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1978\Desktop\Rozbory hospodaření\Rok 2019\Metodika\"/>
    </mc:Choice>
  </mc:AlternateContent>
  <bookViews>
    <workbookView xWindow="7785" yWindow="-30" windowWidth="7530" windowHeight="8190" tabRatio="645" activeTab="4"/>
  </bookViews>
  <sheets>
    <sheet name="MŠ" sheetId="2" r:id="rId1"/>
    <sheet name="ZŠ 1-5" sheetId="11" r:id="rId2"/>
    <sheet name="ZŠ 1-9" sheetId="12" r:id="rId3"/>
    <sheet name="ŠD" sheetId="5" r:id="rId4"/>
    <sheet name="Přípl.postižení" sheetId="10" r:id="rId5"/>
    <sheet name="NFN" sheetId="31" r:id="rId6"/>
    <sheet name="ŠJ - MŠ" sheetId="6" r:id="rId7"/>
    <sheet name="ŠJ - ZŠ a SOŠ" sheetId="7" r:id="rId8"/>
    <sheet name="ZUŠ" sheetId="26" r:id="rId9"/>
    <sheet name="DDM" sheetId="27" r:id="rId10"/>
    <sheet name="DM " sheetId="3" r:id="rId11"/>
    <sheet name="PPP, DD" sheetId="25" r:id="rId12"/>
    <sheet name="Obory typu C" sheetId="23" r:id="rId13"/>
    <sheet name="Obory typu E" sheetId="17" r:id="rId14"/>
    <sheet name="Obory typu H" sheetId="18" r:id="rId15"/>
    <sheet name="Obory typu J" sheetId="19" r:id="rId16"/>
    <sheet name="Obory typu K" sheetId="24" r:id="rId17"/>
    <sheet name="Obory typu L0" sheetId="20" r:id="rId18"/>
    <sheet name="Obory typu L5" sheetId="29" r:id="rId19"/>
    <sheet name="Obory typu M" sheetId="21" r:id="rId20"/>
    <sheet name="Obory typu N" sheetId="22" r:id="rId21"/>
    <sheet name="Obory typu P" sheetId="28" r:id="rId22"/>
  </sheets>
  <definedNames>
    <definedName name="_xlnm._FilterDatabase" localSheetId="10" hidden="1">'DM '!$A$24:$V$25</definedName>
    <definedName name="_xlnm._FilterDatabase" localSheetId="12" hidden="1">'Obory typu C'!$A$5:$L$6</definedName>
    <definedName name="_xlnm._FilterDatabase" localSheetId="13" hidden="1">'Obory typu E'!$A$5:$I$6</definedName>
    <definedName name="_xlnm._FilterDatabase" localSheetId="14" hidden="1">'Obory typu H'!$A$5:$I$100</definedName>
    <definedName name="_xlnm._FilterDatabase" localSheetId="16" hidden="1">'Obory typu K'!$A$5:$L$6</definedName>
    <definedName name="_xlnm._FilterDatabase" localSheetId="17" hidden="1">'Obory typu L0'!$A$5:$I$36</definedName>
    <definedName name="_xlnm._FilterDatabase" localSheetId="19" hidden="1">'Obory typu M'!$A$5:$L$61</definedName>
    <definedName name="_xlnm._FilterDatabase" localSheetId="20" hidden="1">'Obory typu N'!$A$5:$L$50</definedName>
    <definedName name="_xlnm._FilterDatabase" localSheetId="21" hidden="1">'Obory typu P'!$A$5:$L$6</definedName>
    <definedName name="_xlnm._FilterDatabase" localSheetId="3" hidden="1">ŠD!$A$21:$H$22</definedName>
    <definedName name="_xlnm._FilterDatabase" localSheetId="7" hidden="1">'ŠJ - ZŠ a SOŠ'!$A$26:$X$27</definedName>
    <definedName name="_xlnm._FilterDatabase" localSheetId="1" hidden="1">'ZŠ 1-5'!$A$18:$K$422</definedName>
    <definedName name="_xlnm._FilterDatabase" localSheetId="2" hidden="1">'ZŠ 1-9'!$A$28:$V$29</definedName>
    <definedName name="_xlnm.Print_Titles" localSheetId="10">'DM '!$23:$25</definedName>
    <definedName name="_xlnm.Print_Titles" localSheetId="0">MŠ!$A:$A,MŠ!$24:$26</definedName>
    <definedName name="_xlnm.Print_Titles" localSheetId="13">'Obory typu E'!$5:$6</definedName>
    <definedName name="_xlnm.Print_Titles" localSheetId="14">'Obory typu H'!$5:$6</definedName>
    <definedName name="_xlnm.Print_Titles" localSheetId="17">'Obory typu L0'!$5:$6</definedName>
    <definedName name="_xlnm.Print_Titles" localSheetId="19">'Obory typu M'!$5:$6</definedName>
    <definedName name="_xlnm.Print_Titles" localSheetId="20">'Obory typu N'!$5:$6</definedName>
    <definedName name="_xlnm.Print_Titles" localSheetId="3">ŠD!$21:$22</definedName>
    <definedName name="_xlnm.Print_Titles" localSheetId="6">'ŠJ - MŠ'!$A:$A,'ŠJ - MŠ'!$17:$19</definedName>
    <definedName name="_xlnm.Print_Titles" localSheetId="7">'ŠJ - ZŠ a SOŠ'!$25:$27</definedName>
    <definedName name="_xlnm.Print_Titles" localSheetId="1">'ZŠ 1-5'!$17:$19</definedName>
    <definedName name="_xlnm.Print_Titles" localSheetId="2">'ZŠ 1-9'!$27:$29</definedName>
  </definedNames>
  <calcPr calcId="152511"/>
</workbook>
</file>

<file path=xl/calcChain.xml><?xml version="1.0" encoding="utf-8"?>
<calcChain xmlns="http://schemas.openxmlformats.org/spreadsheetml/2006/main">
  <c r="J12" i="22" l="1"/>
  <c r="J32" i="22"/>
  <c r="H32" i="22"/>
  <c r="G32" i="22"/>
  <c r="I32" i="22" s="1"/>
  <c r="L26" i="22"/>
  <c r="J26" i="22"/>
  <c r="J44" i="22"/>
  <c r="I44" i="22"/>
  <c r="L44" i="22" s="1"/>
  <c r="H47" i="22"/>
  <c r="J47" i="22" s="1"/>
  <c r="G47" i="22"/>
  <c r="J12" i="29"/>
  <c r="L32" i="22" l="1"/>
  <c r="I47" i="22"/>
  <c r="L47" i="22" s="1"/>
  <c r="H12" i="22"/>
  <c r="G12" i="22"/>
  <c r="H26" i="22"/>
  <c r="G26" i="22"/>
  <c r="L13" i="24"/>
  <c r="L14" i="24"/>
  <c r="H14" i="24"/>
  <c r="J14" i="24" s="1"/>
  <c r="G14" i="24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I12" i="22" l="1"/>
  <c r="I26" i="22"/>
  <c r="I14" i="24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N73" i="2"/>
  <c r="O73" i="2"/>
  <c r="N74" i="2"/>
  <c r="O74" i="2"/>
  <c r="N75" i="2"/>
  <c r="O75" i="2"/>
  <c r="N76" i="2"/>
  <c r="O76" i="2"/>
  <c r="N77" i="2"/>
  <c r="O77" i="2"/>
  <c r="N78" i="2"/>
  <c r="O78" i="2"/>
  <c r="N79" i="2"/>
  <c r="O79" i="2"/>
  <c r="N80" i="2"/>
  <c r="O80" i="2"/>
  <c r="N81" i="2"/>
  <c r="O81" i="2"/>
  <c r="N82" i="2"/>
  <c r="O82" i="2"/>
  <c r="N83" i="2"/>
  <c r="O83" i="2"/>
  <c r="N84" i="2"/>
  <c r="O84" i="2"/>
  <c r="N85" i="2"/>
  <c r="O85" i="2"/>
  <c r="N86" i="2"/>
  <c r="O86" i="2"/>
  <c r="N87" i="2"/>
  <c r="O87" i="2"/>
  <c r="N88" i="2"/>
  <c r="O88" i="2"/>
  <c r="N89" i="2"/>
  <c r="O89" i="2"/>
  <c r="N90" i="2"/>
  <c r="O90" i="2"/>
  <c r="N91" i="2"/>
  <c r="O91" i="2"/>
  <c r="N92" i="2"/>
  <c r="O92" i="2"/>
  <c r="N93" i="2"/>
  <c r="O93" i="2"/>
  <c r="N94" i="2"/>
  <c r="O94" i="2"/>
  <c r="N95" i="2"/>
  <c r="O95" i="2"/>
  <c r="N96" i="2"/>
  <c r="O96" i="2"/>
  <c r="N97" i="2"/>
  <c r="O97" i="2"/>
  <c r="N98" i="2"/>
  <c r="O98" i="2"/>
  <c r="N99" i="2"/>
  <c r="O99" i="2"/>
  <c r="N100" i="2"/>
  <c r="O100" i="2"/>
  <c r="N101" i="2"/>
  <c r="O101" i="2"/>
  <c r="N102" i="2"/>
  <c r="O102" i="2"/>
  <c r="N103" i="2"/>
  <c r="O103" i="2"/>
  <c r="N104" i="2"/>
  <c r="O104" i="2"/>
  <c r="N105" i="2"/>
  <c r="O105" i="2"/>
  <c r="N106" i="2"/>
  <c r="O106" i="2"/>
  <c r="N107" i="2"/>
  <c r="O107" i="2"/>
  <c r="N108" i="2"/>
  <c r="O108" i="2"/>
  <c r="N109" i="2"/>
  <c r="O109" i="2"/>
  <c r="N110" i="2"/>
  <c r="O110" i="2"/>
  <c r="N111" i="2"/>
  <c r="O111" i="2"/>
  <c r="N112" i="2"/>
  <c r="O112" i="2"/>
  <c r="N113" i="2"/>
  <c r="O113" i="2"/>
  <c r="N114" i="2"/>
  <c r="O114" i="2"/>
  <c r="N115" i="2"/>
  <c r="O115" i="2"/>
  <c r="N116" i="2"/>
  <c r="O116" i="2"/>
  <c r="N117" i="2"/>
  <c r="O117" i="2"/>
  <c r="N118" i="2"/>
  <c r="O118" i="2"/>
  <c r="N119" i="2"/>
  <c r="O119" i="2"/>
  <c r="N120" i="2"/>
  <c r="O120" i="2"/>
  <c r="N121" i="2"/>
  <c r="O121" i="2"/>
  <c r="N122" i="2"/>
  <c r="O122" i="2"/>
  <c r="N123" i="2"/>
  <c r="O123" i="2"/>
  <c r="N124" i="2"/>
  <c r="O124" i="2"/>
  <c r="N125" i="2"/>
  <c r="O125" i="2"/>
  <c r="N126" i="2"/>
  <c r="O126" i="2"/>
  <c r="N127" i="2"/>
  <c r="O127" i="2"/>
  <c r="N128" i="2"/>
  <c r="O128" i="2"/>
  <c r="N129" i="2"/>
  <c r="O129" i="2"/>
  <c r="N130" i="2"/>
  <c r="O130" i="2"/>
  <c r="N131" i="2"/>
  <c r="O131" i="2"/>
  <c r="N132" i="2"/>
  <c r="O132" i="2"/>
  <c r="N133" i="2"/>
  <c r="O133" i="2"/>
  <c r="N134" i="2"/>
  <c r="O134" i="2"/>
  <c r="N135" i="2"/>
  <c r="O135" i="2"/>
  <c r="N136" i="2"/>
  <c r="O136" i="2"/>
  <c r="N137" i="2"/>
  <c r="O137" i="2"/>
  <c r="N138" i="2"/>
  <c r="O138" i="2"/>
  <c r="N139" i="2"/>
  <c r="O139" i="2"/>
  <c r="N140" i="2"/>
  <c r="O140" i="2"/>
  <c r="N141" i="2"/>
  <c r="O141" i="2"/>
  <c r="N142" i="2"/>
  <c r="O142" i="2"/>
  <c r="N143" i="2"/>
  <c r="O143" i="2"/>
  <c r="N144" i="2"/>
  <c r="O144" i="2"/>
  <c r="N145" i="2"/>
  <c r="O145" i="2"/>
  <c r="N146" i="2"/>
  <c r="O146" i="2"/>
  <c r="N147" i="2"/>
  <c r="O147" i="2"/>
  <c r="N148" i="2"/>
  <c r="O148" i="2"/>
  <c r="N149" i="2"/>
  <c r="O149" i="2"/>
  <c r="N150" i="2"/>
  <c r="O150" i="2"/>
  <c r="N151" i="2"/>
  <c r="O151" i="2"/>
  <c r="N152" i="2"/>
  <c r="O152" i="2"/>
  <c r="N153" i="2"/>
  <c r="O153" i="2"/>
  <c r="N154" i="2"/>
  <c r="O154" i="2"/>
  <c r="N155" i="2"/>
  <c r="O155" i="2"/>
  <c r="N156" i="2"/>
  <c r="O156" i="2"/>
  <c r="N157" i="2"/>
  <c r="O157" i="2"/>
  <c r="N158" i="2"/>
  <c r="O158" i="2"/>
  <c r="N159" i="2"/>
  <c r="O159" i="2"/>
  <c r="N160" i="2"/>
  <c r="O160" i="2"/>
  <c r="N161" i="2"/>
  <c r="O161" i="2"/>
  <c r="N162" i="2"/>
  <c r="O162" i="2"/>
  <c r="N163" i="2"/>
  <c r="O163" i="2"/>
  <c r="N164" i="2"/>
  <c r="O164" i="2"/>
  <c r="N165" i="2"/>
  <c r="O165" i="2"/>
  <c r="N166" i="2"/>
  <c r="O166" i="2"/>
  <c r="N167" i="2"/>
  <c r="O167" i="2"/>
  <c r="N168" i="2"/>
  <c r="O168" i="2"/>
  <c r="N169" i="2"/>
  <c r="O169" i="2"/>
  <c r="N170" i="2"/>
  <c r="O170" i="2"/>
  <c r="N171" i="2"/>
  <c r="O171" i="2"/>
  <c r="N172" i="2"/>
  <c r="O172" i="2"/>
  <c r="N173" i="2"/>
  <c r="O173" i="2"/>
  <c r="N174" i="2"/>
  <c r="O174" i="2"/>
  <c r="N175" i="2"/>
  <c r="O175" i="2"/>
  <c r="N176" i="2"/>
  <c r="O176" i="2"/>
  <c r="N177" i="2"/>
  <c r="O177" i="2"/>
  <c r="N178" i="2"/>
  <c r="O178" i="2"/>
  <c r="N179" i="2"/>
  <c r="O179" i="2"/>
  <c r="N180" i="2"/>
  <c r="O180" i="2"/>
  <c r="N181" i="2"/>
  <c r="O181" i="2"/>
  <c r="N182" i="2"/>
  <c r="O182" i="2"/>
  <c r="N183" i="2"/>
  <c r="O183" i="2"/>
  <c r="N184" i="2"/>
  <c r="O184" i="2"/>
  <c r="N185" i="2"/>
  <c r="O185" i="2"/>
  <c r="N186" i="2"/>
  <c r="O186" i="2"/>
  <c r="N187" i="2"/>
  <c r="O187" i="2"/>
  <c r="N188" i="2"/>
  <c r="O188" i="2"/>
  <c r="N189" i="2"/>
  <c r="O189" i="2"/>
  <c r="N190" i="2"/>
  <c r="O190" i="2"/>
  <c r="N191" i="2"/>
  <c r="O191" i="2"/>
  <c r="N192" i="2"/>
  <c r="O192" i="2"/>
  <c r="N193" i="2"/>
  <c r="O193" i="2"/>
  <c r="N194" i="2"/>
  <c r="O194" i="2"/>
  <c r="N195" i="2"/>
  <c r="O195" i="2"/>
  <c r="N196" i="2"/>
  <c r="O196" i="2"/>
  <c r="N197" i="2"/>
  <c r="O197" i="2"/>
  <c r="N198" i="2"/>
  <c r="O198" i="2"/>
  <c r="N199" i="2"/>
  <c r="O199" i="2"/>
  <c r="N200" i="2"/>
  <c r="O200" i="2"/>
  <c r="N201" i="2"/>
  <c r="O201" i="2"/>
  <c r="N202" i="2"/>
  <c r="O202" i="2"/>
  <c r="N203" i="2"/>
  <c r="O203" i="2"/>
  <c r="N204" i="2"/>
  <c r="O204" i="2"/>
  <c r="N205" i="2"/>
  <c r="O205" i="2"/>
  <c r="N206" i="2"/>
  <c r="O206" i="2"/>
  <c r="N207" i="2"/>
  <c r="O207" i="2"/>
  <c r="N208" i="2"/>
  <c r="O208" i="2"/>
  <c r="N209" i="2"/>
  <c r="O209" i="2"/>
  <c r="N210" i="2"/>
  <c r="O210" i="2"/>
  <c r="N211" i="2"/>
  <c r="O211" i="2"/>
  <c r="N212" i="2"/>
  <c r="O212" i="2"/>
  <c r="N213" i="2"/>
  <c r="O213" i="2"/>
  <c r="N214" i="2"/>
  <c r="O214" i="2"/>
  <c r="N215" i="2"/>
  <c r="O215" i="2"/>
  <c r="N216" i="2"/>
  <c r="O216" i="2"/>
  <c r="N217" i="2"/>
  <c r="O217" i="2"/>
  <c r="N218" i="2"/>
  <c r="O218" i="2"/>
  <c r="N219" i="2"/>
  <c r="O219" i="2"/>
  <c r="N220" i="2"/>
  <c r="O220" i="2"/>
  <c r="N221" i="2"/>
  <c r="O221" i="2"/>
  <c r="N222" i="2"/>
  <c r="O222" i="2"/>
  <c r="N223" i="2"/>
  <c r="O223" i="2"/>
  <c r="N224" i="2"/>
  <c r="O224" i="2"/>
  <c r="N225" i="2"/>
  <c r="O225" i="2"/>
  <c r="N226" i="2"/>
  <c r="O226" i="2"/>
  <c r="N227" i="2"/>
  <c r="O227" i="2"/>
  <c r="N228" i="2"/>
  <c r="O228" i="2"/>
  <c r="N229" i="2"/>
  <c r="O229" i="2"/>
  <c r="N230" i="2"/>
  <c r="O230" i="2"/>
  <c r="N231" i="2"/>
  <c r="O231" i="2"/>
  <c r="N232" i="2"/>
  <c r="O232" i="2"/>
  <c r="N233" i="2"/>
  <c r="O233" i="2"/>
  <c r="N234" i="2"/>
  <c r="O234" i="2"/>
  <c r="N235" i="2"/>
  <c r="O235" i="2"/>
  <c r="N236" i="2"/>
  <c r="O236" i="2"/>
  <c r="N237" i="2"/>
  <c r="O237" i="2"/>
  <c r="N238" i="2"/>
  <c r="O238" i="2"/>
  <c r="N239" i="2"/>
  <c r="O239" i="2"/>
  <c r="N240" i="2"/>
  <c r="O240" i="2"/>
  <c r="N241" i="2"/>
  <c r="O241" i="2"/>
  <c r="N242" i="2"/>
  <c r="O242" i="2"/>
  <c r="N243" i="2"/>
  <c r="O243" i="2"/>
  <c r="N244" i="2"/>
  <c r="O244" i="2"/>
  <c r="N245" i="2"/>
  <c r="O245" i="2"/>
  <c r="N246" i="2"/>
  <c r="O246" i="2"/>
  <c r="N247" i="2"/>
  <c r="O247" i="2"/>
  <c r="N248" i="2"/>
  <c r="O248" i="2"/>
  <c r="N249" i="2"/>
  <c r="O249" i="2"/>
  <c r="N250" i="2"/>
  <c r="O250" i="2"/>
  <c r="N251" i="2"/>
  <c r="O251" i="2"/>
  <c r="N252" i="2"/>
  <c r="O252" i="2"/>
  <c r="N253" i="2"/>
  <c r="O253" i="2"/>
  <c r="N254" i="2"/>
  <c r="O254" i="2"/>
  <c r="N255" i="2"/>
  <c r="O255" i="2"/>
  <c r="N256" i="2"/>
  <c r="O256" i="2"/>
  <c r="N257" i="2"/>
  <c r="O257" i="2"/>
  <c r="N258" i="2"/>
  <c r="O258" i="2"/>
  <c r="N259" i="2"/>
  <c r="O259" i="2"/>
  <c r="N260" i="2"/>
  <c r="O260" i="2"/>
  <c r="N261" i="2"/>
  <c r="O261" i="2"/>
  <c r="N262" i="2"/>
  <c r="O262" i="2"/>
  <c r="N263" i="2"/>
  <c r="O263" i="2"/>
  <c r="N264" i="2"/>
  <c r="O264" i="2"/>
  <c r="N265" i="2"/>
  <c r="O265" i="2"/>
  <c r="N266" i="2"/>
  <c r="O266" i="2"/>
  <c r="N267" i="2"/>
  <c r="O267" i="2"/>
  <c r="N268" i="2"/>
  <c r="O268" i="2"/>
  <c r="N269" i="2"/>
  <c r="O269" i="2"/>
  <c r="N270" i="2"/>
  <c r="O270" i="2"/>
  <c r="N271" i="2"/>
  <c r="O271" i="2"/>
  <c r="N272" i="2"/>
  <c r="O272" i="2"/>
  <c r="N273" i="2"/>
  <c r="O273" i="2"/>
  <c r="N274" i="2"/>
  <c r="O274" i="2"/>
  <c r="N275" i="2"/>
  <c r="O275" i="2"/>
  <c r="N276" i="2"/>
  <c r="O276" i="2"/>
  <c r="N277" i="2"/>
  <c r="O277" i="2"/>
  <c r="N278" i="2"/>
  <c r="O278" i="2"/>
  <c r="N279" i="2"/>
  <c r="O279" i="2"/>
  <c r="N280" i="2"/>
  <c r="O280" i="2"/>
  <c r="N281" i="2"/>
  <c r="O281" i="2"/>
  <c r="N282" i="2"/>
  <c r="O282" i="2"/>
  <c r="N283" i="2"/>
  <c r="O283" i="2"/>
  <c r="N284" i="2"/>
  <c r="O284" i="2"/>
  <c r="N285" i="2"/>
  <c r="O285" i="2"/>
  <c r="N286" i="2"/>
  <c r="O286" i="2"/>
  <c r="N287" i="2"/>
  <c r="O287" i="2"/>
  <c r="N288" i="2"/>
  <c r="O288" i="2"/>
  <c r="N289" i="2"/>
  <c r="O289" i="2"/>
  <c r="N290" i="2"/>
  <c r="O290" i="2"/>
  <c r="N291" i="2"/>
  <c r="O291" i="2"/>
  <c r="N292" i="2"/>
  <c r="O292" i="2"/>
  <c r="N293" i="2"/>
  <c r="O293" i="2"/>
  <c r="N294" i="2"/>
  <c r="O294" i="2"/>
  <c r="N295" i="2"/>
  <c r="O295" i="2"/>
  <c r="N296" i="2"/>
  <c r="O296" i="2"/>
  <c r="N297" i="2"/>
  <c r="O297" i="2"/>
  <c r="N298" i="2"/>
  <c r="O298" i="2"/>
  <c r="N299" i="2"/>
  <c r="O299" i="2"/>
  <c r="N300" i="2"/>
  <c r="O300" i="2"/>
  <c r="N301" i="2"/>
  <c r="O301" i="2"/>
  <c r="N302" i="2"/>
  <c r="O302" i="2"/>
  <c r="N303" i="2"/>
  <c r="O303" i="2"/>
  <c r="N304" i="2"/>
  <c r="O304" i="2"/>
  <c r="N305" i="2"/>
  <c r="O305" i="2"/>
  <c r="N306" i="2"/>
  <c r="O306" i="2"/>
  <c r="N307" i="2"/>
  <c r="O307" i="2"/>
  <c r="N308" i="2"/>
  <c r="O308" i="2"/>
  <c r="N309" i="2"/>
  <c r="O309" i="2"/>
  <c r="N310" i="2"/>
  <c r="O310" i="2"/>
  <c r="N311" i="2"/>
  <c r="O311" i="2"/>
  <c r="L12" i="22" l="1"/>
  <c r="G27" i="31"/>
  <c r="H12" i="29" l="1"/>
  <c r="G12" i="29"/>
  <c r="I12" i="29" l="1"/>
  <c r="L12" i="29" s="1"/>
  <c r="H44" i="22"/>
  <c r="G44" i="22"/>
  <c r="R30" i="12" l="1"/>
  <c r="Q30" i="12"/>
  <c r="T30" i="12" l="1"/>
  <c r="E31" i="31" l="1"/>
  <c r="G26" i="31" l="1"/>
  <c r="G28" i="31"/>
  <c r="G25" i="31"/>
  <c r="G13" i="24" l="1"/>
  <c r="H13" i="24"/>
  <c r="J13" i="24" l="1"/>
  <c r="I13" i="24"/>
  <c r="G11" i="22"/>
  <c r="H11" i="22"/>
  <c r="G43" i="17"/>
  <c r="H43" i="17"/>
  <c r="G44" i="17"/>
  <c r="H44" i="17"/>
  <c r="J44" i="17" l="1"/>
  <c r="J43" i="17"/>
  <c r="J11" i="22"/>
  <c r="I44" i="17"/>
  <c r="L44" i="17" s="1"/>
  <c r="I43" i="17"/>
  <c r="I11" i="22"/>
  <c r="R629" i="12"/>
  <c r="Q629" i="12"/>
  <c r="T629" i="12" s="1"/>
  <c r="R628" i="12"/>
  <c r="Q628" i="12"/>
  <c r="R627" i="12"/>
  <c r="Q627" i="12"/>
  <c r="T627" i="12" s="1"/>
  <c r="R626" i="12"/>
  <c r="Q626" i="12"/>
  <c r="R625" i="12"/>
  <c r="Q625" i="12"/>
  <c r="T625" i="12" s="1"/>
  <c r="R624" i="12"/>
  <c r="Q624" i="12"/>
  <c r="R623" i="12"/>
  <c r="Q623" i="12"/>
  <c r="R622" i="12"/>
  <c r="Q622" i="12"/>
  <c r="R621" i="12"/>
  <c r="Q621" i="12"/>
  <c r="T621" i="12" s="1"/>
  <c r="R620" i="12"/>
  <c r="Q620" i="12"/>
  <c r="R619" i="12"/>
  <c r="Q619" i="12"/>
  <c r="T619" i="12" s="1"/>
  <c r="R618" i="12"/>
  <c r="Q618" i="12"/>
  <c r="R617" i="12"/>
  <c r="Q617" i="12"/>
  <c r="T617" i="12" s="1"/>
  <c r="R616" i="12"/>
  <c r="Q616" i="12"/>
  <c r="R615" i="12"/>
  <c r="Q615" i="12"/>
  <c r="T615" i="12" s="1"/>
  <c r="R614" i="12"/>
  <c r="Q614" i="12"/>
  <c r="R613" i="12"/>
  <c r="Q613" i="12"/>
  <c r="T613" i="12" s="1"/>
  <c r="R612" i="12"/>
  <c r="Q612" i="12"/>
  <c r="R611" i="12"/>
  <c r="Q611" i="12"/>
  <c r="T611" i="12" s="1"/>
  <c r="R610" i="12"/>
  <c r="Q610" i="12"/>
  <c r="R609" i="12"/>
  <c r="Q609" i="12"/>
  <c r="R608" i="12"/>
  <c r="Q608" i="12"/>
  <c r="R607" i="12"/>
  <c r="Q607" i="12"/>
  <c r="T607" i="12" s="1"/>
  <c r="R606" i="12"/>
  <c r="Q606" i="12"/>
  <c r="R605" i="12"/>
  <c r="Q605" i="12"/>
  <c r="T605" i="12" s="1"/>
  <c r="R604" i="12"/>
  <c r="Q604" i="12"/>
  <c r="R603" i="12"/>
  <c r="Q603" i="12"/>
  <c r="T603" i="12" s="1"/>
  <c r="R602" i="12"/>
  <c r="Q602" i="12"/>
  <c r="R601" i="12"/>
  <c r="Q601" i="12"/>
  <c r="T601" i="12" s="1"/>
  <c r="R600" i="12"/>
  <c r="Q600" i="12"/>
  <c r="R599" i="12"/>
  <c r="Q599" i="12"/>
  <c r="R598" i="12"/>
  <c r="Q598" i="12"/>
  <c r="R597" i="12"/>
  <c r="Q597" i="12"/>
  <c r="T597" i="12" s="1"/>
  <c r="R596" i="12"/>
  <c r="Q596" i="12"/>
  <c r="R595" i="12"/>
  <c r="Q595" i="12"/>
  <c r="T595" i="12" s="1"/>
  <c r="R594" i="12"/>
  <c r="Q594" i="12"/>
  <c r="R593" i="12"/>
  <c r="Q593" i="12"/>
  <c r="R592" i="12"/>
  <c r="Q592" i="12"/>
  <c r="R591" i="12"/>
  <c r="Q591" i="12"/>
  <c r="T591" i="12" s="1"/>
  <c r="R590" i="12"/>
  <c r="Q590" i="12"/>
  <c r="R589" i="12"/>
  <c r="Q589" i="12"/>
  <c r="R588" i="12"/>
  <c r="Q588" i="12"/>
  <c r="R587" i="12"/>
  <c r="Q587" i="12"/>
  <c r="R586" i="12"/>
  <c r="Q586" i="12"/>
  <c r="R585" i="12"/>
  <c r="Q585" i="12"/>
  <c r="T585" i="12" s="1"/>
  <c r="R584" i="12"/>
  <c r="Q584" i="12"/>
  <c r="R583" i="12"/>
  <c r="Q583" i="12"/>
  <c r="T583" i="12" s="1"/>
  <c r="R582" i="12"/>
  <c r="Q582" i="12"/>
  <c r="R581" i="12"/>
  <c r="Q581" i="12"/>
  <c r="T581" i="12" s="1"/>
  <c r="R580" i="12"/>
  <c r="Q580" i="12"/>
  <c r="R579" i="12"/>
  <c r="Q579" i="12"/>
  <c r="T579" i="12" s="1"/>
  <c r="R578" i="12"/>
  <c r="Q578" i="12"/>
  <c r="R577" i="12"/>
  <c r="Q577" i="12"/>
  <c r="R576" i="12"/>
  <c r="Q576" i="12"/>
  <c r="R575" i="12"/>
  <c r="Q575" i="12"/>
  <c r="T575" i="12" s="1"/>
  <c r="R574" i="12"/>
  <c r="Q574" i="12"/>
  <c r="R573" i="12"/>
  <c r="Q573" i="12"/>
  <c r="T573" i="12" s="1"/>
  <c r="R572" i="12"/>
  <c r="Q572" i="12"/>
  <c r="R571" i="12"/>
  <c r="Q571" i="12"/>
  <c r="T571" i="12" s="1"/>
  <c r="R570" i="12"/>
  <c r="Q570" i="12"/>
  <c r="R569" i="12"/>
  <c r="Q569" i="12"/>
  <c r="R568" i="12"/>
  <c r="Q568" i="12"/>
  <c r="R567" i="12"/>
  <c r="Q567" i="12"/>
  <c r="R566" i="12"/>
  <c r="Q566" i="12"/>
  <c r="R565" i="12"/>
  <c r="Q565" i="12"/>
  <c r="T565" i="12" s="1"/>
  <c r="R564" i="12"/>
  <c r="Q564" i="12"/>
  <c r="R563" i="12"/>
  <c r="Q563" i="12"/>
  <c r="T563" i="12" s="1"/>
  <c r="R562" i="12"/>
  <c r="Q562" i="12"/>
  <c r="R561" i="12"/>
  <c r="Q561" i="12"/>
  <c r="T561" i="12" s="1"/>
  <c r="R560" i="12"/>
  <c r="Q560" i="12"/>
  <c r="R559" i="12"/>
  <c r="Q559" i="12"/>
  <c r="T559" i="12" s="1"/>
  <c r="R558" i="12"/>
  <c r="Q558" i="12"/>
  <c r="R557" i="12"/>
  <c r="Q557" i="12"/>
  <c r="T557" i="12" s="1"/>
  <c r="R556" i="12"/>
  <c r="Q556" i="12"/>
  <c r="R555" i="12"/>
  <c r="Q555" i="12"/>
  <c r="R554" i="12"/>
  <c r="Q554" i="12"/>
  <c r="R553" i="12"/>
  <c r="Q553" i="12"/>
  <c r="R552" i="12"/>
  <c r="Q552" i="12"/>
  <c r="R551" i="12"/>
  <c r="Q551" i="12"/>
  <c r="T551" i="12" s="1"/>
  <c r="R550" i="12"/>
  <c r="Q550" i="12"/>
  <c r="R549" i="12"/>
  <c r="Q549" i="12"/>
  <c r="T549" i="12" s="1"/>
  <c r="R548" i="12"/>
  <c r="Q548" i="12"/>
  <c r="R547" i="12"/>
  <c r="Q547" i="12"/>
  <c r="R546" i="12"/>
  <c r="Q546" i="12"/>
  <c r="R545" i="12"/>
  <c r="Q545" i="12"/>
  <c r="T545" i="12" s="1"/>
  <c r="R544" i="12"/>
  <c r="Q544" i="12"/>
  <c r="R543" i="12"/>
  <c r="Q543" i="12"/>
  <c r="R542" i="12"/>
  <c r="Q542" i="12"/>
  <c r="R541" i="12"/>
  <c r="Q541" i="12"/>
  <c r="T541" i="12" s="1"/>
  <c r="R540" i="12"/>
  <c r="Q540" i="12"/>
  <c r="R539" i="12"/>
  <c r="Q539" i="12"/>
  <c r="T539" i="12" s="1"/>
  <c r="R538" i="12"/>
  <c r="Q538" i="12"/>
  <c r="R537" i="12"/>
  <c r="Q537" i="12"/>
  <c r="T537" i="12" s="1"/>
  <c r="R536" i="12"/>
  <c r="Q536" i="12"/>
  <c r="R535" i="12"/>
  <c r="Q535" i="12"/>
  <c r="T535" i="12" s="1"/>
  <c r="R534" i="12"/>
  <c r="Q534" i="12"/>
  <c r="R533" i="12"/>
  <c r="Q533" i="12"/>
  <c r="T533" i="12" s="1"/>
  <c r="R532" i="12"/>
  <c r="Q532" i="12"/>
  <c r="R531" i="12"/>
  <c r="Q531" i="12"/>
  <c r="T531" i="12" s="1"/>
  <c r="R530" i="12"/>
  <c r="Q530" i="12"/>
  <c r="R529" i="12"/>
  <c r="Q529" i="12"/>
  <c r="R528" i="12"/>
  <c r="Q528" i="12"/>
  <c r="R527" i="12"/>
  <c r="Q527" i="12"/>
  <c r="T527" i="12" s="1"/>
  <c r="R526" i="12"/>
  <c r="Q526" i="12"/>
  <c r="R525" i="12"/>
  <c r="Q525" i="12"/>
  <c r="T525" i="12" s="1"/>
  <c r="R524" i="12"/>
  <c r="Q524" i="12"/>
  <c r="R523" i="12"/>
  <c r="Q523" i="12"/>
  <c r="R522" i="12"/>
  <c r="Q522" i="12"/>
  <c r="R521" i="12"/>
  <c r="Q521" i="12"/>
  <c r="T521" i="12" s="1"/>
  <c r="R520" i="12"/>
  <c r="Q520" i="12"/>
  <c r="R519" i="12"/>
  <c r="Q519" i="12"/>
  <c r="T519" i="12" s="1"/>
  <c r="R518" i="12"/>
  <c r="Q518" i="12"/>
  <c r="R517" i="12"/>
  <c r="Q517" i="12"/>
  <c r="T517" i="12" s="1"/>
  <c r="R516" i="12"/>
  <c r="Q516" i="12"/>
  <c r="R515" i="12"/>
  <c r="Q515" i="12"/>
  <c r="T515" i="12" s="1"/>
  <c r="R514" i="12"/>
  <c r="Q514" i="12"/>
  <c r="R513" i="12"/>
  <c r="Q513" i="12"/>
  <c r="T513" i="12" s="1"/>
  <c r="R512" i="12"/>
  <c r="Q512" i="12"/>
  <c r="R511" i="12"/>
  <c r="Q511" i="12"/>
  <c r="T511" i="12" s="1"/>
  <c r="R510" i="12"/>
  <c r="Q510" i="12"/>
  <c r="R509" i="12"/>
  <c r="Q509" i="12"/>
  <c r="T509" i="12" s="1"/>
  <c r="R508" i="12"/>
  <c r="Q508" i="12"/>
  <c r="R507" i="12"/>
  <c r="Q507" i="12"/>
  <c r="R506" i="12"/>
  <c r="Q506" i="12"/>
  <c r="R505" i="12"/>
  <c r="Q505" i="12"/>
  <c r="T505" i="12" s="1"/>
  <c r="R504" i="12"/>
  <c r="Q504" i="12"/>
  <c r="R503" i="12"/>
  <c r="Q503" i="12"/>
  <c r="T503" i="12" s="1"/>
  <c r="R502" i="12"/>
  <c r="Q502" i="12"/>
  <c r="R501" i="12"/>
  <c r="Q501" i="12"/>
  <c r="T501" i="12" s="1"/>
  <c r="R500" i="12"/>
  <c r="Q500" i="12"/>
  <c r="R499" i="12"/>
  <c r="Q499" i="12"/>
  <c r="R498" i="12"/>
  <c r="Q498" i="12"/>
  <c r="R497" i="12"/>
  <c r="Q497" i="12"/>
  <c r="R496" i="12"/>
  <c r="Q496" i="12"/>
  <c r="R495" i="12"/>
  <c r="Q495" i="12"/>
  <c r="R494" i="12"/>
  <c r="Q494" i="12"/>
  <c r="R493" i="12"/>
  <c r="Q493" i="12"/>
  <c r="R492" i="12"/>
  <c r="Q492" i="12"/>
  <c r="R491" i="12"/>
  <c r="Q491" i="12"/>
  <c r="T491" i="12" s="1"/>
  <c r="R490" i="12"/>
  <c r="Q490" i="12"/>
  <c r="R489" i="12"/>
  <c r="Q489" i="12"/>
  <c r="T489" i="12" s="1"/>
  <c r="R488" i="12"/>
  <c r="Q488" i="12"/>
  <c r="R487" i="12"/>
  <c r="Q487" i="12"/>
  <c r="R486" i="12"/>
  <c r="Q486" i="12"/>
  <c r="R485" i="12"/>
  <c r="Q485" i="12"/>
  <c r="T485" i="12" s="1"/>
  <c r="R484" i="12"/>
  <c r="Q484" i="12"/>
  <c r="R483" i="12"/>
  <c r="Q483" i="12"/>
  <c r="R482" i="12"/>
  <c r="Q482" i="12"/>
  <c r="R481" i="12"/>
  <c r="Q481" i="12"/>
  <c r="T481" i="12" s="1"/>
  <c r="R480" i="12"/>
  <c r="Q480" i="12"/>
  <c r="R479" i="12"/>
  <c r="Q479" i="12"/>
  <c r="R478" i="12"/>
  <c r="R477" i="12"/>
  <c r="R476" i="12"/>
  <c r="R475" i="12"/>
  <c r="R474" i="12"/>
  <c r="R473" i="12"/>
  <c r="R472" i="12"/>
  <c r="R471" i="12"/>
  <c r="R470" i="12"/>
  <c r="R469" i="12"/>
  <c r="R468" i="12"/>
  <c r="R467" i="12"/>
  <c r="R466" i="12"/>
  <c r="R465" i="12"/>
  <c r="R464" i="12"/>
  <c r="R463" i="12"/>
  <c r="R462" i="12"/>
  <c r="R461" i="12"/>
  <c r="R460" i="12"/>
  <c r="R459" i="12"/>
  <c r="R458" i="12"/>
  <c r="R457" i="12"/>
  <c r="R456" i="12"/>
  <c r="R455" i="12"/>
  <c r="R454" i="12"/>
  <c r="R453" i="12"/>
  <c r="R452" i="12"/>
  <c r="R451" i="12"/>
  <c r="R450" i="12"/>
  <c r="R449" i="12"/>
  <c r="R448" i="12"/>
  <c r="R447" i="12"/>
  <c r="R446" i="12"/>
  <c r="R445" i="12"/>
  <c r="R444" i="12"/>
  <c r="R443" i="12"/>
  <c r="R442" i="12"/>
  <c r="R441" i="12"/>
  <c r="R440" i="12"/>
  <c r="R439" i="12"/>
  <c r="R438" i="12"/>
  <c r="R437" i="12"/>
  <c r="R436" i="12"/>
  <c r="R435" i="12"/>
  <c r="R434" i="12"/>
  <c r="R433" i="12"/>
  <c r="R432" i="12"/>
  <c r="R431" i="12"/>
  <c r="R430" i="12"/>
  <c r="R429" i="12"/>
  <c r="R428" i="12"/>
  <c r="R427" i="12"/>
  <c r="R426" i="12"/>
  <c r="R425" i="12"/>
  <c r="R424" i="12"/>
  <c r="R423" i="12"/>
  <c r="R422" i="12"/>
  <c r="R421" i="12"/>
  <c r="R420" i="12"/>
  <c r="R419" i="12"/>
  <c r="R418" i="12"/>
  <c r="R417" i="12"/>
  <c r="R416" i="12"/>
  <c r="R415" i="12"/>
  <c r="R414" i="12"/>
  <c r="R413" i="12"/>
  <c r="R412" i="12"/>
  <c r="R411" i="12"/>
  <c r="R410" i="12"/>
  <c r="R409" i="12"/>
  <c r="R408" i="12"/>
  <c r="R407" i="12"/>
  <c r="R406" i="12"/>
  <c r="R405" i="12"/>
  <c r="R404" i="12"/>
  <c r="R403" i="12"/>
  <c r="R402" i="12"/>
  <c r="R401" i="12"/>
  <c r="R400" i="12"/>
  <c r="R399" i="12"/>
  <c r="R398" i="12"/>
  <c r="R397" i="12"/>
  <c r="R396" i="12"/>
  <c r="R395" i="12"/>
  <c r="R394" i="12"/>
  <c r="R393" i="12"/>
  <c r="R392" i="12"/>
  <c r="R391" i="12"/>
  <c r="R390" i="12"/>
  <c r="R389" i="12"/>
  <c r="R388" i="12"/>
  <c r="R387" i="12"/>
  <c r="R386" i="12"/>
  <c r="R385" i="12"/>
  <c r="R384" i="12"/>
  <c r="R383" i="12"/>
  <c r="R382" i="12"/>
  <c r="R381" i="12"/>
  <c r="R380" i="12"/>
  <c r="R379" i="12"/>
  <c r="R378" i="12"/>
  <c r="R377" i="12"/>
  <c r="R376" i="12"/>
  <c r="R375" i="12"/>
  <c r="R374" i="12"/>
  <c r="R373" i="12"/>
  <c r="R372" i="12"/>
  <c r="R371" i="12"/>
  <c r="R370" i="12"/>
  <c r="R369" i="12"/>
  <c r="R368" i="12"/>
  <c r="R367" i="12"/>
  <c r="R366" i="12"/>
  <c r="R365" i="12"/>
  <c r="R364" i="12"/>
  <c r="R363" i="12"/>
  <c r="R362" i="12"/>
  <c r="R361" i="12"/>
  <c r="R360" i="12"/>
  <c r="R359" i="12"/>
  <c r="R358" i="12"/>
  <c r="R357" i="12"/>
  <c r="R356" i="12"/>
  <c r="R355" i="12"/>
  <c r="R354" i="12"/>
  <c r="R353" i="12"/>
  <c r="R352" i="12"/>
  <c r="R351" i="12"/>
  <c r="R350" i="12"/>
  <c r="R349" i="12"/>
  <c r="R348" i="12"/>
  <c r="R347" i="12"/>
  <c r="R346" i="12"/>
  <c r="R345" i="12"/>
  <c r="R344" i="12"/>
  <c r="R343" i="12"/>
  <c r="R342" i="12"/>
  <c r="R341" i="12"/>
  <c r="R340" i="12"/>
  <c r="R339" i="12"/>
  <c r="R338" i="12"/>
  <c r="R337" i="12"/>
  <c r="R336" i="12"/>
  <c r="R335" i="12"/>
  <c r="R334" i="12"/>
  <c r="R333" i="12"/>
  <c r="R332" i="12"/>
  <c r="R331" i="12"/>
  <c r="R330" i="12"/>
  <c r="R329" i="12"/>
  <c r="R328" i="12"/>
  <c r="R327" i="12"/>
  <c r="R326" i="12"/>
  <c r="R325" i="12"/>
  <c r="R324" i="12"/>
  <c r="R323" i="12"/>
  <c r="R322" i="12"/>
  <c r="R321" i="12"/>
  <c r="R320" i="12"/>
  <c r="R319" i="12"/>
  <c r="R318" i="12"/>
  <c r="R317" i="12"/>
  <c r="R316" i="12"/>
  <c r="R315" i="12"/>
  <c r="R314" i="12"/>
  <c r="R313" i="12"/>
  <c r="R312" i="12"/>
  <c r="R311" i="12"/>
  <c r="R310" i="12"/>
  <c r="R309" i="12"/>
  <c r="R308" i="12"/>
  <c r="R307" i="12"/>
  <c r="R306" i="12"/>
  <c r="R305" i="12"/>
  <c r="R304" i="12"/>
  <c r="R303" i="12"/>
  <c r="R302" i="12"/>
  <c r="R301" i="12"/>
  <c r="R300" i="12"/>
  <c r="R299" i="12"/>
  <c r="R298" i="12"/>
  <c r="R297" i="12"/>
  <c r="R296" i="12"/>
  <c r="R295" i="12"/>
  <c r="R294" i="12"/>
  <c r="R293" i="12"/>
  <c r="R292" i="12"/>
  <c r="R291" i="12"/>
  <c r="R290" i="12"/>
  <c r="R289" i="12"/>
  <c r="R288" i="12"/>
  <c r="R287" i="12"/>
  <c r="R286" i="12"/>
  <c r="R285" i="12"/>
  <c r="R284" i="12"/>
  <c r="R283" i="12"/>
  <c r="R282" i="12"/>
  <c r="R281" i="12"/>
  <c r="R280" i="12"/>
  <c r="R279" i="12"/>
  <c r="R278" i="12"/>
  <c r="R277" i="12"/>
  <c r="R276" i="12"/>
  <c r="R275" i="12"/>
  <c r="R274" i="12"/>
  <c r="R273" i="12"/>
  <c r="R272" i="12"/>
  <c r="R271" i="12"/>
  <c r="R270" i="12"/>
  <c r="R269" i="12"/>
  <c r="R268" i="12"/>
  <c r="R267" i="12"/>
  <c r="R266" i="12"/>
  <c r="R265" i="12"/>
  <c r="R264" i="12"/>
  <c r="R263" i="12"/>
  <c r="R262" i="12"/>
  <c r="R261" i="12"/>
  <c r="R260" i="12"/>
  <c r="R259" i="12"/>
  <c r="R258" i="12"/>
  <c r="R257" i="12"/>
  <c r="R256" i="12"/>
  <c r="R255" i="12"/>
  <c r="R254" i="12"/>
  <c r="R253" i="12"/>
  <c r="R252" i="12"/>
  <c r="R251" i="12"/>
  <c r="R250" i="12"/>
  <c r="R249" i="12"/>
  <c r="R248" i="12"/>
  <c r="R247" i="12"/>
  <c r="R246" i="12"/>
  <c r="R245" i="12"/>
  <c r="R244" i="12"/>
  <c r="R243" i="12"/>
  <c r="R242" i="12"/>
  <c r="R241" i="12"/>
  <c r="R240" i="12"/>
  <c r="R239" i="12"/>
  <c r="R238" i="12"/>
  <c r="R237" i="12"/>
  <c r="R236" i="12"/>
  <c r="R235" i="12"/>
  <c r="R234" i="12"/>
  <c r="R233" i="12"/>
  <c r="R232" i="12"/>
  <c r="R231" i="12"/>
  <c r="R230" i="12"/>
  <c r="R229" i="12"/>
  <c r="R228" i="12"/>
  <c r="R227" i="12"/>
  <c r="R226" i="12"/>
  <c r="R225" i="12"/>
  <c r="R224" i="12"/>
  <c r="R223" i="12"/>
  <c r="R222" i="12"/>
  <c r="R221" i="12"/>
  <c r="R220" i="12"/>
  <c r="R219" i="12"/>
  <c r="R218" i="12"/>
  <c r="R217" i="12"/>
  <c r="R216" i="12"/>
  <c r="R215" i="12"/>
  <c r="R214" i="12"/>
  <c r="R213" i="12"/>
  <c r="R212" i="12"/>
  <c r="R211" i="12"/>
  <c r="R210" i="12"/>
  <c r="R209" i="12"/>
  <c r="R208" i="12"/>
  <c r="R207" i="12"/>
  <c r="R206" i="12"/>
  <c r="R205" i="12"/>
  <c r="R204" i="12"/>
  <c r="R203" i="12"/>
  <c r="R202" i="12"/>
  <c r="R201" i="12"/>
  <c r="R200" i="12"/>
  <c r="R199" i="12"/>
  <c r="R198" i="12"/>
  <c r="R197" i="12"/>
  <c r="R196" i="12"/>
  <c r="R195" i="12"/>
  <c r="R194" i="12"/>
  <c r="R193" i="12"/>
  <c r="R192" i="12"/>
  <c r="R191" i="12"/>
  <c r="R190" i="12"/>
  <c r="R189" i="12"/>
  <c r="R188" i="12"/>
  <c r="R187" i="12"/>
  <c r="R186" i="12"/>
  <c r="R185" i="12"/>
  <c r="R184" i="12"/>
  <c r="R183" i="12"/>
  <c r="R182" i="12"/>
  <c r="R181" i="12"/>
  <c r="R180" i="12"/>
  <c r="R179" i="12"/>
  <c r="R178" i="12"/>
  <c r="R177" i="12"/>
  <c r="R176" i="12"/>
  <c r="R175" i="12"/>
  <c r="R174" i="12"/>
  <c r="R173" i="12"/>
  <c r="R172" i="12"/>
  <c r="R171" i="12"/>
  <c r="R170" i="12"/>
  <c r="R169" i="12"/>
  <c r="R168" i="12"/>
  <c r="R167" i="12"/>
  <c r="R166" i="12"/>
  <c r="R165" i="12"/>
  <c r="R164" i="12"/>
  <c r="R163" i="12"/>
  <c r="R162" i="12"/>
  <c r="R161" i="12"/>
  <c r="R160" i="12"/>
  <c r="R159" i="12"/>
  <c r="R158" i="12"/>
  <c r="R157" i="12"/>
  <c r="R156" i="12"/>
  <c r="R155" i="12"/>
  <c r="R154" i="12"/>
  <c r="R153" i="12"/>
  <c r="R152" i="12"/>
  <c r="R151" i="12"/>
  <c r="R150" i="12"/>
  <c r="R149" i="12"/>
  <c r="R148" i="12"/>
  <c r="R147" i="12"/>
  <c r="R146" i="12"/>
  <c r="R145" i="12"/>
  <c r="R144" i="12"/>
  <c r="R143" i="12"/>
  <c r="R142" i="12"/>
  <c r="R141" i="12"/>
  <c r="R140" i="12"/>
  <c r="R139" i="12"/>
  <c r="R138" i="12"/>
  <c r="R137" i="12"/>
  <c r="R136" i="12"/>
  <c r="R135" i="12"/>
  <c r="R134" i="12"/>
  <c r="R133" i="12"/>
  <c r="R132" i="12"/>
  <c r="R131" i="12"/>
  <c r="R130" i="12"/>
  <c r="R129" i="12"/>
  <c r="R128" i="12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Q103" i="12"/>
  <c r="R102" i="12"/>
  <c r="Q102" i="12"/>
  <c r="R101" i="12"/>
  <c r="Q101" i="12"/>
  <c r="R100" i="12"/>
  <c r="Q100" i="12"/>
  <c r="R99" i="12"/>
  <c r="Q99" i="12"/>
  <c r="R98" i="12"/>
  <c r="Q98" i="12"/>
  <c r="R97" i="12"/>
  <c r="Q97" i="12"/>
  <c r="R96" i="12"/>
  <c r="Q96" i="12"/>
  <c r="R95" i="12"/>
  <c r="Q95" i="12"/>
  <c r="R94" i="12"/>
  <c r="Q94" i="12"/>
  <c r="R93" i="12"/>
  <c r="Q93" i="12"/>
  <c r="R92" i="12"/>
  <c r="Q92" i="12"/>
  <c r="R91" i="12"/>
  <c r="Q91" i="12"/>
  <c r="R90" i="12"/>
  <c r="Q90" i="12"/>
  <c r="R89" i="12"/>
  <c r="Q89" i="12"/>
  <c r="R88" i="12"/>
  <c r="Q88" i="12"/>
  <c r="R87" i="12"/>
  <c r="Q87" i="12"/>
  <c r="R86" i="12"/>
  <c r="Q86" i="12"/>
  <c r="R85" i="12"/>
  <c r="Q85" i="12"/>
  <c r="R84" i="12"/>
  <c r="Q84" i="12"/>
  <c r="R83" i="12"/>
  <c r="Q83" i="12"/>
  <c r="R82" i="12"/>
  <c r="Q82" i="12"/>
  <c r="R81" i="12"/>
  <c r="Q81" i="12"/>
  <c r="R80" i="12"/>
  <c r="Q80" i="12"/>
  <c r="R79" i="12"/>
  <c r="Q79" i="12"/>
  <c r="R78" i="12"/>
  <c r="Q78" i="12"/>
  <c r="R77" i="12"/>
  <c r="Q77" i="12"/>
  <c r="R76" i="12"/>
  <c r="Q76" i="12"/>
  <c r="R75" i="12"/>
  <c r="Q75" i="12"/>
  <c r="R74" i="12"/>
  <c r="Q74" i="12"/>
  <c r="R73" i="12"/>
  <c r="Q73" i="12"/>
  <c r="R72" i="12"/>
  <c r="Q72" i="12"/>
  <c r="R71" i="12"/>
  <c r="Q71" i="12"/>
  <c r="R70" i="12"/>
  <c r="Q70" i="12"/>
  <c r="R69" i="12"/>
  <c r="Q69" i="12"/>
  <c r="R68" i="12"/>
  <c r="Q68" i="12"/>
  <c r="R67" i="12"/>
  <c r="Q67" i="12"/>
  <c r="R66" i="12"/>
  <c r="Q66" i="12"/>
  <c r="S66" i="12" s="1"/>
  <c r="R65" i="12"/>
  <c r="Q65" i="12"/>
  <c r="R64" i="12"/>
  <c r="Q64" i="12"/>
  <c r="R63" i="12"/>
  <c r="Q63" i="12"/>
  <c r="R62" i="12"/>
  <c r="Q62" i="12"/>
  <c r="R61" i="12"/>
  <c r="Q61" i="12"/>
  <c r="R60" i="12"/>
  <c r="Q60" i="12"/>
  <c r="R59" i="12"/>
  <c r="Q59" i="12"/>
  <c r="R58" i="12"/>
  <c r="Q58" i="12"/>
  <c r="R57" i="12"/>
  <c r="Q57" i="12"/>
  <c r="R56" i="12"/>
  <c r="Q56" i="12"/>
  <c r="R55" i="12"/>
  <c r="Q55" i="12"/>
  <c r="R54" i="12"/>
  <c r="Q54" i="12"/>
  <c r="R53" i="12"/>
  <c r="Q53" i="12"/>
  <c r="R52" i="12"/>
  <c r="Q52" i="12"/>
  <c r="R51" i="12"/>
  <c r="Q51" i="12"/>
  <c r="R50" i="12"/>
  <c r="Q50" i="12"/>
  <c r="R49" i="12"/>
  <c r="Q49" i="12"/>
  <c r="R48" i="12"/>
  <c r="Q48" i="12"/>
  <c r="R47" i="12"/>
  <c r="Q47" i="12"/>
  <c r="R46" i="12"/>
  <c r="Q46" i="12"/>
  <c r="R45" i="12"/>
  <c r="Q45" i="12"/>
  <c r="R44" i="12"/>
  <c r="Q44" i="12"/>
  <c r="R43" i="12"/>
  <c r="Q43" i="12"/>
  <c r="R42" i="12"/>
  <c r="Q42" i="12"/>
  <c r="R41" i="12"/>
  <c r="Q41" i="12"/>
  <c r="R40" i="12"/>
  <c r="Q40" i="12"/>
  <c r="R39" i="12"/>
  <c r="Q39" i="12"/>
  <c r="R38" i="12"/>
  <c r="Q38" i="12"/>
  <c r="R37" i="12"/>
  <c r="Q37" i="12"/>
  <c r="R36" i="12"/>
  <c r="Q36" i="12"/>
  <c r="R35" i="12"/>
  <c r="Q35" i="12"/>
  <c r="R34" i="12"/>
  <c r="Q34" i="12"/>
  <c r="R33" i="12"/>
  <c r="Q33" i="12"/>
  <c r="R32" i="12"/>
  <c r="Q32" i="12"/>
  <c r="R31" i="12"/>
  <c r="Q31" i="12"/>
  <c r="G15" i="22"/>
  <c r="H15" i="22"/>
  <c r="H88" i="18"/>
  <c r="G88" i="18"/>
  <c r="J88" i="18" s="1"/>
  <c r="H87" i="18"/>
  <c r="G87" i="18"/>
  <c r="F104" i="3"/>
  <c r="F103" i="3"/>
  <c r="F100" i="3"/>
  <c r="F99" i="3"/>
  <c r="F96" i="3"/>
  <c r="F95" i="3"/>
  <c r="F91" i="3"/>
  <c r="F87" i="3"/>
  <c r="F83" i="3"/>
  <c r="F79" i="3"/>
  <c r="F75" i="3"/>
  <c r="F72" i="3"/>
  <c r="F68" i="3"/>
  <c r="F64" i="3"/>
  <c r="G18" i="17"/>
  <c r="H18" i="17"/>
  <c r="G17" i="17"/>
  <c r="J17" i="17" s="1"/>
  <c r="H17" i="17"/>
  <c r="G24" i="21"/>
  <c r="H24" i="21"/>
  <c r="G15" i="24"/>
  <c r="H15" i="24"/>
  <c r="G12" i="24"/>
  <c r="H12" i="24"/>
  <c r="G11" i="24"/>
  <c r="H11" i="24"/>
  <c r="G10" i="24"/>
  <c r="H10" i="24"/>
  <c r="G9" i="24"/>
  <c r="H9" i="24"/>
  <c r="G8" i="24"/>
  <c r="H8" i="24"/>
  <c r="G7" i="24"/>
  <c r="H7" i="24"/>
  <c r="G54" i="18"/>
  <c r="H54" i="18"/>
  <c r="G53" i="18"/>
  <c r="J53" i="18" s="1"/>
  <c r="H53" i="18"/>
  <c r="G19" i="29"/>
  <c r="H19" i="29"/>
  <c r="G31" i="20"/>
  <c r="J31" i="20" s="1"/>
  <c r="H31" i="20"/>
  <c r="G32" i="20"/>
  <c r="H32" i="20"/>
  <c r="G29" i="22"/>
  <c r="H29" i="22"/>
  <c r="G10" i="22"/>
  <c r="H10" i="22"/>
  <c r="G10" i="28"/>
  <c r="H10" i="28"/>
  <c r="I10" i="28" s="1"/>
  <c r="G20" i="29"/>
  <c r="H20" i="29"/>
  <c r="G18" i="29"/>
  <c r="H18" i="29"/>
  <c r="G17" i="29"/>
  <c r="H17" i="29"/>
  <c r="G16" i="29"/>
  <c r="H16" i="29"/>
  <c r="G15" i="29"/>
  <c r="H15" i="29"/>
  <c r="G14" i="29"/>
  <c r="H14" i="29"/>
  <c r="G13" i="29"/>
  <c r="H13" i="29"/>
  <c r="I13" i="29" s="1"/>
  <c r="G11" i="29"/>
  <c r="H11" i="29"/>
  <c r="G10" i="29"/>
  <c r="H10" i="29"/>
  <c r="G9" i="29"/>
  <c r="H9" i="29"/>
  <c r="G8" i="29"/>
  <c r="H8" i="29"/>
  <c r="G7" i="29"/>
  <c r="J7" i="29" s="1"/>
  <c r="H7" i="29"/>
  <c r="D56" i="7"/>
  <c r="F56" i="7" s="1"/>
  <c r="D55" i="7"/>
  <c r="D54" i="7"/>
  <c r="F54" i="7" s="1"/>
  <c r="D53" i="7"/>
  <c r="F53" i="7" s="1"/>
  <c r="D52" i="7"/>
  <c r="D51" i="7"/>
  <c r="F51" i="7" s="1"/>
  <c r="D50" i="7"/>
  <c r="F50" i="7" s="1"/>
  <c r="D49" i="7"/>
  <c r="F49" i="7" s="1"/>
  <c r="D48" i="7"/>
  <c r="F48" i="7" s="1"/>
  <c r="D47" i="7"/>
  <c r="F47" i="7" s="1"/>
  <c r="D46" i="7"/>
  <c r="F46" i="7" s="1"/>
  <c r="D45" i="7"/>
  <c r="F45" i="7" s="1"/>
  <c r="D44" i="7"/>
  <c r="D43" i="7"/>
  <c r="F43" i="7" s="1"/>
  <c r="D42" i="7"/>
  <c r="D41" i="7"/>
  <c r="F41" i="7" s="1"/>
  <c r="D40" i="7"/>
  <c r="F40" i="7" s="1"/>
  <c r="D39" i="7"/>
  <c r="F39" i="7" s="1"/>
  <c r="D38" i="7"/>
  <c r="F38" i="7" s="1"/>
  <c r="D37" i="7"/>
  <c r="F37" i="7" s="1"/>
  <c r="D36" i="7"/>
  <c r="F36" i="7" s="1"/>
  <c r="D35" i="7"/>
  <c r="F35" i="7" s="1"/>
  <c r="D34" i="7"/>
  <c r="F34" i="7" s="1"/>
  <c r="D33" i="7"/>
  <c r="D32" i="7"/>
  <c r="F32" i="7" s="1"/>
  <c r="D31" i="7"/>
  <c r="F31" i="7" s="1"/>
  <c r="D30" i="7"/>
  <c r="F30" i="7" s="1"/>
  <c r="D29" i="7"/>
  <c r="F29" i="7" s="1"/>
  <c r="D28" i="7"/>
  <c r="F28" i="7" s="1"/>
  <c r="G13" i="7"/>
  <c r="I13" i="7" s="1"/>
  <c r="G12" i="7"/>
  <c r="R339" i="6"/>
  <c r="T339" i="6" s="1"/>
  <c r="R338" i="6"/>
  <c r="T338" i="6" s="1"/>
  <c r="R337" i="6"/>
  <c r="T337" i="6" s="1"/>
  <c r="R336" i="6"/>
  <c r="T336" i="6" s="1"/>
  <c r="R335" i="6"/>
  <c r="T335" i="6" s="1"/>
  <c r="R334" i="6"/>
  <c r="T334" i="6" s="1"/>
  <c r="R333" i="6"/>
  <c r="R332" i="6"/>
  <c r="T332" i="6" s="1"/>
  <c r="R331" i="6"/>
  <c r="T331" i="6" s="1"/>
  <c r="R330" i="6"/>
  <c r="T330" i="6" s="1"/>
  <c r="R329" i="6"/>
  <c r="R328" i="6"/>
  <c r="T328" i="6" s="1"/>
  <c r="R327" i="6"/>
  <c r="R326" i="6"/>
  <c r="T326" i="6" s="1"/>
  <c r="R325" i="6"/>
  <c r="T325" i="6" s="1"/>
  <c r="R324" i="6"/>
  <c r="T324" i="6" s="1"/>
  <c r="R323" i="6"/>
  <c r="T323" i="6" s="1"/>
  <c r="R322" i="6"/>
  <c r="T322" i="6" s="1"/>
  <c r="R321" i="6"/>
  <c r="T321" i="6" s="1"/>
  <c r="R320" i="6"/>
  <c r="T320" i="6" s="1"/>
  <c r="R319" i="6"/>
  <c r="T319" i="6" s="1"/>
  <c r="R318" i="6"/>
  <c r="R317" i="6"/>
  <c r="R316" i="6"/>
  <c r="T316" i="6" s="1"/>
  <c r="R315" i="6"/>
  <c r="T315" i="6" s="1"/>
  <c r="R314" i="6"/>
  <c r="T314" i="6" s="1"/>
  <c r="R313" i="6"/>
  <c r="T313" i="6" s="1"/>
  <c r="R312" i="6"/>
  <c r="T312" i="6" s="1"/>
  <c r="R311" i="6"/>
  <c r="T311" i="6" s="1"/>
  <c r="R310" i="6"/>
  <c r="T310" i="6" s="1"/>
  <c r="R309" i="6"/>
  <c r="T309" i="6" s="1"/>
  <c r="R308" i="6"/>
  <c r="T308" i="6" s="1"/>
  <c r="R307" i="6"/>
  <c r="T307" i="6" s="1"/>
  <c r="R306" i="6"/>
  <c r="T306" i="6" s="1"/>
  <c r="R305" i="6"/>
  <c r="T305" i="6" s="1"/>
  <c r="R304" i="6"/>
  <c r="T304" i="6" s="1"/>
  <c r="R303" i="6"/>
  <c r="T303" i="6" s="1"/>
  <c r="R302" i="6"/>
  <c r="T302" i="6" s="1"/>
  <c r="R301" i="6"/>
  <c r="T301" i="6" s="1"/>
  <c r="R300" i="6"/>
  <c r="R299" i="6"/>
  <c r="T299" i="6" s="1"/>
  <c r="R298" i="6"/>
  <c r="T298" i="6" s="1"/>
  <c r="R297" i="6"/>
  <c r="T297" i="6" s="1"/>
  <c r="R296" i="6"/>
  <c r="R295" i="6"/>
  <c r="T295" i="6" s="1"/>
  <c r="R294" i="6"/>
  <c r="R293" i="6"/>
  <c r="T293" i="6" s="1"/>
  <c r="R292" i="6"/>
  <c r="R291" i="6"/>
  <c r="R290" i="6"/>
  <c r="R289" i="6"/>
  <c r="T289" i="6" s="1"/>
  <c r="R288" i="6"/>
  <c r="T288" i="6" s="1"/>
  <c r="R287" i="6"/>
  <c r="T287" i="6" s="1"/>
  <c r="R286" i="6"/>
  <c r="R285" i="6"/>
  <c r="T285" i="6" s="1"/>
  <c r="R284" i="6"/>
  <c r="T284" i="6" s="1"/>
  <c r="R283" i="6"/>
  <c r="T283" i="6" s="1"/>
  <c r="R282" i="6"/>
  <c r="T282" i="6" s="1"/>
  <c r="R281" i="6"/>
  <c r="T281" i="6" s="1"/>
  <c r="R280" i="6"/>
  <c r="T280" i="6" s="1"/>
  <c r="R279" i="6"/>
  <c r="T279" i="6" s="1"/>
  <c r="R278" i="6"/>
  <c r="T278" i="6" s="1"/>
  <c r="R277" i="6"/>
  <c r="T277" i="6" s="1"/>
  <c r="R276" i="6"/>
  <c r="T276" i="6" s="1"/>
  <c r="R275" i="6"/>
  <c r="T275" i="6" s="1"/>
  <c r="R274" i="6"/>
  <c r="R273" i="6"/>
  <c r="T273" i="6" s="1"/>
  <c r="R272" i="6"/>
  <c r="T272" i="6" s="1"/>
  <c r="R271" i="6"/>
  <c r="T271" i="6" s="1"/>
  <c r="R270" i="6"/>
  <c r="T270" i="6" s="1"/>
  <c r="R269" i="6"/>
  <c r="T269" i="6" s="1"/>
  <c r="R268" i="6"/>
  <c r="T268" i="6" s="1"/>
  <c r="R267" i="6"/>
  <c r="T267" i="6" s="1"/>
  <c r="R266" i="6"/>
  <c r="T266" i="6" s="1"/>
  <c r="R265" i="6"/>
  <c r="R264" i="6"/>
  <c r="T264" i="6" s="1"/>
  <c r="R263" i="6"/>
  <c r="T263" i="6" s="1"/>
  <c r="R262" i="6"/>
  <c r="T262" i="6" s="1"/>
  <c r="R261" i="6"/>
  <c r="T261" i="6" s="1"/>
  <c r="R260" i="6"/>
  <c r="T260" i="6" s="1"/>
  <c r="R259" i="6"/>
  <c r="T259" i="6" s="1"/>
  <c r="R258" i="6"/>
  <c r="R257" i="6"/>
  <c r="T257" i="6" s="1"/>
  <c r="R256" i="6"/>
  <c r="T256" i="6" s="1"/>
  <c r="R255" i="6"/>
  <c r="R254" i="6"/>
  <c r="T254" i="6" s="1"/>
  <c r="R253" i="6"/>
  <c r="T253" i="6" s="1"/>
  <c r="R252" i="6"/>
  <c r="T252" i="6" s="1"/>
  <c r="R251" i="6"/>
  <c r="T251" i="6" s="1"/>
  <c r="R250" i="6"/>
  <c r="T250" i="6" s="1"/>
  <c r="R249" i="6"/>
  <c r="T249" i="6" s="1"/>
  <c r="R248" i="6"/>
  <c r="R247" i="6"/>
  <c r="T247" i="6" s="1"/>
  <c r="R246" i="6"/>
  <c r="T246" i="6" s="1"/>
  <c r="R245" i="6"/>
  <c r="T245" i="6" s="1"/>
  <c r="R244" i="6"/>
  <c r="T244" i="6" s="1"/>
  <c r="R243" i="6"/>
  <c r="T243" i="6" s="1"/>
  <c r="R242" i="6"/>
  <c r="T242" i="6" s="1"/>
  <c r="R241" i="6"/>
  <c r="T241" i="6" s="1"/>
  <c r="R240" i="6"/>
  <c r="T240" i="6" s="1"/>
  <c r="R239" i="6"/>
  <c r="T239" i="6" s="1"/>
  <c r="R238" i="6"/>
  <c r="T238" i="6" s="1"/>
  <c r="R237" i="6"/>
  <c r="T237" i="6" s="1"/>
  <c r="R236" i="6"/>
  <c r="T236" i="6" s="1"/>
  <c r="R235" i="6"/>
  <c r="T235" i="6" s="1"/>
  <c r="R234" i="6"/>
  <c r="T234" i="6" s="1"/>
  <c r="R233" i="6"/>
  <c r="T233" i="6" s="1"/>
  <c r="R232" i="6"/>
  <c r="T232" i="6" s="1"/>
  <c r="R231" i="6"/>
  <c r="T231" i="6" s="1"/>
  <c r="R230" i="6"/>
  <c r="R229" i="6"/>
  <c r="R228" i="6"/>
  <c r="T228" i="6" s="1"/>
  <c r="R227" i="6"/>
  <c r="R226" i="6"/>
  <c r="T226" i="6" s="1"/>
  <c r="R225" i="6"/>
  <c r="T225" i="6" s="1"/>
  <c r="R224" i="6"/>
  <c r="T224" i="6" s="1"/>
  <c r="R223" i="6"/>
  <c r="T223" i="6" s="1"/>
  <c r="R222" i="6"/>
  <c r="T222" i="6" s="1"/>
  <c r="R221" i="6"/>
  <c r="T221" i="6" s="1"/>
  <c r="R220" i="6"/>
  <c r="T220" i="6" s="1"/>
  <c r="R219" i="6"/>
  <c r="R218" i="6"/>
  <c r="T218" i="6" s="1"/>
  <c r="R217" i="6"/>
  <c r="T217" i="6" s="1"/>
  <c r="R216" i="6"/>
  <c r="R215" i="6"/>
  <c r="T215" i="6" s="1"/>
  <c r="R214" i="6"/>
  <c r="T214" i="6" s="1"/>
  <c r="R213" i="6"/>
  <c r="T213" i="6" s="1"/>
  <c r="R212" i="6"/>
  <c r="T212" i="6" s="1"/>
  <c r="R211" i="6"/>
  <c r="R210" i="6"/>
  <c r="T210" i="6" s="1"/>
  <c r="R209" i="6"/>
  <c r="R208" i="6"/>
  <c r="T208" i="6" s="1"/>
  <c r="R207" i="6"/>
  <c r="T207" i="6" s="1"/>
  <c r="R206" i="6"/>
  <c r="T206" i="6" s="1"/>
  <c r="R205" i="6"/>
  <c r="R204" i="6"/>
  <c r="T204" i="6" s="1"/>
  <c r="R203" i="6"/>
  <c r="R202" i="6"/>
  <c r="R201" i="6"/>
  <c r="R200" i="6"/>
  <c r="R199" i="6"/>
  <c r="T199" i="6" s="1"/>
  <c r="R198" i="6"/>
  <c r="T198" i="6" s="1"/>
  <c r="R197" i="6"/>
  <c r="T197" i="6" s="1"/>
  <c r="R196" i="6"/>
  <c r="T196" i="6" s="1"/>
  <c r="R195" i="6"/>
  <c r="T195" i="6" s="1"/>
  <c r="R194" i="6"/>
  <c r="T194" i="6" s="1"/>
  <c r="R193" i="6"/>
  <c r="R192" i="6"/>
  <c r="T192" i="6" s="1"/>
  <c r="R191" i="6"/>
  <c r="T191" i="6" s="1"/>
  <c r="R190" i="6"/>
  <c r="T190" i="6" s="1"/>
  <c r="R189" i="6"/>
  <c r="R188" i="6"/>
  <c r="T188" i="6" s="1"/>
  <c r="R187" i="6"/>
  <c r="T187" i="6" s="1"/>
  <c r="R186" i="6"/>
  <c r="T186" i="6" s="1"/>
  <c r="R185" i="6"/>
  <c r="T185" i="6" s="1"/>
  <c r="R184" i="6"/>
  <c r="R183" i="6"/>
  <c r="T183" i="6" s="1"/>
  <c r="R182" i="6"/>
  <c r="T182" i="6" s="1"/>
  <c r="R181" i="6"/>
  <c r="T181" i="6" s="1"/>
  <c r="R180" i="6"/>
  <c r="T180" i="6" s="1"/>
  <c r="R179" i="6"/>
  <c r="T179" i="6" s="1"/>
  <c r="R178" i="6"/>
  <c r="T178" i="6" s="1"/>
  <c r="R177" i="6"/>
  <c r="T177" i="6" s="1"/>
  <c r="R176" i="6"/>
  <c r="R175" i="6"/>
  <c r="T175" i="6" s="1"/>
  <c r="R174" i="6"/>
  <c r="T174" i="6" s="1"/>
  <c r="R173" i="6"/>
  <c r="T173" i="6" s="1"/>
  <c r="R172" i="6"/>
  <c r="T172" i="6" s="1"/>
  <c r="R171" i="6"/>
  <c r="T171" i="6" s="1"/>
  <c r="R170" i="6"/>
  <c r="T170" i="6" s="1"/>
  <c r="R169" i="6"/>
  <c r="R168" i="6"/>
  <c r="T168" i="6" s="1"/>
  <c r="R167" i="6"/>
  <c r="T167" i="6" s="1"/>
  <c r="R166" i="6"/>
  <c r="R165" i="6"/>
  <c r="T165" i="6" s="1"/>
  <c r="R164" i="6"/>
  <c r="T164" i="6" s="1"/>
  <c r="R163" i="6"/>
  <c r="T163" i="6" s="1"/>
  <c r="R162" i="6"/>
  <c r="T162" i="6" s="1"/>
  <c r="R161" i="6"/>
  <c r="T161" i="6" s="1"/>
  <c r="R160" i="6"/>
  <c r="T160" i="6" s="1"/>
  <c r="R159" i="6"/>
  <c r="T159" i="6" s="1"/>
  <c r="R158" i="6"/>
  <c r="T158" i="6" s="1"/>
  <c r="R157" i="6"/>
  <c r="T157" i="6" s="1"/>
  <c r="R156" i="6"/>
  <c r="T156" i="6" s="1"/>
  <c r="R155" i="6"/>
  <c r="T155" i="6" s="1"/>
  <c r="R154" i="6"/>
  <c r="R153" i="6"/>
  <c r="R152" i="6"/>
  <c r="R151" i="6"/>
  <c r="T151" i="6" s="1"/>
  <c r="R150" i="6"/>
  <c r="T150" i="6" s="1"/>
  <c r="R149" i="6"/>
  <c r="T149" i="6" s="1"/>
  <c r="R148" i="6"/>
  <c r="T148" i="6" s="1"/>
  <c r="R147" i="6"/>
  <c r="T147" i="6" s="1"/>
  <c r="R146" i="6"/>
  <c r="T146" i="6" s="1"/>
  <c r="R145" i="6"/>
  <c r="T145" i="6" s="1"/>
  <c r="R144" i="6"/>
  <c r="T144" i="6" s="1"/>
  <c r="R143" i="6"/>
  <c r="T143" i="6" s="1"/>
  <c r="R142" i="6"/>
  <c r="T142" i="6" s="1"/>
  <c r="R141" i="6"/>
  <c r="T141" i="6" s="1"/>
  <c r="R140" i="6"/>
  <c r="T140" i="6" s="1"/>
  <c r="R139" i="6"/>
  <c r="T139" i="6" s="1"/>
  <c r="R138" i="6"/>
  <c r="T138" i="6" s="1"/>
  <c r="R137" i="6"/>
  <c r="R136" i="6"/>
  <c r="T136" i="6" s="1"/>
  <c r="R135" i="6"/>
  <c r="T135" i="6" s="1"/>
  <c r="R134" i="6"/>
  <c r="T134" i="6" s="1"/>
  <c r="R133" i="6"/>
  <c r="T133" i="6" s="1"/>
  <c r="R132" i="6"/>
  <c r="T132" i="6" s="1"/>
  <c r="R131" i="6"/>
  <c r="T131" i="6" s="1"/>
  <c r="R130" i="6"/>
  <c r="T130" i="6" s="1"/>
  <c r="R129" i="6"/>
  <c r="R128" i="6"/>
  <c r="T128" i="6" s="1"/>
  <c r="R127" i="6"/>
  <c r="T127" i="6" s="1"/>
  <c r="R126" i="6"/>
  <c r="R125" i="6"/>
  <c r="T125" i="6" s="1"/>
  <c r="R124" i="6"/>
  <c r="T124" i="6" s="1"/>
  <c r="R123" i="6"/>
  <c r="T123" i="6" s="1"/>
  <c r="R122" i="6"/>
  <c r="T122" i="6" s="1"/>
  <c r="R121" i="6"/>
  <c r="T121" i="6" s="1"/>
  <c r="R120" i="6"/>
  <c r="T120" i="6" s="1"/>
  <c r="R119" i="6"/>
  <c r="T119" i="6" s="1"/>
  <c r="R118" i="6"/>
  <c r="T118" i="6" s="1"/>
  <c r="R117" i="6"/>
  <c r="T117" i="6" s="1"/>
  <c r="R116" i="6"/>
  <c r="T116" i="6" s="1"/>
  <c r="R115" i="6"/>
  <c r="T115" i="6" s="1"/>
  <c r="R114" i="6"/>
  <c r="T114" i="6" s="1"/>
  <c r="R113" i="6"/>
  <c r="T113" i="6" s="1"/>
  <c r="R112" i="6"/>
  <c r="R111" i="6"/>
  <c r="T111" i="6" s="1"/>
  <c r="R110" i="6"/>
  <c r="T110" i="6" s="1"/>
  <c r="R109" i="6"/>
  <c r="T109" i="6" s="1"/>
  <c r="R108" i="6"/>
  <c r="T108" i="6" s="1"/>
  <c r="R107" i="6"/>
  <c r="T107" i="6" s="1"/>
  <c r="R106" i="6"/>
  <c r="T106" i="6" s="1"/>
  <c r="R105" i="6"/>
  <c r="T105" i="6" s="1"/>
  <c r="R104" i="6"/>
  <c r="T104" i="6" s="1"/>
  <c r="R103" i="6"/>
  <c r="T103" i="6" s="1"/>
  <c r="R102" i="6"/>
  <c r="T102" i="6" s="1"/>
  <c r="R101" i="6"/>
  <c r="T101" i="6" s="1"/>
  <c r="R100" i="6"/>
  <c r="T100" i="6" s="1"/>
  <c r="R99" i="6"/>
  <c r="T99" i="6" s="1"/>
  <c r="R98" i="6"/>
  <c r="R97" i="6"/>
  <c r="T97" i="6" s="1"/>
  <c r="R96" i="6"/>
  <c r="T96" i="6" s="1"/>
  <c r="R95" i="6"/>
  <c r="T95" i="6" s="1"/>
  <c r="R94" i="6"/>
  <c r="T94" i="6" s="1"/>
  <c r="R93" i="6"/>
  <c r="T93" i="6" s="1"/>
  <c r="R92" i="6"/>
  <c r="T92" i="6" s="1"/>
  <c r="R91" i="6"/>
  <c r="T91" i="6" s="1"/>
  <c r="R90" i="6"/>
  <c r="T90" i="6" s="1"/>
  <c r="S90" i="6"/>
  <c r="V90" i="6" s="1"/>
  <c r="R89" i="6"/>
  <c r="R88" i="6"/>
  <c r="R87" i="6"/>
  <c r="T87" i="6" s="1"/>
  <c r="R86" i="6"/>
  <c r="R85" i="6"/>
  <c r="T85" i="6" s="1"/>
  <c r="R84" i="6"/>
  <c r="T84" i="6" s="1"/>
  <c r="R83" i="6"/>
  <c r="T83" i="6" s="1"/>
  <c r="R82" i="6"/>
  <c r="T82" i="6" s="1"/>
  <c r="R81" i="6"/>
  <c r="T81" i="6" s="1"/>
  <c r="R80" i="6"/>
  <c r="T80" i="6" s="1"/>
  <c r="R79" i="6"/>
  <c r="T79" i="6" s="1"/>
  <c r="R78" i="6"/>
  <c r="T78" i="6" s="1"/>
  <c r="R77" i="6"/>
  <c r="T77" i="6" s="1"/>
  <c r="R76" i="6"/>
  <c r="T76" i="6" s="1"/>
  <c r="R75" i="6"/>
  <c r="T75" i="6" s="1"/>
  <c r="R74" i="6"/>
  <c r="T74" i="6" s="1"/>
  <c r="R73" i="6"/>
  <c r="T73" i="6" s="1"/>
  <c r="R72" i="6"/>
  <c r="T72" i="6" s="1"/>
  <c r="R71" i="6"/>
  <c r="T71" i="6" s="1"/>
  <c r="R70" i="6"/>
  <c r="R69" i="6"/>
  <c r="T69" i="6" s="1"/>
  <c r="R68" i="6"/>
  <c r="T68" i="6" s="1"/>
  <c r="R67" i="6"/>
  <c r="T67" i="6" s="1"/>
  <c r="R66" i="6"/>
  <c r="T66" i="6" s="1"/>
  <c r="R65" i="6"/>
  <c r="T65" i="6" s="1"/>
  <c r="R64" i="6"/>
  <c r="R63" i="6"/>
  <c r="T63" i="6" s="1"/>
  <c r="R62" i="6"/>
  <c r="T62" i="6" s="1"/>
  <c r="R61" i="6"/>
  <c r="T61" i="6" s="1"/>
  <c r="R60" i="6"/>
  <c r="T60" i="6" s="1"/>
  <c r="R59" i="6"/>
  <c r="T59" i="6" s="1"/>
  <c r="R58" i="6"/>
  <c r="R57" i="6"/>
  <c r="R56" i="6"/>
  <c r="R55" i="6"/>
  <c r="T55" i="6" s="1"/>
  <c r="R54" i="6"/>
  <c r="T54" i="6" s="1"/>
  <c r="R53" i="6"/>
  <c r="R52" i="6"/>
  <c r="T52" i="6" s="1"/>
  <c r="R51" i="6"/>
  <c r="T51" i="6" s="1"/>
  <c r="R50" i="6"/>
  <c r="T50" i="6" s="1"/>
  <c r="R49" i="6"/>
  <c r="R48" i="6"/>
  <c r="T48" i="6" s="1"/>
  <c r="R47" i="6"/>
  <c r="T47" i="6" s="1"/>
  <c r="R46" i="6"/>
  <c r="T46" i="6" s="1"/>
  <c r="R45" i="6"/>
  <c r="R44" i="6"/>
  <c r="T44" i="6" s="1"/>
  <c r="R43" i="6"/>
  <c r="T43" i="6" s="1"/>
  <c r="R42" i="6"/>
  <c r="T42" i="6" s="1"/>
  <c r="R41" i="6"/>
  <c r="T41" i="6" s="1"/>
  <c r="R40" i="6"/>
  <c r="T40" i="6" s="1"/>
  <c r="R39" i="6"/>
  <c r="T39" i="6" s="1"/>
  <c r="R38" i="6"/>
  <c r="R37" i="6"/>
  <c r="T37" i="6" s="1"/>
  <c r="R36" i="6"/>
  <c r="R35" i="6"/>
  <c r="T35" i="6" s="1"/>
  <c r="R34" i="6"/>
  <c r="R33" i="6"/>
  <c r="S33" i="6" s="1"/>
  <c r="R32" i="6"/>
  <c r="T32" i="6" s="1"/>
  <c r="R31" i="6"/>
  <c r="T31" i="6" s="1"/>
  <c r="R30" i="6"/>
  <c r="T30" i="6" s="1"/>
  <c r="R29" i="6"/>
  <c r="T29" i="6" s="1"/>
  <c r="R28" i="6"/>
  <c r="T28" i="6" s="1"/>
  <c r="R27" i="6"/>
  <c r="T27" i="6" s="1"/>
  <c r="R26" i="6"/>
  <c r="T26" i="6" s="1"/>
  <c r="R25" i="6"/>
  <c r="R24" i="6"/>
  <c r="T24" i="6" s="1"/>
  <c r="R23" i="6"/>
  <c r="T23" i="6" s="1"/>
  <c r="R22" i="6"/>
  <c r="R21" i="6"/>
  <c r="T21" i="6" s="1"/>
  <c r="R20" i="6"/>
  <c r="T20" i="6" s="1"/>
  <c r="K339" i="6"/>
  <c r="M339" i="6" s="1"/>
  <c r="K338" i="6"/>
  <c r="M338" i="6" s="1"/>
  <c r="K337" i="6"/>
  <c r="M337" i="6" s="1"/>
  <c r="K336" i="6"/>
  <c r="M336" i="6" s="1"/>
  <c r="K335" i="6"/>
  <c r="M335" i="6" s="1"/>
  <c r="K334" i="6"/>
  <c r="M334" i="6" s="1"/>
  <c r="K333" i="6"/>
  <c r="M333" i="6" s="1"/>
  <c r="K332" i="6"/>
  <c r="M332" i="6" s="1"/>
  <c r="K331" i="6"/>
  <c r="M331" i="6" s="1"/>
  <c r="K330" i="6"/>
  <c r="M330" i="6" s="1"/>
  <c r="K329" i="6"/>
  <c r="M329" i="6" s="1"/>
  <c r="K328" i="6"/>
  <c r="M328" i="6" s="1"/>
  <c r="K327" i="6"/>
  <c r="M327" i="6" s="1"/>
  <c r="K326" i="6"/>
  <c r="M326" i="6" s="1"/>
  <c r="K325" i="6"/>
  <c r="M325" i="6" s="1"/>
  <c r="K324" i="6"/>
  <c r="M324" i="6" s="1"/>
  <c r="K323" i="6"/>
  <c r="M323" i="6" s="1"/>
  <c r="K322" i="6"/>
  <c r="M322" i="6" s="1"/>
  <c r="K321" i="6"/>
  <c r="M321" i="6" s="1"/>
  <c r="K320" i="6"/>
  <c r="M320" i="6" s="1"/>
  <c r="K319" i="6"/>
  <c r="M319" i="6" s="1"/>
  <c r="K318" i="6"/>
  <c r="M318" i="6" s="1"/>
  <c r="K317" i="6"/>
  <c r="M317" i="6" s="1"/>
  <c r="K316" i="6"/>
  <c r="M316" i="6" s="1"/>
  <c r="K315" i="6"/>
  <c r="K314" i="6"/>
  <c r="M314" i="6" s="1"/>
  <c r="K313" i="6"/>
  <c r="M313" i="6" s="1"/>
  <c r="K312" i="6"/>
  <c r="M312" i="6" s="1"/>
  <c r="K311" i="6"/>
  <c r="K310" i="6"/>
  <c r="M310" i="6" s="1"/>
  <c r="K309" i="6"/>
  <c r="M309" i="6" s="1"/>
  <c r="K308" i="6"/>
  <c r="K307" i="6"/>
  <c r="M307" i="6" s="1"/>
  <c r="K306" i="6"/>
  <c r="M306" i="6" s="1"/>
  <c r="K305" i="6"/>
  <c r="M305" i="6" s="1"/>
  <c r="K304" i="6"/>
  <c r="M304" i="6" s="1"/>
  <c r="K303" i="6"/>
  <c r="K302" i="6"/>
  <c r="M302" i="6" s="1"/>
  <c r="K301" i="6"/>
  <c r="M301" i="6" s="1"/>
  <c r="K300" i="6"/>
  <c r="M300" i="6" s="1"/>
  <c r="K299" i="6"/>
  <c r="M299" i="6" s="1"/>
  <c r="K298" i="6"/>
  <c r="K297" i="6"/>
  <c r="M297" i="6" s="1"/>
  <c r="K296" i="6"/>
  <c r="M296" i="6" s="1"/>
  <c r="K295" i="6"/>
  <c r="K294" i="6"/>
  <c r="M294" i="6" s="1"/>
  <c r="K293" i="6"/>
  <c r="M293" i="6" s="1"/>
  <c r="K292" i="6"/>
  <c r="M292" i="6" s="1"/>
  <c r="K291" i="6"/>
  <c r="K290" i="6"/>
  <c r="M290" i="6" s="1"/>
  <c r="K289" i="6"/>
  <c r="M289" i="6" s="1"/>
  <c r="K288" i="6"/>
  <c r="M288" i="6" s="1"/>
  <c r="K287" i="6"/>
  <c r="M287" i="6" s="1"/>
  <c r="K286" i="6"/>
  <c r="M286" i="6" s="1"/>
  <c r="K285" i="6"/>
  <c r="K284" i="6"/>
  <c r="M284" i="6" s="1"/>
  <c r="L284" i="6"/>
  <c r="O284" i="6" s="1"/>
  <c r="K283" i="6"/>
  <c r="M283" i="6" s="1"/>
  <c r="K282" i="6"/>
  <c r="K281" i="6"/>
  <c r="M281" i="6" s="1"/>
  <c r="K280" i="6"/>
  <c r="M280" i="6" s="1"/>
  <c r="K279" i="6"/>
  <c r="K278" i="6"/>
  <c r="M278" i="6" s="1"/>
  <c r="K277" i="6"/>
  <c r="K276" i="6"/>
  <c r="K275" i="6"/>
  <c r="M275" i="6" s="1"/>
  <c r="K274" i="6"/>
  <c r="M274" i="6" s="1"/>
  <c r="K273" i="6"/>
  <c r="M273" i="6" s="1"/>
  <c r="K272" i="6"/>
  <c r="M272" i="6" s="1"/>
  <c r="K271" i="6"/>
  <c r="M271" i="6" s="1"/>
  <c r="K270" i="6"/>
  <c r="M270" i="6" s="1"/>
  <c r="K269" i="6"/>
  <c r="M269" i="6" s="1"/>
  <c r="K268" i="6"/>
  <c r="M268" i="6" s="1"/>
  <c r="K267" i="6"/>
  <c r="M267" i="6" s="1"/>
  <c r="K266" i="6"/>
  <c r="M266" i="6" s="1"/>
  <c r="K265" i="6"/>
  <c r="M265" i="6" s="1"/>
  <c r="K264" i="6"/>
  <c r="M264" i="6" s="1"/>
  <c r="K263" i="6"/>
  <c r="M263" i="6" s="1"/>
  <c r="K262" i="6"/>
  <c r="M262" i="6" s="1"/>
  <c r="K261" i="6"/>
  <c r="M261" i="6" s="1"/>
  <c r="K260" i="6"/>
  <c r="M260" i="6" s="1"/>
  <c r="K259" i="6"/>
  <c r="K258" i="6"/>
  <c r="M258" i="6" s="1"/>
  <c r="K257" i="6"/>
  <c r="M257" i="6" s="1"/>
  <c r="K256" i="6"/>
  <c r="M256" i="6" s="1"/>
  <c r="K255" i="6"/>
  <c r="M255" i="6" s="1"/>
  <c r="K254" i="6"/>
  <c r="M254" i="6" s="1"/>
  <c r="K253" i="6"/>
  <c r="M253" i="6" s="1"/>
  <c r="K252" i="6"/>
  <c r="M252" i="6" s="1"/>
  <c r="K251" i="6"/>
  <c r="M251" i="6" s="1"/>
  <c r="K250" i="6"/>
  <c r="M250" i="6" s="1"/>
  <c r="K249" i="6"/>
  <c r="M249" i="6" s="1"/>
  <c r="K248" i="6"/>
  <c r="M248" i="6" s="1"/>
  <c r="K247" i="6"/>
  <c r="M247" i="6" s="1"/>
  <c r="K246" i="6"/>
  <c r="K245" i="6"/>
  <c r="M245" i="6" s="1"/>
  <c r="K244" i="6"/>
  <c r="K243" i="6"/>
  <c r="M243" i="6" s="1"/>
  <c r="K242" i="6"/>
  <c r="K241" i="6"/>
  <c r="M241" i="6" s="1"/>
  <c r="K240" i="6"/>
  <c r="M240" i="6" s="1"/>
  <c r="K239" i="6"/>
  <c r="M239" i="6" s="1"/>
  <c r="K238" i="6"/>
  <c r="K237" i="6"/>
  <c r="M237" i="6" s="1"/>
  <c r="K236" i="6"/>
  <c r="K235" i="6"/>
  <c r="M235" i="6" s="1"/>
  <c r="K234" i="6"/>
  <c r="M234" i="6" s="1"/>
  <c r="K233" i="6"/>
  <c r="M233" i="6" s="1"/>
  <c r="K232" i="6"/>
  <c r="M232" i="6" s="1"/>
  <c r="K231" i="6"/>
  <c r="M231" i="6" s="1"/>
  <c r="K230" i="6"/>
  <c r="K229" i="6"/>
  <c r="K228" i="6"/>
  <c r="M228" i="6" s="1"/>
  <c r="K227" i="6"/>
  <c r="M227" i="6" s="1"/>
  <c r="K226" i="6"/>
  <c r="M226" i="6" s="1"/>
  <c r="K225" i="6"/>
  <c r="M225" i="6" s="1"/>
  <c r="K224" i="6"/>
  <c r="M224" i="6" s="1"/>
  <c r="K223" i="6"/>
  <c r="K222" i="6"/>
  <c r="K221" i="6"/>
  <c r="M221" i="6" s="1"/>
  <c r="K220" i="6"/>
  <c r="M220" i="6" s="1"/>
  <c r="K219" i="6"/>
  <c r="M219" i="6" s="1"/>
  <c r="K218" i="6"/>
  <c r="M218" i="6" s="1"/>
  <c r="K217" i="6"/>
  <c r="M217" i="6" s="1"/>
  <c r="K216" i="6"/>
  <c r="M216" i="6" s="1"/>
  <c r="K215" i="6"/>
  <c r="M215" i="6" s="1"/>
  <c r="L215" i="6"/>
  <c r="O215" i="6" s="1"/>
  <c r="K214" i="6"/>
  <c r="K213" i="6"/>
  <c r="M213" i="6" s="1"/>
  <c r="K212" i="6"/>
  <c r="M212" i="6" s="1"/>
  <c r="K211" i="6"/>
  <c r="M211" i="6" s="1"/>
  <c r="K210" i="6"/>
  <c r="K209" i="6"/>
  <c r="M209" i="6" s="1"/>
  <c r="K208" i="6"/>
  <c r="M208" i="6" s="1"/>
  <c r="K207" i="6"/>
  <c r="M207" i="6" s="1"/>
  <c r="K206" i="6"/>
  <c r="K205" i="6"/>
  <c r="M205" i="6" s="1"/>
  <c r="K204" i="6"/>
  <c r="K203" i="6"/>
  <c r="M203" i="6" s="1"/>
  <c r="K202" i="6"/>
  <c r="K201" i="6"/>
  <c r="K200" i="6"/>
  <c r="M200" i="6" s="1"/>
  <c r="K199" i="6"/>
  <c r="M199" i="6" s="1"/>
  <c r="K198" i="6"/>
  <c r="M198" i="6" s="1"/>
  <c r="K197" i="6"/>
  <c r="M197" i="6" s="1"/>
  <c r="K196" i="6"/>
  <c r="M196" i="6" s="1"/>
  <c r="K195" i="6"/>
  <c r="M195" i="6" s="1"/>
  <c r="K194" i="6"/>
  <c r="M194" i="6" s="1"/>
  <c r="K193" i="6"/>
  <c r="M193" i="6" s="1"/>
  <c r="K192" i="6"/>
  <c r="M192" i="6" s="1"/>
  <c r="K191" i="6"/>
  <c r="K190" i="6"/>
  <c r="M190" i="6" s="1"/>
  <c r="K189" i="6"/>
  <c r="M189" i="6" s="1"/>
  <c r="K188" i="6"/>
  <c r="M188" i="6" s="1"/>
  <c r="K187" i="6"/>
  <c r="K186" i="6"/>
  <c r="K185" i="6"/>
  <c r="M185" i="6" s="1"/>
  <c r="K184" i="6"/>
  <c r="M184" i="6" s="1"/>
  <c r="K183" i="6"/>
  <c r="M183" i="6" s="1"/>
  <c r="K182" i="6"/>
  <c r="M182" i="6" s="1"/>
  <c r="K181" i="6"/>
  <c r="M181" i="6" s="1"/>
  <c r="K180" i="6"/>
  <c r="M180" i="6" s="1"/>
  <c r="K179" i="6"/>
  <c r="M179" i="6" s="1"/>
  <c r="K178" i="6"/>
  <c r="M178" i="6" s="1"/>
  <c r="K177" i="6"/>
  <c r="K176" i="6"/>
  <c r="M176" i="6" s="1"/>
  <c r="K175" i="6"/>
  <c r="K174" i="6"/>
  <c r="M174" i="6" s="1"/>
  <c r="K173" i="6"/>
  <c r="M173" i="6" s="1"/>
  <c r="K172" i="6"/>
  <c r="M172" i="6" s="1"/>
  <c r="K171" i="6"/>
  <c r="M171" i="6" s="1"/>
  <c r="K170" i="6"/>
  <c r="K169" i="6"/>
  <c r="M169" i="6" s="1"/>
  <c r="K168" i="6"/>
  <c r="K167" i="6"/>
  <c r="K166" i="6"/>
  <c r="M166" i="6" s="1"/>
  <c r="K165" i="6"/>
  <c r="M165" i="6" s="1"/>
  <c r="K164" i="6"/>
  <c r="M164" i="6" s="1"/>
  <c r="K163" i="6"/>
  <c r="K162" i="6"/>
  <c r="K161" i="6"/>
  <c r="K160" i="6"/>
  <c r="M160" i="6" s="1"/>
  <c r="K159" i="6"/>
  <c r="K158" i="6"/>
  <c r="M158" i="6" s="1"/>
  <c r="K157" i="6"/>
  <c r="M157" i="6" s="1"/>
  <c r="K156" i="6"/>
  <c r="K155" i="6"/>
  <c r="M155" i="6" s="1"/>
  <c r="K154" i="6"/>
  <c r="M154" i="6" s="1"/>
  <c r="K153" i="6"/>
  <c r="K152" i="6"/>
  <c r="M152" i="6" s="1"/>
  <c r="K151" i="6"/>
  <c r="M151" i="6" s="1"/>
  <c r="L151" i="6"/>
  <c r="K150" i="6"/>
  <c r="M150" i="6" s="1"/>
  <c r="K149" i="6"/>
  <c r="M149" i="6" s="1"/>
  <c r="K148" i="6"/>
  <c r="M148" i="6" s="1"/>
  <c r="K147" i="6"/>
  <c r="K146" i="6"/>
  <c r="K145" i="6"/>
  <c r="M145" i="6" s="1"/>
  <c r="K144" i="6"/>
  <c r="M144" i="6" s="1"/>
  <c r="K143" i="6"/>
  <c r="M143" i="6" s="1"/>
  <c r="K142" i="6"/>
  <c r="M142" i="6" s="1"/>
  <c r="K141" i="6"/>
  <c r="M141" i="6" s="1"/>
  <c r="K140" i="6"/>
  <c r="K139" i="6"/>
  <c r="K138" i="6"/>
  <c r="M138" i="6" s="1"/>
  <c r="K137" i="6"/>
  <c r="M137" i="6" s="1"/>
  <c r="K136" i="6"/>
  <c r="M136" i="6" s="1"/>
  <c r="K135" i="6"/>
  <c r="K134" i="6"/>
  <c r="M134" i="6" s="1"/>
  <c r="K133" i="6"/>
  <c r="M133" i="6" s="1"/>
  <c r="K132" i="6"/>
  <c r="M132" i="6" s="1"/>
  <c r="K131" i="6"/>
  <c r="M131" i="6" s="1"/>
  <c r="K130" i="6"/>
  <c r="M130" i="6" s="1"/>
  <c r="K129" i="6"/>
  <c r="K128" i="6"/>
  <c r="M128" i="6" s="1"/>
  <c r="K127" i="6"/>
  <c r="K126" i="6"/>
  <c r="K125" i="6"/>
  <c r="M125" i="6" s="1"/>
  <c r="K124" i="6"/>
  <c r="M124" i="6" s="1"/>
  <c r="K123" i="6"/>
  <c r="M123" i="6" s="1"/>
  <c r="K122" i="6"/>
  <c r="M122" i="6" s="1"/>
  <c r="K121" i="6"/>
  <c r="K120" i="6"/>
  <c r="M120" i="6" s="1"/>
  <c r="K119" i="6"/>
  <c r="K118" i="6"/>
  <c r="M118" i="6" s="1"/>
  <c r="K117" i="6"/>
  <c r="M117" i="6" s="1"/>
  <c r="K116" i="6"/>
  <c r="M116" i="6" s="1"/>
  <c r="K115" i="6"/>
  <c r="K114" i="6"/>
  <c r="K113" i="6"/>
  <c r="M113" i="6" s="1"/>
  <c r="K112" i="6"/>
  <c r="M112" i="6" s="1"/>
  <c r="K111" i="6"/>
  <c r="M111" i="6" s="1"/>
  <c r="K110" i="6"/>
  <c r="M110" i="6" s="1"/>
  <c r="K109" i="6"/>
  <c r="M109" i="6" s="1"/>
  <c r="K108" i="6"/>
  <c r="M108" i="6" s="1"/>
  <c r="K107" i="6"/>
  <c r="K106" i="6"/>
  <c r="K105" i="6"/>
  <c r="M105" i="6" s="1"/>
  <c r="K104" i="6"/>
  <c r="M104" i="6" s="1"/>
  <c r="K103" i="6"/>
  <c r="K102" i="6"/>
  <c r="M102" i="6" s="1"/>
  <c r="K101" i="6"/>
  <c r="K100" i="6"/>
  <c r="M100" i="6" s="1"/>
  <c r="K99" i="6"/>
  <c r="M99" i="6" s="1"/>
  <c r="K98" i="6"/>
  <c r="K97" i="6"/>
  <c r="M97" i="6" s="1"/>
  <c r="K96" i="6"/>
  <c r="M96" i="6" s="1"/>
  <c r="K95" i="6"/>
  <c r="M95" i="6" s="1"/>
  <c r="K94" i="6"/>
  <c r="K93" i="6"/>
  <c r="M93" i="6" s="1"/>
  <c r="K92" i="6"/>
  <c r="K91" i="6"/>
  <c r="K90" i="6"/>
  <c r="K89" i="6"/>
  <c r="M89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K82" i="6"/>
  <c r="M82" i="6" s="1"/>
  <c r="K81" i="6"/>
  <c r="M81" i="6" s="1"/>
  <c r="K80" i="6"/>
  <c r="K79" i="6"/>
  <c r="M79" i="6" s="1"/>
  <c r="K78" i="6"/>
  <c r="M78" i="6" s="1"/>
  <c r="K77" i="6"/>
  <c r="K76" i="6"/>
  <c r="K75" i="6"/>
  <c r="M75" i="6" s="1"/>
  <c r="K74" i="6"/>
  <c r="K73" i="6"/>
  <c r="M73" i="6" s="1"/>
  <c r="K72" i="6"/>
  <c r="M72" i="6" s="1"/>
  <c r="K71" i="6"/>
  <c r="K70" i="6"/>
  <c r="M70" i="6" s="1"/>
  <c r="K69" i="6"/>
  <c r="M69" i="6" s="1"/>
  <c r="K68" i="6"/>
  <c r="M68" i="6" s="1"/>
  <c r="K67" i="6"/>
  <c r="M67" i="6" s="1"/>
  <c r="K66" i="6"/>
  <c r="M66" i="6" s="1"/>
  <c r="L66" i="6"/>
  <c r="O66" i="6" s="1"/>
  <c r="K65" i="6"/>
  <c r="M65" i="6" s="1"/>
  <c r="K64" i="6"/>
  <c r="M64" i="6" s="1"/>
  <c r="K63" i="6"/>
  <c r="M63" i="6" s="1"/>
  <c r="K62" i="6"/>
  <c r="M62" i="6" s="1"/>
  <c r="K61" i="6"/>
  <c r="M61" i="6" s="1"/>
  <c r="K60" i="6"/>
  <c r="M60" i="6" s="1"/>
  <c r="K59" i="6"/>
  <c r="M59" i="6" s="1"/>
  <c r="K58" i="6"/>
  <c r="M58" i="6" s="1"/>
  <c r="K57" i="6"/>
  <c r="M57" i="6" s="1"/>
  <c r="K56" i="6"/>
  <c r="M56" i="6" s="1"/>
  <c r="K55" i="6"/>
  <c r="M55" i="6" s="1"/>
  <c r="L55" i="6"/>
  <c r="K54" i="6"/>
  <c r="M54" i="6" s="1"/>
  <c r="K53" i="6"/>
  <c r="M53" i="6" s="1"/>
  <c r="K52" i="6"/>
  <c r="M52" i="6" s="1"/>
  <c r="K51" i="6"/>
  <c r="K50" i="6"/>
  <c r="K49" i="6"/>
  <c r="M49" i="6" s="1"/>
  <c r="K48" i="6"/>
  <c r="M48" i="6" s="1"/>
  <c r="K47" i="6"/>
  <c r="M47" i="6" s="1"/>
  <c r="K46" i="6"/>
  <c r="K45" i="6"/>
  <c r="K44" i="6"/>
  <c r="M44" i="6" s="1"/>
  <c r="K43" i="6"/>
  <c r="M43" i="6" s="1"/>
  <c r="K42" i="6"/>
  <c r="M42" i="6" s="1"/>
  <c r="K41" i="6"/>
  <c r="K40" i="6"/>
  <c r="M40" i="6" s="1"/>
  <c r="K39" i="6"/>
  <c r="M39" i="6" s="1"/>
  <c r="K38" i="6"/>
  <c r="M38" i="6" s="1"/>
  <c r="K37" i="6"/>
  <c r="M37" i="6" s="1"/>
  <c r="K36" i="6"/>
  <c r="M36" i="6" s="1"/>
  <c r="K35" i="6"/>
  <c r="M35" i="6" s="1"/>
  <c r="K34" i="6"/>
  <c r="M34" i="6" s="1"/>
  <c r="K33" i="6"/>
  <c r="M33" i="6" s="1"/>
  <c r="K32" i="6"/>
  <c r="M32" i="6" s="1"/>
  <c r="K31" i="6"/>
  <c r="M31" i="6" s="1"/>
  <c r="K30" i="6"/>
  <c r="M30" i="6" s="1"/>
  <c r="K29" i="6"/>
  <c r="M29" i="6" s="1"/>
  <c r="K28" i="6"/>
  <c r="M28" i="6" s="1"/>
  <c r="K27" i="6"/>
  <c r="M27" i="6" s="1"/>
  <c r="K26" i="6"/>
  <c r="M26" i="6" s="1"/>
  <c r="K25" i="6"/>
  <c r="M25" i="6" s="1"/>
  <c r="K24" i="6"/>
  <c r="M24" i="6" s="1"/>
  <c r="K23" i="6"/>
  <c r="K22" i="6"/>
  <c r="M22" i="6" s="1"/>
  <c r="K21" i="6"/>
  <c r="M21" i="6" s="1"/>
  <c r="K20" i="6"/>
  <c r="D339" i="6"/>
  <c r="F339" i="6" s="1"/>
  <c r="D338" i="6"/>
  <c r="F338" i="6" s="1"/>
  <c r="D337" i="6"/>
  <c r="F337" i="6" s="1"/>
  <c r="D336" i="6"/>
  <c r="D335" i="6"/>
  <c r="F335" i="6" s="1"/>
  <c r="D334" i="6"/>
  <c r="D333" i="6"/>
  <c r="D332" i="6"/>
  <c r="F332" i="6" s="1"/>
  <c r="D331" i="6"/>
  <c r="F331" i="6" s="1"/>
  <c r="D330" i="6"/>
  <c r="D329" i="6"/>
  <c r="F329" i="6" s="1"/>
  <c r="D328" i="6"/>
  <c r="F328" i="6" s="1"/>
  <c r="D327" i="6"/>
  <c r="D326" i="6"/>
  <c r="D325" i="6"/>
  <c r="D324" i="6"/>
  <c r="F324" i="6" s="1"/>
  <c r="D323" i="6"/>
  <c r="F323" i="6" s="1"/>
  <c r="D322" i="6"/>
  <c r="D321" i="6"/>
  <c r="F321" i="6" s="1"/>
  <c r="D320" i="6"/>
  <c r="F320" i="6" s="1"/>
  <c r="D319" i="6"/>
  <c r="F319" i="6" s="1"/>
  <c r="D318" i="6"/>
  <c r="F318" i="6" s="1"/>
  <c r="D317" i="6"/>
  <c r="F317" i="6" s="1"/>
  <c r="D316" i="6"/>
  <c r="F316" i="6" s="1"/>
  <c r="D315" i="6"/>
  <c r="F315" i="6" s="1"/>
  <c r="D314" i="6"/>
  <c r="F314" i="6" s="1"/>
  <c r="D313" i="6"/>
  <c r="F313" i="6" s="1"/>
  <c r="D312" i="6"/>
  <c r="F312" i="6" s="1"/>
  <c r="D311" i="6"/>
  <c r="D310" i="6"/>
  <c r="F310" i="6" s="1"/>
  <c r="D309" i="6"/>
  <c r="D308" i="6"/>
  <c r="F308" i="6" s="1"/>
  <c r="D307" i="6"/>
  <c r="D306" i="6"/>
  <c r="F306" i="6" s="1"/>
  <c r="D305" i="6"/>
  <c r="D304" i="6"/>
  <c r="F304" i="6" s="1"/>
  <c r="D303" i="6"/>
  <c r="D302" i="6"/>
  <c r="F302" i="6" s="1"/>
  <c r="D301" i="6"/>
  <c r="F301" i="6" s="1"/>
  <c r="D300" i="6"/>
  <c r="F300" i="6" s="1"/>
  <c r="D299" i="6"/>
  <c r="F299" i="6" s="1"/>
  <c r="D298" i="6"/>
  <c r="D297" i="6"/>
  <c r="F297" i="6" s="1"/>
  <c r="D296" i="6"/>
  <c r="F296" i="6" s="1"/>
  <c r="D295" i="6"/>
  <c r="F295" i="6" s="1"/>
  <c r="D294" i="6"/>
  <c r="D293" i="6"/>
  <c r="F293" i="6" s="1"/>
  <c r="E293" i="6"/>
  <c r="H293" i="6" s="1"/>
  <c r="D292" i="6"/>
  <c r="F292" i="6" s="1"/>
  <c r="D291" i="6"/>
  <c r="F291" i="6" s="1"/>
  <c r="D290" i="6"/>
  <c r="F290" i="6" s="1"/>
  <c r="D289" i="6"/>
  <c r="D288" i="6"/>
  <c r="F288" i="6" s="1"/>
  <c r="D287" i="6"/>
  <c r="F287" i="6" s="1"/>
  <c r="D286" i="6"/>
  <c r="D285" i="6"/>
  <c r="F285" i="6" s="1"/>
  <c r="D284" i="6"/>
  <c r="F284" i="6" s="1"/>
  <c r="D283" i="6"/>
  <c r="F283" i="6" s="1"/>
  <c r="D282" i="6"/>
  <c r="D281" i="6"/>
  <c r="F281" i="6" s="1"/>
  <c r="D280" i="6"/>
  <c r="F280" i="6" s="1"/>
  <c r="D279" i="6"/>
  <c r="F279" i="6" s="1"/>
  <c r="D278" i="6"/>
  <c r="F278" i="6" s="1"/>
  <c r="D277" i="6"/>
  <c r="F277" i="6" s="1"/>
  <c r="D276" i="6"/>
  <c r="D275" i="6"/>
  <c r="F275" i="6" s="1"/>
  <c r="D274" i="6"/>
  <c r="F274" i="6" s="1"/>
  <c r="D273" i="6"/>
  <c r="D272" i="6"/>
  <c r="D271" i="6"/>
  <c r="F271" i="6" s="1"/>
  <c r="D270" i="6"/>
  <c r="F270" i="6" s="1"/>
  <c r="D269" i="6"/>
  <c r="F269" i="6" s="1"/>
  <c r="D268" i="6"/>
  <c r="D267" i="6"/>
  <c r="D266" i="6"/>
  <c r="D265" i="6"/>
  <c r="D264" i="6"/>
  <c r="F264" i="6" s="1"/>
  <c r="D263" i="6"/>
  <c r="D262" i="6"/>
  <c r="F262" i="6" s="1"/>
  <c r="D261" i="6"/>
  <c r="F261" i="6" s="1"/>
  <c r="D260" i="6"/>
  <c r="F260" i="6" s="1"/>
  <c r="D259" i="6"/>
  <c r="D258" i="6"/>
  <c r="F258" i="6" s="1"/>
  <c r="D257" i="6"/>
  <c r="D256" i="6"/>
  <c r="F256" i="6" s="1"/>
  <c r="D255" i="6"/>
  <c r="F255" i="6" s="1"/>
  <c r="D254" i="6"/>
  <c r="F254" i="6" s="1"/>
  <c r="D253" i="6"/>
  <c r="D252" i="6"/>
  <c r="D251" i="6"/>
  <c r="D250" i="6"/>
  <c r="F250" i="6" s="1"/>
  <c r="D249" i="6"/>
  <c r="F249" i="6" s="1"/>
  <c r="D248" i="6"/>
  <c r="F248" i="6" s="1"/>
  <c r="D247" i="6"/>
  <c r="F247" i="6" s="1"/>
  <c r="D246" i="6"/>
  <c r="D245" i="6"/>
  <c r="F245" i="6" s="1"/>
  <c r="D244" i="6"/>
  <c r="F244" i="6" s="1"/>
  <c r="D243" i="6"/>
  <c r="F243" i="6" s="1"/>
  <c r="D242" i="6"/>
  <c r="D241" i="6"/>
  <c r="D240" i="6"/>
  <c r="F240" i="6" s="1"/>
  <c r="D239" i="6"/>
  <c r="F239" i="6" s="1"/>
  <c r="D238" i="6"/>
  <c r="F238" i="6" s="1"/>
  <c r="D237" i="6"/>
  <c r="F237" i="6" s="1"/>
  <c r="D236" i="6"/>
  <c r="D235" i="6"/>
  <c r="D234" i="6"/>
  <c r="F234" i="6" s="1"/>
  <c r="D233" i="6"/>
  <c r="F233" i="6" s="1"/>
  <c r="D232" i="6"/>
  <c r="F232" i="6" s="1"/>
  <c r="D231" i="6"/>
  <c r="F231" i="6" s="1"/>
  <c r="D230" i="6"/>
  <c r="D229" i="6"/>
  <c r="F229" i="6" s="1"/>
  <c r="D228" i="6"/>
  <c r="F228" i="6" s="1"/>
  <c r="D227" i="6"/>
  <c r="F227" i="6" s="1"/>
  <c r="D226" i="6"/>
  <c r="F226" i="6" s="1"/>
  <c r="D225" i="6"/>
  <c r="F225" i="6" s="1"/>
  <c r="D224" i="6"/>
  <c r="F224" i="6" s="1"/>
  <c r="D223" i="6"/>
  <c r="F223" i="6" s="1"/>
  <c r="D222" i="6"/>
  <c r="D221" i="6"/>
  <c r="F221" i="6" s="1"/>
  <c r="D220" i="6"/>
  <c r="D219" i="6"/>
  <c r="F219" i="6" s="1"/>
  <c r="D218" i="6"/>
  <c r="F218" i="6" s="1"/>
  <c r="D217" i="6"/>
  <c r="F217" i="6" s="1"/>
  <c r="D216" i="6"/>
  <c r="F216" i="6" s="1"/>
  <c r="D215" i="6"/>
  <c r="D214" i="6"/>
  <c r="F214" i="6" s="1"/>
  <c r="D213" i="6"/>
  <c r="F213" i="6" s="1"/>
  <c r="D212" i="6"/>
  <c r="F212" i="6" s="1"/>
  <c r="D211" i="6"/>
  <c r="F211" i="6" s="1"/>
  <c r="D210" i="6"/>
  <c r="F210" i="6" s="1"/>
  <c r="D209" i="6"/>
  <c r="D208" i="6"/>
  <c r="F208" i="6" s="1"/>
  <c r="D207" i="6"/>
  <c r="F207" i="6" s="1"/>
  <c r="D206" i="6"/>
  <c r="F206" i="6" s="1"/>
  <c r="D205" i="6"/>
  <c r="D204" i="6"/>
  <c r="D203" i="6"/>
  <c r="D202" i="6"/>
  <c r="D201" i="6"/>
  <c r="F201" i="6" s="1"/>
  <c r="D200" i="6"/>
  <c r="F200" i="6" s="1"/>
  <c r="D199" i="6"/>
  <c r="D198" i="6"/>
  <c r="F198" i="6" s="1"/>
  <c r="D197" i="6"/>
  <c r="F197" i="6" s="1"/>
  <c r="D196" i="6"/>
  <c r="D195" i="6"/>
  <c r="F195" i="6" s="1"/>
  <c r="D194" i="6"/>
  <c r="F194" i="6" s="1"/>
  <c r="D193" i="6"/>
  <c r="D192" i="6"/>
  <c r="F192" i="6" s="1"/>
  <c r="D191" i="6"/>
  <c r="D190" i="6"/>
  <c r="F190" i="6" s="1"/>
  <c r="D189" i="6"/>
  <c r="F189" i="6" s="1"/>
  <c r="D188" i="6"/>
  <c r="F188" i="6" s="1"/>
  <c r="D187" i="6"/>
  <c r="F187" i="6" s="1"/>
  <c r="D186" i="6"/>
  <c r="F186" i="6" s="1"/>
  <c r="D185" i="6"/>
  <c r="F185" i="6" s="1"/>
  <c r="D184" i="6"/>
  <c r="D183" i="6"/>
  <c r="D182" i="6"/>
  <c r="D181" i="6"/>
  <c r="D180" i="6"/>
  <c r="D179" i="6"/>
  <c r="F179" i="6" s="1"/>
  <c r="D178" i="6"/>
  <c r="F178" i="6" s="1"/>
  <c r="D177" i="6"/>
  <c r="D176" i="6"/>
  <c r="F176" i="6" s="1"/>
  <c r="D175" i="6"/>
  <c r="D174" i="6"/>
  <c r="D173" i="6"/>
  <c r="F173" i="6" s="1"/>
  <c r="D172" i="6"/>
  <c r="D171" i="6"/>
  <c r="F171" i="6" s="1"/>
  <c r="D170" i="6"/>
  <c r="F170" i="6" s="1"/>
  <c r="D169" i="6"/>
  <c r="F169" i="6" s="1"/>
  <c r="D168" i="6"/>
  <c r="F168" i="6" s="1"/>
  <c r="D167" i="6"/>
  <c r="D166" i="6"/>
  <c r="F166" i="6" s="1"/>
  <c r="D165" i="6"/>
  <c r="F165" i="6" s="1"/>
  <c r="D164" i="6"/>
  <c r="D163" i="6"/>
  <c r="F163" i="6" s="1"/>
  <c r="D162" i="6"/>
  <c r="F162" i="6" s="1"/>
  <c r="D161" i="6"/>
  <c r="F161" i="6" s="1"/>
  <c r="D160" i="6"/>
  <c r="F160" i="6" s="1"/>
  <c r="D159" i="6"/>
  <c r="D158" i="6"/>
  <c r="D157" i="6"/>
  <c r="D156" i="6"/>
  <c r="D155" i="6"/>
  <c r="F155" i="6" s="1"/>
  <c r="D154" i="6"/>
  <c r="F154" i="6" s="1"/>
  <c r="D153" i="6"/>
  <c r="F153" i="6" s="1"/>
  <c r="D152" i="6"/>
  <c r="D151" i="6"/>
  <c r="D150" i="6"/>
  <c r="F150" i="6" s="1"/>
  <c r="D149" i="6"/>
  <c r="F149" i="6" s="1"/>
  <c r="D148" i="6"/>
  <c r="D147" i="6"/>
  <c r="F147" i="6" s="1"/>
  <c r="D146" i="6"/>
  <c r="F146" i="6" s="1"/>
  <c r="D145" i="6"/>
  <c r="F145" i="6" s="1"/>
  <c r="D144" i="6"/>
  <c r="F144" i="6" s="1"/>
  <c r="D143" i="6"/>
  <c r="F143" i="6" s="1"/>
  <c r="D142" i="6"/>
  <c r="F142" i="6" s="1"/>
  <c r="D141" i="6"/>
  <c r="D140" i="6"/>
  <c r="F140" i="6" s="1"/>
  <c r="D139" i="6"/>
  <c r="F139" i="6" s="1"/>
  <c r="D138" i="6"/>
  <c r="F138" i="6" s="1"/>
  <c r="D137" i="6"/>
  <c r="F137" i="6" s="1"/>
  <c r="D136" i="6"/>
  <c r="F136" i="6" s="1"/>
  <c r="D135" i="6"/>
  <c r="D134" i="6"/>
  <c r="F134" i="6" s="1"/>
  <c r="D133" i="6"/>
  <c r="F133" i="6" s="1"/>
  <c r="D132" i="6"/>
  <c r="F132" i="6" s="1"/>
  <c r="D131" i="6"/>
  <c r="F131" i="6" s="1"/>
  <c r="D130" i="6"/>
  <c r="F130" i="6" s="1"/>
  <c r="D129" i="6"/>
  <c r="F129" i="6" s="1"/>
  <c r="D128" i="6"/>
  <c r="F128" i="6" s="1"/>
  <c r="D127" i="6"/>
  <c r="D126" i="6"/>
  <c r="F126" i="6" s="1"/>
  <c r="D125" i="6"/>
  <c r="F125" i="6" s="1"/>
  <c r="D124" i="6"/>
  <c r="F124" i="6" s="1"/>
  <c r="D123" i="6"/>
  <c r="F123" i="6" s="1"/>
  <c r="D122" i="6"/>
  <c r="F122" i="6" s="1"/>
  <c r="D121" i="6"/>
  <c r="F121" i="6" s="1"/>
  <c r="D120" i="6"/>
  <c r="F120" i="6" s="1"/>
  <c r="D119" i="6"/>
  <c r="F119" i="6" s="1"/>
  <c r="D118" i="6"/>
  <c r="F118" i="6" s="1"/>
  <c r="D117" i="6"/>
  <c r="F117" i="6" s="1"/>
  <c r="D116" i="6"/>
  <c r="F116" i="6" s="1"/>
  <c r="D115" i="6"/>
  <c r="F115" i="6" s="1"/>
  <c r="D114" i="6"/>
  <c r="F114" i="6" s="1"/>
  <c r="D113" i="6"/>
  <c r="F113" i="6" s="1"/>
  <c r="D112" i="6"/>
  <c r="F112" i="6" s="1"/>
  <c r="D111" i="6"/>
  <c r="D110" i="6"/>
  <c r="D109" i="6"/>
  <c r="F109" i="6" s="1"/>
  <c r="D108" i="6"/>
  <c r="F108" i="6" s="1"/>
  <c r="D107" i="6"/>
  <c r="D106" i="6"/>
  <c r="F106" i="6" s="1"/>
  <c r="D105" i="6"/>
  <c r="D104" i="6"/>
  <c r="F104" i="6" s="1"/>
  <c r="D103" i="6"/>
  <c r="F103" i="6" s="1"/>
  <c r="D102" i="6"/>
  <c r="F102" i="6" s="1"/>
  <c r="D101" i="6"/>
  <c r="F101" i="6" s="1"/>
  <c r="D100" i="6"/>
  <c r="D99" i="6"/>
  <c r="F99" i="6" s="1"/>
  <c r="D98" i="6"/>
  <c r="D97" i="6"/>
  <c r="F97" i="6" s="1"/>
  <c r="D96" i="6"/>
  <c r="F96" i="6" s="1"/>
  <c r="D95" i="6"/>
  <c r="D94" i="6"/>
  <c r="F94" i="6" s="1"/>
  <c r="D93" i="6"/>
  <c r="F93" i="6" s="1"/>
  <c r="D92" i="6"/>
  <c r="F92" i="6" s="1"/>
  <c r="D91" i="6"/>
  <c r="F91" i="6" s="1"/>
  <c r="D90" i="6"/>
  <c r="D89" i="6"/>
  <c r="D88" i="6"/>
  <c r="F88" i="6" s="1"/>
  <c r="D87" i="6"/>
  <c r="F87" i="6" s="1"/>
  <c r="D86" i="6"/>
  <c r="F86" i="6" s="1"/>
  <c r="D85" i="6"/>
  <c r="F85" i="6" s="1"/>
  <c r="D84" i="6"/>
  <c r="F84" i="6" s="1"/>
  <c r="D83" i="6"/>
  <c r="D82" i="6"/>
  <c r="F82" i="6" s="1"/>
  <c r="D81" i="6"/>
  <c r="F81" i="6" s="1"/>
  <c r="E81" i="6"/>
  <c r="D80" i="6"/>
  <c r="F80" i="6" s="1"/>
  <c r="D79" i="6"/>
  <c r="F79" i="6" s="1"/>
  <c r="D78" i="6"/>
  <c r="F78" i="6" s="1"/>
  <c r="D77" i="6"/>
  <c r="F77" i="6" s="1"/>
  <c r="D76" i="6"/>
  <c r="F76" i="6" s="1"/>
  <c r="D75" i="6"/>
  <c r="F75" i="6" s="1"/>
  <c r="D74" i="6"/>
  <c r="F74" i="6" s="1"/>
  <c r="D73" i="6"/>
  <c r="D72" i="6"/>
  <c r="F72" i="6" s="1"/>
  <c r="D71" i="6"/>
  <c r="D70" i="6"/>
  <c r="F70" i="6" s="1"/>
  <c r="D69" i="6"/>
  <c r="F69" i="6" s="1"/>
  <c r="D68" i="6"/>
  <c r="D67" i="6"/>
  <c r="F67" i="6" s="1"/>
  <c r="D66" i="6"/>
  <c r="F66" i="6" s="1"/>
  <c r="D65" i="6"/>
  <c r="F65" i="6" s="1"/>
  <c r="D64" i="6"/>
  <c r="F64" i="6" s="1"/>
  <c r="D63" i="6"/>
  <c r="D62" i="6"/>
  <c r="F62" i="6" s="1"/>
  <c r="D61" i="6"/>
  <c r="D60" i="6"/>
  <c r="F60" i="6" s="1"/>
  <c r="D59" i="6"/>
  <c r="F59" i="6" s="1"/>
  <c r="D58" i="6"/>
  <c r="F58" i="6" s="1"/>
  <c r="D57" i="6"/>
  <c r="F57" i="6" s="1"/>
  <c r="D56" i="6"/>
  <c r="F56" i="6" s="1"/>
  <c r="D55" i="6"/>
  <c r="F55" i="6" s="1"/>
  <c r="D54" i="6"/>
  <c r="F54" i="6" s="1"/>
  <c r="D53" i="6"/>
  <c r="F53" i="6" s="1"/>
  <c r="D52" i="6"/>
  <c r="D51" i="6"/>
  <c r="D50" i="6"/>
  <c r="F50" i="6" s="1"/>
  <c r="D49" i="6"/>
  <c r="F49" i="6" s="1"/>
  <c r="D48" i="6"/>
  <c r="F48" i="6" s="1"/>
  <c r="D47" i="6"/>
  <c r="F47" i="6" s="1"/>
  <c r="D46" i="6"/>
  <c r="F46" i="6" s="1"/>
  <c r="D45" i="6"/>
  <c r="F45" i="6" s="1"/>
  <c r="D44" i="6"/>
  <c r="F44" i="6" s="1"/>
  <c r="D43" i="6"/>
  <c r="F43" i="6" s="1"/>
  <c r="D42" i="6"/>
  <c r="F42" i="6" s="1"/>
  <c r="D41" i="6"/>
  <c r="F41" i="6" s="1"/>
  <c r="D40" i="6"/>
  <c r="F40" i="6" s="1"/>
  <c r="D39" i="6"/>
  <c r="D38" i="6"/>
  <c r="F38" i="6" s="1"/>
  <c r="D37" i="6"/>
  <c r="D36" i="6"/>
  <c r="D35" i="6"/>
  <c r="D34" i="6"/>
  <c r="F34" i="6" s="1"/>
  <c r="D33" i="6"/>
  <c r="F33" i="6" s="1"/>
  <c r="D32" i="6"/>
  <c r="D31" i="6"/>
  <c r="F31" i="6" s="1"/>
  <c r="D30" i="6"/>
  <c r="F30" i="6" s="1"/>
  <c r="D29" i="6"/>
  <c r="F29" i="6" s="1"/>
  <c r="D28" i="6"/>
  <c r="F28" i="6" s="1"/>
  <c r="D27" i="6"/>
  <c r="F27" i="6" s="1"/>
  <c r="D26" i="6"/>
  <c r="F26" i="6" s="1"/>
  <c r="D25" i="6"/>
  <c r="F25" i="6" s="1"/>
  <c r="D24" i="6"/>
  <c r="D23" i="6"/>
  <c r="F23" i="6" s="1"/>
  <c r="D22" i="6"/>
  <c r="D21" i="6"/>
  <c r="F21" i="6" s="1"/>
  <c r="D20" i="6"/>
  <c r="F20" i="6" s="1"/>
  <c r="H12" i="2"/>
  <c r="I12" i="2"/>
  <c r="P263" i="2"/>
  <c r="P253" i="2"/>
  <c r="P239" i="2"/>
  <c r="P195" i="2"/>
  <c r="P189" i="2"/>
  <c r="P141" i="2"/>
  <c r="P127" i="2"/>
  <c r="P115" i="2"/>
  <c r="P89" i="2"/>
  <c r="P71" i="2"/>
  <c r="P63" i="2"/>
  <c r="P61" i="2"/>
  <c r="P59" i="2"/>
  <c r="P53" i="2"/>
  <c r="P47" i="2"/>
  <c r="P43" i="2"/>
  <c r="Q38" i="2"/>
  <c r="Q37" i="2"/>
  <c r="Q36" i="2"/>
  <c r="Q35" i="2"/>
  <c r="Q34" i="2"/>
  <c r="Q33" i="2"/>
  <c r="Q32" i="2"/>
  <c r="Q31" i="2"/>
  <c r="Q30" i="2"/>
  <c r="Q29" i="2"/>
  <c r="Q28" i="2"/>
  <c r="B311" i="2"/>
  <c r="F311" i="2" s="1"/>
  <c r="G311" i="2"/>
  <c r="B310" i="2"/>
  <c r="F310" i="2" s="1"/>
  <c r="G310" i="2"/>
  <c r="B309" i="2"/>
  <c r="F309" i="2" s="1"/>
  <c r="G309" i="2"/>
  <c r="B308" i="2"/>
  <c r="F308" i="2" s="1"/>
  <c r="G308" i="2"/>
  <c r="H308" i="2" s="1"/>
  <c r="B307" i="2"/>
  <c r="F307" i="2"/>
  <c r="I307" i="2" s="1"/>
  <c r="G307" i="2"/>
  <c r="B306" i="2"/>
  <c r="F306" i="2" s="1"/>
  <c r="I306" i="2" s="1"/>
  <c r="G306" i="2"/>
  <c r="B305" i="2"/>
  <c r="F305" i="2" s="1"/>
  <c r="I305" i="2" s="1"/>
  <c r="G305" i="2"/>
  <c r="B304" i="2"/>
  <c r="F304" i="2" s="1"/>
  <c r="I304" i="2" s="1"/>
  <c r="G304" i="2"/>
  <c r="B303" i="2"/>
  <c r="F303" i="2" s="1"/>
  <c r="I303" i="2" s="1"/>
  <c r="G303" i="2"/>
  <c r="B302" i="2"/>
  <c r="F302" i="2" s="1"/>
  <c r="I302" i="2" s="1"/>
  <c r="G302" i="2"/>
  <c r="B301" i="2"/>
  <c r="F301" i="2" s="1"/>
  <c r="I301" i="2" s="1"/>
  <c r="G301" i="2"/>
  <c r="B300" i="2"/>
  <c r="F300" i="2" s="1"/>
  <c r="I300" i="2" s="1"/>
  <c r="G300" i="2"/>
  <c r="B299" i="2"/>
  <c r="F299" i="2" s="1"/>
  <c r="I299" i="2" s="1"/>
  <c r="G299" i="2"/>
  <c r="B298" i="2"/>
  <c r="F298" i="2" s="1"/>
  <c r="I298" i="2" s="1"/>
  <c r="G298" i="2"/>
  <c r="B297" i="2"/>
  <c r="F297" i="2"/>
  <c r="G297" i="2"/>
  <c r="H297" i="2" s="1"/>
  <c r="B296" i="2"/>
  <c r="F296" i="2" s="1"/>
  <c r="G296" i="2"/>
  <c r="B295" i="2"/>
  <c r="F295" i="2" s="1"/>
  <c r="G295" i="2"/>
  <c r="B294" i="2"/>
  <c r="F294" i="2" s="1"/>
  <c r="G294" i="2"/>
  <c r="B293" i="2"/>
  <c r="F293" i="2" s="1"/>
  <c r="G293" i="2"/>
  <c r="B292" i="2"/>
  <c r="F292" i="2" s="1"/>
  <c r="G292" i="2"/>
  <c r="B291" i="2"/>
  <c r="F291" i="2" s="1"/>
  <c r="G291" i="2"/>
  <c r="B290" i="2"/>
  <c r="F290" i="2"/>
  <c r="I290" i="2" s="1"/>
  <c r="G290" i="2"/>
  <c r="B289" i="2"/>
  <c r="F289" i="2" s="1"/>
  <c r="I289" i="2" s="1"/>
  <c r="G289" i="2"/>
  <c r="B288" i="2"/>
  <c r="F288" i="2" s="1"/>
  <c r="I288" i="2" s="1"/>
  <c r="G288" i="2"/>
  <c r="B287" i="2"/>
  <c r="F287" i="2" s="1"/>
  <c r="I287" i="2" s="1"/>
  <c r="G287" i="2"/>
  <c r="B286" i="2"/>
  <c r="F286" i="2" s="1"/>
  <c r="I286" i="2" s="1"/>
  <c r="G286" i="2"/>
  <c r="B285" i="2"/>
  <c r="F285" i="2" s="1"/>
  <c r="I285" i="2" s="1"/>
  <c r="G285" i="2"/>
  <c r="B284" i="2"/>
  <c r="F284" i="2" s="1"/>
  <c r="I284" i="2" s="1"/>
  <c r="G284" i="2"/>
  <c r="B283" i="2"/>
  <c r="F283" i="2" s="1"/>
  <c r="I283" i="2" s="1"/>
  <c r="G283" i="2"/>
  <c r="B282" i="2"/>
  <c r="F282" i="2" s="1"/>
  <c r="I282" i="2" s="1"/>
  <c r="G282" i="2"/>
  <c r="B281" i="2"/>
  <c r="F281" i="2" s="1"/>
  <c r="I281" i="2" s="1"/>
  <c r="G281" i="2"/>
  <c r="B280" i="2"/>
  <c r="F280" i="2"/>
  <c r="G280" i="2"/>
  <c r="H280" i="2" s="1"/>
  <c r="B279" i="2"/>
  <c r="F279" i="2" s="1"/>
  <c r="G279" i="2"/>
  <c r="B278" i="2"/>
  <c r="F278" i="2" s="1"/>
  <c r="G278" i="2"/>
  <c r="B277" i="2"/>
  <c r="F277" i="2" s="1"/>
  <c r="G277" i="2"/>
  <c r="H277" i="2" s="1"/>
  <c r="B276" i="2"/>
  <c r="F276" i="2" s="1"/>
  <c r="G276" i="2"/>
  <c r="B275" i="2"/>
  <c r="F275" i="2" s="1"/>
  <c r="G275" i="2"/>
  <c r="H275" i="2" s="1"/>
  <c r="B274" i="2"/>
  <c r="F274" i="2" s="1"/>
  <c r="G274" i="2"/>
  <c r="B273" i="2"/>
  <c r="F273" i="2" s="1"/>
  <c r="G273" i="2"/>
  <c r="H273" i="2" s="1"/>
  <c r="B272" i="2"/>
  <c r="F272" i="2" s="1"/>
  <c r="G272" i="2"/>
  <c r="B271" i="2"/>
  <c r="F271" i="2" s="1"/>
  <c r="G271" i="2"/>
  <c r="B270" i="2"/>
  <c r="F270" i="2" s="1"/>
  <c r="G270" i="2"/>
  <c r="B269" i="2"/>
  <c r="F269" i="2"/>
  <c r="I269" i="2" s="1"/>
  <c r="G269" i="2"/>
  <c r="B268" i="2"/>
  <c r="F268" i="2"/>
  <c r="G268" i="2"/>
  <c r="H268" i="2" s="1"/>
  <c r="B267" i="2"/>
  <c r="F267" i="2"/>
  <c r="G267" i="2"/>
  <c r="B266" i="2"/>
  <c r="F266" i="2"/>
  <c r="G266" i="2"/>
  <c r="B265" i="2"/>
  <c r="F265" i="2" s="1"/>
  <c r="G265" i="2"/>
  <c r="B264" i="2"/>
  <c r="F264" i="2" s="1"/>
  <c r="G264" i="2"/>
  <c r="B263" i="2"/>
  <c r="F263" i="2" s="1"/>
  <c r="G263" i="2"/>
  <c r="B262" i="2"/>
  <c r="F262" i="2" s="1"/>
  <c r="G262" i="2"/>
  <c r="H262" i="2" s="1"/>
  <c r="B261" i="2"/>
  <c r="F261" i="2" s="1"/>
  <c r="G261" i="2"/>
  <c r="B260" i="2"/>
  <c r="F260" i="2" s="1"/>
  <c r="G260" i="2"/>
  <c r="B259" i="2"/>
  <c r="F259" i="2"/>
  <c r="I259" i="2" s="1"/>
  <c r="G259" i="2"/>
  <c r="B258" i="2"/>
  <c r="F258" i="2" s="1"/>
  <c r="I258" i="2" s="1"/>
  <c r="G258" i="2"/>
  <c r="B257" i="2"/>
  <c r="F257" i="2" s="1"/>
  <c r="I257" i="2" s="1"/>
  <c r="G257" i="2"/>
  <c r="B256" i="2"/>
  <c r="F256" i="2" s="1"/>
  <c r="I256" i="2" s="1"/>
  <c r="G256" i="2"/>
  <c r="B255" i="2"/>
  <c r="F255" i="2" s="1"/>
  <c r="I255" i="2" s="1"/>
  <c r="G255" i="2"/>
  <c r="B254" i="2"/>
  <c r="F254" i="2" s="1"/>
  <c r="I254" i="2" s="1"/>
  <c r="G254" i="2"/>
  <c r="B253" i="2"/>
  <c r="F253" i="2" s="1"/>
  <c r="I253" i="2" s="1"/>
  <c r="G253" i="2"/>
  <c r="B252" i="2"/>
  <c r="F252" i="2" s="1"/>
  <c r="I252" i="2" s="1"/>
  <c r="G252" i="2"/>
  <c r="B251" i="2"/>
  <c r="F251" i="2" s="1"/>
  <c r="I251" i="2" s="1"/>
  <c r="G251" i="2"/>
  <c r="B250" i="2"/>
  <c r="F250" i="2" s="1"/>
  <c r="I250" i="2" s="1"/>
  <c r="G250" i="2"/>
  <c r="B249" i="2"/>
  <c r="F249" i="2" s="1"/>
  <c r="I249" i="2" s="1"/>
  <c r="G249" i="2"/>
  <c r="B248" i="2"/>
  <c r="F248" i="2" s="1"/>
  <c r="I248" i="2" s="1"/>
  <c r="G248" i="2"/>
  <c r="B247" i="2"/>
  <c r="F247" i="2" s="1"/>
  <c r="I247" i="2" s="1"/>
  <c r="G247" i="2"/>
  <c r="B246" i="2"/>
  <c r="F246" i="2" s="1"/>
  <c r="I246" i="2" s="1"/>
  <c r="G246" i="2"/>
  <c r="B245" i="2"/>
  <c r="F245" i="2" s="1"/>
  <c r="I245" i="2" s="1"/>
  <c r="G245" i="2"/>
  <c r="B244" i="2"/>
  <c r="F244" i="2" s="1"/>
  <c r="I244" i="2" s="1"/>
  <c r="G244" i="2"/>
  <c r="B243" i="2"/>
  <c r="F243" i="2" s="1"/>
  <c r="I243" i="2" s="1"/>
  <c r="G243" i="2"/>
  <c r="B242" i="2"/>
  <c r="F242" i="2"/>
  <c r="G242" i="2"/>
  <c r="B241" i="2"/>
  <c r="F241" i="2"/>
  <c r="I241" i="2" s="1"/>
  <c r="G241" i="2"/>
  <c r="B240" i="2"/>
  <c r="F240" i="2" s="1"/>
  <c r="I240" i="2" s="1"/>
  <c r="G240" i="2"/>
  <c r="B239" i="2"/>
  <c r="F239" i="2" s="1"/>
  <c r="I239" i="2" s="1"/>
  <c r="G239" i="2"/>
  <c r="B238" i="2"/>
  <c r="F238" i="2"/>
  <c r="G238" i="2"/>
  <c r="B237" i="2"/>
  <c r="F237" i="2"/>
  <c r="I237" i="2" s="1"/>
  <c r="G237" i="2"/>
  <c r="B236" i="2"/>
  <c r="F236" i="2"/>
  <c r="G236" i="2"/>
  <c r="B235" i="2"/>
  <c r="F235" i="2" s="1"/>
  <c r="G235" i="2"/>
  <c r="B234" i="2"/>
  <c r="F234" i="2"/>
  <c r="I234" i="2" s="1"/>
  <c r="G234" i="2"/>
  <c r="B233" i="2"/>
  <c r="F233" i="2"/>
  <c r="G233" i="2"/>
  <c r="B232" i="2"/>
  <c r="F232" i="2" s="1"/>
  <c r="G232" i="2"/>
  <c r="B231" i="2"/>
  <c r="F231" i="2" s="1"/>
  <c r="G231" i="2"/>
  <c r="B230" i="2"/>
  <c r="F230" i="2" s="1"/>
  <c r="G230" i="2"/>
  <c r="B229" i="2"/>
  <c r="F229" i="2" s="1"/>
  <c r="G229" i="2"/>
  <c r="B228" i="2"/>
  <c r="F228" i="2" s="1"/>
  <c r="G228" i="2"/>
  <c r="H228" i="2" s="1"/>
  <c r="B227" i="2"/>
  <c r="F227" i="2" s="1"/>
  <c r="G227" i="2"/>
  <c r="B226" i="2"/>
  <c r="F226" i="2" s="1"/>
  <c r="G226" i="2"/>
  <c r="B225" i="2"/>
  <c r="F225" i="2" s="1"/>
  <c r="G225" i="2"/>
  <c r="H225" i="2" s="1"/>
  <c r="B224" i="2"/>
  <c r="F224" i="2" s="1"/>
  <c r="G224" i="2"/>
  <c r="B223" i="2"/>
  <c r="F223" i="2" s="1"/>
  <c r="G223" i="2"/>
  <c r="B222" i="2"/>
  <c r="F222" i="2" s="1"/>
  <c r="G222" i="2"/>
  <c r="B221" i="2"/>
  <c r="F221" i="2"/>
  <c r="I221" i="2" s="1"/>
  <c r="G221" i="2"/>
  <c r="B220" i="2"/>
  <c r="F220" i="2"/>
  <c r="G220" i="2"/>
  <c r="B219" i="2"/>
  <c r="F219" i="2"/>
  <c r="I219" i="2" s="1"/>
  <c r="G219" i="2"/>
  <c r="B218" i="2"/>
  <c r="F218" i="2" s="1"/>
  <c r="I218" i="2" s="1"/>
  <c r="G218" i="2"/>
  <c r="B217" i="2"/>
  <c r="F217" i="2" s="1"/>
  <c r="I217" i="2" s="1"/>
  <c r="G217" i="2"/>
  <c r="B216" i="2"/>
  <c r="F216" i="2" s="1"/>
  <c r="I216" i="2" s="1"/>
  <c r="G216" i="2"/>
  <c r="B215" i="2"/>
  <c r="F215" i="2" s="1"/>
  <c r="I215" i="2" s="1"/>
  <c r="G215" i="2"/>
  <c r="B214" i="2"/>
  <c r="F214" i="2" s="1"/>
  <c r="I214" i="2" s="1"/>
  <c r="G214" i="2"/>
  <c r="B213" i="2"/>
  <c r="F213" i="2" s="1"/>
  <c r="I213" i="2" s="1"/>
  <c r="G213" i="2"/>
  <c r="B212" i="2"/>
  <c r="F212" i="2" s="1"/>
  <c r="I212" i="2" s="1"/>
  <c r="G212" i="2"/>
  <c r="B211" i="2"/>
  <c r="F211" i="2" s="1"/>
  <c r="I211" i="2" s="1"/>
  <c r="G211" i="2"/>
  <c r="B210" i="2"/>
  <c r="F210" i="2" s="1"/>
  <c r="I210" i="2" s="1"/>
  <c r="G210" i="2"/>
  <c r="B209" i="2"/>
  <c r="F209" i="2" s="1"/>
  <c r="I209" i="2" s="1"/>
  <c r="G209" i="2"/>
  <c r="B208" i="2"/>
  <c r="F208" i="2" s="1"/>
  <c r="I208" i="2" s="1"/>
  <c r="G208" i="2"/>
  <c r="B207" i="2"/>
  <c r="F207" i="2" s="1"/>
  <c r="I207" i="2" s="1"/>
  <c r="G207" i="2"/>
  <c r="B206" i="2"/>
  <c r="F206" i="2" s="1"/>
  <c r="I206" i="2" s="1"/>
  <c r="G206" i="2"/>
  <c r="B205" i="2"/>
  <c r="F205" i="2" s="1"/>
  <c r="I205" i="2" s="1"/>
  <c r="G205" i="2"/>
  <c r="B204" i="2"/>
  <c r="F204" i="2"/>
  <c r="G204" i="2"/>
  <c r="H204" i="2" s="1"/>
  <c r="B203" i="2"/>
  <c r="F203" i="2" s="1"/>
  <c r="G203" i="2"/>
  <c r="B202" i="2"/>
  <c r="F202" i="2" s="1"/>
  <c r="G202" i="2"/>
  <c r="B201" i="2"/>
  <c r="F201" i="2"/>
  <c r="I201" i="2" s="1"/>
  <c r="G201" i="2"/>
  <c r="B200" i="2"/>
  <c r="F200" i="2" s="1"/>
  <c r="I200" i="2" s="1"/>
  <c r="G200" i="2"/>
  <c r="B199" i="2"/>
  <c r="F199" i="2" s="1"/>
  <c r="I199" i="2" s="1"/>
  <c r="G199" i="2"/>
  <c r="B198" i="2"/>
  <c r="F198" i="2" s="1"/>
  <c r="I198" i="2" s="1"/>
  <c r="G198" i="2"/>
  <c r="B197" i="2"/>
  <c r="F197" i="2"/>
  <c r="G197" i="2"/>
  <c r="B196" i="2"/>
  <c r="F196" i="2" s="1"/>
  <c r="G196" i="2"/>
  <c r="B195" i="2"/>
  <c r="F195" i="2" s="1"/>
  <c r="G195" i="2"/>
  <c r="B194" i="2"/>
  <c r="F194" i="2" s="1"/>
  <c r="G194" i="2"/>
  <c r="B193" i="2"/>
  <c r="F193" i="2" s="1"/>
  <c r="G193" i="2"/>
  <c r="H193" i="2" s="1"/>
  <c r="B192" i="2"/>
  <c r="F192" i="2" s="1"/>
  <c r="G192" i="2"/>
  <c r="B191" i="2"/>
  <c r="F191" i="2" s="1"/>
  <c r="G191" i="2"/>
  <c r="B190" i="2"/>
  <c r="F190" i="2" s="1"/>
  <c r="G190" i="2"/>
  <c r="B189" i="2"/>
  <c r="F189" i="2" s="1"/>
  <c r="G189" i="2"/>
  <c r="B188" i="2"/>
  <c r="F188" i="2" s="1"/>
  <c r="G188" i="2"/>
  <c r="B187" i="2"/>
  <c r="F187" i="2" s="1"/>
  <c r="G187" i="2"/>
  <c r="B186" i="2"/>
  <c r="F186" i="2" s="1"/>
  <c r="G186" i="2"/>
  <c r="B185" i="2"/>
  <c r="F185" i="2" s="1"/>
  <c r="G185" i="2"/>
  <c r="B184" i="2"/>
  <c r="F184" i="2" s="1"/>
  <c r="G184" i="2"/>
  <c r="B183" i="2"/>
  <c r="F183" i="2" s="1"/>
  <c r="G183" i="2"/>
  <c r="B182" i="2"/>
  <c r="F182" i="2"/>
  <c r="I182" i="2" s="1"/>
  <c r="G182" i="2"/>
  <c r="B181" i="2"/>
  <c r="F181" i="2" s="1"/>
  <c r="I181" i="2" s="1"/>
  <c r="G181" i="2"/>
  <c r="B180" i="2"/>
  <c r="F180" i="2" s="1"/>
  <c r="I180" i="2" s="1"/>
  <c r="G180" i="2"/>
  <c r="B179" i="2"/>
  <c r="F179" i="2" s="1"/>
  <c r="I179" i="2" s="1"/>
  <c r="G179" i="2"/>
  <c r="B178" i="2"/>
  <c r="F178" i="2" s="1"/>
  <c r="I178" i="2" s="1"/>
  <c r="G178" i="2"/>
  <c r="B177" i="2"/>
  <c r="F177" i="2" s="1"/>
  <c r="I177" i="2" s="1"/>
  <c r="G177" i="2"/>
  <c r="B176" i="2"/>
  <c r="F176" i="2" s="1"/>
  <c r="I176" i="2" s="1"/>
  <c r="G176" i="2"/>
  <c r="B175" i="2"/>
  <c r="F175" i="2"/>
  <c r="G175" i="2"/>
  <c r="B174" i="2"/>
  <c r="F174" i="2" s="1"/>
  <c r="G174" i="2"/>
  <c r="B173" i="2"/>
  <c r="F173" i="2" s="1"/>
  <c r="G173" i="2"/>
  <c r="B172" i="2"/>
  <c r="F172" i="2" s="1"/>
  <c r="G172" i="2"/>
  <c r="B171" i="2"/>
  <c r="F171" i="2" s="1"/>
  <c r="G171" i="2"/>
  <c r="B170" i="2"/>
  <c r="F170" i="2" s="1"/>
  <c r="G170" i="2"/>
  <c r="H170" i="2" s="1"/>
  <c r="B169" i="2"/>
  <c r="F169" i="2" s="1"/>
  <c r="G169" i="2"/>
  <c r="B168" i="2"/>
  <c r="F168" i="2"/>
  <c r="I168" i="2" s="1"/>
  <c r="G168" i="2"/>
  <c r="B167" i="2"/>
  <c r="F167" i="2" s="1"/>
  <c r="I167" i="2" s="1"/>
  <c r="G167" i="2"/>
  <c r="B166" i="2"/>
  <c r="F166" i="2" s="1"/>
  <c r="I166" i="2" s="1"/>
  <c r="G166" i="2"/>
  <c r="B165" i="2"/>
  <c r="F165" i="2" s="1"/>
  <c r="I165" i="2" s="1"/>
  <c r="G165" i="2"/>
  <c r="B164" i="2"/>
  <c r="F164" i="2" s="1"/>
  <c r="I164" i="2" s="1"/>
  <c r="G164" i="2"/>
  <c r="B163" i="2"/>
  <c r="F163" i="2" s="1"/>
  <c r="I163" i="2" s="1"/>
  <c r="G163" i="2"/>
  <c r="B162" i="2"/>
  <c r="F162" i="2"/>
  <c r="G162" i="2"/>
  <c r="B161" i="2"/>
  <c r="F161" i="2" s="1"/>
  <c r="G161" i="2"/>
  <c r="B160" i="2"/>
  <c r="F160" i="2" s="1"/>
  <c r="G160" i="2"/>
  <c r="B159" i="2"/>
  <c r="F159" i="2" s="1"/>
  <c r="G159" i="2"/>
  <c r="B158" i="2"/>
  <c r="F158" i="2"/>
  <c r="I158" i="2" s="1"/>
  <c r="G158" i="2"/>
  <c r="B157" i="2"/>
  <c r="F157" i="2" s="1"/>
  <c r="I157" i="2" s="1"/>
  <c r="G157" i="2"/>
  <c r="B156" i="2"/>
  <c r="F156" i="2" s="1"/>
  <c r="I156" i="2" s="1"/>
  <c r="G156" i="2"/>
  <c r="B155" i="2"/>
  <c r="F155" i="2"/>
  <c r="G155" i="2"/>
  <c r="H155" i="2" s="1"/>
  <c r="B154" i="2"/>
  <c r="F154" i="2" s="1"/>
  <c r="G154" i="2"/>
  <c r="B153" i="2"/>
  <c r="F153" i="2" s="1"/>
  <c r="G153" i="2"/>
  <c r="B152" i="2"/>
  <c r="F152" i="2" s="1"/>
  <c r="G152" i="2"/>
  <c r="B151" i="2"/>
  <c r="F151" i="2" s="1"/>
  <c r="G151" i="2"/>
  <c r="B150" i="2"/>
  <c r="F150" i="2" s="1"/>
  <c r="G150" i="2"/>
  <c r="B149" i="2"/>
  <c r="F149" i="2"/>
  <c r="I149" i="2" s="1"/>
  <c r="G149" i="2"/>
  <c r="B148" i="2"/>
  <c r="F148" i="2" s="1"/>
  <c r="I148" i="2" s="1"/>
  <c r="G148" i="2"/>
  <c r="B147" i="2"/>
  <c r="F147" i="2" s="1"/>
  <c r="I147" i="2" s="1"/>
  <c r="G147" i="2"/>
  <c r="B146" i="2"/>
  <c r="F146" i="2" s="1"/>
  <c r="I146" i="2" s="1"/>
  <c r="G146" i="2"/>
  <c r="B145" i="2"/>
  <c r="F145" i="2" s="1"/>
  <c r="I145" i="2" s="1"/>
  <c r="G145" i="2"/>
  <c r="B144" i="2"/>
  <c r="F144" i="2"/>
  <c r="G144" i="2"/>
  <c r="B143" i="2"/>
  <c r="F143" i="2" s="1"/>
  <c r="G143" i="2"/>
  <c r="H143" i="2" s="1"/>
  <c r="B142" i="2"/>
  <c r="F142" i="2" s="1"/>
  <c r="G142" i="2"/>
  <c r="B141" i="2"/>
  <c r="F141" i="2" s="1"/>
  <c r="G141" i="2"/>
  <c r="B140" i="2"/>
  <c r="F140" i="2" s="1"/>
  <c r="G140" i="2"/>
  <c r="B139" i="2"/>
  <c r="F139" i="2"/>
  <c r="I139" i="2" s="1"/>
  <c r="G139" i="2"/>
  <c r="B138" i="2"/>
  <c r="F138" i="2" s="1"/>
  <c r="I138" i="2" s="1"/>
  <c r="G138" i="2"/>
  <c r="B137" i="2"/>
  <c r="F137" i="2" s="1"/>
  <c r="I137" i="2" s="1"/>
  <c r="G137" i="2"/>
  <c r="B136" i="2"/>
  <c r="F136" i="2"/>
  <c r="G136" i="2"/>
  <c r="B135" i="2"/>
  <c r="F135" i="2" s="1"/>
  <c r="G135" i="2"/>
  <c r="B134" i="2"/>
  <c r="F134" i="2" s="1"/>
  <c r="G134" i="2"/>
  <c r="B133" i="2"/>
  <c r="F133" i="2"/>
  <c r="I133" i="2" s="1"/>
  <c r="G133" i="2"/>
  <c r="B132" i="2"/>
  <c r="F132" i="2" s="1"/>
  <c r="I132" i="2" s="1"/>
  <c r="G132" i="2"/>
  <c r="B131" i="2"/>
  <c r="F131" i="2" s="1"/>
  <c r="I131" i="2" s="1"/>
  <c r="G131" i="2"/>
  <c r="B130" i="2"/>
  <c r="F130" i="2" s="1"/>
  <c r="I130" i="2" s="1"/>
  <c r="G130" i="2"/>
  <c r="B129" i="2"/>
  <c r="F129" i="2" s="1"/>
  <c r="I129" i="2" s="1"/>
  <c r="G129" i="2"/>
  <c r="B128" i="2"/>
  <c r="F128" i="2" s="1"/>
  <c r="I128" i="2" s="1"/>
  <c r="G128" i="2"/>
  <c r="B127" i="2"/>
  <c r="F127" i="2" s="1"/>
  <c r="I127" i="2" s="1"/>
  <c r="G127" i="2"/>
  <c r="B126" i="2"/>
  <c r="F126" i="2" s="1"/>
  <c r="I126" i="2" s="1"/>
  <c r="G126" i="2"/>
  <c r="B125" i="2"/>
  <c r="F125" i="2" s="1"/>
  <c r="I125" i="2" s="1"/>
  <c r="G125" i="2"/>
  <c r="B124" i="2"/>
  <c r="F124" i="2"/>
  <c r="G124" i="2"/>
  <c r="B123" i="2"/>
  <c r="F123" i="2"/>
  <c r="I123" i="2" s="1"/>
  <c r="G123" i="2"/>
  <c r="B122" i="2"/>
  <c r="F122" i="2" s="1"/>
  <c r="I122" i="2" s="1"/>
  <c r="G122" i="2"/>
  <c r="B121" i="2"/>
  <c r="F121" i="2" s="1"/>
  <c r="I121" i="2" s="1"/>
  <c r="G121" i="2"/>
  <c r="B120" i="2"/>
  <c r="F120" i="2" s="1"/>
  <c r="I120" i="2" s="1"/>
  <c r="G120" i="2"/>
  <c r="B119" i="2"/>
  <c r="F119" i="2" s="1"/>
  <c r="I119" i="2" s="1"/>
  <c r="G119" i="2"/>
  <c r="B118" i="2"/>
  <c r="F118" i="2" s="1"/>
  <c r="I118" i="2" s="1"/>
  <c r="G118" i="2"/>
  <c r="B117" i="2"/>
  <c r="F117" i="2"/>
  <c r="G117" i="2"/>
  <c r="B116" i="2"/>
  <c r="F116" i="2" s="1"/>
  <c r="G116" i="2"/>
  <c r="B115" i="2"/>
  <c r="F115" i="2" s="1"/>
  <c r="G115" i="2"/>
  <c r="B114" i="2"/>
  <c r="F114" i="2" s="1"/>
  <c r="G114" i="2"/>
  <c r="B113" i="2"/>
  <c r="F113" i="2" s="1"/>
  <c r="G113" i="2"/>
  <c r="B112" i="2"/>
  <c r="F112" i="2" s="1"/>
  <c r="G112" i="2"/>
  <c r="B111" i="2"/>
  <c r="F111" i="2" s="1"/>
  <c r="G111" i="2"/>
  <c r="B110" i="2"/>
  <c r="F110" i="2" s="1"/>
  <c r="G110" i="2"/>
  <c r="B109" i="2"/>
  <c r="F109" i="2" s="1"/>
  <c r="G109" i="2"/>
  <c r="B108" i="2"/>
  <c r="F108" i="2" s="1"/>
  <c r="G108" i="2"/>
  <c r="B107" i="2"/>
  <c r="F107" i="2"/>
  <c r="I107" i="2" s="1"/>
  <c r="G107" i="2"/>
  <c r="B106" i="2"/>
  <c r="F106" i="2" s="1"/>
  <c r="I106" i="2" s="1"/>
  <c r="G106" i="2"/>
  <c r="B105" i="2"/>
  <c r="F105" i="2" s="1"/>
  <c r="I105" i="2" s="1"/>
  <c r="G105" i="2"/>
  <c r="B104" i="2"/>
  <c r="F104" i="2" s="1"/>
  <c r="I104" i="2" s="1"/>
  <c r="G104" i="2"/>
  <c r="B103" i="2"/>
  <c r="F103" i="2" s="1"/>
  <c r="I103" i="2" s="1"/>
  <c r="G103" i="2"/>
  <c r="B102" i="2"/>
  <c r="F102" i="2" s="1"/>
  <c r="I102" i="2" s="1"/>
  <c r="G102" i="2"/>
  <c r="B101" i="2"/>
  <c r="F101" i="2" s="1"/>
  <c r="I101" i="2" s="1"/>
  <c r="G101" i="2"/>
  <c r="B100" i="2"/>
  <c r="F100" i="2" s="1"/>
  <c r="I100" i="2" s="1"/>
  <c r="G100" i="2"/>
  <c r="B99" i="2"/>
  <c r="F99" i="2" s="1"/>
  <c r="I99" i="2" s="1"/>
  <c r="G99" i="2"/>
  <c r="B98" i="2"/>
  <c r="F98" i="2"/>
  <c r="G98" i="2"/>
  <c r="B97" i="2"/>
  <c r="F97" i="2" s="1"/>
  <c r="G97" i="2"/>
  <c r="B96" i="2"/>
  <c r="F96" i="2"/>
  <c r="I96" i="2" s="1"/>
  <c r="G96" i="2"/>
  <c r="B95" i="2"/>
  <c r="F95" i="2" s="1"/>
  <c r="I95" i="2" s="1"/>
  <c r="G95" i="2"/>
  <c r="B94" i="2"/>
  <c r="F94" i="2" s="1"/>
  <c r="I94" i="2" s="1"/>
  <c r="G94" i="2"/>
  <c r="B93" i="2"/>
  <c r="F93" i="2" s="1"/>
  <c r="I93" i="2" s="1"/>
  <c r="G93" i="2"/>
  <c r="B92" i="2"/>
  <c r="F92" i="2" s="1"/>
  <c r="I92" i="2" s="1"/>
  <c r="G92" i="2"/>
  <c r="B91" i="2"/>
  <c r="F91" i="2" s="1"/>
  <c r="I91" i="2" s="1"/>
  <c r="G91" i="2"/>
  <c r="B90" i="2"/>
  <c r="F90" i="2" s="1"/>
  <c r="I90" i="2" s="1"/>
  <c r="G90" i="2"/>
  <c r="B89" i="2"/>
  <c r="F89" i="2" s="1"/>
  <c r="I89" i="2" s="1"/>
  <c r="G89" i="2"/>
  <c r="B88" i="2"/>
  <c r="F88" i="2" s="1"/>
  <c r="I88" i="2" s="1"/>
  <c r="G88" i="2"/>
  <c r="B87" i="2"/>
  <c r="F87" i="2" s="1"/>
  <c r="I87" i="2" s="1"/>
  <c r="G87" i="2"/>
  <c r="B86" i="2"/>
  <c r="F86" i="2" s="1"/>
  <c r="I86" i="2" s="1"/>
  <c r="G86" i="2"/>
  <c r="B85" i="2"/>
  <c r="F85" i="2" s="1"/>
  <c r="I85" i="2" s="1"/>
  <c r="G85" i="2"/>
  <c r="B84" i="2"/>
  <c r="F84" i="2" s="1"/>
  <c r="I84" i="2" s="1"/>
  <c r="G84" i="2"/>
  <c r="B83" i="2"/>
  <c r="F83" i="2" s="1"/>
  <c r="I83" i="2" s="1"/>
  <c r="G83" i="2"/>
  <c r="B82" i="2"/>
  <c r="F82" i="2" s="1"/>
  <c r="I82" i="2" s="1"/>
  <c r="G82" i="2"/>
  <c r="B81" i="2"/>
  <c r="F81" i="2" s="1"/>
  <c r="I81" i="2" s="1"/>
  <c r="G81" i="2"/>
  <c r="B80" i="2"/>
  <c r="F80" i="2" s="1"/>
  <c r="I80" i="2" s="1"/>
  <c r="G80" i="2"/>
  <c r="B79" i="2"/>
  <c r="F79" i="2" s="1"/>
  <c r="I79" i="2" s="1"/>
  <c r="G79" i="2"/>
  <c r="B78" i="2"/>
  <c r="F78" i="2" s="1"/>
  <c r="I78" i="2" s="1"/>
  <c r="G78" i="2"/>
  <c r="B77" i="2"/>
  <c r="F77" i="2" s="1"/>
  <c r="I77" i="2" s="1"/>
  <c r="G77" i="2"/>
  <c r="B76" i="2"/>
  <c r="F76" i="2" s="1"/>
  <c r="I76" i="2" s="1"/>
  <c r="G76" i="2"/>
  <c r="B75" i="2"/>
  <c r="F75" i="2" s="1"/>
  <c r="I75" i="2" s="1"/>
  <c r="G75" i="2"/>
  <c r="B74" i="2"/>
  <c r="F74" i="2" s="1"/>
  <c r="I74" i="2" s="1"/>
  <c r="G74" i="2"/>
  <c r="B73" i="2"/>
  <c r="F73" i="2" s="1"/>
  <c r="I73" i="2" s="1"/>
  <c r="G73" i="2"/>
  <c r="B72" i="2"/>
  <c r="F72" i="2" s="1"/>
  <c r="I72" i="2" s="1"/>
  <c r="G72" i="2"/>
  <c r="B71" i="2"/>
  <c r="F71" i="2" s="1"/>
  <c r="I71" i="2" s="1"/>
  <c r="G71" i="2"/>
  <c r="B70" i="2"/>
  <c r="F70" i="2" s="1"/>
  <c r="I70" i="2" s="1"/>
  <c r="G70" i="2"/>
  <c r="B69" i="2"/>
  <c r="F69" i="2" s="1"/>
  <c r="I69" i="2" s="1"/>
  <c r="G69" i="2"/>
  <c r="B68" i="2"/>
  <c r="F68" i="2" s="1"/>
  <c r="I68" i="2" s="1"/>
  <c r="G68" i="2"/>
  <c r="B67" i="2"/>
  <c r="F67" i="2" s="1"/>
  <c r="I67" i="2" s="1"/>
  <c r="G67" i="2"/>
  <c r="B66" i="2"/>
  <c r="F66" i="2"/>
  <c r="G66" i="2"/>
  <c r="B65" i="2"/>
  <c r="F65" i="2"/>
  <c r="I65" i="2" s="1"/>
  <c r="G65" i="2"/>
  <c r="B64" i="2"/>
  <c r="F64" i="2" s="1"/>
  <c r="I64" i="2" s="1"/>
  <c r="G64" i="2"/>
  <c r="B63" i="2"/>
  <c r="F63" i="2"/>
  <c r="G63" i="2"/>
  <c r="B62" i="2"/>
  <c r="F62" i="2" s="1"/>
  <c r="G62" i="2"/>
  <c r="B61" i="2"/>
  <c r="F61" i="2" s="1"/>
  <c r="G61" i="2"/>
  <c r="B60" i="2"/>
  <c r="F60" i="2"/>
  <c r="I60" i="2" s="1"/>
  <c r="G60" i="2"/>
  <c r="B59" i="2"/>
  <c r="F59" i="2"/>
  <c r="G59" i="2"/>
  <c r="B58" i="2"/>
  <c r="F58" i="2" s="1"/>
  <c r="G58" i="2"/>
  <c r="B57" i="2"/>
  <c r="F57" i="2"/>
  <c r="I57" i="2" s="1"/>
  <c r="G57" i="2"/>
  <c r="B56" i="2"/>
  <c r="F56" i="2"/>
  <c r="G56" i="2"/>
  <c r="B55" i="2"/>
  <c r="F55" i="2" s="1"/>
  <c r="G55" i="2"/>
  <c r="B54" i="2"/>
  <c r="F54" i="2"/>
  <c r="I54" i="2" s="1"/>
  <c r="G54" i="2"/>
  <c r="B53" i="2"/>
  <c r="F53" i="2" s="1"/>
  <c r="I53" i="2" s="1"/>
  <c r="G53" i="2"/>
  <c r="B52" i="2"/>
  <c r="F52" i="2" s="1"/>
  <c r="I52" i="2" s="1"/>
  <c r="G52" i="2"/>
  <c r="B51" i="2"/>
  <c r="F51" i="2"/>
  <c r="G51" i="2"/>
  <c r="B50" i="2"/>
  <c r="F50" i="2"/>
  <c r="I50" i="2" s="1"/>
  <c r="G50" i="2"/>
  <c r="B49" i="2"/>
  <c r="F49" i="2" s="1"/>
  <c r="I49" i="2" s="1"/>
  <c r="G49" i="2"/>
  <c r="B48" i="2"/>
  <c r="F48" i="2" s="1"/>
  <c r="I48" i="2" s="1"/>
  <c r="G48" i="2"/>
  <c r="B47" i="2"/>
  <c r="F47" i="2" s="1"/>
  <c r="I47" i="2" s="1"/>
  <c r="G47" i="2"/>
  <c r="B46" i="2"/>
  <c r="F46" i="2" s="1"/>
  <c r="I46" i="2" s="1"/>
  <c r="G46" i="2"/>
  <c r="B45" i="2"/>
  <c r="F45" i="2"/>
  <c r="G45" i="2"/>
  <c r="B44" i="2"/>
  <c r="F44" i="2" s="1"/>
  <c r="G44" i="2"/>
  <c r="H44" i="2" s="1"/>
  <c r="B43" i="2"/>
  <c r="F43" i="2"/>
  <c r="I43" i="2" s="1"/>
  <c r="G43" i="2"/>
  <c r="B42" i="2"/>
  <c r="F42" i="2" s="1"/>
  <c r="I42" i="2" s="1"/>
  <c r="G42" i="2"/>
  <c r="B41" i="2"/>
  <c r="F41" i="2" s="1"/>
  <c r="I41" i="2" s="1"/>
  <c r="G41" i="2"/>
  <c r="B40" i="2"/>
  <c r="F40" i="2" s="1"/>
  <c r="I40" i="2" s="1"/>
  <c r="G40" i="2"/>
  <c r="B39" i="2"/>
  <c r="F39" i="2"/>
  <c r="G39" i="2"/>
  <c r="F38" i="2"/>
  <c r="G38" i="2"/>
  <c r="F37" i="2"/>
  <c r="G37" i="2"/>
  <c r="F36" i="2"/>
  <c r="G36" i="2"/>
  <c r="F35" i="2"/>
  <c r="G35" i="2"/>
  <c r="F34" i="2"/>
  <c r="G34" i="2"/>
  <c r="F33" i="2"/>
  <c r="G33" i="2"/>
  <c r="F32" i="2"/>
  <c r="G32" i="2"/>
  <c r="F31" i="2"/>
  <c r="G31" i="2"/>
  <c r="H31" i="2" s="1"/>
  <c r="F30" i="2"/>
  <c r="G30" i="2"/>
  <c r="F29" i="2"/>
  <c r="G29" i="2"/>
  <c r="F28" i="2"/>
  <c r="G28" i="2"/>
  <c r="F27" i="2"/>
  <c r="G27" i="2"/>
  <c r="L31" i="12"/>
  <c r="L32" i="12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I15" i="12"/>
  <c r="J15" i="12"/>
  <c r="I14" i="12"/>
  <c r="J14" i="12"/>
  <c r="I13" i="12"/>
  <c r="J13" i="12"/>
  <c r="K13" i="12" s="1"/>
  <c r="I12" i="12"/>
  <c r="J12" i="12"/>
  <c r="F629" i="12"/>
  <c r="G629" i="12"/>
  <c r="H629" i="12" s="1"/>
  <c r="F628" i="12"/>
  <c r="G628" i="12"/>
  <c r="F627" i="12"/>
  <c r="G627" i="12"/>
  <c r="H627" i="12" s="1"/>
  <c r="F626" i="12"/>
  <c r="G626" i="12"/>
  <c r="F625" i="12"/>
  <c r="G625" i="12"/>
  <c r="H625" i="12" s="1"/>
  <c r="F624" i="12"/>
  <c r="G624" i="12"/>
  <c r="F623" i="12"/>
  <c r="G623" i="12"/>
  <c r="F622" i="12"/>
  <c r="G622" i="12"/>
  <c r="F621" i="12"/>
  <c r="G621" i="12"/>
  <c r="F620" i="12"/>
  <c r="G620" i="12"/>
  <c r="F619" i="12"/>
  <c r="G619" i="12"/>
  <c r="F618" i="12"/>
  <c r="G618" i="12"/>
  <c r="F617" i="12"/>
  <c r="G617" i="12"/>
  <c r="F616" i="12"/>
  <c r="G616" i="12"/>
  <c r="F615" i="12"/>
  <c r="G615" i="12"/>
  <c r="F614" i="12"/>
  <c r="G614" i="12"/>
  <c r="F613" i="12"/>
  <c r="G613" i="12"/>
  <c r="F612" i="12"/>
  <c r="G612" i="12"/>
  <c r="F611" i="12"/>
  <c r="G611" i="12"/>
  <c r="F610" i="12"/>
  <c r="G610" i="12"/>
  <c r="F609" i="12"/>
  <c r="G609" i="12"/>
  <c r="F608" i="12"/>
  <c r="G608" i="12"/>
  <c r="F607" i="12"/>
  <c r="G607" i="12"/>
  <c r="F606" i="12"/>
  <c r="G606" i="12"/>
  <c r="F605" i="12"/>
  <c r="G605" i="12"/>
  <c r="F604" i="12"/>
  <c r="G604" i="12"/>
  <c r="F603" i="12"/>
  <c r="G603" i="12"/>
  <c r="F602" i="12"/>
  <c r="G602" i="12"/>
  <c r="F601" i="12"/>
  <c r="G601" i="12"/>
  <c r="F600" i="12"/>
  <c r="G600" i="12"/>
  <c r="F599" i="12"/>
  <c r="G599" i="12"/>
  <c r="F598" i="12"/>
  <c r="G598" i="12"/>
  <c r="F597" i="12"/>
  <c r="G597" i="12"/>
  <c r="F596" i="12"/>
  <c r="G596" i="12"/>
  <c r="F595" i="12"/>
  <c r="G595" i="12"/>
  <c r="F594" i="12"/>
  <c r="G594" i="12"/>
  <c r="F593" i="12"/>
  <c r="G593" i="12"/>
  <c r="F592" i="12"/>
  <c r="G592" i="12"/>
  <c r="F591" i="12"/>
  <c r="G591" i="12"/>
  <c r="F590" i="12"/>
  <c r="G590" i="12"/>
  <c r="F589" i="12"/>
  <c r="G589" i="12"/>
  <c r="F588" i="12"/>
  <c r="G588" i="12"/>
  <c r="F587" i="12"/>
  <c r="G587" i="12"/>
  <c r="F586" i="12"/>
  <c r="G586" i="12"/>
  <c r="F585" i="12"/>
  <c r="G585" i="12"/>
  <c r="F584" i="12"/>
  <c r="G584" i="12"/>
  <c r="F583" i="12"/>
  <c r="G583" i="12"/>
  <c r="F582" i="12"/>
  <c r="G582" i="12"/>
  <c r="F581" i="12"/>
  <c r="G581" i="12"/>
  <c r="F580" i="12"/>
  <c r="G580" i="12"/>
  <c r="F579" i="12"/>
  <c r="G579" i="12"/>
  <c r="F578" i="12"/>
  <c r="G578" i="12"/>
  <c r="F577" i="12"/>
  <c r="G577" i="12"/>
  <c r="H577" i="12" s="1"/>
  <c r="F576" i="12"/>
  <c r="G576" i="12"/>
  <c r="F575" i="12"/>
  <c r="G575" i="12"/>
  <c r="F574" i="12"/>
  <c r="G574" i="12"/>
  <c r="F573" i="12"/>
  <c r="G573" i="12"/>
  <c r="F572" i="12"/>
  <c r="G572" i="12"/>
  <c r="F571" i="12"/>
  <c r="G571" i="12"/>
  <c r="F570" i="12"/>
  <c r="G570" i="12"/>
  <c r="F569" i="12"/>
  <c r="G569" i="12"/>
  <c r="F568" i="12"/>
  <c r="G568" i="12"/>
  <c r="H568" i="12" s="1"/>
  <c r="F567" i="12"/>
  <c r="G567" i="12"/>
  <c r="F566" i="12"/>
  <c r="G566" i="12"/>
  <c r="F565" i="12"/>
  <c r="G565" i="12"/>
  <c r="F564" i="12"/>
  <c r="G564" i="12"/>
  <c r="F563" i="12"/>
  <c r="G563" i="12"/>
  <c r="F562" i="12"/>
  <c r="G562" i="12"/>
  <c r="F561" i="12"/>
  <c r="G561" i="12"/>
  <c r="F560" i="12"/>
  <c r="G560" i="12"/>
  <c r="F559" i="12"/>
  <c r="G559" i="12"/>
  <c r="F558" i="12"/>
  <c r="G558" i="12"/>
  <c r="F557" i="12"/>
  <c r="G557" i="12"/>
  <c r="F556" i="12"/>
  <c r="G556" i="12"/>
  <c r="F555" i="12"/>
  <c r="G555" i="12"/>
  <c r="F554" i="12"/>
  <c r="G554" i="12"/>
  <c r="F553" i="12"/>
  <c r="G553" i="12"/>
  <c r="F552" i="12"/>
  <c r="G552" i="12"/>
  <c r="F551" i="12"/>
  <c r="G551" i="12"/>
  <c r="F550" i="12"/>
  <c r="G550" i="12"/>
  <c r="F549" i="12"/>
  <c r="G549" i="12"/>
  <c r="F548" i="12"/>
  <c r="G548" i="12"/>
  <c r="F547" i="12"/>
  <c r="G547" i="12"/>
  <c r="F546" i="12"/>
  <c r="G546" i="12"/>
  <c r="F545" i="12"/>
  <c r="G545" i="12"/>
  <c r="F544" i="12"/>
  <c r="G544" i="12"/>
  <c r="F543" i="12"/>
  <c r="G543" i="12"/>
  <c r="H543" i="12" s="1"/>
  <c r="F542" i="12"/>
  <c r="G542" i="12"/>
  <c r="F541" i="12"/>
  <c r="G541" i="12"/>
  <c r="F540" i="12"/>
  <c r="G540" i="12"/>
  <c r="F539" i="12"/>
  <c r="G539" i="12"/>
  <c r="F538" i="12"/>
  <c r="G538" i="12"/>
  <c r="F537" i="12"/>
  <c r="G537" i="12"/>
  <c r="F536" i="12"/>
  <c r="G536" i="12"/>
  <c r="F535" i="12"/>
  <c r="G535" i="12"/>
  <c r="F534" i="12"/>
  <c r="G534" i="12"/>
  <c r="F533" i="12"/>
  <c r="G533" i="12"/>
  <c r="F532" i="12"/>
  <c r="G532" i="12"/>
  <c r="F531" i="12"/>
  <c r="G531" i="12"/>
  <c r="F530" i="12"/>
  <c r="G530" i="12"/>
  <c r="F529" i="12"/>
  <c r="G529" i="12"/>
  <c r="F528" i="12"/>
  <c r="G528" i="12"/>
  <c r="F527" i="12"/>
  <c r="G527" i="12"/>
  <c r="F526" i="12"/>
  <c r="G526" i="12"/>
  <c r="F525" i="12"/>
  <c r="G525" i="12"/>
  <c r="H525" i="12" s="1"/>
  <c r="F524" i="12"/>
  <c r="G524" i="12"/>
  <c r="H524" i="12" s="1"/>
  <c r="F523" i="12"/>
  <c r="G523" i="12"/>
  <c r="H523" i="12" s="1"/>
  <c r="F522" i="12"/>
  <c r="G522" i="12"/>
  <c r="F521" i="12"/>
  <c r="G521" i="12"/>
  <c r="H521" i="12" s="1"/>
  <c r="F520" i="12"/>
  <c r="G520" i="12"/>
  <c r="F519" i="12"/>
  <c r="G519" i="12"/>
  <c r="H519" i="12" s="1"/>
  <c r="F518" i="12"/>
  <c r="G518" i="12"/>
  <c r="F517" i="12"/>
  <c r="G517" i="12"/>
  <c r="H517" i="12" s="1"/>
  <c r="F516" i="12"/>
  <c r="G516" i="12"/>
  <c r="F515" i="12"/>
  <c r="G515" i="12"/>
  <c r="F514" i="12"/>
  <c r="G514" i="12"/>
  <c r="F513" i="12"/>
  <c r="G513" i="12"/>
  <c r="H513" i="12" s="1"/>
  <c r="F512" i="12"/>
  <c r="G512" i="12"/>
  <c r="F511" i="12"/>
  <c r="G511" i="12"/>
  <c r="F510" i="12"/>
  <c r="G510" i="12"/>
  <c r="F509" i="12"/>
  <c r="G509" i="12"/>
  <c r="F508" i="12"/>
  <c r="G508" i="12"/>
  <c r="F507" i="12"/>
  <c r="G507" i="12"/>
  <c r="F506" i="12"/>
  <c r="G506" i="12"/>
  <c r="F505" i="12"/>
  <c r="G505" i="12"/>
  <c r="F504" i="12"/>
  <c r="G504" i="12"/>
  <c r="F503" i="12"/>
  <c r="G503" i="12"/>
  <c r="H503" i="12" s="1"/>
  <c r="F502" i="12"/>
  <c r="G502" i="12"/>
  <c r="F501" i="12"/>
  <c r="G501" i="12"/>
  <c r="F500" i="12"/>
  <c r="G500" i="12"/>
  <c r="F499" i="12"/>
  <c r="G499" i="12"/>
  <c r="H499" i="12" s="1"/>
  <c r="F498" i="12"/>
  <c r="G498" i="12"/>
  <c r="F497" i="12"/>
  <c r="G497" i="12"/>
  <c r="F496" i="12"/>
  <c r="G496" i="12"/>
  <c r="F495" i="12"/>
  <c r="G495" i="12"/>
  <c r="F494" i="12"/>
  <c r="G494" i="12"/>
  <c r="F493" i="12"/>
  <c r="G493" i="12"/>
  <c r="F492" i="12"/>
  <c r="G492" i="12"/>
  <c r="F491" i="12"/>
  <c r="G491" i="12"/>
  <c r="F490" i="12"/>
  <c r="G490" i="12"/>
  <c r="F489" i="12"/>
  <c r="G489" i="12"/>
  <c r="F488" i="12"/>
  <c r="G488" i="12"/>
  <c r="F487" i="12"/>
  <c r="G487" i="12"/>
  <c r="F486" i="12"/>
  <c r="G486" i="12"/>
  <c r="F485" i="12"/>
  <c r="H485" i="12" s="1"/>
  <c r="G485" i="12"/>
  <c r="F484" i="12"/>
  <c r="G484" i="12"/>
  <c r="F483" i="12"/>
  <c r="G483" i="12"/>
  <c r="F482" i="12"/>
  <c r="G482" i="12"/>
  <c r="F481" i="12"/>
  <c r="G481" i="12"/>
  <c r="F480" i="12"/>
  <c r="G480" i="12"/>
  <c r="F479" i="12"/>
  <c r="G479" i="12"/>
  <c r="F478" i="12"/>
  <c r="G478" i="12"/>
  <c r="F477" i="12"/>
  <c r="G477" i="12"/>
  <c r="F476" i="12"/>
  <c r="G476" i="12"/>
  <c r="F475" i="12"/>
  <c r="G475" i="12"/>
  <c r="H475" i="12" s="1"/>
  <c r="F474" i="12"/>
  <c r="G474" i="12"/>
  <c r="F473" i="12"/>
  <c r="G473" i="12"/>
  <c r="H473" i="12" s="1"/>
  <c r="F472" i="12"/>
  <c r="G472" i="12"/>
  <c r="F471" i="12"/>
  <c r="G471" i="12"/>
  <c r="H471" i="12" s="1"/>
  <c r="F470" i="12"/>
  <c r="G470" i="12"/>
  <c r="F469" i="12"/>
  <c r="G469" i="12"/>
  <c r="F468" i="12"/>
  <c r="G468" i="12"/>
  <c r="F467" i="12"/>
  <c r="G467" i="12"/>
  <c r="H467" i="12" s="1"/>
  <c r="F466" i="12"/>
  <c r="G466" i="12"/>
  <c r="F465" i="12"/>
  <c r="G465" i="12"/>
  <c r="H465" i="12" s="1"/>
  <c r="F464" i="12"/>
  <c r="G464" i="12"/>
  <c r="F463" i="12"/>
  <c r="G463" i="12"/>
  <c r="F462" i="12"/>
  <c r="G462" i="12"/>
  <c r="F461" i="12"/>
  <c r="G461" i="12"/>
  <c r="F460" i="12"/>
  <c r="G460" i="12"/>
  <c r="H460" i="12" s="1"/>
  <c r="F459" i="12"/>
  <c r="G459" i="12"/>
  <c r="F458" i="12"/>
  <c r="G458" i="12"/>
  <c r="F457" i="12"/>
  <c r="G457" i="12"/>
  <c r="F456" i="12"/>
  <c r="G456" i="12"/>
  <c r="F455" i="12"/>
  <c r="G455" i="12"/>
  <c r="F454" i="12"/>
  <c r="G454" i="12"/>
  <c r="F453" i="12"/>
  <c r="G453" i="12"/>
  <c r="F452" i="12"/>
  <c r="G452" i="12"/>
  <c r="F451" i="12"/>
  <c r="G451" i="12"/>
  <c r="H451" i="12" s="1"/>
  <c r="F450" i="12"/>
  <c r="G450" i="12"/>
  <c r="F449" i="12"/>
  <c r="G449" i="12"/>
  <c r="F448" i="12"/>
  <c r="G448" i="12"/>
  <c r="F447" i="12"/>
  <c r="G447" i="12"/>
  <c r="F446" i="12"/>
  <c r="G446" i="12"/>
  <c r="F445" i="12"/>
  <c r="G445" i="12"/>
  <c r="F444" i="12"/>
  <c r="G444" i="12"/>
  <c r="F443" i="12"/>
  <c r="G443" i="12"/>
  <c r="F442" i="12"/>
  <c r="G442" i="12"/>
  <c r="F441" i="12"/>
  <c r="G441" i="12"/>
  <c r="F440" i="12"/>
  <c r="G440" i="12"/>
  <c r="F439" i="12"/>
  <c r="G439" i="12"/>
  <c r="F438" i="12"/>
  <c r="G438" i="12"/>
  <c r="F437" i="12"/>
  <c r="G437" i="12"/>
  <c r="F436" i="12"/>
  <c r="G436" i="12"/>
  <c r="F435" i="12"/>
  <c r="G435" i="12"/>
  <c r="F434" i="12"/>
  <c r="G434" i="12"/>
  <c r="F433" i="12"/>
  <c r="G433" i="12"/>
  <c r="F432" i="12"/>
  <c r="G432" i="12"/>
  <c r="F431" i="12"/>
  <c r="G431" i="12"/>
  <c r="H431" i="12" s="1"/>
  <c r="F430" i="12"/>
  <c r="G430" i="12"/>
  <c r="F429" i="12"/>
  <c r="G429" i="12"/>
  <c r="F428" i="12"/>
  <c r="G428" i="12"/>
  <c r="F427" i="12"/>
  <c r="G427" i="12"/>
  <c r="F426" i="12"/>
  <c r="G426" i="12"/>
  <c r="F425" i="12"/>
  <c r="G425" i="12"/>
  <c r="H425" i="12" s="1"/>
  <c r="F424" i="12"/>
  <c r="G424" i="12"/>
  <c r="F423" i="12"/>
  <c r="G423" i="12"/>
  <c r="F422" i="12"/>
  <c r="G422" i="12"/>
  <c r="F421" i="12"/>
  <c r="G421" i="12"/>
  <c r="F420" i="12"/>
  <c r="G420" i="12"/>
  <c r="F419" i="12"/>
  <c r="G419" i="12"/>
  <c r="F418" i="12"/>
  <c r="G418" i="12"/>
  <c r="F417" i="12"/>
  <c r="G417" i="12"/>
  <c r="H417" i="12" s="1"/>
  <c r="F416" i="12"/>
  <c r="G416" i="12"/>
  <c r="F415" i="12"/>
  <c r="G415" i="12"/>
  <c r="F414" i="12"/>
  <c r="G414" i="12"/>
  <c r="F413" i="12"/>
  <c r="G413" i="12"/>
  <c r="F412" i="12"/>
  <c r="G412" i="12"/>
  <c r="F411" i="12"/>
  <c r="G411" i="12"/>
  <c r="F410" i="12"/>
  <c r="G410" i="12"/>
  <c r="F409" i="12"/>
  <c r="G409" i="12"/>
  <c r="H409" i="12" s="1"/>
  <c r="F408" i="12"/>
  <c r="G408" i="12"/>
  <c r="F407" i="12"/>
  <c r="G407" i="12"/>
  <c r="F406" i="12"/>
  <c r="G406" i="12"/>
  <c r="H406" i="12" s="1"/>
  <c r="F405" i="12"/>
  <c r="G405" i="12"/>
  <c r="F404" i="12"/>
  <c r="G404" i="12"/>
  <c r="F403" i="12"/>
  <c r="G403" i="12"/>
  <c r="F402" i="12"/>
  <c r="G402" i="12"/>
  <c r="H402" i="12" s="1"/>
  <c r="F401" i="12"/>
  <c r="G401" i="12"/>
  <c r="F400" i="12"/>
  <c r="G400" i="12"/>
  <c r="H400" i="12" s="1"/>
  <c r="F399" i="12"/>
  <c r="G399" i="12"/>
  <c r="F398" i="12"/>
  <c r="G398" i="12"/>
  <c r="H398" i="12" s="1"/>
  <c r="F397" i="12"/>
  <c r="G397" i="12"/>
  <c r="F396" i="12"/>
  <c r="G396" i="12"/>
  <c r="F395" i="12"/>
  <c r="G395" i="12"/>
  <c r="H395" i="12" s="1"/>
  <c r="F394" i="12"/>
  <c r="G394" i="12"/>
  <c r="F393" i="12"/>
  <c r="G393" i="12"/>
  <c r="F392" i="12"/>
  <c r="G392" i="12"/>
  <c r="F391" i="12"/>
  <c r="G391" i="12"/>
  <c r="H391" i="12" s="1"/>
  <c r="F390" i="12"/>
  <c r="G390" i="12"/>
  <c r="F389" i="12"/>
  <c r="G389" i="12"/>
  <c r="F388" i="12"/>
  <c r="G388" i="12"/>
  <c r="H388" i="12" s="1"/>
  <c r="F387" i="12"/>
  <c r="G387" i="12"/>
  <c r="F386" i="12"/>
  <c r="G386" i="12"/>
  <c r="F385" i="12"/>
  <c r="G385" i="12"/>
  <c r="F384" i="12"/>
  <c r="G384" i="12"/>
  <c r="F383" i="12"/>
  <c r="G383" i="12"/>
  <c r="F382" i="12"/>
  <c r="G382" i="12"/>
  <c r="H382" i="12" s="1"/>
  <c r="F381" i="12"/>
  <c r="G381" i="12"/>
  <c r="H381" i="12" s="1"/>
  <c r="F380" i="12"/>
  <c r="G380" i="12"/>
  <c r="H380" i="12" s="1"/>
  <c r="F379" i="12"/>
  <c r="G379" i="12"/>
  <c r="F378" i="12"/>
  <c r="G378" i="12"/>
  <c r="F377" i="12"/>
  <c r="G377" i="12"/>
  <c r="H377" i="12" s="1"/>
  <c r="F376" i="12"/>
  <c r="G376" i="12"/>
  <c r="H376" i="12" s="1"/>
  <c r="F375" i="12"/>
  <c r="G375" i="12"/>
  <c r="F374" i="12"/>
  <c r="G374" i="12"/>
  <c r="F373" i="12"/>
  <c r="G373" i="12"/>
  <c r="F372" i="12"/>
  <c r="G372" i="12"/>
  <c r="F371" i="12"/>
  <c r="G371" i="12"/>
  <c r="F370" i="12"/>
  <c r="G370" i="12"/>
  <c r="F369" i="12"/>
  <c r="G369" i="12"/>
  <c r="F368" i="12"/>
  <c r="G368" i="12"/>
  <c r="F367" i="12"/>
  <c r="G367" i="12"/>
  <c r="F366" i="12"/>
  <c r="G366" i="12"/>
  <c r="F365" i="12"/>
  <c r="G365" i="12"/>
  <c r="F364" i="12"/>
  <c r="G364" i="12"/>
  <c r="F363" i="12"/>
  <c r="G363" i="12"/>
  <c r="F362" i="12"/>
  <c r="G362" i="12"/>
  <c r="F361" i="12"/>
  <c r="G361" i="12"/>
  <c r="F360" i="12"/>
  <c r="G360" i="12"/>
  <c r="F359" i="12"/>
  <c r="G359" i="12"/>
  <c r="F358" i="12"/>
  <c r="G358" i="12"/>
  <c r="F357" i="12"/>
  <c r="G357" i="12"/>
  <c r="F356" i="12"/>
  <c r="G356" i="12"/>
  <c r="F355" i="12"/>
  <c r="G355" i="12"/>
  <c r="F354" i="12"/>
  <c r="G354" i="12"/>
  <c r="F353" i="12"/>
  <c r="G353" i="12"/>
  <c r="F352" i="12"/>
  <c r="G352" i="12"/>
  <c r="F351" i="12"/>
  <c r="G351" i="12"/>
  <c r="F350" i="12"/>
  <c r="G350" i="12"/>
  <c r="F349" i="12"/>
  <c r="G349" i="12"/>
  <c r="F348" i="12"/>
  <c r="G348" i="12"/>
  <c r="F347" i="12"/>
  <c r="G347" i="12"/>
  <c r="F346" i="12"/>
  <c r="G346" i="12"/>
  <c r="F345" i="12"/>
  <c r="G345" i="12"/>
  <c r="F344" i="12"/>
  <c r="G344" i="12"/>
  <c r="F343" i="12"/>
  <c r="G343" i="12"/>
  <c r="F342" i="12"/>
  <c r="G342" i="12"/>
  <c r="F341" i="12"/>
  <c r="G341" i="12"/>
  <c r="F340" i="12"/>
  <c r="G340" i="12"/>
  <c r="F339" i="12"/>
  <c r="G339" i="12"/>
  <c r="F338" i="12"/>
  <c r="G338" i="12"/>
  <c r="F337" i="12"/>
  <c r="G337" i="12"/>
  <c r="F336" i="12"/>
  <c r="G336" i="12"/>
  <c r="H336" i="12" s="1"/>
  <c r="F335" i="12"/>
  <c r="G335" i="12"/>
  <c r="F334" i="12"/>
  <c r="G334" i="12"/>
  <c r="H334" i="12" s="1"/>
  <c r="F333" i="12"/>
  <c r="G333" i="12"/>
  <c r="F332" i="12"/>
  <c r="G332" i="12"/>
  <c r="F331" i="12"/>
  <c r="G331" i="12"/>
  <c r="F330" i="12"/>
  <c r="G330" i="12"/>
  <c r="F329" i="12"/>
  <c r="G329" i="12"/>
  <c r="B328" i="12"/>
  <c r="F328" i="12" s="1"/>
  <c r="G328" i="12"/>
  <c r="B327" i="12"/>
  <c r="F327" i="12"/>
  <c r="G327" i="12"/>
  <c r="B326" i="12"/>
  <c r="F326" i="12"/>
  <c r="G326" i="12"/>
  <c r="B325" i="12"/>
  <c r="F325" i="12" s="1"/>
  <c r="G325" i="12"/>
  <c r="B324" i="12"/>
  <c r="F324" i="12" s="1"/>
  <c r="G324" i="12"/>
  <c r="B323" i="12"/>
  <c r="F323" i="12"/>
  <c r="G323" i="12"/>
  <c r="B322" i="12"/>
  <c r="F322" i="12" s="1"/>
  <c r="G322" i="12"/>
  <c r="B321" i="12"/>
  <c r="F321" i="12" s="1"/>
  <c r="G321" i="12"/>
  <c r="B320" i="12"/>
  <c r="F320" i="12" s="1"/>
  <c r="G320" i="12"/>
  <c r="B319" i="12"/>
  <c r="F319" i="12" s="1"/>
  <c r="G319" i="12"/>
  <c r="B318" i="12"/>
  <c r="F318" i="12" s="1"/>
  <c r="G318" i="12"/>
  <c r="B317" i="12"/>
  <c r="F317" i="12" s="1"/>
  <c r="G317" i="12"/>
  <c r="B316" i="12"/>
  <c r="F316" i="12" s="1"/>
  <c r="G316" i="12"/>
  <c r="B315" i="12"/>
  <c r="F315" i="12" s="1"/>
  <c r="G315" i="12"/>
  <c r="B314" i="12"/>
  <c r="F314" i="12" s="1"/>
  <c r="G314" i="12"/>
  <c r="B313" i="12"/>
  <c r="F313" i="12" s="1"/>
  <c r="G313" i="12"/>
  <c r="B312" i="12"/>
  <c r="F312" i="12" s="1"/>
  <c r="G312" i="12"/>
  <c r="B311" i="12"/>
  <c r="F311" i="12" s="1"/>
  <c r="G311" i="12"/>
  <c r="B310" i="12"/>
  <c r="F310" i="12" s="1"/>
  <c r="G310" i="12"/>
  <c r="B309" i="12"/>
  <c r="F309" i="12" s="1"/>
  <c r="G309" i="12"/>
  <c r="B308" i="12"/>
  <c r="F308" i="12" s="1"/>
  <c r="G308" i="12"/>
  <c r="B307" i="12"/>
  <c r="F307" i="12" s="1"/>
  <c r="G307" i="12"/>
  <c r="B306" i="12"/>
  <c r="F306" i="12" s="1"/>
  <c r="G306" i="12"/>
  <c r="B305" i="12"/>
  <c r="F305" i="12" s="1"/>
  <c r="G305" i="12"/>
  <c r="B304" i="12"/>
  <c r="F304" i="12" s="1"/>
  <c r="G304" i="12"/>
  <c r="B303" i="12"/>
  <c r="F303" i="12"/>
  <c r="G303" i="12"/>
  <c r="B302" i="12"/>
  <c r="F302" i="12" s="1"/>
  <c r="G302" i="12"/>
  <c r="B301" i="12"/>
  <c r="F301" i="12" s="1"/>
  <c r="G301" i="12"/>
  <c r="B300" i="12"/>
  <c r="F300" i="12"/>
  <c r="G300" i="12"/>
  <c r="B299" i="12"/>
  <c r="F299" i="12" s="1"/>
  <c r="G299" i="12"/>
  <c r="B298" i="12"/>
  <c r="F298" i="12"/>
  <c r="G298" i="12"/>
  <c r="B297" i="12"/>
  <c r="F297" i="12" s="1"/>
  <c r="G297" i="12"/>
  <c r="B296" i="12"/>
  <c r="F296" i="12" s="1"/>
  <c r="G296" i="12"/>
  <c r="H296" i="12" s="1"/>
  <c r="B295" i="12"/>
  <c r="F295" i="12" s="1"/>
  <c r="G295" i="12"/>
  <c r="H295" i="12" s="1"/>
  <c r="B294" i="12"/>
  <c r="F294" i="12" s="1"/>
  <c r="G294" i="12"/>
  <c r="B293" i="12"/>
  <c r="F293" i="12" s="1"/>
  <c r="G293" i="12"/>
  <c r="B292" i="12"/>
  <c r="F292" i="12" s="1"/>
  <c r="G292" i="12"/>
  <c r="B291" i="12"/>
  <c r="F291" i="12" s="1"/>
  <c r="G291" i="12"/>
  <c r="B290" i="12"/>
  <c r="F290" i="12" s="1"/>
  <c r="G290" i="12"/>
  <c r="B289" i="12"/>
  <c r="F289" i="12" s="1"/>
  <c r="G289" i="12"/>
  <c r="B288" i="12"/>
  <c r="F288" i="12" s="1"/>
  <c r="G288" i="12"/>
  <c r="B287" i="12"/>
  <c r="F287" i="12" s="1"/>
  <c r="G287" i="12"/>
  <c r="B286" i="12"/>
  <c r="F286" i="12" s="1"/>
  <c r="G286" i="12"/>
  <c r="H286" i="12" s="1"/>
  <c r="B285" i="12"/>
  <c r="F285" i="12" s="1"/>
  <c r="G285" i="12"/>
  <c r="B284" i="12"/>
  <c r="F284" i="12" s="1"/>
  <c r="G284" i="12"/>
  <c r="B283" i="12"/>
  <c r="F283" i="12" s="1"/>
  <c r="G283" i="12"/>
  <c r="B282" i="12"/>
  <c r="F282" i="12"/>
  <c r="G282" i="12"/>
  <c r="B281" i="12"/>
  <c r="F281" i="12" s="1"/>
  <c r="G281" i="12"/>
  <c r="B280" i="12"/>
  <c r="F280" i="12" s="1"/>
  <c r="G280" i="12"/>
  <c r="B279" i="12"/>
  <c r="F279" i="12" s="1"/>
  <c r="H279" i="12" s="1"/>
  <c r="G279" i="12"/>
  <c r="B278" i="12"/>
  <c r="F278" i="12" s="1"/>
  <c r="G278" i="12"/>
  <c r="B277" i="12"/>
  <c r="F277" i="12" s="1"/>
  <c r="G277" i="12"/>
  <c r="B276" i="12"/>
  <c r="F276" i="12"/>
  <c r="G276" i="12"/>
  <c r="B275" i="12"/>
  <c r="F275" i="12" s="1"/>
  <c r="G275" i="12"/>
  <c r="B274" i="12"/>
  <c r="F274" i="12" s="1"/>
  <c r="G274" i="12"/>
  <c r="B273" i="12"/>
  <c r="F273" i="12"/>
  <c r="G273" i="12"/>
  <c r="B272" i="12"/>
  <c r="F272" i="12"/>
  <c r="G272" i="12"/>
  <c r="B271" i="12"/>
  <c r="F271" i="12"/>
  <c r="G271" i="12"/>
  <c r="B270" i="12"/>
  <c r="F270" i="12" s="1"/>
  <c r="G270" i="12"/>
  <c r="B269" i="12"/>
  <c r="F269" i="12"/>
  <c r="G269" i="12"/>
  <c r="B268" i="12"/>
  <c r="F268" i="12" s="1"/>
  <c r="G268" i="12"/>
  <c r="B267" i="12"/>
  <c r="F267" i="12" s="1"/>
  <c r="G267" i="12"/>
  <c r="B266" i="12"/>
  <c r="F266" i="12" s="1"/>
  <c r="G266" i="12"/>
  <c r="B265" i="12"/>
  <c r="F265" i="12"/>
  <c r="H265" i="12" s="1"/>
  <c r="G265" i="12"/>
  <c r="B264" i="12"/>
  <c r="F264" i="12" s="1"/>
  <c r="G264" i="12"/>
  <c r="B263" i="12"/>
  <c r="F263" i="12" s="1"/>
  <c r="H263" i="12" s="1"/>
  <c r="G263" i="12"/>
  <c r="B262" i="12"/>
  <c r="F262" i="12" s="1"/>
  <c r="G262" i="12"/>
  <c r="B261" i="12"/>
  <c r="F261" i="12" s="1"/>
  <c r="G261" i="12"/>
  <c r="B260" i="12"/>
  <c r="F260" i="12" s="1"/>
  <c r="G260" i="12"/>
  <c r="B259" i="12"/>
  <c r="F259" i="12" s="1"/>
  <c r="G259" i="12"/>
  <c r="B258" i="12"/>
  <c r="F258" i="12"/>
  <c r="G258" i="12"/>
  <c r="B257" i="12"/>
  <c r="F257" i="12" s="1"/>
  <c r="G257" i="12"/>
  <c r="B256" i="12"/>
  <c r="F256" i="12" s="1"/>
  <c r="G256" i="12"/>
  <c r="B255" i="12"/>
  <c r="F255" i="12" s="1"/>
  <c r="G255" i="12"/>
  <c r="B254" i="12"/>
  <c r="F254" i="12"/>
  <c r="G254" i="12"/>
  <c r="B253" i="12"/>
  <c r="F253" i="12" s="1"/>
  <c r="G253" i="12"/>
  <c r="B252" i="12"/>
  <c r="F252" i="12" s="1"/>
  <c r="G252" i="12"/>
  <c r="B251" i="12"/>
  <c r="F251" i="12" s="1"/>
  <c r="G251" i="12"/>
  <c r="B250" i="12"/>
  <c r="F250" i="12" s="1"/>
  <c r="G250" i="12"/>
  <c r="B249" i="12"/>
  <c r="F249" i="12" s="1"/>
  <c r="G249" i="12"/>
  <c r="B248" i="12"/>
  <c r="F248" i="12" s="1"/>
  <c r="G248" i="12"/>
  <c r="B247" i="12"/>
  <c r="F247" i="12" s="1"/>
  <c r="G247" i="12"/>
  <c r="B246" i="12"/>
  <c r="F246" i="12" s="1"/>
  <c r="G246" i="12"/>
  <c r="B245" i="12"/>
  <c r="F245" i="12"/>
  <c r="G245" i="12"/>
  <c r="B244" i="12"/>
  <c r="F244" i="12"/>
  <c r="G244" i="12"/>
  <c r="H244" i="12" s="1"/>
  <c r="B243" i="12"/>
  <c r="F243" i="12" s="1"/>
  <c r="G243" i="12"/>
  <c r="B242" i="12"/>
  <c r="F242" i="12" s="1"/>
  <c r="G242" i="12"/>
  <c r="B241" i="12"/>
  <c r="F241" i="12" s="1"/>
  <c r="G241" i="12"/>
  <c r="B240" i="12"/>
  <c r="F240" i="12" s="1"/>
  <c r="G240" i="12"/>
  <c r="B239" i="12"/>
  <c r="F239" i="12" s="1"/>
  <c r="G239" i="12"/>
  <c r="B238" i="12"/>
  <c r="F238" i="12" s="1"/>
  <c r="G238" i="12"/>
  <c r="B237" i="12"/>
  <c r="F237" i="12"/>
  <c r="G237" i="12"/>
  <c r="H237" i="12" s="1"/>
  <c r="B236" i="12"/>
  <c r="F236" i="12" s="1"/>
  <c r="G236" i="12"/>
  <c r="B235" i="12"/>
  <c r="F235" i="12" s="1"/>
  <c r="G235" i="12"/>
  <c r="B234" i="12"/>
  <c r="F234" i="12" s="1"/>
  <c r="G234" i="12"/>
  <c r="B233" i="12"/>
  <c r="F233" i="12" s="1"/>
  <c r="G233" i="12"/>
  <c r="B232" i="12"/>
  <c r="F232" i="12" s="1"/>
  <c r="G232" i="12"/>
  <c r="B231" i="12"/>
  <c r="F231" i="12" s="1"/>
  <c r="G231" i="12"/>
  <c r="B230" i="12"/>
  <c r="F230" i="12" s="1"/>
  <c r="G230" i="12"/>
  <c r="B229" i="12"/>
  <c r="F229" i="12" s="1"/>
  <c r="G229" i="12"/>
  <c r="B228" i="12"/>
  <c r="F228" i="12" s="1"/>
  <c r="G228" i="12"/>
  <c r="B227" i="12"/>
  <c r="F227" i="12" s="1"/>
  <c r="G227" i="12"/>
  <c r="B226" i="12"/>
  <c r="F226" i="12" s="1"/>
  <c r="G226" i="12"/>
  <c r="B225" i="12"/>
  <c r="F225" i="12" s="1"/>
  <c r="G225" i="12"/>
  <c r="B224" i="12"/>
  <c r="F224" i="12" s="1"/>
  <c r="G224" i="12"/>
  <c r="B223" i="12"/>
  <c r="F223" i="12" s="1"/>
  <c r="G223" i="12"/>
  <c r="B222" i="12"/>
  <c r="F222" i="12"/>
  <c r="G222" i="12"/>
  <c r="B221" i="12"/>
  <c r="F221" i="12" s="1"/>
  <c r="G221" i="12"/>
  <c r="B220" i="12"/>
  <c r="F220" i="12"/>
  <c r="G220" i="12"/>
  <c r="B219" i="12"/>
  <c r="F219" i="12" s="1"/>
  <c r="H219" i="12" s="1"/>
  <c r="G219" i="12"/>
  <c r="B218" i="12"/>
  <c r="F218" i="12" s="1"/>
  <c r="G218" i="12"/>
  <c r="B217" i="12"/>
  <c r="F217" i="12"/>
  <c r="G217" i="12"/>
  <c r="B216" i="12"/>
  <c r="F216" i="12" s="1"/>
  <c r="G216" i="12"/>
  <c r="B215" i="12"/>
  <c r="F215" i="12" s="1"/>
  <c r="G215" i="12"/>
  <c r="B214" i="12"/>
  <c r="F214" i="12" s="1"/>
  <c r="G214" i="12"/>
  <c r="B213" i="12"/>
  <c r="F213" i="12"/>
  <c r="G213" i="12"/>
  <c r="B212" i="12"/>
  <c r="F212" i="12" s="1"/>
  <c r="G212" i="12"/>
  <c r="B211" i="12"/>
  <c r="F211" i="12" s="1"/>
  <c r="G211" i="12"/>
  <c r="B210" i="12"/>
  <c r="F210" i="12" s="1"/>
  <c r="G210" i="12"/>
  <c r="B209" i="12"/>
  <c r="F209" i="12"/>
  <c r="G209" i="12"/>
  <c r="B208" i="12"/>
  <c r="F208" i="12" s="1"/>
  <c r="G208" i="12"/>
  <c r="B207" i="12"/>
  <c r="F207" i="12" s="1"/>
  <c r="G207" i="12"/>
  <c r="B206" i="12"/>
  <c r="F206" i="12"/>
  <c r="G206" i="12"/>
  <c r="B205" i="12"/>
  <c r="F205" i="12" s="1"/>
  <c r="G205" i="12"/>
  <c r="B204" i="12"/>
  <c r="F204" i="12" s="1"/>
  <c r="G204" i="12"/>
  <c r="B203" i="12"/>
  <c r="F203" i="12" s="1"/>
  <c r="G203" i="12"/>
  <c r="B202" i="12"/>
  <c r="F202" i="12" s="1"/>
  <c r="G202" i="12"/>
  <c r="B201" i="12"/>
  <c r="F201" i="12" s="1"/>
  <c r="G201" i="12"/>
  <c r="B200" i="12"/>
  <c r="F200" i="12" s="1"/>
  <c r="G200" i="12"/>
  <c r="B199" i="12"/>
  <c r="F199" i="12" s="1"/>
  <c r="G199" i="12"/>
  <c r="B198" i="12"/>
  <c r="F198" i="12"/>
  <c r="G198" i="12"/>
  <c r="B197" i="12"/>
  <c r="F197" i="12" s="1"/>
  <c r="G197" i="12"/>
  <c r="B196" i="12"/>
  <c r="F196" i="12" s="1"/>
  <c r="G196" i="12"/>
  <c r="B195" i="12"/>
  <c r="F195" i="12"/>
  <c r="G195" i="12"/>
  <c r="B194" i="12"/>
  <c r="F194" i="12" s="1"/>
  <c r="G194" i="12"/>
  <c r="B193" i="12"/>
  <c r="F193" i="12" s="1"/>
  <c r="G193" i="12"/>
  <c r="B192" i="12"/>
  <c r="F192" i="12"/>
  <c r="G192" i="12"/>
  <c r="B191" i="12"/>
  <c r="F191" i="12"/>
  <c r="G191" i="12"/>
  <c r="B190" i="12"/>
  <c r="F190" i="12" s="1"/>
  <c r="G190" i="12"/>
  <c r="B189" i="12"/>
  <c r="F189" i="12"/>
  <c r="G189" i="12"/>
  <c r="B188" i="12"/>
  <c r="F188" i="12"/>
  <c r="G188" i="12"/>
  <c r="B187" i="12"/>
  <c r="F187" i="12" s="1"/>
  <c r="G187" i="12"/>
  <c r="B186" i="12"/>
  <c r="F186" i="12"/>
  <c r="G186" i="12"/>
  <c r="B185" i="12"/>
  <c r="F185" i="12" s="1"/>
  <c r="G185" i="12"/>
  <c r="B184" i="12"/>
  <c r="F184" i="12" s="1"/>
  <c r="G184" i="12"/>
  <c r="B183" i="12"/>
  <c r="F183" i="12" s="1"/>
  <c r="G183" i="12"/>
  <c r="B182" i="12"/>
  <c r="F182" i="12"/>
  <c r="G182" i="12"/>
  <c r="B181" i="12"/>
  <c r="F181" i="12"/>
  <c r="G181" i="12"/>
  <c r="B180" i="12"/>
  <c r="F180" i="12"/>
  <c r="G180" i="12"/>
  <c r="H180" i="12" s="1"/>
  <c r="B179" i="12"/>
  <c r="F179" i="12" s="1"/>
  <c r="G179" i="12"/>
  <c r="B178" i="12"/>
  <c r="F178" i="12" s="1"/>
  <c r="G178" i="12"/>
  <c r="B177" i="12"/>
  <c r="F177" i="12"/>
  <c r="G177" i="12"/>
  <c r="B176" i="12"/>
  <c r="F176" i="12" s="1"/>
  <c r="G176" i="12"/>
  <c r="B175" i="12"/>
  <c r="F175" i="12" s="1"/>
  <c r="G175" i="12"/>
  <c r="B174" i="12"/>
  <c r="F174" i="12" s="1"/>
  <c r="G174" i="12"/>
  <c r="B173" i="12"/>
  <c r="F173" i="12" s="1"/>
  <c r="G173" i="12"/>
  <c r="B172" i="12"/>
  <c r="F172" i="12" s="1"/>
  <c r="G172" i="12"/>
  <c r="B171" i="12"/>
  <c r="F171" i="12" s="1"/>
  <c r="G171" i="12"/>
  <c r="H171" i="12" s="1"/>
  <c r="B170" i="12"/>
  <c r="F170" i="12" s="1"/>
  <c r="G170" i="12"/>
  <c r="B169" i="12"/>
  <c r="F169" i="12"/>
  <c r="G169" i="12"/>
  <c r="B168" i="12"/>
  <c r="F168" i="12" s="1"/>
  <c r="G168" i="12"/>
  <c r="B167" i="12"/>
  <c r="F167" i="12" s="1"/>
  <c r="G167" i="12"/>
  <c r="B166" i="12"/>
  <c r="F166" i="12" s="1"/>
  <c r="G166" i="12"/>
  <c r="B165" i="12"/>
  <c r="F165" i="12" s="1"/>
  <c r="G165" i="12"/>
  <c r="B164" i="12"/>
  <c r="F164" i="12" s="1"/>
  <c r="G164" i="12"/>
  <c r="B163" i="12"/>
  <c r="F163" i="12" s="1"/>
  <c r="G163" i="12"/>
  <c r="B162" i="12"/>
  <c r="F162" i="12" s="1"/>
  <c r="G162" i="12"/>
  <c r="B161" i="12"/>
  <c r="F161" i="12" s="1"/>
  <c r="G161" i="12"/>
  <c r="B160" i="12"/>
  <c r="F160" i="12" s="1"/>
  <c r="G160" i="12"/>
  <c r="B159" i="12"/>
  <c r="F159" i="12" s="1"/>
  <c r="G159" i="12"/>
  <c r="B158" i="12"/>
  <c r="F158" i="12" s="1"/>
  <c r="G158" i="12"/>
  <c r="B157" i="12"/>
  <c r="F157" i="12" s="1"/>
  <c r="G157" i="12"/>
  <c r="B156" i="12"/>
  <c r="F156" i="12" s="1"/>
  <c r="G156" i="12"/>
  <c r="B155" i="12"/>
  <c r="F155" i="12" s="1"/>
  <c r="G155" i="12"/>
  <c r="B154" i="12"/>
  <c r="F154" i="12" s="1"/>
  <c r="G154" i="12"/>
  <c r="B153" i="12"/>
  <c r="F153" i="12" s="1"/>
  <c r="G153" i="12"/>
  <c r="B152" i="12"/>
  <c r="F152" i="12"/>
  <c r="G152" i="12"/>
  <c r="B151" i="12"/>
  <c r="F151" i="12"/>
  <c r="G151" i="12"/>
  <c r="B150" i="12"/>
  <c r="F150" i="12" s="1"/>
  <c r="G150" i="12"/>
  <c r="B149" i="12"/>
  <c r="F149" i="12" s="1"/>
  <c r="G149" i="12"/>
  <c r="B148" i="12"/>
  <c r="F148" i="12" s="1"/>
  <c r="G148" i="12"/>
  <c r="B147" i="12"/>
  <c r="F147" i="12" s="1"/>
  <c r="G147" i="12"/>
  <c r="B146" i="12"/>
  <c r="F146" i="12" s="1"/>
  <c r="G146" i="12"/>
  <c r="B145" i="12"/>
  <c r="F145" i="12" s="1"/>
  <c r="G145" i="12"/>
  <c r="B144" i="12"/>
  <c r="F144" i="12"/>
  <c r="G144" i="12"/>
  <c r="B143" i="12"/>
  <c r="F143" i="12" s="1"/>
  <c r="G143" i="12"/>
  <c r="B142" i="12"/>
  <c r="F142" i="12" s="1"/>
  <c r="G142" i="12"/>
  <c r="B141" i="12"/>
  <c r="F141" i="12" s="1"/>
  <c r="G141" i="12"/>
  <c r="B140" i="12"/>
  <c r="F140" i="12" s="1"/>
  <c r="G140" i="12"/>
  <c r="B139" i="12"/>
  <c r="F139" i="12" s="1"/>
  <c r="G139" i="12"/>
  <c r="B138" i="12"/>
  <c r="F138" i="12" s="1"/>
  <c r="G138" i="12"/>
  <c r="B137" i="12"/>
  <c r="F137" i="12" s="1"/>
  <c r="G137" i="12"/>
  <c r="B136" i="12"/>
  <c r="F136" i="12" s="1"/>
  <c r="G136" i="12"/>
  <c r="B135" i="12"/>
  <c r="F135" i="12" s="1"/>
  <c r="G135" i="12"/>
  <c r="B134" i="12"/>
  <c r="F134" i="12" s="1"/>
  <c r="G134" i="12"/>
  <c r="B133" i="12"/>
  <c r="F133" i="12" s="1"/>
  <c r="G133" i="12"/>
  <c r="B132" i="12"/>
  <c r="F132" i="12"/>
  <c r="G132" i="12"/>
  <c r="B131" i="12"/>
  <c r="F131" i="12" s="1"/>
  <c r="G131" i="12"/>
  <c r="H131" i="12" s="1"/>
  <c r="B130" i="12"/>
  <c r="F130" i="12" s="1"/>
  <c r="G130" i="12"/>
  <c r="B129" i="12"/>
  <c r="F129" i="12" s="1"/>
  <c r="G129" i="12"/>
  <c r="H129" i="12" s="1"/>
  <c r="B128" i="12"/>
  <c r="F128" i="12" s="1"/>
  <c r="G128" i="12"/>
  <c r="B127" i="12"/>
  <c r="F127" i="12" s="1"/>
  <c r="G127" i="12"/>
  <c r="H127" i="12" s="1"/>
  <c r="B126" i="12"/>
  <c r="F126" i="12" s="1"/>
  <c r="G126" i="12"/>
  <c r="B125" i="12"/>
  <c r="F125" i="12" s="1"/>
  <c r="G125" i="12"/>
  <c r="B124" i="12"/>
  <c r="F124" i="12" s="1"/>
  <c r="G124" i="12"/>
  <c r="B123" i="12"/>
  <c r="F123" i="12" s="1"/>
  <c r="G123" i="12"/>
  <c r="H123" i="12" s="1"/>
  <c r="B122" i="12"/>
  <c r="F122" i="12" s="1"/>
  <c r="G122" i="12"/>
  <c r="B121" i="12"/>
  <c r="F121" i="12"/>
  <c r="G121" i="12"/>
  <c r="B120" i="12"/>
  <c r="F120" i="12"/>
  <c r="G120" i="12"/>
  <c r="H120" i="12" s="1"/>
  <c r="B119" i="12"/>
  <c r="F119" i="12" s="1"/>
  <c r="G119" i="12"/>
  <c r="B118" i="12"/>
  <c r="F118" i="12" s="1"/>
  <c r="G118" i="12"/>
  <c r="H118" i="12" s="1"/>
  <c r="B117" i="12"/>
  <c r="F117" i="12" s="1"/>
  <c r="G117" i="12"/>
  <c r="B116" i="12"/>
  <c r="F116" i="12"/>
  <c r="G116" i="12"/>
  <c r="B115" i="12"/>
  <c r="F115" i="12"/>
  <c r="G115" i="12"/>
  <c r="H115" i="12" s="1"/>
  <c r="B114" i="12"/>
  <c r="F114" i="12" s="1"/>
  <c r="G114" i="12"/>
  <c r="B113" i="12"/>
  <c r="F113" i="12" s="1"/>
  <c r="G113" i="12"/>
  <c r="H113" i="12" s="1"/>
  <c r="B112" i="12"/>
  <c r="F112" i="12" s="1"/>
  <c r="G112" i="12"/>
  <c r="B111" i="12"/>
  <c r="F111" i="12" s="1"/>
  <c r="G111" i="12"/>
  <c r="H111" i="12" s="1"/>
  <c r="B110" i="12"/>
  <c r="F110" i="12" s="1"/>
  <c r="G110" i="12"/>
  <c r="B109" i="12"/>
  <c r="F109" i="12" s="1"/>
  <c r="G109" i="12"/>
  <c r="B108" i="12"/>
  <c r="F108" i="12" s="1"/>
  <c r="G108" i="12"/>
  <c r="B107" i="12"/>
  <c r="F107" i="12"/>
  <c r="G107" i="12"/>
  <c r="B106" i="12"/>
  <c r="F106" i="12" s="1"/>
  <c r="G106" i="12"/>
  <c r="B105" i="12"/>
  <c r="F105" i="12" s="1"/>
  <c r="G105" i="12"/>
  <c r="B104" i="12"/>
  <c r="F104" i="12" s="1"/>
  <c r="G104" i="12"/>
  <c r="F103" i="12"/>
  <c r="G103" i="12"/>
  <c r="F102" i="12"/>
  <c r="G102" i="12"/>
  <c r="F101" i="12"/>
  <c r="G101" i="12"/>
  <c r="F100" i="12"/>
  <c r="G100" i="12"/>
  <c r="F99" i="12"/>
  <c r="G99" i="12"/>
  <c r="F98" i="12"/>
  <c r="G98" i="12"/>
  <c r="H98" i="12" s="1"/>
  <c r="F97" i="12"/>
  <c r="G97" i="12"/>
  <c r="F96" i="12"/>
  <c r="G96" i="12"/>
  <c r="H96" i="12" s="1"/>
  <c r="F95" i="12"/>
  <c r="G95" i="12"/>
  <c r="F94" i="12"/>
  <c r="G94" i="12"/>
  <c r="F93" i="12"/>
  <c r="G93" i="12"/>
  <c r="F92" i="12"/>
  <c r="G92" i="12"/>
  <c r="F91" i="12"/>
  <c r="H91" i="12" s="1"/>
  <c r="G91" i="12"/>
  <c r="F90" i="12"/>
  <c r="G90" i="12"/>
  <c r="F89" i="12"/>
  <c r="G89" i="12"/>
  <c r="F88" i="12"/>
  <c r="G88" i="12"/>
  <c r="F87" i="12"/>
  <c r="H87" i="12" s="1"/>
  <c r="G87" i="12"/>
  <c r="F86" i="12"/>
  <c r="G86" i="12"/>
  <c r="F85" i="12"/>
  <c r="G85" i="12"/>
  <c r="F84" i="12"/>
  <c r="G84" i="12"/>
  <c r="F83" i="12"/>
  <c r="G83" i="12"/>
  <c r="F82" i="12"/>
  <c r="G82" i="12"/>
  <c r="H82" i="12" s="1"/>
  <c r="F81" i="12"/>
  <c r="G81" i="12"/>
  <c r="F80" i="12"/>
  <c r="G80" i="12"/>
  <c r="H80" i="12" s="1"/>
  <c r="F79" i="12"/>
  <c r="G79" i="12"/>
  <c r="F78" i="12"/>
  <c r="G78" i="12"/>
  <c r="F77" i="12"/>
  <c r="G77" i="12"/>
  <c r="F76" i="12"/>
  <c r="G76" i="12"/>
  <c r="F75" i="12"/>
  <c r="G75" i="12"/>
  <c r="F74" i="12"/>
  <c r="G74" i="12"/>
  <c r="H74" i="12" s="1"/>
  <c r="F73" i="12"/>
  <c r="G73" i="12"/>
  <c r="F72" i="12"/>
  <c r="G72" i="12"/>
  <c r="F71" i="12"/>
  <c r="G71" i="12"/>
  <c r="F70" i="12"/>
  <c r="G70" i="12"/>
  <c r="F69" i="12"/>
  <c r="G69" i="12"/>
  <c r="F68" i="12"/>
  <c r="G68" i="12"/>
  <c r="F67" i="12"/>
  <c r="G67" i="12"/>
  <c r="F66" i="12"/>
  <c r="G66" i="12"/>
  <c r="F65" i="12"/>
  <c r="G65" i="12"/>
  <c r="F64" i="12"/>
  <c r="G64" i="12"/>
  <c r="F63" i="12"/>
  <c r="G63" i="12"/>
  <c r="F62" i="12"/>
  <c r="G62" i="12"/>
  <c r="F61" i="12"/>
  <c r="G61" i="12"/>
  <c r="F60" i="12"/>
  <c r="G60" i="12"/>
  <c r="F59" i="12"/>
  <c r="H59" i="12" s="1"/>
  <c r="G59" i="12"/>
  <c r="F58" i="12"/>
  <c r="G58" i="12"/>
  <c r="H58" i="12" s="1"/>
  <c r="F57" i="12"/>
  <c r="H57" i="12" s="1"/>
  <c r="G57" i="12"/>
  <c r="F56" i="12"/>
  <c r="G56" i="12"/>
  <c r="H56" i="12" s="1"/>
  <c r="F55" i="12"/>
  <c r="G55" i="12"/>
  <c r="F54" i="12"/>
  <c r="G54" i="12"/>
  <c r="F53" i="12"/>
  <c r="G53" i="12"/>
  <c r="F52" i="12"/>
  <c r="G52" i="12"/>
  <c r="F51" i="12"/>
  <c r="G51" i="12"/>
  <c r="F50" i="12"/>
  <c r="G50" i="12"/>
  <c r="H50" i="12" s="1"/>
  <c r="F49" i="12"/>
  <c r="G49" i="12"/>
  <c r="F48" i="12"/>
  <c r="G48" i="12"/>
  <c r="F47" i="12"/>
  <c r="G47" i="12"/>
  <c r="F46" i="12"/>
  <c r="G46" i="12"/>
  <c r="F45" i="12"/>
  <c r="G45" i="12"/>
  <c r="F44" i="12"/>
  <c r="G44" i="12"/>
  <c r="H44" i="12" s="1"/>
  <c r="F43" i="12"/>
  <c r="G43" i="12"/>
  <c r="F42" i="12"/>
  <c r="G42" i="12"/>
  <c r="F41" i="12"/>
  <c r="G41" i="12"/>
  <c r="F40" i="12"/>
  <c r="G40" i="12"/>
  <c r="F39" i="12"/>
  <c r="G39" i="12"/>
  <c r="F38" i="12"/>
  <c r="G38" i="12"/>
  <c r="F37" i="12"/>
  <c r="G37" i="12"/>
  <c r="F36" i="12"/>
  <c r="G36" i="12"/>
  <c r="F35" i="12"/>
  <c r="G35" i="12"/>
  <c r="F34" i="12"/>
  <c r="G34" i="12"/>
  <c r="F33" i="12"/>
  <c r="G33" i="12"/>
  <c r="F32" i="12"/>
  <c r="G32" i="12"/>
  <c r="F31" i="12"/>
  <c r="G31" i="12"/>
  <c r="F30" i="12"/>
  <c r="G30" i="12"/>
  <c r="H30" i="12" s="1"/>
  <c r="G422" i="11"/>
  <c r="G421" i="11"/>
  <c r="G420" i="11"/>
  <c r="G419" i="11"/>
  <c r="G418" i="11"/>
  <c r="G417" i="11"/>
  <c r="G416" i="11"/>
  <c r="G415" i="11"/>
  <c r="G414" i="11"/>
  <c r="G413" i="11"/>
  <c r="G412" i="11"/>
  <c r="G411" i="11"/>
  <c r="G410" i="11"/>
  <c r="G409" i="11"/>
  <c r="G408" i="11"/>
  <c r="G407" i="11"/>
  <c r="G406" i="11"/>
  <c r="G405" i="11"/>
  <c r="G404" i="11"/>
  <c r="G403" i="11"/>
  <c r="G402" i="11"/>
  <c r="G401" i="11"/>
  <c r="G400" i="11"/>
  <c r="G399" i="11"/>
  <c r="G398" i="11"/>
  <c r="G397" i="11"/>
  <c r="G396" i="11"/>
  <c r="G395" i="11"/>
  <c r="G394" i="11"/>
  <c r="G393" i="11"/>
  <c r="G392" i="11"/>
  <c r="G391" i="11"/>
  <c r="G390" i="11"/>
  <c r="G389" i="11"/>
  <c r="G388" i="11"/>
  <c r="G387" i="11"/>
  <c r="G386" i="11"/>
  <c r="G385" i="11"/>
  <c r="G384" i="11"/>
  <c r="G383" i="11"/>
  <c r="G382" i="11"/>
  <c r="G381" i="11"/>
  <c r="G380" i="11"/>
  <c r="G379" i="11"/>
  <c r="G378" i="11"/>
  <c r="G377" i="11"/>
  <c r="G376" i="11"/>
  <c r="G375" i="11"/>
  <c r="G374" i="11"/>
  <c r="G373" i="11"/>
  <c r="G372" i="11"/>
  <c r="G371" i="11"/>
  <c r="G370" i="11"/>
  <c r="G369" i="11"/>
  <c r="G368" i="11"/>
  <c r="G367" i="11"/>
  <c r="G366" i="11"/>
  <c r="G365" i="11"/>
  <c r="G364" i="11"/>
  <c r="G363" i="11"/>
  <c r="G362" i="11"/>
  <c r="G361" i="11"/>
  <c r="G360" i="11"/>
  <c r="G359" i="11"/>
  <c r="G358" i="11"/>
  <c r="G357" i="11"/>
  <c r="G356" i="11"/>
  <c r="G355" i="11"/>
  <c r="G354" i="11"/>
  <c r="G353" i="11"/>
  <c r="G352" i="11"/>
  <c r="G351" i="11"/>
  <c r="G350" i="11"/>
  <c r="G349" i="11"/>
  <c r="G348" i="11"/>
  <c r="G347" i="11"/>
  <c r="G346" i="11"/>
  <c r="G345" i="11"/>
  <c r="G344" i="11"/>
  <c r="G343" i="11"/>
  <c r="G342" i="11"/>
  <c r="G341" i="11"/>
  <c r="G340" i="11"/>
  <c r="G339" i="11"/>
  <c r="G338" i="11"/>
  <c r="G337" i="11"/>
  <c r="G336" i="11"/>
  <c r="G335" i="11"/>
  <c r="G334" i="11"/>
  <c r="G333" i="11"/>
  <c r="G332" i="11"/>
  <c r="G331" i="11"/>
  <c r="G330" i="11"/>
  <c r="G329" i="11"/>
  <c r="G328" i="11"/>
  <c r="G327" i="11"/>
  <c r="G326" i="11"/>
  <c r="G325" i="11"/>
  <c r="G324" i="11"/>
  <c r="G323" i="11"/>
  <c r="G322" i="11"/>
  <c r="G321" i="11"/>
  <c r="G320" i="11"/>
  <c r="G319" i="11"/>
  <c r="G318" i="11"/>
  <c r="G317" i="11"/>
  <c r="G316" i="11"/>
  <c r="G315" i="11"/>
  <c r="G314" i="11"/>
  <c r="G313" i="11"/>
  <c r="G312" i="11"/>
  <c r="G311" i="11"/>
  <c r="G310" i="11"/>
  <c r="G309" i="11"/>
  <c r="G308" i="11"/>
  <c r="G307" i="11"/>
  <c r="G306" i="11"/>
  <c r="G305" i="11"/>
  <c r="G304" i="11"/>
  <c r="G303" i="11"/>
  <c r="G302" i="11"/>
  <c r="G301" i="11"/>
  <c r="G300" i="11"/>
  <c r="G299" i="11"/>
  <c r="G298" i="11"/>
  <c r="G297" i="11"/>
  <c r="G296" i="11"/>
  <c r="G295" i="11"/>
  <c r="G294" i="11"/>
  <c r="H294" i="11" s="1"/>
  <c r="G293" i="11"/>
  <c r="G292" i="11"/>
  <c r="G291" i="11"/>
  <c r="G290" i="11"/>
  <c r="H290" i="11" s="1"/>
  <c r="G289" i="11"/>
  <c r="G288" i="11"/>
  <c r="G287" i="11"/>
  <c r="G286" i="11"/>
  <c r="G285" i="11"/>
  <c r="G284" i="11"/>
  <c r="G283" i="11"/>
  <c r="G282" i="11"/>
  <c r="G281" i="11"/>
  <c r="G280" i="11"/>
  <c r="G279" i="11"/>
  <c r="G278" i="11"/>
  <c r="G277" i="11"/>
  <c r="G276" i="11"/>
  <c r="G275" i="11"/>
  <c r="G274" i="11"/>
  <c r="G273" i="11"/>
  <c r="G272" i="11"/>
  <c r="G271" i="11"/>
  <c r="G270" i="11"/>
  <c r="G269" i="11"/>
  <c r="G268" i="11"/>
  <c r="G267" i="11"/>
  <c r="G266" i="11"/>
  <c r="G265" i="11"/>
  <c r="G264" i="11"/>
  <c r="G263" i="11"/>
  <c r="G262" i="11"/>
  <c r="G261" i="11"/>
  <c r="G260" i="11"/>
  <c r="G259" i="11"/>
  <c r="G258" i="11"/>
  <c r="G257" i="11"/>
  <c r="G256" i="11"/>
  <c r="G255" i="11"/>
  <c r="G254" i="11"/>
  <c r="G253" i="11"/>
  <c r="G252" i="11"/>
  <c r="G251" i="11"/>
  <c r="G250" i="11"/>
  <c r="G249" i="11"/>
  <c r="G248" i="11"/>
  <c r="G247" i="11"/>
  <c r="G246" i="11"/>
  <c r="G245" i="11"/>
  <c r="G244" i="11"/>
  <c r="G243" i="11"/>
  <c r="G242" i="11"/>
  <c r="G241" i="11"/>
  <c r="G240" i="11"/>
  <c r="G239" i="11"/>
  <c r="G238" i="11"/>
  <c r="G237" i="11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H198" i="11" s="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F20" i="11"/>
  <c r="G20" i="11"/>
  <c r="K15" i="3"/>
  <c r="N15" i="3" s="1"/>
  <c r="L15" i="3"/>
  <c r="K14" i="3"/>
  <c r="N14" i="3" s="1"/>
  <c r="L14" i="3"/>
  <c r="K13" i="3"/>
  <c r="N13" i="3" s="1"/>
  <c r="L13" i="3"/>
  <c r="K12" i="3"/>
  <c r="L12" i="3"/>
  <c r="R374" i="3"/>
  <c r="Q374" i="3"/>
  <c r="R373" i="3"/>
  <c r="R372" i="3"/>
  <c r="R371" i="3"/>
  <c r="R370" i="3"/>
  <c r="R369" i="3"/>
  <c r="R368" i="3"/>
  <c r="R367" i="3"/>
  <c r="R366" i="3"/>
  <c r="R365" i="3"/>
  <c r="R364" i="3"/>
  <c r="R363" i="3"/>
  <c r="R362" i="3"/>
  <c r="R361" i="3"/>
  <c r="R360" i="3"/>
  <c r="R359" i="3"/>
  <c r="R358" i="3"/>
  <c r="R357" i="3"/>
  <c r="R356" i="3"/>
  <c r="R355" i="3"/>
  <c r="R354" i="3"/>
  <c r="R353" i="3"/>
  <c r="R352" i="3"/>
  <c r="R351" i="3"/>
  <c r="R350" i="3"/>
  <c r="R349" i="3"/>
  <c r="R348" i="3"/>
  <c r="R347" i="3"/>
  <c r="R346" i="3"/>
  <c r="R345" i="3"/>
  <c r="R344" i="3"/>
  <c r="R343" i="3"/>
  <c r="R342" i="3"/>
  <c r="R341" i="3"/>
  <c r="R340" i="3"/>
  <c r="R339" i="3"/>
  <c r="R338" i="3"/>
  <c r="R337" i="3"/>
  <c r="R336" i="3"/>
  <c r="R335" i="3"/>
  <c r="R334" i="3"/>
  <c r="R333" i="3"/>
  <c r="R332" i="3"/>
  <c r="R331" i="3"/>
  <c r="R330" i="3"/>
  <c r="R329" i="3"/>
  <c r="R328" i="3"/>
  <c r="R327" i="3"/>
  <c r="R326" i="3"/>
  <c r="R325" i="3"/>
  <c r="R324" i="3"/>
  <c r="R323" i="3"/>
  <c r="R322" i="3"/>
  <c r="R321" i="3"/>
  <c r="R320" i="3"/>
  <c r="R319" i="3"/>
  <c r="R318" i="3"/>
  <c r="R317" i="3"/>
  <c r="R316" i="3"/>
  <c r="R315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1" i="3"/>
  <c r="R300" i="3"/>
  <c r="R299" i="3"/>
  <c r="R298" i="3"/>
  <c r="R297" i="3"/>
  <c r="R296" i="3"/>
  <c r="R295" i="3"/>
  <c r="R294" i="3"/>
  <c r="R293" i="3"/>
  <c r="R292" i="3"/>
  <c r="R291" i="3"/>
  <c r="R290" i="3"/>
  <c r="R289" i="3"/>
  <c r="R288" i="3"/>
  <c r="R287" i="3"/>
  <c r="R286" i="3"/>
  <c r="R285" i="3"/>
  <c r="R284" i="3"/>
  <c r="R283" i="3"/>
  <c r="R282" i="3"/>
  <c r="R281" i="3"/>
  <c r="R280" i="3"/>
  <c r="R279" i="3"/>
  <c r="R278" i="3"/>
  <c r="R277" i="3"/>
  <c r="R276" i="3"/>
  <c r="R275" i="3"/>
  <c r="R274" i="3"/>
  <c r="R273" i="3"/>
  <c r="R272" i="3"/>
  <c r="R271" i="3"/>
  <c r="R270" i="3"/>
  <c r="R269" i="3"/>
  <c r="R268" i="3"/>
  <c r="R267" i="3"/>
  <c r="R266" i="3"/>
  <c r="R265" i="3"/>
  <c r="R264" i="3"/>
  <c r="R263" i="3"/>
  <c r="R262" i="3"/>
  <c r="R261" i="3"/>
  <c r="R260" i="3"/>
  <c r="R259" i="3"/>
  <c r="R258" i="3"/>
  <c r="R257" i="3"/>
  <c r="R256" i="3"/>
  <c r="R255" i="3"/>
  <c r="R254" i="3"/>
  <c r="R253" i="3"/>
  <c r="R252" i="3"/>
  <c r="R251" i="3"/>
  <c r="R250" i="3"/>
  <c r="R249" i="3"/>
  <c r="R248" i="3"/>
  <c r="R247" i="3"/>
  <c r="R246" i="3"/>
  <c r="R245" i="3"/>
  <c r="R244" i="3"/>
  <c r="R243" i="3"/>
  <c r="R242" i="3"/>
  <c r="R241" i="3"/>
  <c r="R240" i="3"/>
  <c r="R239" i="3"/>
  <c r="R238" i="3"/>
  <c r="R237" i="3"/>
  <c r="R236" i="3"/>
  <c r="R235" i="3"/>
  <c r="R234" i="3"/>
  <c r="R233" i="3"/>
  <c r="R232" i="3"/>
  <c r="R231" i="3"/>
  <c r="R230" i="3"/>
  <c r="R229" i="3"/>
  <c r="R228" i="3"/>
  <c r="R227" i="3"/>
  <c r="R226" i="3"/>
  <c r="R225" i="3"/>
  <c r="R224" i="3"/>
  <c r="R223" i="3"/>
  <c r="R222" i="3"/>
  <c r="R221" i="3"/>
  <c r="R220" i="3"/>
  <c r="R219" i="3"/>
  <c r="R218" i="3"/>
  <c r="R217" i="3"/>
  <c r="R216" i="3"/>
  <c r="R215" i="3"/>
  <c r="R214" i="3"/>
  <c r="R213" i="3"/>
  <c r="R212" i="3"/>
  <c r="R211" i="3"/>
  <c r="R210" i="3"/>
  <c r="R209" i="3"/>
  <c r="R208" i="3"/>
  <c r="R207" i="3"/>
  <c r="R206" i="3"/>
  <c r="R205" i="3"/>
  <c r="R204" i="3"/>
  <c r="R203" i="3"/>
  <c r="R202" i="3"/>
  <c r="R201" i="3"/>
  <c r="R200" i="3"/>
  <c r="R199" i="3"/>
  <c r="R198" i="3"/>
  <c r="R197" i="3"/>
  <c r="R196" i="3"/>
  <c r="R195" i="3"/>
  <c r="R194" i="3"/>
  <c r="R193" i="3"/>
  <c r="R192" i="3"/>
  <c r="R191" i="3"/>
  <c r="R190" i="3"/>
  <c r="R189" i="3"/>
  <c r="R188" i="3"/>
  <c r="R187" i="3"/>
  <c r="R186" i="3"/>
  <c r="R185" i="3"/>
  <c r="R184" i="3"/>
  <c r="R183" i="3"/>
  <c r="R182" i="3"/>
  <c r="R181" i="3"/>
  <c r="R180" i="3"/>
  <c r="R179" i="3"/>
  <c r="R178" i="3"/>
  <c r="R177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6" i="3"/>
  <c r="R155" i="3"/>
  <c r="R154" i="3"/>
  <c r="R153" i="3"/>
  <c r="R152" i="3"/>
  <c r="R151" i="3"/>
  <c r="R150" i="3"/>
  <c r="R149" i="3"/>
  <c r="R148" i="3"/>
  <c r="R147" i="3"/>
  <c r="R146" i="3"/>
  <c r="R145" i="3"/>
  <c r="R144" i="3"/>
  <c r="R143" i="3"/>
  <c r="R142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108" i="3"/>
  <c r="R107" i="3"/>
  <c r="R106" i="3"/>
  <c r="R105" i="3"/>
  <c r="R104" i="3"/>
  <c r="R103" i="3"/>
  <c r="R102" i="3"/>
  <c r="R101" i="3"/>
  <c r="R100" i="3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Q63" i="3"/>
  <c r="R62" i="3"/>
  <c r="Q62" i="3"/>
  <c r="R61" i="3"/>
  <c r="Q61" i="3"/>
  <c r="R60" i="3"/>
  <c r="Q60" i="3"/>
  <c r="R59" i="3"/>
  <c r="Q59" i="3"/>
  <c r="R58" i="3"/>
  <c r="Q58" i="3"/>
  <c r="R57" i="3"/>
  <c r="Q57" i="3"/>
  <c r="R56" i="3"/>
  <c r="Q56" i="3"/>
  <c r="R55" i="3"/>
  <c r="Q55" i="3"/>
  <c r="R54" i="3"/>
  <c r="Q54" i="3"/>
  <c r="R53" i="3"/>
  <c r="Q53" i="3"/>
  <c r="R52" i="3"/>
  <c r="Q52" i="3"/>
  <c r="R51" i="3"/>
  <c r="Q51" i="3"/>
  <c r="R50" i="3"/>
  <c r="Q50" i="3"/>
  <c r="R49" i="3"/>
  <c r="Q49" i="3"/>
  <c r="R48" i="3"/>
  <c r="Q48" i="3"/>
  <c r="R47" i="3"/>
  <c r="Q47" i="3"/>
  <c r="R46" i="3"/>
  <c r="Q46" i="3"/>
  <c r="R45" i="3"/>
  <c r="Q45" i="3"/>
  <c r="R44" i="3"/>
  <c r="Q44" i="3"/>
  <c r="R43" i="3"/>
  <c r="Q43" i="3"/>
  <c r="R42" i="3"/>
  <c r="Q42" i="3"/>
  <c r="R41" i="3"/>
  <c r="Q41" i="3"/>
  <c r="R40" i="3"/>
  <c r="Q40" i="3"/>
  <c r="R39" i="3"/>
  <c r="Q39" i="3"/>
  <c r="R38" i="3"/>
  <c r="Q38" i="3"/>
  <c r="R37" i="3"/>
  <c r="Q37" i="3"/>
  <c r="R36" i="3"/>
  <c r="Q36" i="3"/>
  <c r="R35" i="3"/>
  <c r="Q35" i="3"/>
  <c r="R34" i="3"/>
  <c r="Q34" i="3"/>
  <c r="R33" i="3"/>
  <c r="Q33" i="3"/>
  <c r="R32" i="3"/>
  <c r="Q32" i="3"/>
  <c r="R31" i="3"/>
  <c r="Q31" i="3"/>
  <c r="R30" i="3"/>
  <c r="Q30" i="3"/>
  <c r="R29" i="3"/>
  <c r="Q29" i="3"/>
  <c r="R28" i="3"/>
  <c r="Q28" i="3"/>
  <c r="R27" i="3"/>
  <c r="Q27" i="3"/>
  <c r="Q26" i="3"/>
  <c r="R26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F105" i="3"/>
  <c r="G104" i="3"/>
  <c r="G103" i="3"/>
  <c r="G102" i="3"/>
  <c r="F102" i="3"/>
  <c r="G101" i="3"/>
  <c r="F101" i="3"/>
  <c r="G100" i="3"/>
  <c r="G99" i="3"/>
  <c r="I99" i="3" s="1"/>
  <c r="G98" i="3"/>
  <c r="F98" i="3"/>
  <c r="G97" i="3"/>
  <c r="F97" i="3"/>
  <c r="G96" i="3"/>
  <c r="G95" i="3"/>
  <c r="G94" i="3"/>
  <c r="F94" i="3"/>
  <c r="H94" i="3" s="1"/>
  <c r="G93" i="3"/>
  <c r="F93" i="3"/>
  <c r="G92" i="3"/>
  <c r="F92" i="3"/>
  <c r="H92" i="3" s="1"/>
  <c r="G91" i="3"/>
  <c r="G90" i="3"/>
  <c r="F90" i="3"/>
  <c r="G89" i="3"/>
  <c r="F89" i="3"/>
  <c r="G88" i="3"/>
  <c r="F88" i="3"/>
  <c r="G87" i="3"/>
  <c r="I87" i="3" s="1"/>
  <c r="G86" i="3"/>
  <c r="F86" i="3"/>
  <c r="G85" i="3"/>
  <c r="F85" i="3"/>
  <c r="G84" i="3"/>
  <c r="F84" i="3"/>
  <c r="G83" i="3"/>
  <c r="I83" i="3" s="1"/>
  <c r="G82" i="3"/>
  <c r="F82" i="3"/>
  <c r="G81" i="3"/>
  <c r="F81" i="3"/>
  <c r="G80" i="3"/>
  <c r="F80" i="3"/>
  <c r="G79" i="3"/>
  <c r="G78" i="3"/>
  <c r="F78" i="3"/>
  <c r="H78" i="3" s="1"/>
  <c r="G77" i="3"/>
  <c r="F77" i="3"/>
  <c r="G76" i="3"/>
  <c r="F76" i="3"/>
  <c r="H76" i="3" s="1"/>
  <c r="G75" i="3"/>
  <c r="G74" i="3"/>
  <c r="F74" i="3"/>
  <c r="G73" i="3"/>
  <c r="F73" i="3"/>
  <c r="G72" i="3"/>
  <c r="G71" i="3"/>
  <c r="F71" i="3"/>
  <c r="H71" i="3" s="1"/>
  <c r="G70" i="3"/>
  <c r="F70" i="3"/>
  <c r="G69" i="3"/>
  <c r="F69" i="3"/>
  <c r="G68" i="3"/>
  <c r="G67" i="3"/>
  <c r="F67" i="3"/>
  <c r="G66" i="3"/>
  <c r="F66" i="3"/>
  <c r="G65" i="3"/>
  <c r="F65" i="3"/>
  <c r="G64" i="3"/>
  <c r="G63" i="3"/>
  <c r="F63" i="3"/>
  <c r="G62" i="3"/>
  <c r="F62" i="3"/>
  <c r="H62" i="3" s="1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H42" i="3" s="1"/>
  <c r="G41" i="3"/>
  <c r="F41" i="3"/>
  <c r="G40" i="3"/>
  <c r="F40" i="3"/>
  <c r="G39" i="3"/>
  <c r="F39" i="3"/>
  <c r="G38" i="3"/>
  <c r="F38" i="3"/>
  <c r="G37" i="3"/>
  <c r="F37" i="3"/>
  <c r="G36" i="3"/>
  <c r="F36" i="3"/>
  <c r="H36" i="3" s="1"/>
  <c r="G35" i="3"/>
  <c r="F35" i="3"/>
  <c r="G34" i="3"/>
  <c r="F34" i="3"/>
  <c r="H34" i="3" s="1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F26" i="3"/>
  <c r="G26" i="3"/>
  <c r="I26" i="3" s="1"/>
  <c r="E12" i="5"/>
  <c r="H12" i="5" s="1"/>
  <c r="F11" i="26"/>
  <c r="G11" i="26"/>
  <c r="F10" i="26"/>
  <c r="G10" i="26"/>
  <c r="F9" i="26"/>
  <c r="G9" i="26"/>
  <c r="F8" i="26"/>
  <c r="G8" i="26"/>
  <c r="F7" i="26"/>
  <c r="G7" i="26"/>
  <c r="G9" i="27"/>
  <c r="F9" i="27"/>
  <c r="G8" i="27"/>
  <c r="F8" i="27"/>
  <c r="G7" i="27"/>
  <c r="H7" i="27" s="1"/>
  <c r="F7" i="27"/>
  <c r="F9" i="25"/>
  <c r="G9" i="25"/>
  <c r="G8" i="25"/>
  <c r="F7" i="25"/>
  <c r="G7" i="25"/>
  <c r="H56" i="17"/>
  <c r="G56" i="17"/>
  <c r="H55" i="17"/>
  <c r="G55" i="17"/>
  <c r="J55" i="17" s="1"/>
  <c r="H54" i="17"/>
  <c r="G54" i="17"/>
  <c r="H53" i="17"/>
  <c r="G53" i="17"/>
  <c r="H52" i="17"/>
  <c r="G52" i="17"/>
  <c r="H51" i="17"/>
  <c r="G51" i="17"/>
  <c r="H50" i="17"/>
  <c r="G50" i="17"/>
  <c r="J50" i="17" s="1"/>
  <c r="H49" i="17"/>
  <c r="G49" i="17"/>
  <c r="J49" i="17" s="1"/>
  <c r="H48" i="17"/>
  <c r="G48" i="17"/>
  <c r="J48" i="17" s="1"/>
  <c r="H47" i="17"/>
  <c r="G47" i="17"/>
  <c r="H46" i="17"/>
  <c r="G46" i="17"/>
  <c r="H45" i="17"/>
  <c r="G45" i="17"/>
  <c r="H42" i="17"/>
  <c r="G42" i="17"/>
  <c r="J42" i="17" s="1"/>
  <c r="H41" i="17"/>
  <c r="G41" i="17"/>
  <c r="H40" i="17"/>
  <c r="G40" i="17"/>
  <c r="H39" i="17"/>
  <c r="G39" i="17"/>
  <c r="J39" i="17" s="1"/>
  <c r="H38" i="17"/>
  <c r="G38" i="17"/>
  <c r="H37" i="17"/>
  <c r="G37" i="17"/>
  <c r="H36" i="17"/>
  <c r="G36" i="17"/>
  <c r="H35" i="17"/>
  <c r="G35" i="17"/>
  <c r="H34" i="17"/>
  <c r="G34" i="17"/>
  <c r="J34" i="17" s="1"/>
  <c r="H33" i="17"/>
  <c r="I33" i="17" s="1"/>
  <c r="G33" i="17"/>
  <c r="H32" i="17"/>
  <c r="G32" i="17"/>
  <c r="H31" i="17"/>
  <c r="G31" i="17"/>
  <c r="H30" i="17"/>
  <c r="G30" i="17"/>
  <c r="J30" i="17" s="1"/>
  <c r="H29" i="17"/>
  <c r="G29" i="17"/>
  <c r="H28" i="17"/>
  <c r="G28" i="17"/>
  <c r="J28" i="17" s="1"/>
  <c r="H27" i="17"/>
  <c r="G27" i="17"/>
  <c r="H26" i="17"/>
  <c r="G26" i="17"/>
  <c r="H25" i="17"/>
  <c r="G25" i="17"/>
  <c r="H24" i="17"/>
  <c r="G24" i="17"/>
  <c r="J24" i="17" s="1"/>
  <c r="H23" i="17"/>
  <c r="G23" i="17"/>
  <c r="H22" i="17"/>
  <c r="G22" i="17"/>
  <c r="H21" i="17"/>
  <c r="G21" i="17"/>
  <c r="J21" i="17" s="1"/>
  <c r="H20" i="17"/>
  <c r="G20" i="17"/>
  <c r="J20" i="17" s="1"/>
  <c r="H19" i="17"/>
  <c r="G19" i="17"/>
  <c r="H16" i="17"/>
  <c r="G16" i="17"/>
  <c r="J16" i="17" s="1"/>
  <c r="H15" i="17"/>
  <c r="G15" i="17"/>
  <c r="H14" i="17"/>
  <c r="G14" i="17"/>
  <c r="H13" i="17"/>
  <c r="G13" i="17"/>
  <c r="H12" i="17"/>
  <c r="G12" i="17"/>
  <c r="J12" i="17" s="1"/>
  <c r="H11" i="17"/>
  <c r="G11" i="17"/>
  <c r="J11" i="17" s="1"/>
  <c r="H10" i="17"/>
  <c r="G10" i="17"/>
  <c r="H9" i="17"/>
  <c r="G9" i="17"/>
  <c r="H8" i="17"/>
  <c r="G8" i="17"/>
  <c r="J8" i="17" s="1"/>
  <c r="H7" i="17"/>
  <c r="G7" i="17"/>
  <c r="J7" i="17" s="1"/>
  <c r="H100" i="18"/>
  <c r="G100" i="18"/>
  <c r="H99" i="18"/>
  <c r="G99" i="18"/>
  <c r="H98" i="18"/>
  <c r="G98" i="18"/>
  <c r="J98" i="18" s="1"/>
  <c r="H97" i="18"/>
  <c r="G97" i="18"/>
  <c r="J97" i="18" s="1"/>
  <c r="H96" i="18"/>
  <c r="G96" i="18"/>
  <c r="J96" i="18" s="1"/>
  <c r="H95" i="18"/>
  <c r="G95" i="18"/>
  <c r="H94" i="18"/>
  <c r="G94" i="18"/>
  <c r="H93" i="18"/>
  <c r="G93" i="18"/>
  <c r="H92" i="18"/>
  <c r="G92" i="18"/>
  <c r="J92" i="18" s="1"/>
  <c r="H91" i="18"/>
  <c r="G91" i="18"/>
  <c r="H90" i="18"/>
  <c r="G90" i="18"/>
  <c r="J90" i="18" s="1"/>
  <c r="H89" i="18"/>
  <c r="G89" i="18"/>
  <c r="J89" i="18" s="1"/>
  <c r="H86" i="18"/>
  <c r="G86" i="18"/>
  <c r="H85" i="18"/>
  <c r="G85" i="18"/>
  <c r="H84" i="18"/>
  <c r="G84" i="18"/>
  <c r="H83" i="18"/>
  <c r="I83" i="18" s="1"/>
  <c r="G83" i="18"/>
  <c r="H82" i="18"/>
  <c r="G82" i="18"/>
  <c r="H81" i="18"/>
  <c r="G81" i="18"/>
  <c r="H80" i="18"/>
  <c r="G80" i="18"/>
  <c r="H79" i="18"/>
  <c r="G79" i="18"/>
  <c r="J79" i="18" s="1"/>
  <c r="G78" i="18"/>
  <c r="J78" i="18" s="1"/>
  <c r="H78" i="18"/>
  <c r="H77" i="18"/>
  <c r="G77" i="18"/>
  <c r="J77" i="18" s="1"/>
  <c r="H76" i="18"/>
  <c r="I76" i="18" s="1"/>
  <c r="G76" i="18"/>
  <c r="H75" i="18"/>
  <c r="G75" i="18"/>
  <c r="J75" i="18" s="1"/>
  <c r="H74" i="18"/>
  <c r="G74" i="18"/>
  <c r="J74" i="18" s="1"/>
  <c r="H73" i="18"/>
  <c r="G73" i="18"/>
  <c r="H72" i="18"/>
  <c r="G72" i="18"/>
  <c r="H71" i="18"/>
  <c r="G71" i="18"/>
  <c r="J71" i="18" s="1"/>
  <c r="H70" i="18"/>
  <c r="G70" i="18"/>
  <c r="H69" i="18"/>
  <c r="G69" i="18"/>
  <c r="G68" i="18"/>
  <c r="H68" i="18"/>
  <c r="G67" i="18"/>
  <c r="H67" i="18"/>
  <c r="G66" i="18"/>
  <c r="J66" i="18" s="1"/>
  <c r="H66" i="18"/>
  <c r="G65" i="18"/>
  <c r="H65" i="18"/>
  <c r="I65" i="18" s="1"/>
  <c r="H64" i="18"/>
  <c r="G64" i="18"/>
  <c r="H63" i="18"/>
  <c r="G63" i="18"/>
  <c r="J63" i="18" s="1"/>
  <c r="H62" i="18"/>
  <c r="G62" i="18"/>
  <c r="I62" i="18" s="1"/>
  <c r="H61" i="18"/>
  <c r="G61" i="18"/>
  <c r="J61" i="18" s="1"/>
  <c r="H60" i="18"/>
  <c r="I60" i="18" s="1"/>
  <c r="G60" i="18"/>
  <c r="H59" i="18"/>
  <c r="G59" i="18"/>
  <c r="J59" i="18" s="1"/>
  <c r="G58" i="18"/>
  <c r="J58" i="18" s="1"/>
  <c r="H58" i="18"/>
  <c r="H57" i="18"/>
  <c r="G57" i="18"/>
  <c r="H56" i="18"/>
  <c r="G56" i="18"/>
  <c r="H55" i="18"/>
  <c r="G55" i="18"/>
  <c r="J55" i="18" s="1"/>
  <c r="G52" i="18"/>
  <c r="J52" i="18" s="1"/>
  <c r="H52" i="18"/>
  <c r="G51" i="18"/>
  <c r="H51" i="18"/>
  <c r="I51" i="18" s="1"/>
  <c r="H50" i="18"/>
  <c r="G50" i="18"/>
  <c r="J50" i="18" s="1"/>
  <c r="H49" i="18"/>
  <c r="G49" i="18"/>
  <c r="H48" i="18"/>
  <c r="G48" i="18"/>
  <c r="H47" i="18"/>
  <c r="I47" i="18" s="1"/>
  <c r="G47" i="18"/>
  <c r="H46" i="18"/>
  <c r="G46" i="18"/>
  <c r="H45" i="18"/>
  <c r="G45" i="18"/>
  <c r="G44" i="18"/>
  <c r="I44" i="18" s="1"/>
  <c r="H44" i="18"/>
  <c r="G43" i="18"/>
  <c r="H43" i="18"/>
  <c r="H42" i="18"/>
  <c r="G42" i="18"/>
  <c r="J42" i="18" s="1"/>
  <c r="H41" i="18"/>
  <c r="G41" i="18"/>
  <c r="H40" i="18"/>
  <c r="G40" i="18"/>
  <c r="H39" i="18"/>
  <c r="G39" i="18"/>
  <c r="H38" i="18"/>
  <c r="G38" i="18"/>
  <c r="J38" i="18" s="1"/>
  <c r="H37" i="18"/>
  <c r="G37" i="18"/>
  <c r="H36" i="18"/>
  <c r="G36" i="18"/>
  <c r="J36" i="18" s="1"/>
  <c r="H35" i="18"/>
  <c r="G35" i="18"/>
  <c r="J35" i="18" s="1"/>
  <c r="H34" i="18"/>
  <c r="G34" i="18"/>
  <c r="J34" i="18" s="1"/>
  <c r="H33" i="18"/>
  <c r="G33" i="18"/>
  <c r="J33" i="18" s="1"/>
  <c r="H32" i="18"/>
  <c r="G32" i="18"/>
  <c r="H31" i="18"/>
  <c r="G31" i="18"/>
  <c r="J31" i="18" s="1"/>
  <c r="H30" i="18"/>
  <c r="G30" i="18"/>
  <c r="H29" i="18"/>
  <c r="G29" i="18"/>
  <c r="H28" i="18"/>
  <c r="G28" i="18"/>
  <c r="J28" i="18" s="1"/>
  <c r="H27" i="18"/>
  <c r="G27" i="18"/>
  <c r="H26" i="18"/>
  <c r="G26" i="18"/>
  <c r="J26" i="18" s="1"/>
  <c r="H25" i="18"/>
  <c r="G25" i="18"/>
  <c r="J25" i="18" s="1"/>
  <c r="H24" i="18"/>
  <c r="G24" i="18"/>
  <c r="J24" i="18" s="1"/>
  <c r="H23" i="18"/>
  <c r="G23" i="18"/>
  <c r="J23" i="18" s="1"/>
  <c r="H22" i="18"/>
  <c r="G22" i="18"/>
  <c r="J22" i="18" s="1"/>
  <c r="H21" i="18"/>
  <c r="G21" i="18"/>
  <c r="J21" i="18" s="1"/>
  <c r="G20" i="18"/>
  <c r="H20" i="18"/>
  <c r="G19" i="18"/>
  <c r="J19" i="18" s="1"/>
  <c r="H19" i="18"/>
  <c r="G18" i="18"/>
  <c r="H18" i="18"/>
  <c r="H17" i="18"/>
  <c r="G17" i="18"/>
  <c r="J17" i="18" s="1"/>
  <c r="H16" i="18"/>
  <c r="G16" i="18"/>
  <c r="H15" i="18"/>
  <c r="G15" i="18"/>
  <c r="J15" i="18" s="1"/>
  <c r="H14" i="18"/>
  <c r="G14" i="18"/>
  <c r="H13" i="18"/>
  <c r="G13" i="18"/>
  <c r="J13" i="18" s="1"/>
  <c r="H12" i="18"/>
  <c r="G12" i="18"/>
  <c r="H11" i="18"/>
  <c r="G11" i="18"/>
  <c r="J11" i="18" s="1"/>
  <c r="G10" i="18"/>
  <c r="H10" i="18"/>
  <c r="G9" i="18"/>
  <c r="H9" i="18"/>
  <c r="G8" i="18"/>
  <c r="H8" i="18"/>
  <c r="G7" i="18"/>
  <c r="H7" i="18"/>
  <c r="G36" i="20"/>
  <c r="H36" i="20"/>
  <c r="G35" i="20"/>
  <c r="H35" i="20"/>
  <c r="G34" i="20"/>
  <c r="H34" i="20"/>
  <c r="G33" i="20"/>
  <c r="H33" i="20"/>
  <c r="I33" i="20" s="1"/>
  <c r="G30" i="20"/>
  <c r="H30" i="20"/>
  <c r="I30" i="20" s="1"/>
  <c r="G29" i="20"/>
  <c r="J29" i="20" s="1"/>
  <c r="H29" i="20"/>
  <c r="G28" i="20"/>
  <c r="H28" i="20"/>
  <c r="I28" i="20" s="1"/>
  <c r="G27" i="20"/>
  <c r="J27" i="20" s="1"/>
  <c r="H27" i="20"/>
  <c r="G26" i="20"/>
  <c r="H26" i="20"/>
  <c r="G25" i="20"/>
  <c r="H25" i="20"/>
  <c r="G24" i="20"/>
  <c r="H24" i="20"/>
  <c r="G23" i="20"/>
  <c r="H23" i="20"/>
  <c r="I23" i="20" s="1"/>
  <c r="G22" i="20"/>
  <c r="H22" i="20"/>
  <c r="G21" i="20"/>
  <c r="H21" i="20"/>
  <c r="G20" i="20"/>
  <c r="H20" i="20"/>
  <c r="G19" i="20"/>
  <c r="H19" i="20"/>
  <c r="G18" i="20"/>
  <c r="H18" i="20"/>
  <c r="G17" i="20"/>
  <c r="H17" i="20"/>
  <c r="G16" i="20"/>
  <c r="H16" i="20"/>
  <c r="G15" i="20"/>
  <c r="H15" i="20"/>
  <c r="G14" i="20"/>
  <c r="J14" i="20" s="1"/>
  <c r="H14" i="20"/>
  <c r="G13" i="20"/>
  <c r="H13" i="20"/>
  <c r="G12" i="20"/>
  <c r="H12" i="20"/>
  <c r="G11" i="20"/>
  <c r="H11" i="20"/>
  <c r="G10" i="20"/>
  <c r="H10" i="20"/>
  <c r="G9" i="20"/>
  <c r="H9" i="20"/>
  <c r="I9" i="20" s="1"/>
  <c r="G8" i="20"/>
  <c r="H8" i="20"/>
  <c r="G7" i="20"/>
  <c r="H7" i="20"/>
  <c r="G61" i="21"/>
  <c r="H61" i="21"/>
  <c r="G60" i="21"/>
  <c r="H60" i="21"/>
  <c r="G59" i="21"/>
  <c r="H59" i="21"/>
  <c r="G58" i="21"/>
  <c r="H58" i="21"/>
  <c r="G57" i="21"/>
  <c r="H57" i="21"/>
  <c r="G56" i="21"/>
  <c r="H56" i="21"/>
  <c r="G55" i="21"/>
  <c r="H55" i="21"/>
  <c r="G54" i="21"/>
  <c r="H54" i="21"/>
  <c r="G53" i="21"/>
  <c r="H53" i="21"/>
  <c r="G52" i="21"/>
  <c r="H52" i="21"/>
  <c r="G51" i="21"/>
  <c r="H51" i="21"/>
  <c r="G50" i="21"/>
  <c r="H50" i="21"/>
  <c r="G49" i="21"/>
  <c r="H49" i="21"/>
  <c r="G48" i="21"/>
  <c r="H48" i="21"/>
  <c r="G47" i="21"/>
  <c r="H47" i="21"/>
  <c r="G46" i="21"/>
  <c r="H46" i="21"/>
  <c r="G45" i="21"/>
  <c r="H45" i="21"/>
  <c r="G44" i="21"/>
  <c r="H44" i="21"/>
  <c r="G43" i="21"/>
  <c r="H43" i="21"/>
  <c r="G42" i="21"/>
  <c r="H42" i="21"/>
  <c r="G41" i="21"/>
  <c r="I41" i="21" s="1"/>
  <c r="H41" i="21"/>
  <c r="G40" i="21"/>
  <c r="H40" i="21"/>
  <c r="G39" i="21"/>
  <c r="H39" i="21"/>
  <c r="G38" i="21"/>
  <c r="H38" i="21"/>
  <c r="G37" i="21"/>
  <c r="H37" i="21"/>
  <c r="G36" i="21"/>
  <c r="H36" i="21"/>
  <c r="G35" i="21"/>
  <c r="H35" i="21"/>
  <c r="G34" i="21"/>
  <c r="H34" i="21"/>
  <c r="G33" i="21"/>
  <c r="H33" i="21"/>
  <c r="G32" i="21"/>
  <c r="H32" i="21"/>
  <c r="G31" i="21"/>
  <c r="H31" i="21"/>
  <c r="G30" i="21"/>
  <c r="H30" i="21"/>
  <c r="G29" i="21"/>
  <c r="H29" i="21"/>
  <c r="G28" i="21"/>
  <c r="H28" i="21"/>
  <c r="G27" i="21"/>
  <c r="H27" i="21"/>
  <c r="G26" i="21"/>
  <c r="H26" i="21"/>
  <c r="G25" i="21"/>
  <c r="H25" i="21"/>
  <c r="G23" i="21"/>
  <c r="H23" i="21"/>
  <c r="G22" i="21"/>
  <c r="H22" i="21"/>
  <c r="G21" i="21"/>
  <c r="H21" i="21"/>
  <c r="G20" i="21"/>
  <c r="H20" i="21"/>
  <c r="G19" i="21"/>
  <c r="H19" i="21"/>
  <c r="G18" i="21"/>
  <c r="H18" i="21"/>
  <c r="G17" i="21"/>
  <c r="H17" i="21"/>
  <c r="G16" i="21"/>
  <c r="H16" i="21"/>
  <c r="G15" i="21"/>
  <c r="H15" i="21"/>
  <c r="G14" i="21"/>
  <c r="H14" i="21"/>
  <c r="G13" i="21"/>
  <c r="H13" i="21"/>
  <c r="G12" i="21"/>
  <c r="H12" i="21"/>
  <c r="G11" i="21"/>
  <c r="H11" i="21"/>
  <c r="G10" i="21"/>
  <c r="H10" i="21"/>
  <c r="G9" i="21"/>
  <c r="H9" i="21"/>
  <c r="G8" i="21"/>
  <c r="H8" i="21"/>
  <c r="G7" i="21"/>
  <c r="H7" i="21"/>
  <c r="G7" i="19"/>
  <c r="H7" i="19"/>
  <c r="G8" i="23"/>
  <c r="J8" i="23" s="1"/>
  <c r="H8" i="23"/>
  <c r="G7" i="23"/>
  <c r="H7" i="23"/>
  <c r="H11" i="28"/>
  <c r="G11" i="28"/>
  <c r="H9" i="28"/>
  <c r="G9" i="28"/>
  <c r="J9" i="28" s="1"/>
  <c r="H8" i="28"/>
  <c r="G8" i="28"/>
  <c r="H7" i="28"/>
  <c r="G7" i="28"/>
  <c r="J7" i="28" s="1"/>
  <c r="F8" i="25"/>
  <c r="G14" i="22"/>
  <c r="H14" i="22"/>
  <c r="L311" i="2"/>
  <c r="L310" i="2"/>
  <c r="Q310" i="2" s="1"/>
  <c r="L309" i="2"/>
  <c r="L308" i="2"/>
  <c r="Q308" i="2"/>
  <c r="L307" i="2"/>
  <c r="L306" i="2"/>
  <c r="Q306" i="2"/>
  <c r="L305" i="2"/>
  <c r="L304" i="2"/>
  <c r="Q304" i="2" s="1"/>
  <c r="L303" i="2"/>
  <c r="L302" i="2"/>
  <c r="Q302" i="2" s="1"/>
  <c r="L301" i="2"/>
  <c r="L300" i="2"/>
  <c r="Q300" i="2" s="1"/>
  <c r="L299" i="2"/>
  <c r="L298" i="2"/>
  <c r="Q298" i="2"/>
  <c r="L297" i="2"/>
  <c r="L296" i="2"/>
  <c r="L295" i="2"/>
  <c r="L294" i="2"/>
  <c r="Q294" i="2" s="1"/>
  <c r="L293" i="2"/>
  <c r="Q293" i="2"/>
  <c r="L292" i="2"/>
  <c r="Q292" i="2"/>
  <c r="L291" i="2"/>
  <c r="L290" i="2"/>
  <c r="Q290" i="2"/>
  <c r="L289" i="2"/>
  <c r="Q289" i="2"/>
  <c r="L288" i="2"/>
  <c r="Q288" i="2" s="1"/>
  <c r="L287" i="2"/>
  <c r="Q287" i="2" s="1"/>
  <c r="L286" i="2"/>
  <c r="Q286" i="2"/>
  <c r="L285" i="2"/>
  <c r="L284" i="2"/>
  <c r="Q284" i="2" s="1"/>
  <c r="L283" i="2"/>
  <c r="L282" i="2"/>
  <c r="Q282" i="2" s="1"/>
  <c r="L281" i="2"/>
  <c r="L280" i="2"/>
  <c r="Q280" i="2" s="1"/>
  <c r="L279" i="2"/>
  <c r="L278" i="2"/>
  <c r="Q278" i="2"/>
  <c r="L277" i="2"/>
  <c r="Q277" i="2" s="1"/>
  <c r="L276" i="2"/>
  <c r="L275" i="2"/>
  <c r="L274" i="2"/>
  <c r="Q274" i="2" s="1"/>
  <c r="L273" i="2"/>
  <c r="Q273" i="2" s="1"/>
  <c r="L272" i="2"/>
  <c r="Q272" i="2"/>
  <c r="L271" i="2"/>
  <c r="L270" i="2"/>
  <c r="Q270" i="2" s="1"/>
  <c r="L269" i="2"/>
  <c r="L268" i="2"/>
  <c r="Q268" i="2" s="1"/>
  <c r="L267" i="2"/>
  <c r="L266" i="2"/>
  <c r="Q266" i="2" s="1"/>
  <c r="L265" i="2"/>
  <c r="L264" i="2"/>
  <c r="Q264" i="2" s="1"/>
  <c r="L263" i="2"/>
  <c r="L262" i="2"/>
  <c r="Q262" i="2" s="1"/>
  <c r="L261" i="2"/>
  <c r="L260" i="2"/>
  <c r="Q260" i="2" s="1"/>
  <c r="L259" i="2"/>
  <c r="Q259" i="2"/>
  <c r="L258" i="2"/>
  <c r="Q258" i="2" s="1"/>
  <c r="L257" i="2"/>
  <c r="Q257" i="2" s="1"/>
  <c r="L256" i="2"/>
  <c r="Q256" i="2"/>
  <c r="L255" i="2"/>
  <c r="Q255" i="2"/>
  <c r="L254" i="2"/>
  <c r="Q254" i="2"/>
  <c r="L253" i="2"/>
  <c r="L252" i="2"/>
  <c r="Q252" i="2"/>
  <c r="L251" i="2"/>
  <c r="Q251" i="2" s="1"/>
  <c r="L250" i="2"/>
  <c r="Q250" i="2"/>
  <c r="L249" i="2"/>
  <c r="L248" i="2"/>
  <c r="Q248" i="2"/>
  <c r="L247" i="2"/>
  <c r="Q247" i="2" s="1"/>
  <c r="L246" i="2"/>
  <c r="Q246" i="2" s="1"/>
  <c r="L245" i="2"/>
  <c r="Q245" i="2" s="1"/>
  <c r="L244" i="2"/>
  <c r="Q244" i="2"/>
  <c r="L243" i="2"/>
  <c r="Q243" i="2"/>
  <c r="L242" i="2"/>
  <c r="Q242" i="2" s="1"/>
  <c r="L241" i="2"/>
  <c r="L240" i="2"/>
  <c r="Q240" i="2" s="1"/>
  <c r="L239" i="2"/>
  <c r="L238" i="2"/>
  <c r="Q238" i="2" s="1"/>
  <c r="L237" i="2"/>
  <c r="Q237" i="2"/>
  <c r="L236" i="2"/>
  <c r="Q236" i="2" s="1"/>
  <c r="L235" i="2"/>
  <c r="Q235" i="2" s="1"/>
  <c r="L234" i="2"/>
  <c r="Q234" i="2" s="1"/>
  <c r="L233" i="2"/>
  <c r="Q233" i="2" s="1"/>
  <c r="L232" i="2"/>
  <c r="Q232" i="2"/>
  <c r="L231" i="2"/>
  <c r="L230" i="2"/>
  <c r="Q230" i="2"/>
  <c r="L229" i="2"/>
  <c r="Q229" i="2" s="1"/>
  <c r="L228" i="2"/>
  <c r="Q228" i="2"/>
  <c r="L227" i="2"/>
  <c r="Q227" i="2"/>
  <c r="L226" i="2"/>
  <c r="Q226" i="2" s="1"/>
  <c r="L225" i="2"/>
  <c r="Q225" i="2" s="1"/>
  <c r="L224" i="2"/>
  <c r="L223" i="2"/>
  <c r="L222" i="2"/>
  <c r="Q222" i="2" s="1"/>
  <c r="L221" i="2"/>
  <c r="L220" i="2"/>
  <c r="L219" i="2"/>
  <c r="L218" i="2"/>
  <c r="Q218" i="2"/>
  <c r="L217" i="2"/>
  <c r="Q217" i="2" s="1"/>
  <c r="L216" i="2"/>
  <c r="Q216" i="2" s="1"/>
  <c r="L215" i="2"/>
  <c r="L214" i="2"/>
  <c r="Q214" i="2" s="1"/>
  <c r="L213" i="2"/>
  <c r="Q213" i="2"/>
  <c r="L212" i="2"/>
  <c r="Q212" i="2"/>
  <c r="L211" i="2"/>
  <c r="Q211" i="2"/>
  <c r="L210" i="2"/>
  <c r="Q210" i="2"/>
  <c r="L209" i="2"/>
  <c r="Q209" i="2"/>
  <c r="L208" i="2"/>
  <c r="Q208" i="2" s="1"/>
  <c r="L207" i="2"/>
  <c r="Q207" i="2" s="1"/>
  <c r="L206" i="2"/>
  <c r="Q206" i="2"/>
  <c r="L205" i="2"/>
  <c r="L204" i="2"/>
  <c r="Q204" i="2"/>
  <c r="L203" i="2"/>
  <c r="Q203" i="2" s="1"/>
  <c r="L202" i="2"/>
  <c r="Q202" i="2" s="1"/>
  <c r="L201" i="2"/>
  <c r="Q201" i="2" s="1"/>
  <c r="L200" i="2"/>
  <c r="Q200" i="2"/>
  <c r="L199" i="2"/>
  <c r="L198" i="2"/>
  <c r="Q198" i="2"/>
  <c r="L197" i="2"/>
  <c r="L196" i="2"/>
  <c r="L195" i="2"/>
  <c r="L194" i="2"/>
  <c r="Q194" i="2" s="1"/>
  <c r="L193" i="2"/>
  <c r="Q193" i="2"/>
  <c r="L192" i="2"/>
  <c r="L191" i="2"/>
  <c r="L190" i="2"/>
  <c r="Q190" i="2" s="1"/>
  <c r="L189" i="2"/>
  <c r="L188" i="2"/>
  <c r="L187" i="2"/>
  <c r="Q187" i="2" s="1"/>
  <c r="L186" i="2"/>
  <c r="Q186" i="2"/>
  <c r="L185" i="2"/>
  <c r="L184" i="2"/>
  <c r="Q184" i="2"/>
  <c r="L183" i="2"/>
  <c r="Q183" i="2" s="1"/>
  <c r="L182" i="2"/>
  <c r="Q182" i="2"/>
  <c r="L181" i="2"/>
  <c r="L180" i="2"/>
  <c r="L179" i="2"/>
  <c r="Q179" i="2"/>
  <c r="L178" i="2"/>
  <c r="Q178" i="2"/>
  <c r="L177" i="2"/>
  <c r="Q177" i="2"/>
  <c r="L176" i="2"/>
  <c r="Q176" i="2"/>
  <c r="L175" i="2"/>
  <c r="Q175" i="2"/>
  <c r="L174" i="2"/>
  <c r="Q174" i="2"/>
  <c r="L173" i="2"/>
  <c r="L172" i="2"/>
  <c r="L171" i="2"/>
  <c r="L170" i="2"/>
  <c r="Q170" i="2" s="1"/>
  <c r="L169" i="2"/>
  <c r="L168" i="2"/>
  <c r="Q168" i="2" s="1"/>
  <c r="L167" i="2"/>
  <c r="L166" i="2"/>
  <c r="Q166" i="2" s="1"/>
  <c r="L165" i="2"/>
  <c r="L164" i="2"/>
  <c r="L163" i="2"/>
  <c r="Q163" i="2"/>
  <c r="L162" i="2"/>
  <c r="Q162" i="2" s="1"/>
  <c r="L161" i="2"/>
  <c r="Q161" i="2" s="1"/>
  <c r="L160" i="2"/>
  <c r="Q160" i="2" s="1"/>
  <c r="L159" i="2"/>
  <c r="Q159" i="2" s="1"/>
  <c r="L158" i="2"/>
  <c r="Q158" i="2" s="1"/>
  <c r="L157" i="2"/>
  <c r="Q157" i="2" s="1"/>
  <c r="L156" i="2"/>
  <c r="Q156" i="2" s="1"/>
  <c r="L155" i="2"/>
  <c r="Q155" i="2" s="1"/>
  <c r="L154" i="2"/>
  <c r="Q154" i="2" s="1"/>
  <c r="L153" i="2"/>
  <c r="L152" i="2"/>
  <c r="L151" i="2"/>
  <c r="Q151" i="2" s="1"/>
  <c r="L150" i="2"/>
  <c r="Q150" i="2" s="1"/>
  <c r="L149" i="2"/>
  <c r="L148" i="2"/>
  <c r="Q148" i="2"/>
  <c r="L147" i="2"/>
  <c r="L146" i="2"/>
  <c r="Q146" i="2" s="1"/>
  <c r="L145" i="2"/>
  <c r="L144" i="2"/>
  <c r="Q144" i="2"/>
  <c r="L143" i="2"/>
  <c r="Q143" i="2" s="1"/>
  <c r="L142" i="2"/>
  <c r="Q142" i="2"/>
  <c r="L141" i="2"/>
  <c r="L140" i="2"/>
  <c r="Q140" i="2" s="1"/>
  <c r="L139" i="2"/>
  <c r="L138" i="2"/>
  <c r="Q138" i="2" s="1"/>
  <c r="L137" i="2"/>
  <c r="L136" i="2"/>
  <c r="Q136" i="2" s="1"/>
  <c r="L135" i="2"/>
  <c r="L134" i="2"/>
  <c r="Q134" i="2" s="1"/>
  <c r="L133" i="2"/>
  <c r="L132" i="2"/>
  <c r="Q132" i="2" s="1"/>
  <c r="L131" i="2"/>
  <c r="L130" i="2"/>
  <c r="Q130" i="2"/>
  <c r="L129" i="2"/>
  <c r="Q129" i="2" s="1"/>
  <c r="L128" i="2"/>
  <c r="Q128" i="2" s="1"/>
  <c r="L127" i="2"/>
  <c r="L126" i="2"/>
  <c r="Q126" i="2"/>
  <c r="L125" i="2"/>
  <c r="Q125" i="2" s="1"/>
  <c r="L124" i="2"/>
  <c r="Q124" i="2"/>
  <c r="L123" i="2"/>
  <c r="L122" i="2"/>
  <c r="Q122" i="2"/>
  <c r="L121" i="2"/>
  <c r="Q121" i="2" s="1"/>
  <c r="L120" i="2"/>
  <c r="L119" i="2"/>
  <c r="L118" i="2"/>
  <c r="Q118" i="2" s="1"/>
  <c r="L117" i="2"/>
  <c r="L116" i="2"/>
  <c r="L115" i="2"/>
  <c r="L114" i="2"/>
  <c r="Q114" i="2"/>
  <c r="L113" i="2"/>
  <c r="L112" i="2"/>
  <c r="Q112" i="2" s="1"/>
  <c r="L111" i="2"/>
  <c r="Q111" i="2" s="1"/>
  <c r="L110" i="2"/>
  <c r="Q110" i="2" s="1"/>
  <c r="L109" i="2"/>
  <c r="Q109" i="2" s="1"/>
  <c r="L108" i="2"/>
  <c r="Q108" i="2" s="1"/>
  <c r="L107" i="2"/>
  <c r="Q107" i="2" s="1"/>
  <c r="L106" i="2"/>
  <c r="Q106" i="2" s="1"/>
  <c r="L105" i="2"/>
  <c r="L104" i="2"/>
  <c r="Q104" i="2"/>
  <c r="L103" i="2"/>
  <c r="L102" i="2"/>
  <c r="Q102" i="2"/>
  <c r="L101" i="2"/>
  <c r="Q101" i="2" s="1"/>
  <c r="L100" i="2"/>
  <c r="L99" i="2"/>
  <c r="Q99" i="2" s="1"/>
  <c r="L98" i="2"/>
  <c r="Q98" i="2" s="1"/>
  <c r="L97" i="2"/>
  <c r="L96" i="2"/>
  <c r="L95" i="2"/>
  <c r="Q95" i="2" s="1"/>
  <c r="L94" i="2"/>
  <c r="Q94" i="2" s="1"/>
  <c r="L93" i="2"/>
  <c r="L92" i="2"/>
  <c r="L91" i="2"/>
  <c r="Q91" i="2"/>
  <c r="L90" i="2"/>
  <c r="Q90" i="2" s="1"/>
  <c r="L89" i="2"/>
  <c r="L88" i="2"/>
  <c r="Q88" i="2" s="1"/>
  <c r="L87" i="2"/>
  <c r="L86" i="2"/>
  <c r="Q86" i="2" s="1"/>
  <c r="L85" i="2"/>
  <c r="Q85" i="2"/>
  <c r="L84" i="2"/>
  <c r="Q84" i="2" s="1"/>
  <c r="L83" i="2"/>
  <c r="Q83" i="2" s="1"/>
  <c r="L82" i="2"/>
  <c r="Q82" i="2" s="1"/>
  <c r="L81" i="2"/>
  <c r="L80" i="2"/>
  <c r="Q80" i="2" s="1"/>
  <c r="L79" i="2"/>
  <c r="Q79" i="2" s="1"/>
  <c r="L78" i="2"/>
  <c r="Q78" i="2" s="1"/>
  <c r="L77" i="2"/>
  <c r="Q77" i="2" s="1"/>
  <c r="L76" i="2"/>
  <c r="Q76" i="2" s="1"/>
  <c r="L75" i="2"/>
  <c r="Q75" i="2" s="1"/>
  <c r="L74" i="2"/>
  <c r="Q74" i="2" s="1"/>
  <c r="L73" i="2"/>
  <c r="L72" i="2"/>
  <c r="Q72" i="2" s="1"/>
  <c r="L71" i="2"/>
  <c r="L70" i="2"/>
  <c r="L69" i="2"/>
  <c r="L68" i="2"/>
  <c r="L67" i="2"/>
  <c r="Q67" i="2" s="1"/>
  <c r="L66" i="2"/>
  <c r="Q66" i="2" s="1"/>
  <c r="L65" i="2"/>
  <c r="L64" i="2"/>
  <c r="L63" i="2"/>
  <c r="L62" i="2"/>
  <c r="Q62" i="2" s="1"/>
  <c r="L61" i="2"/>
  <c r="L60" i="2"/>
  <c r="Q60" i="2" s="1"/>
  <c r="L59" i="2"/>
  <c r="L58" i="2"/>
  <c r="Q58" i="2" s="1"/>
  <c r="L57" i="2"/>
  <c r="L56" i="2"/>
  <c r="Q56" i="2" s="1"/>
  <c r="L55" i="2"/>
  <c r="L54" i="2"/>
  <c r="Q54" i="2" s="1"/>
  <c r="L53" i="2"/>
  <c r="L52" i="2"/>
  <c r="Q52" i="2" s="1"/>
  <c r="L51" i="2"/>
  <c r="Q51" i="2"/>
  <c r="L50" i="2"/>
  <c r="Q50" i="2"/>
  <c r="L49" i="2"/>
  <c r="L48" i="2"/>
  <c r="Q48" i="2" s="1"/>
  <c r="L47" i="2"/>
  <c r="L46" i="2"/>
  <c r="Q46" i="2" s="1"/>
  <c r="L45" i="2"/>
  <c r="L44" i="2"/>
  <c r="Q44" i="2" s="1"/>
  <c r="L43" i="2"/>
  <c r="L42" i="2"/>
  <c r="Q42" i="2" s="1"/>
  <c r="L41" i="2"/>
  <c r="L40" i="2"/>
  <c r="Q40" i="2" s="1"/>
  <c r="L39" i="2"/>
  <c r="Q448" i="7"/>
  <c r="R448" i="7" s="1"/>
  <c r="T448" i="7" s="1"/>
  <c r="Q449" i="7"/>
  <c r="R447" i="7"/>
  <c r="T447" i="7" s="1"/>
  <c r="V447" i="7" s="1"/>
  <c r="Q393" i="7"/>
  <c r="R393" i="7" s="1"/>
  <c r="T393" i="7" s="1"/>
  <c r="V393" i="7" s="1"/>
  <c r="Q394" i="7"/>
  <c r="R392" i="7"/>
  <c r="T392" i="7" s="1"/>
  <c r="Q338" i="7"/>
  <c r="Q339" i="7"/>
  <c r="R338" i="7"/>
  <c r="T338" i="7" s="1"/>
  <c r="V338" i="7" s="1"/>
  <c r="R337" i="7"/>
  <c r="T337" i="7" s="1"/>
  <c r="V337" i="7" s="1"/>
  <c r="R336" i="7"/>
  <c r="T336" i="7" s="1"/>
  <c r="R335" i="7"/>
  <c r="T335" i="7" s="1"/>
  <c r="V335" i="7" s="1"/>
  <c r="R334" i="7"/>
  <c r="T334" i="7" s="1"/>
  <c r="V334" i="7" s="1"/>
  <c r="R333" i="7"/>
  <c r="T333" i="7" s="1"/>
  <c r="V333" i="7" s="1"/>
  <c r="R332" i="7"/>
  <c r="T332" i="7" s="1"/>
  <c r="V332" i="7" s="1"/>
  <c r="R331" i="7"/>
  <c r="T331" i="7" s="1"/>
  <c r="R330" i="7"/>
  <c r="T330" i="7" s="1"/>
  <c r="V330" i="7" s="1"/>
  <c r="R329" i="7"/>
  <c r="T329" i="7" s="1"/>
  <c r="R328" i="7"/>
  <c r="T328" i="7" s="1"/>
  <c r="V328" i="7" s="1"/>
  <c r="R327" i="7"/>
  <c r="T327" i="7"/>
  <c r="V327" i="7" s="1"/>
  <c r="R326" i="7"/>
  <c r="T326" i="7" s="1"/>
  <c r="V326" i="7" s="1"/>
  <c r="R325" i="7"/>
  <c r="T325" i="7" s="1"/>
  <c r="V325" i="7" s="1"/>
  <c r="R324" i="7"/>
  <c r="T324" i="7" s="1"/>
  <c r="V324" i="7" s="1"/>
  <c r="R323" i="7"/>
  <c r="T323" i="7" s="1"/>
  <c r="R322" i="7"/>
  <c r="T322" i="7" s="1"/>
  <c r="V322" i="7" s="1"/>
  <c r="R321" i="7"/>
  <c r="T321" i="7" s="1"/>
  <c r="V321" i="7" s="1"/>
  <c r="R320" i="7"/>
  <c r="T320" i="7" s="1"/>
  <c r="V320" i="7" s="1"/>
  <c r="R319" i="7"/>
  <c r="T319" i="7" s="1"/>
  <c r="V319" i="7" s="1"/>
  <c r="R318" i="7"/>
  <c r="T318" i="7" s="1"/>
  <c r="V318" i="7" s="1"/>
  <c r="R317" i="7"/>
  <c r="T317" i="7"/>
  <c r="V317" i="7" s="1"/>
  <c r="R316" i="7"/>
  <c r="T316" i="7"/>
  <c r="R315" i="7"/>
  <c r="T315" i="7" s="1"/>
  <c r="V315" i="7" s="1"/>
  <c r="R314" i="7"/>
  <c r="T314" i="7" s="1"/>
  <c r="V314" i="7" s="1"/>
  <c r="R313" i="7"/>
  <c r="T313" i="7"/>
  <c r="R312" i="7"/>
  <c r="T312" i="7" s="1"/>
  <c r="R311" i="7"/>
  <c r="T311" i="7" s="1"/>
  <c r="R310" i="7"/>
  <c r="T310" i="7" s="1"/>
  <c r="V310" i="7" s="1"/>
  <c r="R309" i="7"/>
  <c r="T309" i="7"/>
  <c r="V309" i="7" s="1"/>
  <c r="R308" i="7"/>
  <c r="T308" i="7" s="1"/>
  <c r="V308" i="7" s="1"/>
  <c r="R307" i="7"/>
  <c r="T307" i="7" s="1"/>
  <c r="V307" i="7" s="1"/>
  <c r="R306" i="7"/>
  <c r="T306" i="7"/>
  <c r="V306" i="7" s="1"/>
  <c r="R305" i="7"/>
  <c r="T305" i="7" s="1"/>
  <c r="V305" i="7" s="1"/>
  <c r="R304" i="7"/>
  <c r="T304" i="7" s="1"/>
  <c r="V304" i="7" s="1"/>
  <c r="R303" i="7"/>
  <c r="T303" i="7"/>
  <c r="V303" i="7" s="1"/>
  <c r="R302" i="7"/>
  <c r="T302" i="7" s="1"/>
  <c r="V302" i="7" s="1"/>
  <c r="R301" i="7"/>
  <c r="T301" i="7"/>
  <c r="V301" i="7" s="1"/>
  <c r="R300" i="7"/>
  <c r="T300" i="7" s="1"/>
  <c r="R299" i="7"/>
  <c r="T299" i="7" s="1"/>
  <c r="R298" i="7"/>
  <c r="T298" i="7" s="1"/>
  <c r="V298" i="7" s="1"/>
  <c r="R297" i="7"/>
  <c r="T297" i="7" s="1"/>
  <c r="R296" i="7"/>
  <c r="T296" i="7" s="1"/>
  <c r="V296" i="7" s="1"/>
  <c r="R295" i="7"/>
  <c r="T295" i="7"/>
  <c r="V295" i="7" s="1"/>
  <c r="R294" i="7"/>
  <c r="T294" i="7" s="1"/>
  <c r="V294" i="7" s="1"/>
  <c r="R293" i="7"/>
  <c r="T293" i="7" s="1"/>
  <c r="R292" i="7"/>
  <c r="T292" i="7" s="1"/>
  <c r="R291" i="7"/>
  <c r="T291" i="7"/>
  <c r="V291" i="7" s="1"/>
  <c r="R290" i="7"/>
  <c r="T290" i="7" s="1"/>
  <c r="V290" i="7" s="1"/>
  <c r="R289" i="7"/>
  <c r="T289" i="7" s="1"/>
  <c r="V289" i="7" s="1"/>
  <c r="R288" i="7"/>
  <c r="T288" i="7" s="1"/>
  <c r="V288" i="7" s="1"/>
  <c r="R287" i="7"/>
  <c r="T287" i="7"/>
  <c r="V287" i="7" s="1"/>
  <c r="R286" i="7"/>
  <c r="T286" i="7" s="1"/>
  <c r="V286" i="7" s="1"/>
  <c r="R285" i="7"/>
  <c r="T285" i="7" s="1"/>
  <c r="R284" i="7"/>
  <c r="T284" i="7" s="1"/>
  <c r="V284" i="7" s="1"/>
  <c r="R283" i="7"/>
  <c r="T283" i="7" s="1"/>
  <c r="V283" i="7" s="1"/>
  <c r="R282" i="7"/>
  <c r="T282" i="7"/>
  <c r="V282" i="7" s="1"/>
  <c r="R281" i="7"/>
  <c r="T281" i="7" s="1"/>
  <c r="V281" i="7" s="1"/>
  <c r="R280" i="7"/>
  <c r="T280" i="7" s="1"/>
  <c r="R279" i="7"/>
  <c r="T279" i="7" s="1"/>
  <c r="V279" i="7" s="1"/>
  <c r="R278" i="7"/>
  <c r="T278" i="7"/>
  <c r="V278" i="7" s="1"/>
  <c r="R277" i="7"/>
  <c r="T277" i="7" s="1"/>
  <c r="V277" i="7" s="1"/>
  <c r="R276" i="7"/>
  <c r="T276" i="7"/>
  <c r="V276" i="7" s="1"/>
  <c r="R275" i="7"/>
  <c r="T275" i="7" s="1"/>
  <c r="V275" i="7" s="1"/>
  <c r="R274" i="7"/>
  <c r="T274" i="7" s="1"/>
  <c r="V274" i="7" s="1"/>
  <c r="R273" i="7"/>
  <c r="T273" i="7" s="1"/>
  <c r="V273" i="7" s="1"/>
  <c r="R272" i="7"/>
  <c r="T272" i="7" s="1"/>
  <c r="R271" i="7"/>
  <c r="T271" i="7"/>
  <c r="V271" i="7" s="1"/>
  <c r="R270" i="7"/>
  <c r="T270" i="7" s="1"/>
  <c r="V270" i="7" s="1"/>
  <c r="R269" i="7"/>
  <c r="T269" i="7" s="1"/>
  <c r="V269" i="7" s="1"/>
  <c r="R268" i="7"/>
  <c r="T268" i="7" s="1"/>
  <c r="R267" i="7"/>
  <c r="T267" i="7" s="1"/>
  <c r="V267" i="7" s="1"/>
  <c r="R266" i="7"/>
  <c r="T266" i="7" s="1"/>
  <c r="V266" i="7" s="1"/>
  <c r="R265" i="7"/>
  <c r="T265" i="7"/>
  <c r="V265" i="7" s="1"/>
  <c r="R264" i="7"/>
  <c r="T264" i="7" s="1"/>
  <c r="V264" i="7" s="1"/>
  <c r="U264" i="7"/>
  <c r="X264" i="7" s="1"/>
  <c r="R263" i="7"/>
  <c r="T263" i="7" s="1"/>
  <c r="V263" i="7" s="1"/>
  <c r="R262" i="7"/>
  <c r="T262" i="7" s="1"/>
  <c r="V262" i="7" s="1"/>
  <c r="R261" i="7"/>
  <c r="T261" i="7" s="1"/>
  <c r="V261" i="7" s="1"/>
  <c r="R260" i="7"/>
  <c r="T260" i="7"/>
  <c r="R259" i="7"/>
  <c r="T259" i="7"/>
  <c r="V259" i="7" s="1"/>
  <c r="R258" i="7"/>
  <c r="T258" i="7" s="1"/>
  <c r="V258" i="7" s="1"/>
  <c r="R257" i="7"/>
  <c r="T257" i="7" s="1"/>
  <c r="V257" i="7" s="1"/>
  <c r="R256" i="7"/>
  <c r="T256" i="7" s="1"/>
  <c r="V256" i="7" s="1"/>
  <c r="R255" i="7"/>
  <c r="T255" i="7" s="1"/>
  <c r="V255" i="7" s="1"/>
  <c r="R254" i="7"/>
  <c r="T254" i="7" s="1"/>
  <c r="R253" i="7"/>
  <c r="T253" i="7"/>
  <c r="V253" i="7" s="1"/>
  <c r="R252" i="7"/>
  <c r="T252" i="7" s="1"/>
  <c r="V252" i="7" s="1"/>
  <c r="R251" i="7"/>
  <c r="T251" i="7" s="1"/>
  <c r="R250" i="7"/>
  <c r="T250" i="7"/>
  <c r="V250" i="7" s="1"/>
  <c r="R249" i="7"/>
  <c r="T249" i="7" s="1"/>
  <c r="V249" i="7" s="1"/>
  <c r="R248" i="7"/>
  <c r="T248" i="7" s="1"/>
  <c r="V248" i="7" s="1"/>
  <c r="R247" i="7"/>
  <c r="T247" i="7" s="1"/>
  <c r="V247" i="7" s="1"/>
  <c r="R246" i="7"/>
  <c r="T246" i="7" s="1"/>
  <c r="V246" i="7" s="1"/>
  <c r="R245" i="7"/>
  <c r="T245" i="7" s="1"/>
  <c r="R244" i="7"/>
  <c r="T244" i="7" s="1"/>
  <c r="V244" i="7" s="1"/>
  <c r="R243" i="7"/>
  <c r="T243" i="7" s="1"/>
  <c r="V243" i="7" s="1"/>
  <c r="R242" i="7"/>
  <c r="T242" i="7"/>
  <c r="R241" i="7"/>
  <c r="T241" i="7" s="1"/>
  <c r="V241" i="7" s="1"/>
  <c r="R240" i="7"/>
  <c r="T240" i="7" s="1"/>
  <c r="V240" i="7" s="1"/>
  <c r="R239" i="7"/>
  <c r="T239" i="7" s="1"/>
  <c r="V239" i="7" s="1"/>
  <c r="R238" i="7"/>
  <c r="T238" i="7" s="1"/>
  <c r="V238" i="7" s="1"/>
  <c r="R237" i="7"/>
  <c r="T237" i="7" s="1"/>
  <c r="V237" i="7" s="1"/>
  <c r="R236" i="7"/>
  <c r="T236" i="7" s="1"/>
  <c r="R235" i="7"/>
  <c r="T235" i="7" s="1"/>
  <c r="V235" i="7" s="1"/>
  <c r="R234" i="7"/>
  <c r="T234" i="7" s="1"/>
  <c r="R233" i="7"/>
  <c r="T233" i="7"/>
  <c r="V233" i="7" s="1"/>
  <c r="R232" i="7"/>
  <c r="T232" i="7"/>
  <c r="R231" i="7"/>
  <c r="T231" i="7" s="1"/>
  <c r="R230" i="7"/>
  <c r="T230" i="7"/>
  <c r="V230" i="7" s="1"/>
  <c r="R229" i="7"/>
  <c r="T229" i="7" s="1"/>
  <c r="V229" i="7" s="1"/>
  <c r="R228" i="7"/>
  <c r="T228" i="7" s="1"/>
  <c r="V228" i="7" s="1"/>
  <c r="R227" i="7"/>
  <c r="T227" i="7" s="1"/>
  <c r="V227" i="7" s="1"/>
  <c r="R226" i="7"/>
  <c r="T226" i="7" s="1"/>
  <c r="V226" i="7" s="1"/>
  <c r="R225" i="7"/>
  <c r="T225" i="7" s="1"/>
  <c r="V225" i="7" s="1"/>
  <c r="R224" i="7"/>
  <c r="T224" i="7" s="1"/>
  <c r="V224" i="7" s="1"/>
  <c r="R223" i="7"/>
  <c r="T223" i="7" s="1"/>
  <c r="V223" i="7" s="1"/>
  <c r="R222" i="7"/>
  <c r="T222" i="7"/>
  <c r="V222" i="7" s="1"/>
  <c r="R221" i="7"/>
  <c r="T221" i="7" s="1"/>
  <c r="V221" i="7" s="1"/>
  <c r="R220" i="7"/>
  <c r="T220" i="7" s="1"/>
  <c r="V220" i="7" s="1"/>
  <c r="R219" i="7"/>
  <c r="T219" i="7" s="1"/>
  <c r="V219" i="7" s="1"/>
  <c r="R218" i="7"/>
  <c r="T218" i="7" s="1"/>
  <c r="R217" i="7"/>
  <c r="T217" i="7"/>
  <c r="R216" i="7"/>
  <c r="T216" i="7" s="1"/>
  <c r="V216" i="7" s="1"/>
  <c r="R215" i="7"/>
  <c r="T215" i="7" s="1"/>
  <c r="V215" i="7" s="1"/>
  <c r="R214" i="7"/>
  <c r="T214" i="7"/>
  <c r="V214" i="7" s="1"/>
  <c r="R213" i="7"/>
  <c r="T213" i="7" s="1"/>
  <c r="V213" i="7" s="1"/>
  <c r="R212" i="7"/>
  <c r="T212" i="7" s="1"/>
  <c r="V212" i="7" s="1"/>
  <c r="R211" i="7"/>
  <c r="T211" i="7" s="1"/>
  <c r="V211" i="7" s="1"/>
  <c r="R210" i="7"/>
  <c r="T210" i="7" s="1"/>
  <c r="R209" i="7"/>
  <c r="T209" i="7" s="1"/>
  <c r="R208" i="7"/>
  <c r="T208" i="7" s="1"/>
  <c r="V208" i="7" s="1"/>
  <c r="R207" i="7"/>
  <c r="T207" i="7"/>
  <c r="V207" i="7" s="1"/>
  <c r="R206" i="7"/>
  <c r="T206" i="7"/>
  <c r="R205" i="7"/>
  <c r="T205" i="7" s="1"/>
  <c r="V205" i="7" s="1"/>
  <c r="R204" i="7"/>
  <c r="T204" i="7" s="1"/>
  <c r="V204" i="7" s="1"/>
  <c r="R203" i="7"/>
  <c r="T203" i="7" s="1"/>
  <c r="V203" i="7" s="1"/>
  <c r="R202" i="7"/>
  <c r="T202" i="7" s="1"/>
  <c r="R201" i="7"/>
  <c r="T201" i="7" s="1"/>
  <c r="V201" i="7" s="1"/>
  <c r="R200" i="7"/>
  <c r="T200" i="7" s="1"/>
  <c r="V200" i="7" s="1"/>
  <c r="R199" i="7"/>
  <c r="T199" i="7" s="1"/>
  <c r="V199" i="7" s="1"/>
  <c r="R198" i="7"/>
  <c r="T198" i="7" s="1"/>
  <c r="R197" i="7"/>
  <c r="T197" i="7" s="1"/>
  <c r="V197" i="7" s="1"/>
  <c r="R196" i="7"/>
  <c r="T196" i="7" s="1"/>
  <c r="V196" i="7" s="1"/>
  <c r="R195" i="7"/>
  <c r="T195" i="7" s="1"/>
  <c r="V195" i="7" s="1"/>
  <c r="R194" i="7"/>
  <c r="T194" i="7" s="1"/>
  <c r="V194" i="7" s="1"/>
  <c r="R193" i="7"/>
  <c r="T193" i="7" s="1"/>
  <c r="V193" i="7" s="1"/>
  <c r="R192" i="7"/>
  <c r="T192" i="7" s="1"/>
  <c r="V192" i="7" s="1"/>
  <c r="R191" i="7"/>
  <c r="T191" i="7" s="1"/>
  <c r="V191" i="7" s="1"/>
  <c r="R190" i="7"/>
  <c r="T190" i="7"/>
  <c r="R189" i="7"/>
  <c r="T189" i="7" s="1"/>
  <c r="V189" i="7" s="1"/>
  <c r="R188" i="7"/>
  <c r="T188" i="7" s="1"/>
  <c r="V188" i="7" s="1"/>
  <c r="R187" i="7"/>
  <c r="T187" i="7" s="1"/>
  <c r="V187" i="7" s="1"/>
  <c r="R186" i="7"/>
  <c r="T186" i="7" s="1"/>
  <c r="V186" i="7" s="1"/>
  <c r="R185" i="7"/>
  <c r="T185" i="7" s="1"/>
  <c r="V185" i="7" s="1"/>
  <c r="R184" i="7"/>
  <c r="T184" i="7" s="1"/>
  <c r="V184" i="7" s="1"/>
  <c r="R183" i="7"/>
  <c r="T183" i="7" s="1"/>
  <c r="V183" i="7" s="1"/>
  <c r="R182" i="7"/>
  <c r="T182" i="7" s="1"/>
  <c r="R181" i="7"/>
  <c r="T181" i="7" s="1"/>
  <c r="V181" i="7" s="1"/>
  <c r="R180" i="7"/>
  <c r="T180" i="7" s="1"/>
  <c r="R179" i="7"/>
  <c r="T179" i="7"/>
  <c r="V179" i="7" s="1"/>
  <c r="R178" i="7"/>
  <c r="T178" i="7"/>
  <c r="V178" i="7" s="1"/>
  <c r="R177" i="7"/>
  <c r="T177" i="7"/>
  <c r="V177" i="7" s="1"/>
  <c r="R176" i="7"/>
  <c r="T176" i="7" s="1"/>
  <c r="V176" i="7" s="1"/>
  <c r="R175" i="7"/>
  <c r="T175" i="7" s="1"/>
  <c r="R174" i="7"/>
  <c r="T174" i="7"/>
  <c r="R173" i="7"/>
  <c r="T173" i="7" s="1"/>
  <c r="V173" i="7" s="1"/>
  <c r="R172" i="7"/>
  <c r="T172" i="7"/>
  <c r="R171" i="7"/>
  <c r="T171" i="7" s="1"/>
  <c r="V171" i="7" s="1"/>
  <c r="R170" i="7"/>
  <c r="T170" i="7"/>
  <c r="V170" i="7" s="1"/>
  <c r="R169" i="7"/>
  <c r="T169" i="7" s="1"/>
  <c r="V169" i="7" s="1"/>
  <c r="R168" i="7"/>
  <c r="T168" i="7" s="1"/>
  <c r="R167" i="7"/>
  <c r="T167" i="7" s="1"/>
  <c r="V167" i="7" s="1"/>
  <c r="R166" i="7"/>
  <c r="T166" i="7"/>
  <c r="R165" i="7"/>
  <c r="T165" i="7" s="1"/>
  <c r="R164" i="7"/>
  <c r="T164" i="7" s="1"/>
  <c r="V164" i="7" s="1"/>
  <c r="R163" i="7"/>
  <c r="T163" i="7" s="1"/>
  <c r="V163" i="7" s="1"/>
  <c r="R162" i="7"/>
  <c r="T162" i="7"/>
  <c r="V162" i="7" s="1"/>
  <c r="R161" i="7"/>
  <c r="T161" i="7" s="1"/>
  <c r="V161" i="7" s="1"/>
  <c r="R160" i="7"/>
  <c r="T160" i="7" s="1"/>
  <c r="R159" i="7"/>
  <c r="T159" i="7"/>
  <c r="V159" i="7" s="1"/>
  <c r="R158" i="7"/>
  <c r="T158" i="7" s="1"/>
  <c r="R157" i="7"/>
  <c r="T157" i="7" s="1"/>
  <c r="V157" i="7" s="1"/>
  <c r="R156" i="7"/>
  <c r="T156" i="7" s="1"/>
  <c r="V156" i="7" s="1"/>
  <c r="U156" i="7"/>
  <c r="R155" i="7"/>
  <c r="T155" i="7" s="1"/>
  <c r="V155" i="7" s="1"/>
  <c r="R154" i="7"/>
  <c r="T154" i="7"/>
  <c r="R153" i="7"/>
  <c r="T153" i="7" s="1"/>
  <c r="V153" i="7" s="1"/>
  <c r="R152" i="7"/>
  <c r="T152" i="7" s="1"/>
  <c r="V152" i="7" s="1"/>
  <c r="R151" i="7"/>
  <c r="T151" i="7" s="1"/>
  <c r="V151" i="7" s="1"/>
  <c r="R150" i="7"/>
  <c r="T150" i="7" s="1"/>
  <c r="V150" i="7" s="1"/>
  <c r="R149" i="7"/>
  <c r="T149" i="7" s="1"/>
  <c r="V149" i="7" s="1"/>
  <c r="R148" i="7"/>
  <c r="T148" i="7" s="1"/>
  <c r="R147" i="7"/>
  <c r="T147" i="7" s="1"/>
  <c r="V147" i="7" s="1"/>
  <c r="R146" i="7"/>
  <c r="T146" i="7"/>
  <c r="R145" i="7"/>
  <c r="T145" i="7"/>
  <c r="V145" i="7" s="1"/>
  <c r="R144" i="7"/>
  <c r="T144" i="7"/>
  <c r="V144" i="7" s="1"/>
  <c r="R143" i="7"/>
  <c r="T143" i="7" s="1"/>
  <c r="V143" i="7" s="1"/>
  <c r="R142" i="7"/>
  <c r="T142" i="7" s="1"/>
  <c r="V142" i="7" s="1"/>
  <c r="R141" i="7"/>
  <c r="T141" i="7" s="1"/>
  <c r="R140" i="7"/>
  <c r="T140" i="7"/>
  <c r="V140" i="7" s="1"/>
  <c r="R139" i="7"/>
  <c r="T139" i="7" s="1"/>
  <c r="V139" i="7" s="1"/>
  <c r="R138" i="7"/>
  <c r="T138" i="7"/>
  <c r="V138" i="7" s="1"/>
  <c r="R137" i="7"/>
  <c r="T137" i="7" s="1"/>
  <c r="V137" i="7" s="1"/>
  <c r="R136" i="7"/>
  <c r="T136" i="7" s="1"/>
  <c r="V136" i="7" s="1"/>
  <c r="R135" i="7"/>
  <c r="T135" i="7" s="1"/>
  <c r="V135" i="7" s="1"/>
  <c r="R134" i="7"/>
  <c r="T134" i="7" s="1"/>
  <c r="R133" i="7"/>
  <c r="T133" i="7" s="1"/>
  <c r="V133" i="7" s="1"/>
  <c r="R132" i="7"/>
  <c r="T132" i="7"/>
  <c r="V132" i="7" s="1"/>
  <c r="R131" i="7"/>
  <c r="T131" i="7" s="1"/>
  <c r="V131" i="7" s="1"/>
  <c r="R130" i="7"/>
  <c r="T130" i="7" s="1"/>
  <c r="V130" i="7" s="1"/>
  <c r="R129" i="7"/>
  <c r="T129" i="7" s="1"/>
  <c r="V129" i="7" s="1"/>
  <c r="R128" i="7"/>
  <c r="T128" i="7" s="1"/>
  <c r="V128" i="7" s="1"/>
  <c r="R127" i="7"/>
  <c r="T127" i="7" s="1"/>
  <c r="V127" i="7" s="1"/>
  <c r="R126" i="7"/>
  <c r="T126" i="7" s="1"/>
  <c r="V126" i="7" s="1"/>
  <c r="R125" i="7"/>
  <c r="T125" i="7" s="1"/>
  <c r="V125" i="7" s="1"/>
  <c r="R124" i="7"/>
  <c r="T124" i="7" s="1"/>
  <c r="R123" i="7"/>
  <c r="T123" i="7" s="1"/>
  <c r="R122" i="7"/>
  <c r="T122" i="7" s="1"/>
  <c r="R121" i="7"/>
  <c r="T121" i="7" s="1"/>
  <c r="V121" i="7" s="1"/>
  <c r="R120" i="7"/>
  <c r="T120" i="7" s="1"/>
  <c r="V120" i="7" s="1"/>
  <c r="R119" i="7"/>
  <c r="T119" i="7" s="1"/>
  <c r="V119" i="7" s="1"/>
  <c r="R118" i="7"/>
  <c r="T118" i="7" s="1"/>
  <c r="R117" i="7"/>
  <c r="T117" i="7" s="1"/>
  <c r="R116" i="7"/>
  <c r="T116" i="7" s="1"/>
  <c r="V116" i="7" s="1"/>
  <c r="R115" i="7"/>
  <c r="T115" i="7"/>
  <c r="V115" i="7" s="1"/>
  <c r="R114" i="7"/>
  <c r="T114" i="7" s="1"/>
  <c r="V114" i="7" s="1"/>
  <c r="R113" i="7"/>
  <c r="T113" i="7" s="1"/>
  <c r="V113" i="7" s="1"/>
  <c r="R112" i="7"/>
  <c r="T112" i="7" s="1"/>
  <c r="V112" i="7" s="1"/>
  <c r="R111" i="7"/>
  <c r="T111" i="7" s="1"/>
  <c r="V111" i="7" s="1"/>
  <c r="R110" i="7"/>
  <c r="T110" i="7" s="1"/>
  <c r="R109" i="7"/>
  <c r="T109" i="7" s="1"/>
  <c r="V109" i="7" s="1"/>
  <c r="R108" i="7"/>
  <c r="T108" i="7"/>
  <c r="V108" i="7" s="1"/>
  <c r="R107" i="7"/>
  <c r="T107" i="7"/>
  <c r="V107" i="7" s="1"/>
  <c r="R106" i="7"/>
  <c r="T106" i="7" s="1"/>
  <c r="V106" i="7" s="1"/>
  <c r="R105" i="7"/>
  <c r="T105" i="7" s="1"/>
  <c r="V105" i="7" s="1"/>
  <c r="R104" i="7"/>
  <c r="T104" i="7"/>
  <c r="V104" i="7" s="1"/>
  <c r="R103" i="7"/>
  <c r="T103" i="7" s="1"/>
  <c r="V103" i="7" s="1"/>
  <c r="R102" i="7"/>
  <c r="T102" i="7" s="1"/>
  <c r="V102" i="7" s="1"/>
  <c r="R101" i="7"/>
  <c r="T101" i="7"/>
  <c r="V101" i="7" s="1"/>
  <c r="R100" i="7"/>
  <c r="T100" i="7" s="1"/>
  <c r="V100" i="7" s="1"/>
  <c r="R99" i="7"/>
  <c r="T99" i="7" s="1"/>
  <c r="V99" i="7" s="1"/>
  <c r="R98" i="7"/>
  <c r="T98" i="7" s="1"/>
  <c r="V98" i="7" s="1"/>
  <c r="R97" i="7"/>
  <c r="T97" i="7" s="1"/>
  <c r="R96" i="7"/>
  <c r="T96" i="7" s="1"/>
  <c r="V96" i="7" s="1"/>
  <c r="R95" i="7"/>
  <c r="T95" i="7" s="1"/>
  <c r="V95" i="7" s="1"/>
  <c r="R94" i="7"/>
  <c r="T94" i="7"/>
  <c r="V94" i="7" s="1"/>
  <c r="R93" i="7"/>
  <c r="T93" i="7" s="1"/>
  <c r="V93" i="7" s="1"/>
  <c r="R92" i="7"/>
  <c r="T92" i="7" s="1"/>
  <c r="R91" i="7"/>
  <c r="T91" i="7" s="1"/>
  <c r="V91" i="7" s="1"/>
  <c r="R90" i="7"/>
  <c r="T90" i="7" s="1"/>
  <c r="V90" i="7" s="1"/>
  <c r="R89" i="7"/>
  <c r="T89" i="7" s="1"/>
  <c r="V89" i="7" s="1"/>
  <c r="R88" i="7"/>
  <c r="T88" i="7" s="1"/>
  <c r="R87" i="7"/>
  <c r="T87" i="7"/>
  <c r="V87" i="7" s="1"/>
  <c r="R86" i="7"/>
  <c r="T86" i="7" s="1"/>
  <c r="V86" i="7" s="1"/>
  <c r="R85" i="7"/>
  <c r="T85" i="7" s="1"/>
  <c r="V85" i="7" s="1"/>
  <c r="R84" i="7"/>
  <c r="T84" i="7" s="1"/>
  <c r="R83" i="7"/>
  <c r="T83" i="7" s="1"/>
  <c r="V83" i="7" s="1"/>
  <c r="R82" i="7"/>
  <c r="T82" i="7" s="1"/>
  <c r="R81" i="7"/>
  <c r="T81" i="7"/>
  <c r="V81" i="7" s="1"/>
  <c r="R80" i="7"/>
  <c r="T80" i="7"/>
  <c r="V80" i="7" s="1"/>
  <c r="R79" i="7"/>
  <c r="T79" i="7" s="1"/>
  <c r="V79" i="7" s="1"/>
  <c r="R78" i="7"/>
  <c r="T78" i="7" s="1"/>
  <c r="R77" i="7"/>
  <c r="T77" i="7" s="1"/>
  <c r="V77" i="7" s="1"/>
  <c r="R76" i="7"/>
  <c r="T76" i="7" s="1"/>
  <c r="V76" i="7" s="1"/>
  <c r="R75" i="7"/>
  <c r="T75" i="7"/>
  <c r="V75" i="7" s="1"/>
  <c r="R74" i="7"/>
  <c r="T74" i="7" s="1"/>
  <c r="V74" i="7" s="1"/>
  <c r="R73" i="7"/>
  <c r="T73" i="7" s="1"/>
  <c r="V73" i="7" s="1"/>
  <c r="R72" i="7"/>
  <c r="T72" i="7"/>
  <c r="V72" i="7" s="1"/>
  <c r="R71" i="7"/>
  <c r="T71" i="7" s="1"/>
  <c r="R70" i="7"/>
  <c r="T70" i="7" s="1"/>
  <c r="R69" i="7"/>
  <c r="T69" i="7" s="1"/>
  <c r="V69" i="7" s="1"/>
  <c r="R68" i="7"/>
  <c r="T68" i="7"/>
  <c r="R67" i="7"/>
  <c r="T67" i="7" s="1"/>
  <c r="V67" i="7" s="1"/>
  <c r="R66" i="7"/>
  <c r="T66" i="7" s="1"/>
  <c r="V66" i="7" s="1"/>
  <c r="R65" i="7"/>
  <c r="T65" i="7"/>
  <c r="V65" i="7" s="1"/>
  <c r="R64" i="7"/>
  <c r="T64" i="7" s="1"/>
  <c r="R63" i="7"/>
  <c r="T63" i="7" s="1"/>
  <c r="V63" i="7" s="1"/>
  <c r="R62" i="7"/>
  <c r="T62" i="7"/>
  <c r="V62" i="7" s="1"/>
  <c r="R61" i="7"/>
  <c r="T61" i="7" s="1"/>
  <c r="V61" i="7" s="1"/>
  <c r="R60" i="7"/>
  <c r="T60" i="7" s="1"/>
  <c r="V60" i="7" s="1"/>
  <c r="R59" i="7"/>
  <c r="T59" i="7"/>
  <c r="V59" i="7" s="1"/>
  <c r="R58" i="7"/>
  <c r="T58" i="7" s="1"/>
  <c r="V58" i="7" s="1"/>
  <c r="R57" i="7"/>
  <c r="T57" i="7"/>
  <c r="V57" i="7" s="1"/>
  <c r="R56" i="7"/>
  <c r="T56" i="7" s="1"/>
  <c r="R55" i="7"/>
  <c r="T55" i="7" s="1"/>
  <c r="R54" i="7"/>
  <c r="T54" i="7"/>
  <c r="R53" i="7"/>
  <c r="T53" i="7" s="1"/>
  <c r="V53" i="7" s="1"/>
  <c r="R52" i="7"/>
  <c r="T52" i="7" s="1"/>
  <c r="V52" i="7" s="1"/>
  <c r="R51" i="7"/>
  <c r="T51" i="7" s="1"/>
  <c r="V51" i="7" s="1"/>
  <c r="R50" i="7"/>
  <c r="T50" i="7" s="1"/>
  <c r="R49" i="7"/>
  <c r="T49" i="7"/>
  <c r="V49" i="7" s="1"/>
  <c r="R48" i="7"/>
  <c r="T48" i="7" s="1"/>
  <c r="V48" i="7" s="1"/>
  <c r="R47" i="7"/>
  <c r="T47" i="7" s="1"/>
  <c r="V47" i="7" s="1"/>
  <c r="R46" i="7"/>
  <c r="T46" i="7"/>
  <c r="R45" i="7"/>
  <c r="T45" i="7" s="1"/>
  <c r="V45" i="7" s="1"/>
  <c r="R44" i="7"/>
  <c r="T44" i="7" s="1"/>
  <c r="V44" i="7" s="1"/>
  <c r="R43" i="7"/>
  <c r="T43" i="7" s="1"/>
  <c r="R42" i="7"/>
  <c r="T42" i="7" s="1"/>
  <c r="V42" i="7" s="1"/>
  <c r="R41" i="7"/>
  <c r="T41" i="7" s="1"/>
  <c r="V41" i="7" s="1"/>
  <c r="R40" i="7"/>
  <c r="T40" i="7" s="1"/>
  <c r="R39" i="7"/>
  <c r="T39" i="7" s="1"/>
  <c r="V39" i="7" s="1"/>
  <c r="R38" i="7"/>
  <c r="T38" i="7" s="1"/>
  <c r="R37" i="7"/>
  <c r="T37" i="7" s="1"/>
  <c r="V37" i="7" s="1"/>
  <c r="R36" i="7"/>
  <c r="T36" i="7" s="1"/>
  <c r="V36" i="7" s="1"/>
  <c r="R35" i="7"/>
  <c r="T35" i="7" s="1"/>
  <c r="R34" i="7"/>
  <c r="T34" i="7" s="1"/>
  <c r="V34" i="7" s="1"/>
  <c r="R33" i="7"/>
  <c r="T33" i="7" s="1"/>
  <c r="V33" i="7" s="1"/>
  <c r="R32" i="7"/>
  <c r="T32" i="7" s="1"/>
  <c r="V32" i="7" s="1"/>
  <c r="R31" i="7"/>
  <c r="T31" i="7" s="1"/>
  <c r="V31" i="7" s="1"/>
  <c r="R30" i="7"/>
  <c r="T30" i="7"/>
  <c r="V30" i="7" s="1"/>
  <c r="R29" i="7"/>
  <c r="T29" i="7" s="1"/>
  <c r="R28" i="7"/>
  <c r="T28" i="7" s="1"/>
  <c r="I448" i="7"/>
  <c r="J447" i="7"/>
  <c r="L447" i="7" s="1"/>
  <c r="I393" i="7"/>
  <c r="J393" i="7" s="1"/>
  <c r="I394" i="7"/>
  <c r="I395" i="7" s="1"/>
  <c r="I396" i="7" s="1"/>
  <c r="J396" i="7" s="1"/>
  <c r="L396" i="7" s="1"/>
  <c r="N396" i="7" s="1"/>
  <c r="L393" i="7"/>
  <c r="N393" i="7" s="1"/>
  <c r="J392" i="7"/>
  <c r="L392" i="7"/>
  <c r="N392" i="7" s="1"/>
  <c r="I338" i="7"/>
  <c r="J337" i="7"/>
  <c r="L337" i="7" s="1"/>
  <c r="N337" i="7" s="1"/>
  <c r="J336" i="7"/>
  <c r="L336" i="7" s="1"/>
  <c r="N336" i="7" s="1"/>
  <c r="J335" i="7"/>
  <c r="L335" i="7" s="1"/>
  <c r="N335" i="7" s="1"/>
  <c r="J334" i="7"/>
  <c r="L334" i="7" s="1"/>
  <c r="N334" i="7" s="1"/>
  <c r="J333" i="7"/>
  <c r="L333" i="7" s="1"/>
  <c r="N333" i="7" s="1"/>
  <c r="J332" i="7"/>
  <c r="L332" i="7" s="1"/>
  <c r="N332" i="7" s="1"/>
  <c r="J331" i="7"/>
  <c r="L331" i="7" s="1"/>
  <c r="J330" i="7"/>
  <c r="L330" i="7" s="1"/>
  <c r="N330" i="7" s="1"/>
  <c r="J329" i="7"/>
  <c r="L329" i="7" s="1"/>
  <c r="N329" i="7" s="1"/>
  <c r="J328" i="7"/>
  <c r="L328" i="7" s="1"/>
  <c r="N328" i="7" s="1"/>
  <c r="J327" i="7"/>
  <c r="L327" i="7" s="1"/>
  <c r="N327" i="7" s="1"/>
  <c r="J326" i="7"/>
  <c r="L326" i="7" s="1"/>
  <c r="J325" i="7"/>
  <c r="L325" i="7" s="1"/>
  <c r="N325" i="7" s="1"/>
  <c r="J324" i="7"/>
  <c r="L324" i="7" s="1"/>
  <c r="N324" i="7" s="1"/>
  <c r="J323" i="7"/>
  <c r="L323" i="7" s="1"/>
  <c r="N323" i="7" s="1"/>
  <c r="J322" i="7"/>
  <c r="L322" i="7" s="1"/>
  <c r="N322" i="7" s="1"/>
  <c r="J321" i="7"/>
  <c r="L321" i="7" s="1"/>
  <c r="J320" i="7"/>
  <c r="L320" i="7"/>
  <c r="N320" i="7" s="1"/>
  <c r="J319" i="7"/>
  <c r="L319" i="7" s="1"/>
  <c r="J318" i="7"/>
  <c r="L318" i="7" s="1"/>
  <c r="N318" i="7" s="1"/>
  <c r="J317" i="7"/>
  <c r="L317" i="7"/>
  <c r="N317" i="7" s="1"/>
  <c r="J316" i="7"/>
  <c r="L316" i="7" s="1"/>
  <c r="N316" i="7" s="1"/>
  <c r="J315" i="7"/>
  <c r="L315" i="7" s="1"/>
  <c r="N315" i="7" s="1"/>
  <c r="J314" i="7"/>
  <c r="L314" i="7" s="1"/>
  <c r="N314" i="7" s="1"/>
  <c r="J313" i="7"/>
  <c r="L313" i="7" s="1"/>
  <c r="N313" i="7" s="1"/>
  <c r="J312" i="7"/>
  <c r="L312" i="7" s="1"/>
  <c r="N312" i="7" s="1"/>
  <c r="J311" i="7"/>
  <c r="L311" i="7" s="1"/>
  <c r="N311" i="7" s="1"/>
  <c r="J310" i="7"/>
  <c r="L310" i="7" s="1"/>
  <c r="N310" i="7" s="1"/>
  <c r="J309" i="7"/>
  <c r="L309" i="7" s="1"/>
  <c r="J308" i="7"/>
  <c r="L308" i="7" s="1"/>
  <c r="N308" i="7" s="1"/>
  <c r="J307" i="7"/>
  <c r="L307" i="7" s="1"/>
  <c r="N307" i="7" s="1"/>
  <c r="J306" i="7"/>
  <c r="L306" i="7" s="1"/>
  <c r="N306" i="7" s="1"/>
  <c r="J305" i="7"/>
  <c r="L305" i="7" s="1"/>
  <c r="J304" i="7"/>
  <c r="L304" i="7" s="1"/>
  <c r="N304" i="7" s="1"/>
  <c r="J303" i="7"/>
  <c r="L303" i="7"/>
  <c r="N303" i="7" s="1"/>
  <c r="J302" i="7"/>
  <c r="L302" i="7" s="1"/>
  <c r="N302" i="7" s="1"/>
  <c r="J301" i="7"/>
  <c r="L301" i="7" s="1"/>
  <c r="N301" i="7" s="1"/>
  <c r="J300" i="7"/>
  <c r="L300" i="7"/>
  <c r="N300" i="7" s="1"/>
  <c r="J299" i="7"/>
  <c r="L299" i="7" s="1"/>
  <c r="J298" i="7"/>
  <c r="L298" i="7" s="1"/>
  <c r="N298" i="7" s="1"/>
  <c r="J297" i="7"/>
  <c r="L297" i="7"/>
  <c r="N297" i="7" s="1"/>
  <c r="J296" i="7"/>
  <c r="L296" i="7" s="1"/>
  <c r="N296" i="7" s="1"/>
  <c r="J295" i="7"/>
  <c r="L295" i="7"/>
  <c r="N295" i="7" s="1"/>
  <c r="J294" i="7"/>
  <c r="L294" i="7" s="1"/>
  <c r="N294" i="7" s="1"/>
  <c r="J293" i="7"/>
  <c r="L293" i="7"/>
  <c r="J292" i="7"/>
  <c r="L292" i="7"/>
  <c r="N292" i="7" s="1"/>
  <c r="J291" i="7"/>
  <c r="L291" i="7" s="1"/>
  <c r="N291" i="7" s="1"/>
  <c r="J290" i="7"/>
  <c r="L290" i="7" s="1"/>
  <c r="N290" i="7" s="1"/>
  <c r="J289" i="7"/>
  <c r="L289" i="7" s="1"/>
  <c r="J288" i="7"/>
  <c r="L288" i="7" s="1"/>
  <c r="N288" i="7" s="1"/>
  <c r="J287" i="7"/>
  <c r="L287" i="7" s="1"/>
  <c r="N287" i="7" s="1"/>
  <c r="J286" i="7"/>
  <c r="L286" i="7" s="1"/>
  <c r="J285" i="7"/>
  <c r="L285" i="7"/>
  <c r="N285" i="7" s="1"/>
  <c r="J284" i="7"/>
  <c r="L284" i="7"/>
  <c r="N284" i="7" s="1"/>
  <c r="J283" i="7"/>
  <c r="L283" i="7" s="1"/>
  <c r="N283" i="7" s="1"/>
  <c r="J282" i="7"/>
  <c r="L282" i="7" s="1"/>
  <c r="N282" i="7" s="1"/>
  <c r="J281" i="7"/>
  <c r="L281" i="7" s="1"/>
  <c r="J280" i="7"/>
  <c r="L280" i="7" s="1"/>
  <c r="N280" i="7" s="1"/>
  <c r="J279" i="7"/>
  <c r="L279" i="7" s="1"/>
  <c r="N279" i="7" s="1"/>
  <c r="J278" i="7"/>
  <c r="L278" i="7" s="1"/>
  <c r="N278" i="7" s="1"/>
  <c r="J277" i="7"/>
  <c r="L277" i="7" s="1"/>
  <c r="N277" i="7" s="1"/>
  <c r="J276" i="7"/>
  <c r="L276" i="7" s="1"/>
  <c r="N276" i="7" s="1"/>
  <c r="J275" i="7"/>
  <c r="L275" i="7"/>
  <c r="N275" i="7" s="1"/>
  <c r="J274" i="7"/>
  <c r="L274" i="7"/>
  <c r="N274" i="7" s="1"/>
  <c r="J273" i="7"/>
  <c r="L273" i="7" s="1"/>
  <c r="N273" i="7" s="1"/>
  <c r="J272" i="7"/>
  <c r="L272" i="7"/>
  <c r="N272" i="7" s="1"/>
  <c r="J271" i="7"/>
  <c r="L271" i="7" s="1"/>
  <c r="N271" i="7" s="1"/>
  <c r="J270" i="7"/>
  <c r="L270" i="7"/>
  <c r="N270" i="7" s="1"/>
  <c r="J269" i="7"/>
  <c r="L269" i="7" s="1"/>
  <c r="N269" i="7" s="1"/>
  <c r="J268" i="7"/>
  <c r="L268" i="7" s="1"/>
  <c r="N268" i="7" s="1"/>
  <c r="J267" i="7"/>
  <c r="L267" i="7" s="1"/>
  <c r="N267" i="7" s="1"/>
  <c r="J266" i="7"/>
  <c r="L266" i="7"/>
  <c r="N266" i="7" s="1"/>
  <c r="J265" i="7"/>
  <c r="L265" i="7" s="1"/>
  <c r="N265" i="7" s="1"/>
  <c r="J264" i="7"/>
  <c r="L264" i="7" s="1"/>
  <c r="N264" i="7" s="1"/>
  <c r="J263" i="7"/>
  <c r="L263" i="7" s="1"/>
  <c r="N263" i="7" s="1"/>
  <c r="J262" i="7"/>
  <c r="L262" i="7" s="1"/>
  <c r="N262" i="7" s="1"/>
  <c r="J261" i="7"/>
  <c r="L261" i="7" s="1"/>
  <c r="N261" i="7" s="1"/>
  <c r="J260" i="7"/>
  <c r="L260" i="7" s="1"/>
  <c r="N260" i="7" s="1"/>
  <c r="J259" i="7"/>
  <c r="L259" i="7" s="1"/>
  <c r="J258" i="7"/>
  <c r="L258" i="7" s="1"/>
  <c r="N258" i="7" s="1"/>
  <c r="J257" i="7"/>
  <c r="L257" i="7" s="1"/>
  <c r="N257" i="7" s="1"/>
  <c r="J256" i="7"/>
  <c r="L256" i="7" s="1"/>
  <c r="N256" i="7" s="1"/>
  <c r="J255" i="7"/>
  <c r="L255" i="7" s="1"/>
  <c r="J254" i="7"/>
  <c r="L254" i="7" s="1"/>
  <c r="N254" i="7" s="1"/>
  <c r="J253" i="7"/>
  <c r="L253" i="7" s="1"/>
  <c r="N253" i="7" s="1"/>
  <c r="J252" i="7"/>
  <c r="L252" i="7" s="1"/>
  <c r="N252" i="7" s="1"/>
  <c r="J251" i="7"/>
  <c r="L251" i="7" s="1"/>
  <c r="N251" i="7" s="1"/>
  <c r="J250" i="7"/>
  <c r="L250" i="7" s="1"/>
  <c r="N250" i="7" s="1"/>
  <c r="J249" i="7"/>
  <c r="L249" i="7" s="1"/>
  <c r="J248" i="7"/>
  <c r="L248" i="7" s="1"/>
  <c r="N248" i="7" s="1"/>
  <c r="J247" i="7"/>
  <c r="L247" i="7" s="1"/>
  <c r="J246" i="7"/>
  <c r="L246" i="7"/>
  <c r="N246" i="7" s="1"/>
  <c r="J245" i="7"/>
  <c r="L245" i="7" s="1"/>
  <c r="J244" i="7"/>
  <c r="L244" i="7" s="1"/>
  <c r="N244" i="7" s="1"/>
  <c r="J243" i="7"/>
  <c r="L243" i="7" s="1"/>
  <c r="N243" i="7" s="1"/>
  <c r="J242" i="7"/>
  <c r="L242" i="7" s="1"/>
  <c r="N242" i="7" s="1"/>
  <c r="J241" i="7"/>
  <c r="L241" i="7" s="1"/>
  <c r="J240" i="7"/>
  <c r="L240" i="7"/>
  <c r="N240" i="7" s="1"/>
  <c r="J239" i="7"/>
  <c r="L239" i="7" s="1"/>
  <c r="N239" i="7" s="1"/>
  <c r="J238" i="7"/>
  <c r="L238" i="7" s="1"/>
  <c r="N238" i="7" s="1"/>
  <c r="J237" i="7"/>
  <c r="L237" i="7"/>
  <c r="J236" i="7"/>
  <c r="L236" i="7" s="1"/>
  <c r="N236" i="7" s="1"/>
  <c r="J235" i="7"/>
  <c r="L235" i="7" s="1"/>
  <c r="N235" i="7" s="1"/>
  <c r="J234" i="7"/>
  <c r="L234" i="7" s="1"/>
  <c r="N234" i="7" s="1"/>
  <c r="J233" i="7"/>
  <c r="L233" i="7"/>
  <c r="N233" i="7" s="1"/>
  <c r="J232" i="7"/>
  <c r="L232" i="7" s="1"/>
  <c r="J231" i="7"/>
  <c r="L231" i="7" s="1"/>
  <c r="N231" i="7" s="1"/>
  <c r="J230" i="7"/>
  <c r="L230" i="7" s="1"/>
  <c r="N230" i="7" s="1"/>
  <c r="J229" i="7"/>
  <c r="L229" i="7" s="1"/>
  <c r="N229" i="7" s="1"/>
  <c r="J228" i="7"/>
  <c r="L228" i="7" s="1"/>
  <c r="N228" i="7" s="1"/>
  <c r="J227" i="7"/>
  <c r="L227" i="7" s="1"/>
  <c r="J226" i="7"/>
  <c r="L226" i="7"/>
  <c r="N226" i="7" s="1"/>
  <c r="J225" i="7"/>
  <c r="L225" i="7" s="1"/>
  <c r="N225" i="7" s="1"/>
  <c r="J224" i="7"/>
  <c r="L224" i="7"/>
  <c r="J223" i="7"/>
  <c r="L223" i="7"/>
  <c r="N223" i="7" s="1"/>
  <c r="J222" i="7"/>
  <c r="L222" i="7" s="1"/>
  <c r="J221" i="7"/>
  <c r="L221" i="7" s="1"/>
  <c r="N221" i="7" s="1"/>
  <c r="J220" i="7"/>
  <c r="L220" i="7" s="1"/>
  <c r="N220" i="7" s="1"/>
  <c r="J219" i="7"/>
  <c r="L219" i="7" s="1"/>
  <c r="N219" i="7" s="1"/>
  <c r="J218" i="7"/>
  <c r="L218" i="7" s="1"/>
  <c r="N218" i="7" s="1"/>
  <c r="J217" i="7"/>
  <c r="L217" i="7" s="1"/>
  <c r="N217" i="7" s="1"/>
  <c r="J216" i="7"/>
  <c r="L216" i="7"/>
  <c r="N216" i="7" s="1"/>
  <c r="J215" i="7"/>
  <c r="L215" i="7"/>
  <c r="J214" i="7"/>
  <c r="L214" i="7" s="1"/>
  <c r="N214" i="7" s="1"/>
  <c r="J213" i="7"/>
  <c r="L213" i="7"/>
  <c r="J212" i="7"/>
  <c r="L212" i="7"/>
  <c r="N212" i="7" s="1"/>
  <c r="J211" i="7"/>
  <c r="L211" i="7" s="1"/>
  <c r="J210" i="7"/>
  <c r="L210" i="7" s="1"/>
  <c r="N210" i="7" s="1"/>
  <c r="J209" i="7"/>
  <c r="L209" i="7"/>
  <c r="N209" i="7" s="1"/>
  <c r="J208" i="7"/>
  <c r="L208" i="7" s="1"/>
  <c r="N208" i="7" s="1"/>
  <c r="J207" i="7"/>
  <c r="L207" i="7"/>
  <c r="J206" i="7"/>
  <c r="L206" i="7" s="1"/>
  <c r="N206" i="7" s="1"/>
  <c r="J205" i="7"/>
  <c r="L205" i="7" s="1"/>
  <c r="N205" i="7" s="1"/>
  <c r="J204" i="7"/>
  <c r="L204" i="7" s="1"/>
  <c r="N204" i="7" s="1"/>
  <c r="J203" i="7"/>
  <c r="L203" i="7" s="1"/>
  <c r="N203" i="7" s="1"/>
  <c r="J202" i="7"/>
  <c r="L202" i="7" s="1"/>
  <c r="N202" i="7" s="1"/>
  <c r="J201" i="7"/>
  <c r="L201" i="7" s="1"/>
  <c r="N201" i="7" s="1"/>
  <c r="J200" i="7"/>
  <c r="L200" i="7" s="1"/>
  <c r="N200" i="7" s="1"/>
  <c r="J199" i="7"/>
  <c r="L199" i="7" s="1"/>
  <c r="N199" i="7" s="1"/>
  <c r="J198" i="7"/>
  <c r="L198" i="7" s="1"/>
  <c r="N198" i="7" s="1"/>
  <c r="J197" i="7"/>
  <c r="L197" i="7" s="1"/>
  <c r="N197" i="7" s="1"/>
  <c r="J196" i="7"/>
  <c r="L196" i="7" s="1"/>
  <c r="J195" i="7"/>
  <c r="L195" i="7"/>
  <c r="J194" i="7"/>
  <c r="L194" i="7" s="1"/>
  <c r="N194" i="7" s="1"/>
  <c r="J193" i="7"/>
  <c r="L193" i="7" s="1"/>
  <c r="N193" i="7" s="1"/>
  <c r="J192" i="7"/>
  <c r="L192" i="7"/>
  <c r="N192" i="7" s="1"/>
  <c r="J191" i="7"/>
  <c r="L191" i="7" s="1"/>
  <c r="N191" i="7" s="1"/>
  <c r="J190" i="7"/>
  <c r="L190" i="7" s="1"/>
  <c r="N190" i="7" s="1"/>
  <c r="J189" i="7"/>
  <c r="L189" i="7" s="1"/>
  <c r="J188" i="7"/>
  <c r="L188" i="7"/>
  <c r="N188" i="7" s="1"/>
  <c r="J187" i="7"/>
  <c r="L187" i="7" s="1"/>
  <c r="J186" i="7"/>
  <c r="L186" i="7"/>
  <c r="N186" i="7" s="1"/>
  <c r="J185" i="7"/>
  <c r="L185" i="7" s="1"/>
  <c r="N185" i="7" s="1"/>
  <c r="J184" i="7"/>
  <c r="L184" i="7"/>
  <c r="N184" i="7" s="1"/>
  <c r="J183" i="7"/>
  <c r="L183" i="7" s="1"/>
  <c r="N183" i="7" s="1"/>
  <c r="J182" i="7"/>
  <c r="L182" i="7" s="1"/>
  <c r="N182" i="7" s="1"/>
  <c r="J181" i="7"/>
  <c r="L181" i="7" s="1"/>
  <c r="N181" i="7" s="1"/>
  <c r="J180" i="7"/>
  <c r="L180" i="7" s="1"/>
  <c r="N180" i="7" s="1"/>
  <c r="J179" i="7"/>
  <c r="L179" i="7" s="1"/>
  <c r="N179" i="7" s="1"/>
  <c r="J178" i="7"/>
  <c r="L178" i="7" s="1"/>
  <c r="N178" i="7" s="1"/>
  <c r="J177" i="7"/>
  <c r="L177" i="7" s="1"/>
  <c r="J176" i="7"/>
  <c r="L176" i="7"/>
  <c r="N176" i="7" s="1"/>
  <c r="J175" i="7"/>
  <c r="L175" i="7" s="1"/>
  <c r="N175" i="7" s="1"/>
  <c r="J174" i="7"/>
  <c r="L174" i="7" s="1"/>
  <c r="J173" i="7"/>
  <c r="L173" i="7" s="1"/>
  <c r="N173" i="7" s="1"/>
  <c r="J172" i="7"/>
  <c r="L172" i="7" s="1"/>
  <c r="J171" i="7"/>
  <c r="L171" i="7" s="1"/>
  <c r="N171" i="7" s="1"/>
  <c r="J170" i="7"/>
  <c r="L170" i="7"/>
  <c r="N170" i="7" s="1"/>
  <c r="J169" i="7"/>
  <c r="L169" i="7" s="1"/>
  <c r="N169" i="7" s="1"/>
  <c r="J168" i="7"/>
  <c r="L168" i="7" s="1"/>
  <c r="N168" i="7" s="1"/>
  <c r="J167" i="7"/>
  <c r="L167" i="7" s="1"/>
  <c r="J166" i="7"/>
  <c r="L166" i="7" s="1"/>
  <c r="N166" i="7" s="1"/>
  <c r="J165" i="7"/>
  <c r="L165" i="7" s="1"/>
  <c r="N165" i="7" s="1"/>
  <c r="J164" i="7"/>
  <c r="L164" i="7" s="1"/>
  <c r="N164" i="7" s="1"/>
  <c r="J163" i="7"/>
  <c r="L163" i="7" s="1"/>
  <c r="N163" i="7" s="1"/>
  <c r="J162" i="7"/>
  <c r="L162" i="7" s="1"/>
  <c r="N162" i="7" s="1"/>
  <c r="J161" i="7"/>
  <c r="L161" i="7" s="1"/>
  <c r="N161" i="7" s="1"/>
  <c r="J160" i="7"/>
  <c r="L160" i="7" s="1"/>
  <c r="N160" i="7" s="1"/>
  <c r="J159" i="7"/>
  <c r="L159" i="7" s="1"/>
  <c r="N159" i="7" s="1"/>
  <c r="J158" i="7"/>
  <c r="L158" i="7" s="1"/>
  <c r="N158" i="7" s="1"/>
  <c r="J157" i="7"/>
  <c r="L157" i="7"/>
  <c r="N157" i="7" s="1"/>
  <c r="J156" i="7"/>
  <c r="L156" i="7" s="1"/>
  <c r="N156" i="7" s="1"/>
  <c r="J155" i="7"/>
  <c r="L155" i="7" s="1"/>
  <c r="N155" i="7" s="1"/>
  <c r="J154" i="7"/>
  <c r="L154" i="7"/>
  <c r="N154" i="7" s="1"/>
  <c r="J153" i="7"/>
  <c r="L153" i="7" s="1"/>
  <c r="N153" i="7" s="1"/>
  <c r="J152" i="7"/>
  <c r="L152" i="7" s="1"/>
  <c r="N152" i="7" s="1"/>
  <c r="J151" i="7"/>
  <c r="L151" i="7"/>
  <c r="N151" i="7" s="1"/>
  <c r="J150" i="7"/>
  <c r="L150" i="7" s="1"/>
  <c r="J149" i="7"/>
  <c r="L149" i="7" s="1"/>
  <c r="J148" i="7"/>
  <c r="L148" i="7"/>
  <c r="N148" i="7" s="1"/>
  <c r="J147" i="7"/>
  <c r="L147" i="7" s="1"/>
  <c r="N147" i="7" s="1"/>
  <c r="J146" i="7"/>
  <c r="L146" i="7" s="1"/>
  <c r="N146" i="7" s="1"/>
  <c r="J145" i="7"/>
  <c r="L145" i="7" s="1"/>
  <c r="N145" i="7" s="1"/>
  <c r="J144" i="7"/>
  <c r="L144" i="7" s="1"/>
  <c r="N144" i="7" s="1"/>
  <c r="J143" i="7"/>
  <c r="L143" i="7" s="1"/>
  <c r="N143" i="7" s="1"/>
  <c r="J142" i="7"/>
  <c r="L142" i="7" s="1"/>
  <c r="N142" i="7" s="1"/>
  <c r="J141" i="7"/>
  <c r="L141" i="7" s="1"/>
  <c r="N141" i="7" s="1"/>
  <c r="J140" i="7"/>
  <c r="L140" i="7" s="1"/>
  <c r="N140" i="7" s="1"/>
  <c r="J139" i="7"/>
  <c r="L139" i="7" s="1"/>
  <c r="J138" i="7"/>
  <c r="L138" i="7" s="1"/>
  <c r="N138" i="7" s="1"/>
  <c r="J137" i="7"/>
  <c r="L137" i="7" s="1"/>
  <c r="N137" i="7" s="1"/>
  <c r="J136" i="7"/>
  <c r="L136" i="7" s="1"/>
  <c r="N136" i="7" s="1"/>
  <c r="J135" i="7"/>
  <c r="L135" i="7" s="1"/>
  <c r="J134" i="7"/>
  <c r="L134" i="7" s="1"/>
  <c r="N134" i="7" s="1"/>
  <c r="J133" i="7"/>
  <c r="L133" i="7" s="1"/>
  <c r="J132" i="7"/>
  <c r="L132" i="7" s="1"/>
  <c r="N132" i="7" s="1"/>
  <c r="J131" i="7"/>
  <c r="L131" i="7"/>
  <c r="N131" i="7" s="1"/>
  <c r="J130" i="7"/>
  <c r="L130" i="7" s="1"/>
  <c r="N130" i="7" s="1"/>
  <c r="J129" i="7"/>
  <c r="L129" i="7" s="1"/>
  <c r="N129" i="7" s="1"/>
  <c r="J128" i="7"/>
  <c r="L128" i="7"/>
  <c r="N128" i="7" s="1"/>
  <c r="J127" i="7"/>
  <c r="L127" i="7" s="1"/>
  <c r="N127" i="7" s="1"/>
  <c r="J126" i="7"/>
  <c r="L126" i="7" s="1"/>
  <c r="N126" i="7" s="1"/>
  <c r="J125" i="7"/>
  <c r="L125" i="7" s="1"/>
  <c r="J124" i="7"/>
  <c r="L124" i="7" s="1"/>
  <c r="N124" i="7" s="1"/>
  <c r="J123" i="7"/>
  <c r="L123" i="7" s="1"/>
  <c r="N123" i="7" s="1"/>
  <c r="J122" i="7"/>
  <c r="L122" i="7" s="1"/>
  <c r="N122" i="7" s="1"/>
  <c r="J121" i="7"/>
  <c r="L121" i="7" s="1"/>
  <c r="J120" i="7"/>
  <c r="L120" i="7" s="1"/>
  <c r="J119" i="7"/>
  <c r="L119" i="7" s="1"/>
  <c r="J118" i="7"/>
  <c r="L118" i="7" s="1"/>
  <c r="N118" i="7" s="1"/>
  <c r="J117" i="7"/>
  <c r="L117" i="7" s="1"/>
  <c r="J116" i="7"/>
  <c r="L116" i="7"/>
  <c r="J115" i="7"/>
  <c r="L115" i="7" s="1"/>
  <c r="N115" i="7" s="1"/>
  <c r="J114" i="7"/>
  <c r="L114" i="7" s="1"/>
  <c r="J113" i="7"/>
  <c r="L113" i="7"/>
  <c r="N113" i="7" s="1"/>
  <c r="J112" i="7"/>
  <c r="L112" i="7" s="1"/>
  <c r="N112" i="7" s="1"/>
  <c r="J111" i="7"/>
  <c r="L111" i="7"/>
  <c r="N111" i="7" s="1"/>
  <c r="J110" i="7"/>
  <c r="L110" i="7" s="1"/>
  <c r="J109" i="7"/>
  <c r="L109" i="7" s="1"/>
  <c r="J108" i="7"/>
  <c r="L108" i="7"/>
  <c r="J107" i="7"/>
  <c r="L107" i="7"/>
  <c r="N107" i="7" s="1"/>
  <c r="J106" i="7"/>
  <c r="L106" i="7" s="1"/>
  <c r="J105" i="7"/>
  <c r="L105" i="7" s="1"/>
  <c r="N105" i="7" s="1"/>
  <c r="J104" i="7"/>
  <c r="L104" i="7" s="1"/>
  <c r="N104" i="7" s="1"/>
  <c r="J103" i="7"/>
  <c r="L103" i="7" s="1"/>
  <c r="N103" i="7" s="1"/>
  <c r="J102" i="7"/>
  <c r="L102" i="7" s="1"/>
  <c r="N102" i="7" s="1"/>
  <c r="J101" i="7"/>
  <c r="L101" i="7" s="1"/>
  <c r="N101" i="7" s="1"/>
  <c r="J100" i="7"/>
  <c r="L100" i="7" s="1"/>
  <c r="N100" i="7" s="1"/>
  <c r="J99" i="7"/>
  <c r="L99" i="7" s="1"/>
  <c r="N99" i="7" s="1"/>
  <c r="J98" i="7"/>
  <c r="L98" i="7" s="1"/>
  <c r="N98" i="7" s="1"/>
  <c r="J97" i="7"/>
  <c r="L97" i="7" s="1"/>
  <c r="N97" i="7" s="1"/>
  <c r="J96" i="7"/>
  <c r="L96" i="7" s="1"/>
  <c r="N96" i="7" s="1"/>
  <c r="J95" i="7"/>
  <c r="L95" i="7" s="1"/>
  <c r="J94" i="7"/>
  <c r="L94" i="7"/>
  <c r="J93" i="7"/>
  <c r="L93" i="7" s="1"/>
  <c r="N93" i="7" s="1"/>
  <c r="J92" i="7"/>
  <c r="L92" i="7" s="1"/>
  <c r="N92" i="7" s="1"/>
  <c r="J91" i="7"/>
  <c r="L91" i="7"/>
  <c r="N91" i="7" s="1"/>
  <c r="J90" i="7"/>
  <c r="L90" i="7" s="1"/>
  <c r="N90" i="7" s="1"/>
  <c r="J89" i="7"/>
  <c r="L89" i="7" s="1"/>
  <c r="N89" i="7" s="1"/>
  <c r="J88" i="7"/>
  <c r="L88" i="7" s="1"/>
  <c r="N88" i="7" s="1"/>
  <c r="J87" i="7"/>
  <c r="L87" i="7" s="1"/>
  <c r="N87" i="7" s="1"/>
  <c r="J86" i="7"/>
  <c r="L86" i="7" s="1"/>
  <c r="N86" i="7" s="1"/>
  <c r="J85" i="7"/>
  <c r="L85" i="7" s="1"/>
  <c r="J84" i="7"/>
  <c r="L84" i="7"/>
  <c r="N84" i="7" s="1"/>
  <c r="J83" i="7"/>
  <c r="L83" i="7" s="1"/>
  <c r="N83" i="7" s="1"/>
  <c r="J82" i="7"/>
  <c r="L82" i="7" s="1"/>
  <c r="N82" i="7" s="1"/>
  <c r="J81" i="7"/>
  <c r="L81" i="7" s="1"/>
  <c r="N81" i="7" s="1"/>
  <c r="J80" i="7"/>
  <c r="L80" i="7" s="1"/>
  <c r="N80" i="7" s="1"/>
  <c r="J79" i="7"/>
  <c r="L79" i="7" s="1"/>
  <c r="N79" i="7" s="1"/>
  <c r="J78" i="7"/>
  <c r="L78" i="7" s="1"/>
  <c r="J77" i="7"/>
  <c r="L77" i="7" s="1"/>
  <c r="J76" i="7"/>
  <c r="L76" i="7" s="1"/>
  <c r="J75" i="7"/>
  <c r="L75" i="7" s="1"/>
  <c r="N75" i="7" s="1"/>
  <c r="J74" i="7"/>
  <c r="L74" i="7" s="1"/>
  <c r="N74" i="7" s="1"/>
  <c r="J73" i="7"/>
  <c r="L73" i="7" s="1"/>
  <c r="N73" i="7" s="1"/>
  <c r="J72" i="7"/>
  <c r="L72" i="7" s="1"/>
  <c r="J71" i="7"/>
  <c r="L71" i="7" s="1"/>
  <c r="J70" i="7"/>
  <c r="L70" i="7" s="1"/>
  <c r="N70" i="7" s="1"/>
  <c r="J69" i="7"/>
  <c r="L69" i="7" s="1"/>
  <c r="J68" i="7"/>
  <c r="L68" i="7"/>
  <c r="N68" i="7" s="1"/>
  <c r="J67" i="7"/>
  <c r="L67" i="7" s="1"/>
  <c r="N67" i="7" s="1"/>
  <c r="J66" i="7"/>
  <c r="L66" i="7" s="1"/>
  <c r="N66" i="7" s="1"/>
  <c r="J65" i="7"/>
  <c r="L65" i="7"/>
  <c r="N65" i="7" s="1"/>
  <c r="J64" i="7"/>
  <c r="L64" i="7" s="1"/>
  <c r="N64" i="7" s="1"/>
  <c r="J63" i="7"/>
  <c r="L63" i="7" s="1"/>
  <c r="N63" i="7" s="1"/>
  <c r="J62" i="7"/>
  <c r="L62" i="7"/>
  <c r="N62" i="7" s="1"/>
  <c r="J61" i="7"/>
  <c r="L61" i="7" s="1"/>
  <c r="J60" i="7"/>
  <c r="L60" i="7" s="1"/>
  <c r="N60" i="7" s="1"/>
  <c r="J59" i="7"/>
  <c r="L59" i="7"/>
  <c r="J58" i="7"/>
  <c r="L58" i="7"/>
  <c r="N58" i="7" s="1"/>
  <c r="J57" i="7"/>
  <c r="L57" i="7" s="1"/>
  <c r="N57" i="7" s="1"/>
  <c r="J56" i="7"/>
  <c r="L56" i="7"/>
  <c r="J55" i="7"/>
  <c r="L55" i="7" s="1"/>
  <c r="N55" i="7" s="1"/>
  <c r="J54" i="7"/>
  <c r="L54" i="7"/>
  <c r="N54" i="7" s="1"/>
  <c r="J53" i="7"/>
  <c r="L53" i="7" s="1"/>
  <c r="N53" i="7" s="1"/>
  <c r="J52" i="7"/>
  <c r="L52" i="7" s="1"/>
  <c r="N52" i="7" s="1"/>
  <c r="J51" i="7"/>
  <c r="L51" i="7"/>
  <c r="N51" i="7" s="1"/>
  <c r="J50" i="7"/>
  <c r="L50" i="7" s="1"/>
  <c r="J49" i="7"/>
  <c r="L49" i="7"/>
  <c r="J48" i="7"/>
  <c r="L48" i="7" s="1"/>
  <c r="N48" i="7" s="1"/>
  <c r="J47" i="7"/>
  <c r="L47" i="7" s="1"/>
  <c r="J46" i="7"/>
  <c r="L46" i="7" s="1"/>
  <c r="J45" i="7"/>
  <c r="L45" i="7" s="1"/>
  <c r="J44" i="7"/>
  <c r="L44" i="7"/>
  <c r="N44" i="7" s="1"/>
  <c r="J43" i="7"/>
  <c r="L43" i="7" s="1"/>
  <c r="J42" i="7"/>
  <c r="L42" i="7" s="1"/>
  <c r="N42" i="7" s="1"/>
  <c r="J41" i="7"/>
  <c r="L41" i="7"/>
  <c r="J40" i="7"/>
  <c r="L40" i="7" s="1"/>
  <c r="N40" i="7" s="1"/>
  <c r="J39" i="7"/>
  <c r="L39" i="7"/>
  <c r="J38" i="7"/>
  <c r="L38" i="7" s="1"/>
  <c r="N38" i="7" s="1"/>
  <c r="J37" i="7"/>
  <c r="L37" i="7" s="1"/>
  <c r="N37" i="7" s="1"/>
  <c r="J36" i="7"/>
  <c r="L36" i="7" s="1"/>
  <c r="J35" i="7"/>
  <c r="L35" i="7" s="1"/>
  <c r="N35" i="7" s="1"/>
  <c r="J34" i="7"/>
  <c r="L34" i="7" s="1"/>
  <c r="N34" i="7" s="1"/>
  <c r="J33" i="7"/>
  <c r="L33" i="7" s="1"/>
  <c r="N33" i="7" s="1"/>
  <c r="J32" i="7"/>
  <c r="L32" i="7" s="1"/>
  <c r="N32" i="7" s="1"/>
  <c r="J31" i="7"/>
  <c r="L31" i="7"/>
  <c r="J30" i="7"/>
  <c r="L30" i="7" s="1"/>
  <c r="N30" i="7" s="1"/>
  <c r="J29" i="7"/>
  <c r="L29" i="7" s="1"/>
  <c r="J28" i="7"/>
  <c r="L28" i="7" s="1"/>
  <c r="N28" i="7" s="1"/>
  <c r="A448" i="7"/>
  <c r="A449" i="7" s="1"/>
  <c r="B447" i="7"/>
  <c r="D447" i="7"/>
  <c r="A393" i="7"/>
  <c r="B392" i="7"/>
  <c r="D392" i="7" s="1"/>
  <c r="F392" i="7" s="1"/>
  <c r="A338" i="7"/>
  <c r="A339" i="7" s="1"/>
  <c r="B339" i="7" s="1"/>
  <c r="D339" i="7" s="1"/>
  <c r="A340" i="7"/>
  <c r="B338" i="7"/>
  <c r="D338" i="7" s="1"/>
  <c r="F338" i="7" s="1"/>
  <c r="B337" i="7"/>
  <c r="D337" i="7" s="1"/>
  <c r="F337" i="7" s="1"/>
  <c r="B336" i="7"/>
  <c r="D336" i="7"/>
  <c r="F336" i="7" s="1"/>
  <c r="B335" i="7"/>
  <c r="D335" i="7" s="1"/>
  <c r="F335" i="7" s="1"/>
  <c r="B334" i="7"/>
  <c r="D334" i="7" s="1"/>
  <c r="B333" i="7"/>
  <c r="D333" i="7"/>
  <c r="F333" i="7" s="1"/>
  <c r="B332" i="7"/>
  <c r="D332" i="7"/>
  <c r="F332" i="7" s="1"/>
  <c r="B331" i="7"/>
  <c r="D331" i="7" s="1"/>
  <c r="F331" i="7" s="1"/>
  <c r="B330" i="7"/>
  <c r="D330" i="7" s="1"/>
  <c r="F330" i="7" s="1"/>
  <c r="B329" i="7"/>
  <c r="D329" i="7" s="1"/>
  <c r="B328" i="7"/>
  <c r="D328" i="7" s="1"/>
  <c r="F328" i="7" s="1"/>
  <c r="B327" i="7"/>
  <c r="D327" i="7"/>
  <c r="F327" i="7" s="1"/>
  <c r="B326" i="7"/>
  <c r="D326" i="7" s="1"/>
  <c r="F326" i="7" s="1"/>
  <c r="B325" i="7"/>
  <c r="D325" i="7" s="1"/>
  <c r="F325" i="7" s="1"/>
  <c r="B324" i="7"/>
  <c r="D324" i="7" s="1"/>
  <c r="B323" i="7"/>
  <c r="D323" i="7" s="1"/>
  <c r="F323" i="7" s="1"/>
  <c r="B322" i="7"/>
  <c r="D322" i="7" s="1"/>
  <c r="F322" i="7" s="1"/>
  <c r="B321" i="7"/>
  <c r="D321" i="7" s="1"/>
  <c r="F321" i="7" s="1"/>
  <c r="B320" i="7"/>
  <c r="D320" i="7" s="1"/>
  <c r="F320" i="7" s="1"/>
  <c r="B319" i="7"/>
  <c r="D319" i="7" s="1"/>
  <c r="B318" i="7"/>
  <c r="D318" i="7" s="1"/>
  <c r="F318" i="7" s="1"/>
  <c r="B317" i="7"/>
  <c r="D317" i="7" s="1"/>
  <c r="B316" i="7"/>
  <c r="D316" i="7" s="1"/>
  <c r="F316" i="7" s="1"/>
  <c r="B315" i="7"/>
  <c r="D315" i="7" s="1"/>
  <c r="F315" i="7" s="1"/>
  <c r="B314" i="7"/>
  <c r="D314" i="7" s="1"/>
  <c r="F314" i="7" s="1"/>
  <c r="B313" i="7"/>
  <c r="D313" i="7"/>
  <c r="F313" i="7" s="1"/>
  <c r="B312" i="7"/>
  <c r="D312" i="7" s="1"/>
  <c r="F312" i="7" s="1"/>
  <c r="B311" i="7"/>
  <c r="D311" i="7" s="1"/>
  <c r="F311" i="7" s="1"/>
  <c r="B310" i="7"/>
  <c r="D310" i="7" s="1"/>
  <c r="F310" i="7" s="1"/>
  <c r="B309" i="7"/>
  <c r="D309" i="7" s="1"/>
  <c r="F309" i="7" s="1"/>
  <c r="B308" i="7"/>
  <c r="D308" i="7"/>
  <c r="F308" i="7" s="1"/>
  <c r="B307" i="7"/>
  <c r="D307" i="7" s="1"/>
  <c r="F307" i="7" s="1"/>
  <c r="B306" i="7"/>
  <c r="D306" i="7" s="1"/>
  <c r="F306" i="7" s="1"/>
  <c r="B305" i="7"/>
  <c r="D305" i="7" s="1"/>
  <c r="F305" i="7" s="1"/>
  <c r="B304" i="7"/>
  <c r="D304" i="7" s="1"/>
  <c r="F304" i="7" s="1"/>
  <c r="B303" i="7"/>
  <c r="D303" i="7"/>
  <c r="B302" i="7"/>
  <c r="D302" i="7" s="1"/>
  <c r="F302" i="7" s="1"/>
  <c r="B301" i="7"/>
  <c r="D301" i="7" s="1"/>
  <c r="F301" i="7" s="1"/>
  <c r="B300" i="7"/>
  <c r="D300" i="7" s="1"/>
  <c r="F300" i="7" s="1"/>
  <c r="B299" i="7"/>
  <c r="D299" i="7" s="1"/>
  <c r="B298" i="7"/>
  <c r="D298" i="7" s="1"/>
  <c r="B297" i="7"/>
  <c r="D297" i="7" s="1"/>
  <c r="F297" i="7" s="1"/>
  <c r="B296" i="7"/>
  <c r="D296" i="7"/>
  <c r="F296" i="7" s="1"/>
  <c r="B295" i="7"/>
  <c r="D295" i="7" s="1"/>
  <c r="F295" i="7" s="1"/>
  <c r="B294" i="7"/>
  <c r="D294" i="7"/>
  <c r="F294" i="7" s="1"/>
  <c r="B293" i="7"/>
  <c r="D293" i="7" s="1"/>
  <c r="F293" i="7" s="1"/>
  <c r="B292" i="7"/>
  <c r="D292" i="7"/>
  <c r="F292" i="7" s="1"/>
  <c r="B291" i="7"/>
  <c r="D291" i="7" s="1"/>
  <c r="F291" i="7" s="1"/>
  <c r="B290" i="7"/>
  <c r="D290" i="7" s="1"/>
  <c r="F290" i="7" s="1"/>
  <c r="B289" i="7"/>
  <c r="D289" i="7"/>
  <c r="F289" i="7" s="1"/>
  <c r="B288" i="7"/>
  <c r="D288" i="7" s="1"/>
  <c r="F288" i="7" s="1"/>
  <c r="B287" i="7"/>
  <c r="D287" i="7"/>
  <c r="F287" i="7" s="1"/>
  <c r="B286" i="7"/>
  <c r="D286" i="7" s="1"/>
  <c r="F286" i="7" s="1"/>
  <c r="B285" i="7"/>
  <c r="D285" i="7" s="1"/>
  <c r="B284" i="7"/>
  <c r="D284" i="7"/>
  <c r="F284" i="7" s="1"/>
  <c r="B283" i="7"/>
  <c r="D283" i="7" s="1"/>
  <c r="F283" i="7" s="1"/>
  <c r="B282" i="7"/>
  <c r="D282" i="7" s="1"/>
  <c r="F282" i="7" s="1"/>
  <c r="B281" i="7"/>
  <c r="D281" i="7"/>
  <c r="B280" i="7"/>
  <c r="D280" i="7" s="1"/>
  <c r="F280" i="7" s="1"/>
  <c r="B279" i="7"/>
  <c r="D279" i="7" s="1"/>
  <c r="F279" i="7" s="1"/>
  <c r="B278" i="7"/>
  <c r="D278" i="7" s="1"/>
  <c r="F278" i="7" s="1"/>
  <c r="B277" i="7"/>
  <c r="D277" i="7" s="1"/>
  <c r="F277" i="7" s="1"/>
  <c r="B276" i="7"/>
  <c r="D276" i="7"/>
  <c r="F276" i="7" s="1"/>
  <c r="B275" i="7"/>
  <c r="D275" i="7" s="1"/>
  <c r="B274" i="7"/>
  <c r="D274" i="7" s="1"/>
  <c r="F274" i="7" s="1"/>
  <c r="B273" i="7"/>
  <c r="D273" i="7" s="1"/>
  <c r="F273" i="7" s="1"/>
  <c r="B272" i="7"/>
  <c r="D272" i="7" s="1"/>
  <c r="B271" i="7"/>
  <c r="D271" i="7" s="1"/>
  <c r="F271" i="7" s="1"/>
  <c r="B270" i="7"/>
  <c r="D270" i="7" s="1"/>
  <c r="F270" i="7" s="1"/>
  <c r="B269" i="7"/>
  <c r="D269" i="7" s="1"/>
  <c r="B268" i="7"/>
  <c r="D268" i="7"/>
  <c r="F268" i="7" s="1"/>
  <c r="B267" i="7"/>
  <c r="D267" i="7" s="1"/>
  <c r="B266" i="7"/>
  <c r="D266" i="7" s="1"/>
  <c r="F266" i="7" s="1"/>
  <c r="B265" i="7"/>
  <c r="D265" i="7" s="1"/>
  <c r="F265" i="7" s="1"/>
  <c r="B264" i="7"/>
  <c r="D264" i="7" s="1"/>
  <c r="F264" i="7" s="1"/>
  <c r="B263" i="7"/>
  <c r="D263" i="7"/>
  <c r="F263" i="7" s="1"/>
  <c r="B262" i="7"/>
  <c r="D262" i="7" s="1"/>
  <c r="F262" i="7" s="1"/>
  <c r="B261" i="7"/>
  <c r="D261" i="7" s="1"/>
  <c r="B260" i="7"/>
  <c r="D260" i="7"/>
  <c r="F260" i="7" s="1"/>
  <c r="B259" i="7"/>
  <c r="D259" i="7" s="1"/>
  <c r="F259" i="7" s="1"/>
  <c r="B258" i="7"/>
  <c r="D258" i="7" s="1"/>
  <c r="F258" i="7" s="1"/>
  <c r="B257" i="7"/>
  <c r="D257" i="7"/>
  <c r="F257" i="7" s="1"/>
  <c r="B256" i="7"/>
  <c r="D256" i="7" s="1"/>
  <c r="F256" i="7" s="1"/>
  <c r="B255" i="7"/>
  <c r="D255" i="7" s="1"/>
  <c r="F255" i="7" s="1"/>
  <c r="B254" i="7"/>
  <c r="D254" i="7" s="1"/>
  <c r="F254" i="7" s="1"/>
  <c r="B253" i="7"/>
  <c r="D253" i="7" s="1"/>
  <c r="B252" i="7"/>
  <c r="D252" i="7" s="1"/>
  <c r="F252" i="7" s="1"/>
  <c r="B251" i="7"/>
  <c r="D251" i="7"/>
  <c r="F251" i="7" s="1"/>
  <c r="B250" i="7"/>
  <c r="D250" i="7" s="1"/>
  <c r="F250" i="7" s="1"/>
  <c r="B249" i="7"/>
  <c r="D249" i="7"/>
  <c r="B248" i="7"/>
  <c r="D248" i="7" s="1"/>
  <c r="F248" i="7" s="1"/>
  <c r="B247" i="7"/>
  <c r="D247" i="7" s="1"/>
  <c r="F247" i="7" s="1"/>
  <c r="B246" i="7"/>
  <c r="D246" i="7" s="1"/>
  <c r="F246" i="7" s="1"/>
  <c r="B245" i="7"/>
  <c r="D245" i="7" s="1"/>
  <c r="F245" i="7" s="1"/>
  <c r="B244" i="7"/>
  <c r="D244" i="7" s="1"/>
  <c r="F244" i="7" s="1"/>
  <c r="B243" i="7"/>
  <c r="D243" i="7" s="1"/>
  <c r="B242" i="7"/>
  <c r="D242" i="7" s="1"/>
  <c r="F242" i="7" s="1"/>
  <c r="B241" i="7"/>
  <c r="D241" i="7" s="1"/>
  <c r="F241" i="7" s="1"/>
  <c r="B240" i="7"/>
  <c r="D240" i="7" s="1"/>
  <c r="F240" i="7" s="1"/>
  <c r="B239" i="7"/>
  <c r="D239" i="7" s="1"/>
  <c r="F239" i="7" s="1"/>
  <c r="B238" i="7"/>
  <c r="D238" i="7" s="1"/>
  <c r="F238" i="7" s="1"/>
  <c r="B237" i="7"/>
  <c r="D237" i="7" s="1"/>
  <c r="B236" i="7"/>
  <c r="D236" i="7" s="1"/>
  <c r="F236" i="7" s="1"/>
  <c r="B235" i="7"/>
  <c r="D235" i="7" s="1"/>
  <c r="B234" i="7"/>
  <c r="D234" i="7" s="1"/>
  <c r="F234" i="7" s="1"/>
  <c r="B233" i="7"/>
  <c r="D233" i="7" s="1"/>
  <c r="F233" i="7" s="1"/>
  <c r="B232" i="7"/>
  <c r="D232" i="7"/>
  <c r="F232" i="7" s="1"/>
  <c r="B231" i="7"/>
  <c r="D231" i="7" s="1"/>
  <c r="F231" i="7" s="1"/>
  <c r="B230" i="7"/>
  <c r="D230" i="7" s="1"/>
  <c r="F230" i="7" s="1"/>
  <c r="B229" i="7"/>
  <c r="D229" i="7" s="1"/>
  <c r="B228" i="7"/>
  <c r="D228" i="7" s="1"/>
  <c r="F228" i="7" s="1"/>
  <c r="B227" i="7"/>
  <c r="D227" i="7" s="1"/>
  <c r="B226" i="7"/>
  <c r="D226" i="7" s="1"/>
  <c r="B225" i="7"/>
  <c r="D225" i="7" s="1"/>
  <c r="F225" i="7" s="1"/>
  <c r="B224" i="7"/>
  <c r="D224" i="7" s="1"/>
  <c r="F224" i="7" s="1"/>
  <c r="B223" i="7"/>
  <c r="D223" i="7" s="1"/>
  <c r="F223" i="7" s="1"/>
  <c r="B222" i="7"/>
  <c r="D222" i="7" s="1"/>
  <c r="F222" i="7" s="1"/>
  <c r="B221" i="7"/>
  <c r="D221" i="7" s="1"/>
  <c r="B220" i="7"/>
  <c r="D220" i="7" s="1"/>
  <c r="F220" i="7" s="1"/>
  <c r="B219" i="7"/>
  <c r="D219" i="7" s="1"/>
  <c r="F219" i="7" s="1"/>
  <c r="B218" i="7"/>
  <c r="D218" i="7" s="1"/>
  <c r="F218" i="7" s="1"/>
  <c r="B217" i="7"/>
  <c r="D217" i="7"/>
  <c r="B216" i="7"/>
  <c r="D216" i="7" s="1"/>
  <c r="F216" i="7" s="1"/>
  <c r="B215" i="7"/>
  <c r="D215" i="7" s="1"/>
  <c r="B214" i="7"/>
  <c r="D214" i="7" s="1"/>
  <c r="F214" i="7" s="1"/>
  <c r="B213" i="7"/>
  <c r="D213" i="7" s="1"/>
  <c r="B212" i="7"/>
  <c r="D212" i="7" s="1"/>
  <c r="F212" i="7" s="1"/>
  <c r="B211" i="7"/>
  <c r="D211" i="7"/>
  <c r="B210" i="7"/>
  <c r="D210" i="7" s="1"/>
  <c r="F210" i="7" s="1"/>
  <c r="B209" i="7"/>
  <c r="D209" i="7" s="1"/>
  <c r="F209" i="7" s="1"/>
  <c r="B208" i="7"/>
  <c r="D208" i="7"/>
  <c r="F208" i="7" s="1"/>
  <c r="B207" i="7"/>
  <c r="D207" i="7" s="1"/>
  <c r="F207" i="7" s="1"/>
  <c r="B206" i="7"/>
  <c r="D206" i="7" s="1"/>
  <c r="F206" i="7" s="1"/>
  <c r="B205" i="7"/>
  <c r="D205" i="7"/>
  <c r="F205" i="7" s="1"/>
  <c r="B204" i="7"/>
  <c r="D204" i="7" s="1"/>
  <c r="F204" i="7" s="1"/>
  <c r="B203" i="7"/>
  <c r="D203" i="7" s="1"/>
  <c r="F203" i="7" s="1"/>
  <c r="B202" i="7"/>
  <c r="D202" i="7"/>
  <c r="F202" i="7" s="1"/>
  <c r="B201" i="7"/>
  <c r="D201" i="7" s="1"/>
  <c r="F201" i="7" s="1"/>
  <c r="B200" i="7"/>
  <c r="D200" i="7" s="1"/>
  <c r="F200" i="7" s="1"/>
  <c r="B199" i="7"/>
  <c r="D199" i="7" s="1"/>
  <c r="F199" i="7" s="1"/>
  <c r="B198" i="7"/>
  <c r="D198" i="7" s="1"/>
  <c r="F198" i="7" s="1"/>
  <c r="B197" i="7"/>
  <c r="D197" i="7"/>
  <c r="F197" i="7" s="1"/>
  <c r="B196" i="7"/>
  <c r="D196" i="7" s="1"/>
  <c r="F196" i="7" s="1"/>
  <c r="B195" i="7"/>
  <c r="D195" i="7" s="1"/>
  <c r="F195" i="7" s="1"/>
  <c r="B194" i="7"/>
  <c r="D194" i="7"/>
  <c r="B193" i="7"/>
  <c r="D193" i="7" s="1"/>
  <c r="F193" i="7" s="1"/>
  <c r="B192" i="7"/>
  <c r="D192" i="7" s="1"/>
  <c r="F192" i="7" s="1"/>
  <c r="B191" i="7"/>
  <c r="D191" i="7"/>
  <c r="F191" i="7" s="1"/>
  <c r="B190" i="7"/>
  <c r="D190" i="7" s="1"/>
  <c r="F190" i="7" s="1"/>
  <c r="B189" i="7"/>
  <c r="D189" i="7" s="1"/>
  <c r="B188" i="7"/>
  <c r="D188" i="7"/>
  <c r="F188" i="7" s="1"/>
  <c r="B187" i="7"/>
  <c r="D187" i="7" s="1"/>
  <c r="F187" i="7" s="1"/>
  <c r="B186" i="7"/>
  <c r="D186" i="7" s="1"/>
  <c r="F186" i="7" s="1"/>
  <c r="B185" i="7"/>
  <c r="D185" i="7" s="1"/>
  <c r="B184" i="7"/>
  <c r="D184" i="7" s="1"/>
  <c r="F184" i="7" s="1"/>
  <c r="B183" i="7"/>
  <c r="D183" i="7" s="1"/>
  <c r="F183" i="7" s="1"/>
  <c r="B182" i="7"/>
  <c r="D182" i="7" s="1"/>
  <c r="F182" i="7" s="1"/>
  <c r="B181" i="7"/>
  <c r="D181" i="7" s="1"/>
  <c r="F181" i="7" s="1"/>
  <c r="B180" i="7"/>
  <c r="D180" i="7" s="1"/>
  <c r="F180" i="7" s="1"/>
  <c r="B179" i="7"/>
  <c r="D179" i="7" s="1"/>
  <c r="F179" i="7" s="1"/>
  <c r="B178" i="7"/>
  <c r="D178" i="7" s="1"/>
  <c r="F178" i="7" s="1"/>
  <c r="B177" i="7"/>
  <c r="D177" i="7" s="1"/>
  <c r="F177" i="7" s="1"/>
  <c r="B176" i="7"/>
  <c r="D176" i="7"/>
  <c r="F176" i="7" s="1"/>
  <c r="B175" i="7"/>
  <c r="D175" i="7" s="1"/>
  <c r="F175" i="7" s="1"/>
  <c r="B174" i="7"/>
  <c r="D174" i="7"/>
  <c r="F174" i="7" s="1"/>
  <c r="B173" i="7"/>
  <c r="D173" i="7" s="1"/>
  <c r="F173" i="7" s="1"/>
  <c r="B172" i="7"/>
  <c r="D172" i="7" s="1"/>
  <c r="F172" i="7" s="1"/>
  <c r="B171" i="7"/>
  <c r="D171" i="7"/>
  <c r="F171" i="7" s="1"/>
  <c r="B170" i="7"/>
  <c r="D170" i="7" s="1"/>
  <c r="F170" i="7" s="1"/>
  <c r="B169" i="7"/>
  <c r="D169" i="7"/>
  <c r="B168" i="7"/>
  <c r="D168" i="7" s="1"/>
  <c r="F168" i="7" s="1"/>
  <c r="B167" i="7"/>
  <c r="D167" i="7" s="1"/>
  <c r="F167" i="7" s="1"/>
  <c r="B166" i="7"/>
  <c r="D166" i="7"/>
  <c r="F166" i="7" s="1"/>
  <c r="B165" i="7"/>
  <c r="D165" i="7" s="1"/>
  <c r="F165" i="7" s="1"/>
  <c r="B164" i="7"/>
  <c r="D164" i="7" s="1"/>
  <c r="F164" i="7" s="1"/>
  <c r="B163" i="7"/>
  <c r="D163" i="7"/>
  <c r="B162" i="7"/>
  <c r="D162" i="7" s="1"/>
  <c r="F162" i="7" s="1"/>
  <c r="B161" i="7"/>
  <c r="D161" i="7" s="1"/>
  <c r="F161" i="7" s="1"/>
  <c r="B160" i="7"/>
  <c r="D160" i="7" s="1"/>
  <c r="F160" i="7" s="1"/>
  <c r="B159" i="7"/>
  <c r="D159" i="7" s="1"/>
  <c r="F159" i="7" s="1"/>
  <c r="B158" i="7"/>
  <c r="D158" i="7" s="1"/>
  <c r="F158" i="7" s="1"/>
  <c r="B157" i="7"/>
  <c r="D157" i="7" s="1"/>
  <c r="F157" i="7" s="1"/>
  <c r="B156" i="7"/>
  <c r="D156" i="7" s="1"/>
  <c r="F156" i="7" s="1"/>
  <c r="B155" i="7"/>
  <c r="D155" i="7"/>
  <c r="B154" i="7"/>
  <c r="D154" i="7" s="1"/>
  <c r="F154" i="7" s="1"/>
  <c r="B153" i="7"/>
  <c r="D153" i="7" s="1"/>
  <c r="F153" i="7" s="1"/>
  <c r="B152" i="7"/>
  <c r="D152" i="7" s="1"/>
  <c r="B151" i="7"/>
  <c r="D151" i="7" s="1"/>
  <c r="B150" i="7"/>
  <c r="D150" i="7" s="1"/>
  <c r="F150" i="7" s="1"/>
  <c r="B149" i="7"/>
  <c r="D149" i="7" s="1"/>
  <c r="B148" i="7"/>
  <c r="D148" i="7"/>
  <c r="F148" i="7" s="1"/>
  <c r="B147" i="7"/>
  <c r="D147" i="7" s="1"/>
  <c r="F147" i="7" s="1"/>
  <c r="B146" i="7"/>
  <c r="D146" i="7" s="1"/>
  <c r="F146" i="7" s="1"/>
  <c r="B145" i="7"/>
  <c r="D145" i="7" s="1"/>
  <c r="F145" i="7" s="1"/>
  <c r="B144" i="7"/>
  <c r="D144" i="7" s="1"/>
  <c r="F144" i="7" s="1"/>
  <c r="B143" i="7"/>
  <c r="D143" i="7" s="1"/>
  <c r="F143" i="7" s="1"/>
  <c r="B142" i="7"/>
  <c r="D142" i="7" s="1"/>
  <c r="F142" i="7" s="1"/>
  <c r="B141" i="7"/>
  <c r="D141" i="7" s="1"/>
  <c r="B140" i="7"/>
  <c r="D140" i="7"/>
  <c r="F140" i="7" s="1"/>
  <c r="B139" i="7"/>
  <c r="D139" i="7" s="1"/>
  <c r="F139" i="7" s="1"/>
  <c r="B138" i="7"/>
  <c r="D138" i="7" s="1"/>
  <c r="F138" i="7" s="1"/>
  <c r="B137" i="7"/>
  <c r="D137" i="7" s="1"/>
  <c r="B136" i="7"/>
  <c r="D136" i="7" s="1"/>
  <c r="F136" i="7" s="1"/>
  <c r="B135" i="7"/>
  <c r="D135" i="7" s="1"/>
  <c r="F135" i="7" s="1"/>
  <c r="B134" i="7"/>
  <c r="D134" i="7" s="1"/>
  <c r="B133" i="7"/>
  <c r="D133" i="7" s="1"/>
  <c r="B132" i="7"/>
  <c r="D132" i="7" s="1"/>
  <c r="F132" i="7" s="1"/>
  <c r="B131" i="7"/>
  <c r="D131" i="7" s="1"/>
  <c r="B130" i="7"/>
  <c r="D130" i="7" s="1"/>
  <c r="B129" i="7"/>
  <c r="D129" i="7" s="1"/>
  <c r="F129" i="7" s="1"/>
  <c r="B128" i="7"/>
  <c r="D128" i="7" s="1"/>
  <c r="F128" i="7" s="1"/>
  <c r="B127" i="7"/>
  <c r="D127" i="7" s="1"/>
  <c r="F127" i="7" s="1"/>
  <c r="B126" i="7"/>
  <c r="D126" i="7" s="1"/>
  <c r="F126" i="7" s="1"/>
  <c r="B125" i="7"/>
  <c r="D125" i="7" s="1"/>
  <c r="B124" i="7"/>
  <c r="D124" i="7" s="1"/>
  <c r="F124" i="7" s="1"/>
  <c r="B123" i="7"/>
  <c r="D123" i="7" s="1"/>
  <c r="B122" i="7"/>
  <c r="D122" i="7" s="1"/>
  <c r="F122" i="7" s="1"/>
  <c r="B121" i="7"/>
  <c r="D121" i="7" s="1"/>
  <c r="F121" i="7" s="1"/>
  <c r="B120" i="7"/>
  <c r="D120" i="7" s="1"/>
  <c r="B119" i="7"/>
  <c r="D119" i="7" s="1"/>
  <c r="F119" i="7" s="1"/>
  <c r="B118" i="7"/>
  <c r="D118" i="7"/>
  <c r="F118" i="7" s="1"/>
  <c r="B117" i="7"/>
  <c r="D117" i="7" s="1"/>
  <c r="B116" i="7"/>
  <c r="D116" i="7" s="1"/>
  <c r="F116" i="7" s="1"/>
  <c r="B115" i="7"/>
  <c r="D115" i="7" s="1"/>
  <c r="B114" i="7"/>
  <c r="D114" i="7" s="1"/>
  <c r="F114" i="7" s="1"/>
  <c r="B113" i="7"/>
  <c r="D113" i="7"/>
  <c r="F113" i="7" s="1"/>
  <c r="B112" i="7"/>
  <c r="D112" i="7" s="1"/>
  <c r="F112" i="7" s="1"/>
  <c r="B111" i="7"/>
  <c r="D111" i="7" s="1"/>
  <c r="B110" i="7"/>
  <c r="D110" i="7" s="1"/>
  <c r="F110" i="7" s="1"/>
  <c r="B109" i="7"/>
  <c r="D109" i="7" s="1"/>
  <c r="F109" i="7" s="1"/>
  <c r="B108" i="7"/>
  <c r="D108" i="7" s="1"/>
  <c r="F108" i="7" s="1"/>
  <c r="B107" i="7"/>
  <c r="D107" i="7"/>
  <c r="B106" i="7"/>
  <c r="D106" i="7" s="1"/>
  <c r="F106" i="7" s="1"/>
  <c r="B105" i="7"/>
  <c r="D105" i="7" s="1"/>
  <c r="F105" i="7" s="1"/>
  <c r="B104" i="7"/>
  <c r="D104" i="7"/>
  <c r="B103" i="7"/>
  <c r="D103" i="7" s="1"/>
  <c r="F103" i="7" s="1"/>
  <c r="B102" i="7"/>
  <c r="D102" i="7" s="1"/>
  <c r="F102" i="7" s="1"/>
  <c r="B101" i="7"/>
  <c r="D101" i="7" s="1"/>
  <c r="F101" i="7" s="1"/>
  <c r="B100" i="7"/>
  <c r="D100" i="7" s="1"/>
  <c r="F100" i="7" s="1"/>
  <c r="B99" i="7"/>
  <c r="D99" i="7" s="1"/>
  <c r="F99" i="7" s="1"/>
  <c r="B98" i="7"/>
  <c r="D98" i="7" s="1"/>
  <c r="B97" i="7"/>
  <c r="D97" i="7" s="1"/>
  <c r="B96" i="7"/>
  <c r="D96" i="7"/>
  <c r="F96" i="7" s="1"/>
  <c r="B95" i="7"/>
  <c r="D95" i="7" s="1"/>
  <c r="F95" i="7" s="1"/>
  <c r="B94" i="7"/>
  <c r="D94" i="7" s="1"/>
  <c r="F94" i="7" s="1"/>
  <c r="B93" i="7"/>
  <c r="D93" i="7" s="1"/>
  <c r="F93" i="7" s="1"/>
  <c r="B92" i="7"/>
  <c r="D92" i="7" s="1"/>
  <c r="F92" i="7" s="1"/>
  <c r="B91" i="7"/>
  <c r="D91" i="7" s="1"/>
  <c r="B90" i="7"/>
  <c r="D90" i="7" s="1"/>
  <c r="B89" i="7"/>
  <c r="D89" i="7" s="1"/>
  <c r="F89" i="7" s="1"/>
  <c r="B88" i="7"/>
  <c r="D88" i="7"/>
  <c r="F88" i="7" s="1"/>
  <c r="B87" i="7"/>
  <c r="D87" i="7" s="1"/>
  <c r="B86" i="7"/>
  <c r="D86" i="7" s="1"/>
  <c r="F86" i="7" s="1"/>
  <c r="B85" i="7"/>
  <c r="D85" i="7" s="1"/>
  <c r="B84" i="7"/>
  <c r="D84" i="7" s="1"/>
  <c r="F84" i="7" s="1"/>
  <c r="B83" i="7"/>
  <c r="D83" i="7" s="1"/>
  <c r="F83" i="7" s="1"/>
  <c r="B82" i="7"/>
  <c r="D82" i="7" s="1"/>
  <c r="B81" i="7"/>
  <c r="D81" i="7" s="1"/>
  <c r="B80" i="7"/>
  <c r="D80" i="7"/>
  <c r="F80" i="7" s="1"/>
  <c r="B79" i="7"/>
  <c r="D79" i="7" s="1"/>
  <c r="F79" i="7" s="1"/>
  <c r="B78" i="7"/>
  <c r="D78" i="7"/>
  <c r="F78" i="7" s="1"/>
  <c r="B77" i="7"/>
  <c r="D77" i="7" s="1"/>
  <c r="F77" i="7" s="1"/>
  <c r="B76" i="7"/>
  <c r="D76" i="7" s="1"/>
  <c r="F76" i="7" s="1"/>
  <c r="B75" i="7"/>
  <c r="D75" i="7"/>
  <c r="F75" i="7" s="1"/>
  <c r="B74" i="7"/>
  <c r="D74" i="7" s="1"/>
  <c r="F74" i="7" s="1"/>
  <c r="B73" i="7"/>
  <c r="D73" i="7" s="1"/>
  <c r="F73" i="7" s="1"/>
  <c r="B72" i="7"/>
  <c r="D72" i="7"/>
  <c r="F72" i="7" s="1"/>
  <c r="B71" i="7"/>
  <c r="D71" i="7" s="1"/>
  <c r="F71" i="7" s="1"/>
  <c r="B70" i="7"/>
  <c r="D70" i="7" s="1"/>
  <c r="F70" i="7" s="1"/>
  <c r="B69" i="7"/>
  <c r="D69" i="7" s="1"/>
  <c r="F69" i="7" s="1"/>
  <c r="B68" i="7"/>
  <c r="D68" i="7" s="1"/>
  <c r="F68" i="7" s="1"/>
  <c r="B67" i="7"/>
  <c r="D67" i="7"/>
  <c r="F67" i="7" s="1"/>
  <c r="B66" i="7"/>
  <c r="D66" i="7" s="1"/>
  <c r="B65" i="7"/>
  <c r="D65" i="7" s="1"/>
  <c r="B64" i="7"/>
  <c r="D64" i="7"/>
  <c r="F64" i="7" s="1"/>
  <c r="B63" i="7"/>
  <c r="D63" i="7" s="1"/>
  <c r="F63" i="7" s="1"/>
  <c r="B62" i="7"/>
  <c r="D62" i="7" s="1"/>
  <c r="F62" i="7" s="1"/>
  <c r="B61" i="7"/>
  <c r="D61" i="7" s="1"/>
  <c r="F61" i="7" s="1"/>
  <c r="B60" i="7"/>
  <c r="D60" i="7" s="1"/>
  <c r="B59" i="7"/>
  <c r="D59" i="7" s="1"/>
  <c r="F59" i="7" s="1"/>
  <c r="B58" i="7"/>
  <c r="D58" i="7" s="1"/>
  <c r="F58" i="7" s="1"/>
  <c r="B57" i="7"/>
  <c r="D57" i="7" s="1"/>
  <c r="F57" i="7" s="1"/>
  <c r="L35" i="3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A106" i="3"/>
  <c r="G50" i="22"/>
  <c r="H50" i="22"/>
  <c r="H49" i="22"/>
  <c r="G49" i="22"/>
  <c r="H48" i="22"/>
  <c r="G48" i="22"/>
  <c r="H46" i="22"/>
  <c r="G46" i="22"/>
  <c r="H45" i="22"/>
  <c r="G45" i="22"/>
  <c r="H43" i="22"/>
  <c r="G43" i="22"/>
  <c r="H42" i="22"/>
  <c r="G42" i="22"/>
  <c r="H41" i="22"/>
  <c r="G41" i="22"/>
  <c r="H40" i="22"/>
  <c r="G40" i="22"/>
  <c r="H39" i="22"/>
  <c r="G39" i="22"/>
  <c r="H38" i="22"/>
  <c r="G38" i="22"/>
  <c r="H37" i="22"/>
  <c r="G37" i="22"/>
  <c r="H36" i="22"/>
  <c r="G36" i="22"/>
  <c r="H35" i="22"/>
  <c r="G35" i="22"/>
  <c r="H34" i="22"/>
  <c r="G34" i="22"/>
  <c r="H33" i="22"/>
  <c r="G33" i="22"/>
  <c r="H31" i="22"/>
  <c r="G31" i="22"/>
  <c r="H30" i="22"/>
  <c r="G30" i="22"/>
  <c r="H28" i="22"/>
  <c r="I28" i="22" s="1"/>
  <c r="G28" i="22"/>
  <c r="H27" i="22"/>
  <c r="G27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3" i="22"/>
  <c r="G13" i="22"/>
  <c r="H9" i="22"/>
  <c r="G9" i="22"/>
  <c r="H8" i="22"/>
  <c r="I8" i="22" s="1"/>
  <c r="G8" i="22"/>
  <c r="H7" i="22"/>
  <c r="G7" i="22"/>
  <c r="A333" i="5"/>
  <c r="A334" i="5" s="1"/>
  <c r="B334" i="5" s="1"/>
  <c r="B332" i="5"/>
  <c r="D332" i="5" s="1"/>
  <c r="F332" i="5" s="1"/>
  <c r="B331" i="5"/>
  <c r="D331" i="5"/>
  <c r="F331" i="5" s="1"/>
  <c r="B330" i="5"/>
  <c r="D330" i="5" s="1"/>
  <c r="F330" i="5" s="1"/>
  <c r="B329" i="5"/>
  <c r="D329" i="5"/>
  <c r="F329" i="5" s="1"/>
  <c r="B328" i="5"/>
  <c r="D328" i="5" s="1"/>
  <c r="F328" i="5" s="1"/>
  <c r="B327" i="5"/>
  <c r="D327" i="5" s="1"/>
  <c r="B326" i="5"/>
  <c r="D326" i="5" s="1"/>
  <c r="F326" i="5" s="1"/>
  <c r="B325" i="5"/>
  <c r="D325" i="5"/>
  <c r="F325" i="5" s="1"/>
  <c r="B324" i="5"/>
  <c r="D324" i="5" s="1"/>
  <c r="B323" i="5"/>
  <c r="D323" i="5" s="1"/>
  <c r="F323" i="5" s="1"/>
  <c r="B322" i="5"/>
  <c r="D322" i="5" s="1"/>
  <c r="F322" i="5" s="1"/>
  <c r="B321" i="5"/>
  <c r="D321" i="5"/>
  <c r="F321" i="5" s="1"/>
  <c r="B320" i="5"/>
  <c r="D320" i="5" s="1"/>
  <c r="F320" i="5" s="1"/>
  <c r="B319" i="5"/>
  <c r="D319" i="5"/>
  <c r="F319" i="5" s="1"/>
  <c r="B318" i="5"/>
  <c r="D318" i="5" s="1"/>
  <c r="F318" i="5" s="1"/>
  <c r="B317" i="5"/>
  <c r="D317" i="5" s="1"/>
  <c r="F317" i="5" s="1"/>
  <c r="B316" i="5"/>
  <c r="D316" i="5" s="1"/>
  <c r="F316" i="5" s="1"/>
  <c r="B315" i="5"/>
  <c r="D315" i="5" s="1"/>
  <c r="F315" i="5" s="1"/>
  <c r="B314" i="5"/>
  <c r="D314" i="5" s="1"/>
  <c r="F314" i="5" s="1"/>
  <c r="B313" i="5"/>
  <c r="D313" i="5" s="1"/>
  <c r="F313" i="5" s="1"/>
  <c r="B312" i="5"/>
  <c r="D312" i="5" s="1"/>
  <c r="F312" i="5" s="1"/>
  <c r="B311" i="5"/>
  <c r="D311" i="5" s="1"/>
  <c r="F311" i="5" s="1"/>
  <c r="B310" i="5"/>
  <c r="D310" i="5"/>
  <c r="B309" i="5"/>
  <c r="D309" i="5"/>
  <c r="F309" i="5" s="1"/>
  <c r="B308" i="5"/>
  <c r="D308" i="5" s="1"/>
  <c r="F308" i="5" s="1"/>
  <c r="B307" i="5"/>
  <c r="D307" i="5"/>
  <c r="F307" i="5" s="1"/>
  <c r="B306" i="5"/>
  <c r="D306" i="5" s="1"/>
  <c r="F306" i="5" s="1"/>
  <c r="B305" i="5"/>
  <c r="D305" i="5" s="1"/>
  <c r="F305" i="5" s="1"/>
  <c r="B304" i="5"/>
  <c r="D304" i="5" s="1"/>
  <c r="B303" i="5"/>
  <c r="D303" i="5" s="1"/>
  <c r="F303" i="5" s="1"/>
  <c r="B302" i="5"/>
  <c r="D302" i="5"/>
  <c r="F302" i="5" s="1"/>
  <c r="B301" i="5"/>
  <c r="D301" i="5" s="1"/>
  <c r="F301" i="5" s="1"/>
  <c r="B300" i="5"/>
  <c r="D300" i="5"/>
  <c r="F300" i="5" s="1"/>
  <c r="B299" i="5"/>
  <c r="D299" i="5" s="1"/>
  <c r="B298" i="5"/>
  <c r="D298" i="5" s="1"/>
  <c r="F298" i="5" s="1"/>
  <c r="B297" i="5"/>
  <c r="D297" i="5"/>
  <c r="F297" i="5" s="1"/>
  <c r="B296" i="5"/>
  <c r="D296" i="5" s="1"/>
  <c r="F296" i="5" s="1"/>
  <c r="B295" i="5"/>
  <c r="D295" i="5"/>
  <c r="F295" i="5" s="1"/>
  <c r="B294" i="5"/>
  <c r="D294" i="5" s="1"/>
  <c r="F294" i="5" s="1"/>
  <c r="B293" i="5"/>
  <c r="D293" i="5" s="1"/>
  <c r="F293" i="5" s="1"/>
  <c r="B292" i="5"/>
  <c r="D292" i="5" s="1"/>
  <c r="F292" i="5" s="1"/>
  <c r="B291" i="5"/>
  <c r="D291" i="5"/>
  <c r="F291" i="5" s="1"/>
  <c r="B290" i="5"/>
  <c r="D290" i="5" s="1"/>
  <c r="F290" i="5" s="1"/>
  <c r="B289" i="5"/>
  <c r="D289" i="5" s="1"/>
  <c r="F289" i="5" s="1"/>
  <c r="B288" i="5"/>
  <c r="D288" i="5"/>
  <c r="F288" i="5" s="1"/>
  <c r="B287" i="5"/>
  <c r="D287" i="5" s="1"/>
  <c r="F287" i="5" s="1"/>
  <c r="B286" i="5"/>
  <c r="D286" i="5" s="1"/>
  <c r="F286" i="5" s="1"/>
  <c r="B285" i="5"/>
  <c r="D285" i="5" s="1"/>
  <c r="F285" i="5" s="1"/>
  <c r="B284" i="5"/>
  <c r="D284" i="5" s="1"/>
  <c r="B283" i="5"/>
  <c r="D283" i="5"/>
  <c r="F283" i="5" s="1"/>
  <c r="B282" i="5"/>
  <c r="D282" i="5" s="1"/>
  <c r="F282" i="5" s="1"/>
  <c r="B281" i="5"/>
  <c r="D281" i="5" s="1"/>
  <c r="B280" i="5"/>
  <c r="D280" i="5"/>
  <c r="B279" i="5"/>
  <c r="D279" i="5" s="1"/>
  <c r="F279" i="5" s="1"/>
  <c r="B278" i="5"/>
  <c r="D278" i="5" s="1"/>
  <c r="F278" i="5" s="1"/>
  <c r="B277" i="5"/>
  <c r="D277" i="5" s="1"/>
  <c r="F277" i="5" s="1"/>
  <c r="B276" i="5"/>
  <c r="D276" i="5"/>
  <c r="F276" i="5" s="1"/>
  <c r="B275" i="5"/>
  <c r="D275" i="5" s="1"/>
  <c r="B274" i="5"/>
  <c r="D274" i="5" s="1"/>
  <c r="B273" i="5"/>
  <c r="D273" i="5" s="1"/>
  <c r="F273" i="5" s="1"/>
  <c r="B272" i="5"/>
  <c r="D272" i="5" s="1"/>
  <c r="F272" i="5" s="1"/>
  <c r="B271" i="5"/>
  <c r="D271" i="5" s="1"/>
  <c r="B270" i="5"/>
  <c r="D270" i="5" s="1"/>
  <c r="F270" i="5" s="1"/>
  <c r="B269" i="5"/>
  <c r="D269" i="5"/>
  <c r="F269" i="5" s="1"/>
  <c r="B268" i="5"/>
  <c r="D268" i="5" s="1"/>
  <c r="F268" i="5" s="1"/>
  <c r="B267" i="5"/>
  <c r="D267" i="5" s="1"/>
  <c r="F267" i="5" s="1"/>
  <c r="B266" i="5"/>
  <c r="D266" i="5" s="1"/>
  <c r="F266" i="5" s="1"/>
  <c r="B265" i="5"/>
  <c r="D265" i="5" s="1"/>
  <c r="F265" i="5" s="1"/>
  <c r="B264" i="5"/>
  <c r="D264" i="5" s="1"/>
  <c r="F264" i="5" s="1"/>
  <c r="B263" i="5"/>
  <c r="D263" i="5" s="1"/>
  <c r="F263" i="5" s="1"/>
  <c r="B262" i="5"/>
  <c r="D262" i="5" s="1"/>
  <c r="B261" i="5"/>
  <c r="D261" i="5" s="1"/>
  <c r="F261" i="5" s="1"/>
  <c r="B260" i="5"/>
  <c r="D260" i="5" s="1"/>
  <c r="B259" i="5"/>
  <c r="D259" i="5" s="1"/>
  <c r="F259" i="5" s="1"/>
  <c r="B258" i="5"/>
  <c r="D258" i="5" s="1"/>
  <c r="F258" i="5" s="1"/>
  <c r="B257" i="5"/>
  <c r="D257" i="5" s="1"/>
  <c r="F257" i="5" s="1"/>
  <c r="B256" i="5"/>
  <c r="D256" i="5" s="1"/>
  <c r="F256" i="5" s="1"/>
  <c r="B255" i="5"/>
  <c r="D255" i="5" s="1"/>
  <c r="B254" i="5"/>
  <c r="D254" i="5" s="1"/>
  <c r="F254" i="5" s="1"/>
  <c r="B253" i="5"/>
  <c r="D253" i="5" s="1"/>
  <c r="F253" i="5" s="1"/>
  <c r="B252" i="5"/>
  <c r="D252" i="5" s="1"/>
  <c r="F252" i="5" s="1"/>
  <c r="B251" i="5"/>
  <c r="D251" i="5" s="1"/>
  <c r="F251" i="5" s="1"/>
  <c r="B250" i="5"/>
  <c r="D250" i="5" s="1"/>
  <c r="F250" i="5" s="1"/>
  <c r="B249" i="5"/>
  <c r="D249" i="5" s="1"/>
  <c r="B248" i="5"/>
  <c r="D248" i="5"/>
  <c r="F248" i="5" s="1"/>
  <c r="B247" i="5"/>
  <c r="D247" i="5" s="1"/>
  <c r="F247" i="5" s="1"/>
  <c r="B246" i="5"/>
  <c r="D246" i="5" s="1"/>
  <c r="F246" i="5" s="1"/>
  <c r="B245" i="5"/>
  <c r="D245" i="5"/>
  <c r="F245" i="5" s="1"/>
  <c r="B244" i="5"/>
  <c r="D244" i="5"/>
  <c r="F244" i="5" s="1"/>
  <c r="B243" i="5"/>
  <c r="D243" i="5" s="1"/>
  <c r="F243" i="5" s="1"/>
  <c r="B242" i="5"/>
  <c r="D242" i="5" s="1"/>
  <c r="F242" i="5" s="1"/>
  <c r="B241" i="5"/>
  <c r="D241" i="5"/>
  <c r="F241" i="5" s="1"/>
  <c r="B240" i="5"/>
  <c r="D240" i="5" s="1"/>
  <c r="B239" i="5"/>
  <c r="D239" i="5" s="1"/>
  <c r="F239" i="5" s="1"/>
  <c r="B238" i="5"/>
  <c r="D238" i="5" s="1"/>
  <c r="F238" i="5" s="1"/>
  <c r="B237" i="5"/>
  <c r="D237" i="5"/>
  <c r="F237" i="5" s="1"/>
  <c r="B236" i="5"/>
  <c r="D236" i="5" s="1"/>
  <c r="F236" i="5" s="1"/>
  <c r="B235" i="5"/>
  <c r="D235" i="5" s="1"/>
  <c r="F235" i="5" s="1"/>
  <c r="B234" i="5"/>
  <c r="D234" i="5" s="1"/>
  <c r="F234" i="5" s="1"/>
  <c r="B233" i="5"/>
  <c r="D233" i="5" s="1"/>
  <c r="F233" i="5" s="1"/>
  <c r="B232" i="5"/>
  <c r="D232" i="5"/>
  <c r="F232" i="5" s="1"/>
  <c r="B231" i="5"/>
  <c r="D231" i="5"/>
  <c r="F231" i="5" s="1"/>
  <c r="B230" i="5"/>
  <c r="D230" i="5"/>
  <c r="F230" i="5" s="1"/>
  <c r="B229" i="5"/>
  <c r="D229" i="5" s="1"/>
  <c r="F229" i="5" s="1"/>
  <c r="B228" i="5"/>
  <c r="D228" i="5" s="1"/>
  <c r="B227" i="5"/>
  <c r="D227" i="5" s="1"/>
  <c r="F227" i="5" s="1"/>
  <c r="B226" i="5"/>
  <c r="D226" i="5" s="1"/>
  <c r="F226" i="5" s="1"/>
  <c r="B225" i="5"/>
  <c r="D225" i="5"/>
  <c r="F225" i="5" s="1"/>
  <c r="B224" i="5"/>
  <c r="D224" i="5" s="1"/>
  <c r="F224" i="5" s="1"/>
  <c r="B223" i="5"/>
  <c r="D223" i="5" s="1"/>
  <c r="F223" i="5" s="1"/>
  <c r="B222" i="5"/>
  <c r="D222" i="5" s="1"/>
  <c r="F222" i="5" s="1"/>
  <c r="B221" i="5"/>
  <c r="D221" i="5" s="1"/>
  <c r="F221" i="5" s="1"/>
  <c r="B220" i="5"/>
  <c r="D220" i="5" s="1"/>
  <c r="F220" i="5" s="1"/>
  <c r="B219" i="5"/>
  <c r="D219" i="5" s="1"/>
  <c r="F219" i="5" s="1"/>
  <c r="B218" i="5"/>
  <c r="D218" i="5" s="1"/>
  <c r="F218" i="5" s="1"/>
  <c r="B217" i="5"/>
  <c r="D217" i="5" s="1"/>
  <c r="F217" i="5" s="1"/>
  <c r="B216" i="5"/>
  <c r="D216" i="5" s="1"/>
  <c r="F216" i="5" s="1"/>
  <c r="B215" i="5"/>
  <c r="D215" i="5"/>
  <c r="F215" i="5" s="1"/>
  <c r="B214" i="5"/>
  <c r="D214" i="5"/>
  <c r="F214" i="5" s="1"/>
  <c r="B213" i="5"/>
  <c r="D213" i="5" s="1"/>
  <c r="B212" i="5"/>
  <c r="D212" i="5" s="1"/>
  <c r="F212" i="5" s="1"/>
  <c r="B211" i="5"/>
  <c r="D211" i="5"/>
  <c r="F211" i="5" s="1"/>
  <c r="B210" i="5"/>
  <c r="D210" i="5" s="1"/>
  <c r="F210" i="5" s="1"/>
  <c r="B209" i="5"/>
  <c r="D209" i="5" s="1"/>
  <c r="F209" i="5" s="1"/>
  <c r="B208" i="5"/>
  <c r="D208" i="5"/>
  <c r="F208" i="5" s="1"/>
  <c r="B207" i="5"/>
  <c r="D207" i="5" s="1"/>
  <c r="F207" i="5" s="1"/>
  <c r="B206" i="5"/>
  <c r="D206" i="5" s="1"/>
  <c r="F206" i="5" s="1"/>
  <c r="B205" i="5"/>
  <c r="D205" i="5"/>
  <c r="F205" i="5" s="1"/>
  <c r="B204" i="5"/>
  <c r="D204" i="5" s="1"/>
  <c r="F204" i="5" s="1"/>
  <c r="B203" i="5"/>
  <c r="D203" i="5" s="1"/>
  <c r="F203" i="5" s="1"/>
  <c r="B202" i="5"/>
  <c r="D202" i="5" s="1"/>
  <c r="F202" i="5" s="1"/>
  <c r="B201" i="5"/>
  <c r="D201" i="5"/>
  <c r="F201" i="5" s="1"/>
  <c r="B200" i="5"/>
  <c r="D200" i="5" s="1"/>
  <c r="F200" i="5" s="1"/>
  <c r="B199" i="5"/>
  <c r="D199" i="5" s="1"/>
  <c r="F199" i="5" s="1"/>
  <c r="B198" i="5"/>
  <c r="D198" i="5" s="1"/>
  <c r="F198" i="5" s="1"/>
  <c r="B197" i="5"/>
  <c r="D197" i="5"/>
  <c r="F197" i="5" s="1"/>
  <c r="B196" i="5"/>
  <c r="D196" i="5"/>
  <c r="B195" i="5"/>
  <c r="D195" i="5" s="1"/>
  <c r="F195" i="5" s="1"/>
  <c r="B194" i="5"/>
  <c r="D194" i="5" s="1"/>
  <c r="F194" i="5" s="1"/>
  <c r="B193" i="5"/>
  <c r="D193" i="5" s="1"/>
  <c r="B192" i="5"/>
  <c r="D192" i="5"/>
  <c r="F192" i="5" s="1"/>
  <c r="B191" i="5"/>
  <c r="D191" i="5"/>
  <c r="F191" i="5" s="1"/>
  <c r="B190" i="5"/>
  <c r="D190" i="5" s="1"/>
  <c r="F190" i="5" s="1"/>
  <c r="B189" i="5"/>
  <c r="D189" i="5" s="1"/>
  <c r="B188" i="5"/>
  <c r="D188" i="5"/>
  <c r="F188" i="5" s="1"/>
  <c r="B187" i="5"/>
  <c r="D187" i="5" s="1"/>
  <c r="B186" i="5"/>
  <c r="D186" i="5" s="1"/>
  <c r="F186" i="5" s="1"/>
  <c r="B185" i="5"/>
  <c r="D185" i="5" s="1"/>
  <c r="F185" i="5" s="1"/>
  <c r="B184" i="5"/>
  <c r="D184" i="5" s="1"/>
  <c r="F184" i="5" s="1"/>
  <c r="B183" i="5"/>
  <c r="D183" i="5"/>
  <c r="F183" i="5" s="1"/>
  <c r="B182" i="5"/>
  <c r="D182" i="5"/>
  <c r="F182" i="5" s="1"/>
  <c r="B181" i="5"/>
  <c r="D181" i="5" s="1"/>
  <c r="B180" i="5"/>
  <c r="D180" i="5" s="1"/>
  <c r="F180" i="5" s="1"/>
  <c r="B179" i="5"/>
  <c r="D179" i="5" s="1"/>
  <c r="B178" i="5"/>
  <c r="D178" i="5" s="1"/>
  <c r="F178" i="5" s="1"/>
  <c r="B177" i="5"/>
  <c r="D177" i="5" s="1"/>
  <c r="B176" i="5"/>
  <c r="D176" i="5" s="1"/>
  <c r="F176" i="5" s="1"/>
  <c r="B175" i="5"/>
  <c r="D175" i="5" s="1"/>
  <c r="B174" i="5"/>
  <c r="D174" i="5" s="1"/>
  <c r="B173" i="5"/>
  <c r="D173" i="5" s="1"/>
  <c r="F173" i="5" s="1"/>
  <c r="B172" i="5"/>
  <c r="D172" i="5" s="1"/>
  <c r="F172" i="5" s="1"/>
  <c r="B171" i="5"/>
  <c r="D171" i="5" s="1"/>
  <c r="F171" i="5" s="1"/>
  <c r="B170" i="5"/>
  <c r="D170" i="5" s="1"/>
  <c r="F170" i="5" s="1"/>
  <c r="B169" i="5"/>
  <c r="D169" i="5" s="1"/>
  <c r="F169" i="5" s="1"/>
  <c r="B168" i="5"/>
  <c r="D168" i="5" s="1"/>
  <c r="F168" i="5" s="1"/>
  <c r="B167" i="5"/>
  <c r="D167" i="5" s="1"/>
  <c r="F167" i="5" s="1"/>
  <c r="B166" i="5"/>
  <c r="D166" i="5"/>
  <c r="B165" i="5"/>
  <c r="D165" i="5" s="1"/>
  <c r="F165" i="5" s="1"/>
  <c r="B164" i="5"/>
  <c r="D164" i="5" s="1"/>
  <c r="F164" i="5" s="1"/>
  <c r="B163" i="5"/>
  <c r="D163" i="5"/>
  <c r="B162" i="5"/>
  <c r="D162" i="5" s="1"/>
  <c r="F162" i="5" s="1"/>
  <c r="B161" i="5"/>
  <c r="D161" i="5"/>
  <c r="F161" i="5" s="1"/>
  <c r="B160" i="5"/>
  <c r="D160" i="5" s="1"/>
  <c r="B159" i="5"/>
  <c r="D159" i="5" s="1"/>
  <c r="F159" i="5" s="1"/>
  <c r="B158" i="5"/>
  <c r="D158" i="5"/>
  <c r="B157" i="5"/>
  <c r="D157" i="5" s="1"/>
  <c r="F157" i="5" s="1"/>
  <c r="B156" i="5"/>
  <c r="D156" i="5"/>
  <c r="F156" i="5" s="1"/>
  <c r="B155" i="5"/>
  <c r="D155" i="5"/>
  <c r="F155" i="5" s="1"/>
  <c r="B154" i="5"/>
  <c r="D154" i="5" s="1"/>
  <c r="F154" i="5" s="1"/>
  <c r="B153" i="5"/>
  <c r="D153" i="5" s="1"/>
  <c r="F153" i="5" s="1"/>
  <c r="B152" i="5"/>
  <c r="D152" i="5" s="1"/>
  <c r="B151" i="5"/>
  <c r="D151" i="5" s="1"/>
  <c r="F151" i="5" s="1"/>
  <c r="B150" i="5"/>
  <c r="D150" i="5"/>
  <c r="F150" i="5" s="1"/>
  <c r="B149" i="5"/>
  <c r="D149" i="5" s="1"/>
  <c r="F149" i="5" s="1"/>
  <c r="B148" i="5"/>
  <c r="D148" i="5"/>
  <c r="B147" i="5"/>
  <c r="D147" i="5" s="1"/>
  <c r="F147" i="5" s="1"/>
  <c r="B146" i="5"/>
  <c r="D146" i="5" s="1"/>
  <c r="F146" i="5" s="1"/>
  <c r="B145" i="5"/>
  <c r="D145" i="5" s="1"/>
  <c r="F145" i="5" s="1"/>
  <c r="B144" i="5"/>
  <c r="D144" i="5" s="1"/>
  <c r="F144" i="5" s="1"/>
  <c r="B143" i="5"/>
  <c r="D143" i="5" s="1"/>
  <c r="B142" i="5"/>
  <c r="D142" i="5" s="1"/>
  <c r="F142" i="5" s="1"/>
  <c r="B141" i="5"/>
  <c r="D141" i="5" s="1"/>
  <c r="F141" i="5" s="1"/>
  <c r="B140" i="5"/>
  <c r="D140" i="5" s="1"/>
  <c r="F140" i="5" s="1"/>
  <c r="B139" i="5"/>
  <c r="D139" i="5" s="1"/>
  <c r="F139" i="5" s="1"/>
  <c r="B138" i="5"/>
  <c r="D138" i="5" s="1"/>
  <c r="F138" i="5" s="1"/>
  <c r="B137" i="5"/>
  <c r="D137" i="5" s="1"/>
  <c r="F137" i="5" s="1"/>
  <c r="B136" i="5"/>
  <c r="D136" i="5" s="1"/>
  <c r="F136" i="5" s="1"/>
  <c r="B135" i="5"/>
  <c r="D135" i="5" s="1"/>
  <c r="F135" i="5" s="1"/>
  <c r="B134" i="5"/>
  <c r="D134" i="5" s="1"/>
  <c r="F134" i="5" s="1"/>
  <c r="B133" i="5"/>
  <c r="D133" i="5" s="1"/>
  <c r="F133" i="5" s="1"/>
  <c r="B132" i="5"/>
  <c r="D132" i="5" s="1"/>
  <c r="F132" i="5" s="1"/>
  <c r="B131" i="5"/>
  <c r="D131" i="5" s="1"/>
  <c r="F131" i="5" s="1"/>
  <c r="B130" i="5"/>
  <c r="D130" i="5" s="1"/>
  <c r="F130" i="5" s="1"/>
  <c r="B129" i="5"/>
  <c r="D129" i="5"/>
  <c r="B128" i="5"/>
  <c r="D128" i="5" s="1"/>
  <c r="F128" i="5" s="1"/>
  <c r="B127" i="5"/>
  <c r="D127" i="5"/>
  <c r="B126" i="5"/>
  <c r="D126" i="5" s="1"/>
  <c r="F126" i="5" s="1"/>
  <c r="B125" i="5"/>
  <c r="D125" i="5"/>
  <c r="B124" i="5"/>
  <c r="D124" i="5" s="1"/>
  <c r="F124" i="5" s="1"/>
  <c r="B123" i="5"/>
  <c r="D123" i="5" s="1"/>
  <c r="F123" i="5" s="1"/>
  <c r="B122" i="5"/>
  <c r="D122" i="5"/>
  <c r="F122" i="5" s="1"/>
  <c r="B121" i="5"/>
  <c r="D121" i="5" s="1"/>
  <c r="B120" i="5"/>
  <c r="D120" i="5"/>
  <c r="F120" i="5" s="1"/>
  <c r="B119" i="5"/>
  <c r="D119" i="5"/>
  <c r="F119" i="5" s="1"/>
  <c r="B118" i="5"/>
  <c r="D118" i="5" s="1"/>
  <c r="F118" i="5" s="1"/>
  <c r="B117" i="5"/>
  <c r="D117" i="5" s="1"/>
  <c r="F117" i="5" s="1"/>
  <c r="B116" i="5"/>
  <c r="D116" i="5" s="1"/>
  <c r="F116" i="5" s="1"/>
  <c r="B115" i="5"/>
  <c r="D115" i="5" s="1"/>
  <c r="F115" i="5" s="1"/>
  <c r="B114" i="5"/>
  <c r="D114" i="5" s="1"/>
  <c r="F114" i="5" s="1"/>
  <c r="B113" i="5"/>
  <c r="D113" i="5" s="1"/>
  <c r="F113" i="5" s="1"/>
  <c r="B112" i="5"/>
  <c r="D112" i="5"/>
  <c r="F112" i="5" s="1"/>
  <c r="B111" i="5"/>
  <c r="D111" i="5"/>
  <c r="F111" i="5" s="1"/>
  <c r="B110" i="5"/>
  <c r="D110" i="5" s="1"/>
  <c r="B109" i="5"/>
  <c r="D109" i="5" s="1"/>
  <c r="F109" i="5" s="1"/>
  <c r="B108" i="5"/>
  <c r="D108" i="5" s="1"/>
  <c r="F108" i="5" s="1"/>
  <c r="B107" i="5"/>
  <c r="D107" i="5" s="1"/>
  <c r="F107" i="5" s="1"/>
  <c r="B106" i="5"/>
  <c r="D106" i="5" s="1"/>
  <c r="F106" i="5" s="1"/>
  <c r="B105" i="5"/>
  <c r="D105" i="5" s="1"/>
  <c r="B104" i="5"/>
  <c r="D104" i="5" s="1"/>
  <c r="F104" i="5" s="1"/>
  <c r="B103" i="5"/>
  <c r="D103" i="5" s="1"/>
  <c r="F103" i="5" s="1"/>
  <c r="B102" i="5"/>
  <c r="D102" i="5" s="1"/>
  <c r="B101" i="5"/>
  <c r="D101" i="5" s="1"/>
  <c r="F101" i="5" s="1"/>
  <c r="B100" i="5"/>
  <c r="D100" i="5" s="1"/>
  <c r="B99" i="5"/>
  <c r="D99" i="5"/>
  <c r="F99" i="5" s="1"/>
  <c r="B98" i="5"/>
  <c r="D98" i="5" s="1"/>
  <c r="F98" i="5" s="1"/>
  <c r="B97" i="5"/>
  <c r="D97" i="5" s="1"/>
  <c r="F97" i="5" s="1"/>
  <c r="B96" i="5"/>
  <c r="D96" i="5" s="1"/>
  <c r="F96" i="5" s="1"/>
  <c r="B95" i="5"/>
  <c r="D95" i="5" s="1"/>
  <c r="F95" i="5" s="1"/>
  <c r="B94" i="5"/>
  <c r="D94" i="5" s="1"/>
  <c r="F94" i="5" s="1"/>
  <c r="B93" i="5"/>
  <c r="D93" i="5"/>
  <c r="F93" i="5" s="1"/>
  <c r="B92" i="5"/>
  <c r="D92" i="5"/>
  <c r="F92" i="5" s="1"/>
  <c r="B91" i="5"/>
  <c r="D91" i="5" s="1"/>
  <c r="F91" i="5" s="1"/>
  <c r="B90" i="5"/>
  <c r="D90" i="5" s="1"/>
  <c r="F90" i="5" s="1"/>
  <c r="B89" i="5"/>
  <c r="D89" i="5"/>
  <c r="F89" i="5" s="1"/>
  <c r="B88" i="5"/>
  <c r="D88" i="5" s="1"/>
  <c r="F88" i="5" s="1"/>
  <c r="B87" i="5"/>
  <c r="D87" i="5" s="1"/>
  <c r="F87" i="5" s="1"/>
  <c r="B86" i="5"/>
  <c r="D86" i="5" s="1"/>
  <c r="F86" i="5" s="1"/>
  <c r="B85" i="5"/>
  <c r="D85" i="5" s="1"/>
  <c r="F85" i="5" s="1"/>
  <c r="B84" i="5"/>
  <c r="D84" i="5" s="1"/>
  <c r="F84" i="5" s="1"/>
  <c r="B83" i="5"/>
  <c r="D83" i="5"/>
  <c r="B82" i="5"/>
  <c r="D82" i="5" s="1"/>
  <c r="F82" i="5" s="1"/>
  <c r="B81" i="5"/>
  <c r="D81" i="5" s="1"/>
  <c r="F81" i="5" s="1"/>
  <c r="B80" i="5"/>
  <c r="D80" i="5"/>
  <c r="F80" i="5" s="1"/>
  <c r="B79" i="5"/>
  <c r="D79" i="5" s="1"/>
  <c r="F79" i="5" s="1"/>
  <c r="B78" i="5"/>
  <c r="D78" i="5" s="1"/>
  <c r="F78" i="5" s="1"/>
  <c r="B77" i="5"/>
  <c r="D77" i="5" s="1"/>
  <c r="B76" i="5"/>
  <c r="D76" i="5" s="1"/>
  <c r="F76" i="5" s="1"/>
  <c r="B75" i="5"/>
  <c r="D75" i="5" s="1"/>
  <c r="F75" i="5" s="1"/>
  <c r="B74" i="5"/>
  <c r="D74" i="5" s="1"/>
  <c r="F74" i="5" s="1"/>
  <c r="B73" i="5"/>
  <c r="D73" i="5" s="1"/>
  <c r="F73" i="5" s="1"/>
  <c r="B72" i="5"/>
  <c r="D72" i="5" s="1"/>
  <c r="F72" i="5" s="1"/>
  <c r="B71" i="5"/>
  <c r="D71" i="5"/>
  <c r="B70" i="5"/>
  <c r="D70" i="5" s="1"/>
  <c r="F70" i="5" s="1"/>
  <c r="B69" i="5"/>
  <c r="D69" i="5" s="1"/>
  <c r="F69" i="5" s="1"/>
  <c r="B68" i="5"/>
  <c r="D68" i="5" s="1"/>
  <c r="F68" i="5" s="1"/>
  <c r="B67" i="5"/>
  <c r="D67" i="5" s="1"/>
  <c r="B66" i="5"/>
  <c r="D66" i="5" s="1"/>
  <c r="F66" i="5" s="1"/>
  <c r="B65" i="5"/>
  <c r="D65" i="5"/>
  <c r="F65" i="5" s="1"/>
  <c r="B64" i="5"/>
  <c r="D64" i="5"/>
  <c r="F64" i="5" s="1"/>
  <c r="B63" i="5"/>
  <c r="D63" i="5" s="1"/>
  <c r="F63" i="5" s="1"/>
  <c r="B62" i="5"/>
  <c r="D62" i="5"/>
  <c r="F62" i="5" s="1"/>
  <c r="B61" i="5"/>
  <c r="D61" i="5" s="1"/>
  <c r="F61" i="5" s="1"/>
  <c r="B60" i="5"/>
  <c r="D60" i="5" s="1"/>
  <c r="F60" i="5" s="1"/>
  <c r="B59" i="5"/>
  <c r="D59" i="5" s="1"/>
  <c r="B58" i="5"/>
  <c r="D58" i="5" s="1"/>
  <c r="F58" i="5" s="1"/>
  <c r="B57" i="5"/>
  <c r="D57" i="5" s="1"/>
  <c r="F57" i="5" s="1"/>
  <c r="B56" i="5"/>
  <c r="D56" i="5" s="1"/>
  <c r="F56" i="5" s="1"/>
  <c r="B55" i="5"/>
  <c r="D55" i="5" s="1"/>
  <c r="F55" i="5" s="1"/>
  <c r="B54" i="5"/>
  <c r="D54" i="5"/>
  <c r="F54" i="5" s="1"/>
  <c r="B53" i="5"/>
  <c r="D53" i="5" s="1"/>
  <c r="F53" i="5" s="1"/>
  <c r="B52" i="5"/>
  <c r="D52" i="5" s="1"/>
  <c r="F52" i="5" s="1"/>
  <c r="B51" i="5"/>
  <c r="D51" i="5" s="1"/>
  <c r="B50" i="5"/>
  <c r="D50" i="5" s="1"/>
  <c r="B49" i="5"/>
  <c r="D49" i="5" s="1"/>
  <c r="F49" i="5" s="1"/>
  <c r="B48" i="5"/>
  <c r="D48" i="5"/>
  <c r="F48" i="5" s="1"/>
  <c r="B47" i="5"/>
  <c r="D47" i="5"/>
  <c r="F47" i="5" s="1"/>
  <c r="B46" i="5"/>
  <c r="D46" i="5"/>
  <c r="F46" i="5" s="1"/>
  <c r="B45" i="5"/>
  <c r="D45" i="5"/>
  <c r="F45" i="5" s="1"/>
  <c r="B44" i="5"/>
  <c r="D44" i="5" s="1"/>
  <c r="F44" i="5" s="1"/>
  <c r="B43" i="5"/>
  <c r="D43" i="5" s="1"/>
  <c r="F43" i="5" s="1"/>
  <c r="B42" i="5"/>
  <c r="D42" i="5" s="1"/>
  <c r="F42" i="5" s="1"/>
  <c r="B41" i="5"/>
  <c r="D41" i="5" s="1"/>
  <c r="F41" i="5" s="1"/>
  <c r="B40" i="5"/>
  <c r="D40" i="5" s="1"/>
  <c r="B39" i="5"/>
  <c r="D39" i="5" s="1"/>
  <c r="B38" i="5"/>
  <c r="D38" i="5" s="1"/>
  <c r="F38" i="5" s="1"/>
  <c r="B37" i="5"/>
  <c r="D37" i="5" s="1"/>
  <c r="F37" i="5" s="1"/>
  <c r="B36" i="5"/>
  <c r="D36" i="5" s="1"/>
  <c r="F36" i="5" s="1"/>
  <c r="B35" i="5"/>
  <c r="D35" i="5" s="1"/>
  <c r="F35" i="5" s="1"/>
  <c r="B34" i="5"/>
  <c r="D34" i="5" s="1"/>
  <c r="B33" i="5"/>
  <c r="D33" i="5" s="1"/>
  <c r="F33" i="5" s="1"/>
  <c r="B32" i="5"/>
  <c r="D32" i="5" s="1"/>
  <c r="F32" i="5" s="1"/>
  <c r="B31" i="5"/>
  <c r="D31" i="5"/>
  <c r="F31" i="5" s="1"/>
  <c r="B30" i="5"/>
  <c r="D30" i="5" s="1"/>
  <c r="B29" i="5"/>
  <c r="D29" i="5" s="1"/>
  <c r="B28" i="5"/>
  <c r="D28" i="5" s="1"/>
  <c r="F28" i="5" s="1"/>
  <c r="B27" i="5"/>
  <c r="D27" i="5" s="1"/>
  <c r="F27" i="5" s="1"/>
  <c r="E27" i="5"/>
  <c r="B26" i="5"/>
  <c r="D26" i="5" s="1"/>
  <c r="B25" i="5"/>
  <c r="D25" i="5"/>
  <c r="F25" i="5" s="1"/>
  <c r="B24" i="5"/>
  <c r="D24" i="5" s="1"/>
  <c r="F24" i="5" s="1"/>
  <c r="B23" i="5"/>
  <c r="D23" i="5" s="1"/>
  <c r="F23" i="5" s="1"/>
  <c r="A345" i="11"/>
  <c r="B344" i="11"/>
  <c r="F344" i="11"/>
  <c r="B343" i="11"/>
  <c r="F343" i="11"/>
  <c r="I343" i="11" s="1"/>
  <c r="B342" i="11"/>
  <c r="F342" i="11" s="1"/>
  <c r="B341" i="11"/>
  <c r="F341" i="11"/>
  <c r="B340" i="11"/>
  <c r="F340" i="11" s="1"/>
  <c r="I340" i="11" s="1"/>
  <c r="B339" i="11"/>
  <c r="F339" i="11"/>
  <c r="B338" i="11"/>
  <c r="F338" i="11"/>
  <c r="B337" i="11"/>
  <c r="F337" i="11" s="1"/>
  <c r="I337" i="11" s="1"/>
  <c r="B336" i="11"/>
  <c r="F336" i="11"/>
  <c r="I336" i="11" s="1"/>
  <c r="B335" i="11"/>
  <c r="F335" i="11" s="1"/>
  <c r="I335" i="11" s="1"/>
  <c r="B334" i="11"/>
  <c r="F334" i="11" s="1"/>
  <c r="B333" i="11"/>
  <c r="F333" i="11"/>
  <c r="B332" i="11"/>
  <c r="F332" i="11" s="1"/>
  <c r="I332" i="11" s="1"/>
  <c r="B331" i="11"/>
  <c r="F331" i="11" s="1"/>
  <c r="I331" i="11" s="1"/>
  <c r="B330" i="11"/>
  <c r="F330" i="11"/>
  <c r="B329" i="11"/>
  <c r="F329" i="11"/>
  <c r="I329" i="11" s="1"/>
  <c r="B328" i="11"/>
  <c r="F328" i="11"/>
  <c r="I328" i="11" s="1"/>
  <c r="B327" i="11"/>
  <c r="F327" i="11"/>
  <c r="I327" i="11" s="1"/>
  <c r="B326" i="11"/>
  <c r="F326" i="11" s="1"/>
  <c r="B325" i="11"/>
  <c r="F325" i="11" s="1"/>
  <c r="B324" i="11"/>
  <c r="F324" i="11" s="1"/>
  <c r="I324" i="11" s="1"/>
  <c r="B323" i="11"/>
  <c r="F323" i="11"/>
  <c r="B322" i="11"/>
  <c r="F322" i="11" s="1"/>
  <c r="B321" i="11"/>
  <c r="F321" i="11" s="1"/>
  <c r="B320" i="11"/>
  <c r="F320" i="11" s="1"/>
  <c r="I320" i="11" s="1"/>
  <c r="B319" i="11"/>
  <c r="F319" i="11" s="1"/>
  <c r="B318" i="11"/>
  <c r="F318" i="11" s="1"/>
  <c r="B317" i="11"/>
  <c r="F317" i="11" s="1"/>
  <c r="B316" i="11"/>
  <c r="F316" i="11" s="1"/>
  <c r="I316" i="11" s="1"/>
  <c r="B315" i="11"/>
  <c r="F315" i="11" s="1"/>
  <c r="B314" i="11"/>
  <c r="F314" i="11"/>
  <c r="I314" i="11" s="1"/>
  <c r="B313" i="11"/>
  <c r="F313" i="11" s="1"/>
  <c r="I313" i="11" s="1"/>
  <c r="B312" i="11"/>
  <c r="F312" i="11"/>
  <c r="I312" i="11" s="1"/>
  <c r="B311" i="11"/>
  <c r="F311" i="11"/>
  <c r="I311" i="11" s="1"/>
  <c r="B310" i="11"/>
  <c r="F310" i="11"/>
  <c r="B309" i="11"/>
  <c r="F309" i="11"/>
  <c r="I309" i="11" s="1"/>
  <c r="B308" i="11"/>
  <c r="F308" i="11" s="1"/>
  <c r="I308" i="11" s="1"/>
  <c r="B307" i="11"/>
  <c r="F307" i="11" s="1"/>
  <c r="I307" i="11" s="1"/>
  <c r="B306" i="11"/>
  <c r="F306" i="11" s="1"/>
  <c r="B305" i="11"/>
  <c r="F305" i="11"/>
  <c r="B304" i="11"/>
  <c r="F304" i="11" s="1"/>
  <c r="I304" i="11" s="1"/>
  <c r="B303" i="11"/>
  <c r="F303" i="11" s="1"/>
  <c r="I303" i="11" s="1"/>
  <c r="B302" i="11"/>
  <c r="F302" i="11"/>
  <c r="B301" i="11"/>
  <c r="F301" i="11"/>
  <c r="B300" i="11"/>
  <c r="F300" i="11" s="1"/>
  <c r="I300" i="11" s="1"/>
  <c r="B299" i="11"/>
  <c r="F299" i="11" s="1"/>
  <c r="B298" i="11"/>
  <c r="F298" i="11" s="1"/>
  <c r="B297" i="11"/>
  <c r="F297" i="11" s="1"/>
  <c r="B296" i="11"/>
  <c r="F296" i="11" s="1"/>
  <c r="I296" i="11" s="1"/>
  <c r="B295" i="11"/>
  <c r="F295" i="11" s="1"/>
  <c r="B294" i="11"/>
  <c r="F294" i="11" s="1"/>
  <c r="B293" i="11"/>
  <c r="F293" i="11" s="1"/>
  <c r="B292" i="11"/>
  <c r="F292" i="11" s="1"/>
  <c r="I292" i="11" s="1"/>
  <c r="B291" i="11"/>
  <c r="F291" i="11" s="1"/>
  <c r="B290" i="11"/>
  <c r="F290" i="11" s="1"/>
  <c r="B289" i="11"/>
  <c r="F289" i="11" s="1"/>
  <c r="B288" i="11"/>
  <c r="F288" i="11" s="1"/>
  <c r="I288" i="11" s="1"/>
  <c r="B287" i="11"/>
  <c r="F287" i="11" s="1"/>
  <c r="B286" i="11"/>
  <c r="F286" i="11" s="1"/>
  <c r="B285" i="11"/>
  <c r="F285" i="11" s="1"/>
  <c r="B284" i="11"/>
  <c r="F284" i="11"/>
  <c r="I284" i="11" s="1"/>
  <c r="B283" i="11"/>
  <c r="F283" i="11" s="1"/>
  <c r="I283" i="11" s="1"/>
  <c r="B282" i="11"/>
  <c r="F282" i="11" s="1"/>
  <c r="B281" i="11"/>
  <c r="F281" i="11" s="1"/>
  <c r="I281" i="11" s="1"/>
  <c r="B280" i="11"/>
  <c r="F280" i="11"/>
  <c r="I280" i="11" s="1"/>
  <c r="B279" i="11"/>
  <c r="F279" i="11"/>
  <c r="I279" i="11" s="1"/>
  <c r="B278" i="11"/>
  <c r="F278" i="11" s="1"/>
  <c r="B277" i="11"/>
  <c r="F277" i="11" s="1"/>
  <c r="B276" i="11"/>
  <c r="F276" i="11" s="1"/>
  <c r="I276" i="11" s="1"/>
  <c r="B275" i="11"/>
  <c r="F275" i="11" s="1"/>
  <c r="I275" i="11" s="1"/>
  <c r="B274" i="11"/>
  <c r="F274" i="11"/>
  <c r="H274" i="11" s="1"/>
  <c r="B273" i="11"/>
  <c r="F273" i="11" s="1"/>
  <c r="B272" i="11"/>
  <c r="F272" i="11" s="1"/>
  <c r="I272" i="11" s="1"/>
  <c r="B271" i="11"/>
  <c r="F271" i="11" s="1"/>
  <c r="B270" i="11"/>
  <c r="F270" i="11" s="1"/>
  <c r="B269" i="11"/>
  <c r="F269" i="11" s="1"/>
  <c r="B268" i="11"/>
  <c r="F268" i="11" s="1"/>
  <c r="I268" i="11" s="1"/>
  <c r="B267" i="11"/>
  <c r="F267" i="11" s="1"/>
  <c r="B266" i="11"/>
  <c r="F266" i="11" s="1"/>
  <c r="B265" i="11"/>
  <c r="F265" i="11" s="1"/>
  <c r="B264" i="11"/>
  <c r="F264" i="11" s="1"/>
  <c r="I264" i="11" s="1"/>
  <c r="B263" i="11"/>
  <c r="F263" i="11" s="1"/>
  <c r="B262" i="11"/>
  <c r="F262" i="11"/>
  <c r="I262" i="11" s="1"/>
  <c r="B261" i="11"/>
  <c r="F261" i="11" s="1"/>
  <c r="I261" i="11" s="1"/>
  <c r="B260" i="11"/>
  <c r="F260" i="11"/>
  <c r="I260" i="11" s="1"/>
  <c r="B259" i="11"/>
  <c r="F259" i="11" s="1"/>
  <c r="I259" i="11" s="1"/>
  <c r="B258" i="11"/>
  <c r="F258" i="11" s="1"/>
  <c r="B257" i="11"/>
  <c r="F257" i="11"/>
  <c r="B256" i="11"/>
  <c r="F256" i="11" s="1"/>
  <c r="I256" i="11" s="1"/>
  <c r="B255" i="11"/>
  <c r="F255" i="11"/>
  <c r="B254" i="11"/>
  <c r="F254" i="11" s="1"/>
  <c r="B253" i="11"/>
  <c r="F253" i="11" s="1"/>
  <c r="B252" i="11"/>
  <c r="F252" i="11" s="1"/>
  <c r="I252" i="11" s="1"/>
  <c r="B251" i="11"/>
  <c r="F251" i="11"/>
  <c r="I251" i="11" s="1"/>
  <c r="B250" i="11"/>
  <c r="F250" i="11"/>
  <c r="I250" i="11" s="1"/>
  <c r="B249" i="11"/>
  <c r="F249" i="11"/>
  <c r="B248" i="11"/>
  <c r="F248" i="11" s="1"/>
  <c r="I248" i="11" s="1"/>
  <c r="B247" i="11"/>
  <c r="F247" i="11" s="1"/>
  <c r="I247" i="11" s="1"/>
  <c r="B246" i="11"/>
  <c r="F246" i="11" s="1"/>
  <c r="B245" i="11"/>
  <c r="F245" i="11"/>
  <c r="B244" i="11"/>
  <c r="F244" i="11" s="1"/>
  <c r="I244" i="11" s="1"/>
  <c r="B243" i="11"/>
  <c r="F243" i="11" s="1"/>
  <c r="B242" i="11"/>
  <c r="F242" i="11" s="1"/>
  <c r="B241" i="11"/>
  <c r="F241" i="11" s="1"/>
  <c r="B240" i="11"/>
  <c r="F240" i="11" s="1"/>
  <c r="I240" i="11" s="1"/>
  <c r="B239" i="11"/>
  <c r="F239" i="11" s="1"/>
  <c r="B238" i="11"/>
  <c r="F238" i="11" s="1"/>
  <c r="H238" i="11"/>
  <c r="B237" i="11"/>
  <c r="F237" i="11" s="1"/>
  <c r="I237" i="11" s="1"/>
  <c r="B236" i="11"/>
  <c r="F236" i="11" s="1"/>
  <c r="I236" i="11" s="1"/>
  <c r="B235" i="11"/>
  <c r="F235" i="11" s="1"/>
  <c r="I235" i="11" s="1"/>
  <c r="B234" i="11"/>
  <c r="F234" i="11" s="1"/>
  <c r="I234" i="11" s="1"/>
  <c r="B233" i="11"/>
  <c r="F233" i="11"/>
  <c r="B232" i="11"/>
  <c r="F232" i="11" s="1"/>
  <c r="I232" i="11" s="1"/>
  <c r="B231" i="11"/>
  <c r="F231" i="11" s="1"/>
  <c r="I231" i="11" s="1"/>
  <c r="B230" i="11"/>
  <c r="F230" i="11" s="1"/>
  <c r="I230" i="11" s="1"/>
  <c r="B229" i="11"/>
  <c r="F229" i="11" s="1"/>
  <c r="B228" i="11"/>
  <c r="F228" i="11" s="1"/>
  <c r="I228" i="11" s="1"/>
  <c r="B227" i="11"/>
  <c r="F227" i="11" s="1"/>
  <c r="I227" i="11" s="1"/>
  <c r="B226" i="11"/>
  <c r="F226" i="11" s="1"/>
  <c r="I226" i="11" s="1"/>
  <c r="B225" i="11"/>
  <c r="F225" i="11"/>
  <c r="B224" i="11"/>
  <c r="F224" i="11" s="1"/>
  <c r="I224" i="11" s="1"/>
  <c r="B223" i="11"/>
  <c r="F223" i="11"/>
  <c r="B222" i="11"/>
  <c r="F222" i="11"/>
  <c r="I222" i="11" s="1"/>
  <c r="B221" i="11"/>
  <c r="F221" i="11"/>
  <c r="B220" i="11"/>
  <c r="F220" i="11"/>
  <c r="I220" i="11" s="1"/>
  <c r="B219" i="11"/>
  <c r="F219" i="11"/>
  <c r="B218" i="11"/>
  <c r="F218" i="11"/>
  <c r="I218" i="11" s="1"/>
  <c r="B217" i="11"/>
  <c r="F217" i="11"/>
  <c r="B216" i="11"/>
  <c r="F216" i="11" s="1"/>
  <c r="I216" i="11" s="1"/>
  <c r="B215" i="11"/>
  <c r="F215" i="11" s="1"/>
  <c r="I215" i="11" s="1"/>
  <c r="B214" i="11"/>
  <c r="F214" i="11"/>
  <c r="B213" i="11"/>
  <c r="F213" i="11" s="1"/>
  <c r="B212" i="11"/>
  <c r="F212" i="11"/>
  <c r="I212" i="11" s="1"/>
  <c r="B211" i="11"/>
  <c r="F211" i="11" s="1"/>
  <c r="B210" i="11"/>
  <c r="F210" i="11" s="1"/>
  <c r="B209" i="11"/>
  <c r="F209" i="11" s="1"/>
  <c r="B208" i="11"/>
  <c r="F208" i="11" s="1"/>
  <c r="I208" i="11" s="1"/>
  <c r="B207" i="11"/>
  <c r="F207" i="11" s="1"/>
  <c r="B206" i="11"/>
  <c r="F206" i="11"/>
  <c r="I206" i="11" s="1"/>
  <c r="B205" i="11"/>
  <c r="F205" i="11" s="1"/>
  <c r="I205" i="11" s="1"/>
  <c r="B204" i="11"/>
  <c r="F204" i="11"/>
  <c r="I204" i="11" s="1"/>
  <c r="B203" i="11"/>
  <c r="F203" i="11"/>
  <c r="I203" i="11" s="1"/>
  <c r="B202" i="11"/>
  <c r="F202" i="11" s="1"/>
  <c r="B201" i="11"/>
  <c r="F201" i="11" s="1"/>
  <c r="B200" i="11"/>
  <c r="F200" i="11" s="1"/>
  <c r="I200" i="11" s="1"/>
  <c r="B199" i="11"/>
  <c r="F199" i="11"/>
  <c r="B198" i="11"/>
  <c r="F198" i="11" s="1"/>
  <c r="B197" i="11"/>
  <c r="F197" i="11" s="1"/>
  <c r="B196" i="11"/>
  <c r="F196" i="11" s="1"/>
  <c r="I196" i="11" s="1"/>
  <c r="B195" i="11"/>
  <c r="F195" i="11" s="1"/>
  <c r="B194" i="11"/>
  <c r="F194" i="11" s="1"/>
  <c r="B193" i="11"/>
  <c r="F193" i="11" s="1"/>
  <c r="B192" i="11"/>
  <c r="F192" i="11" s="1"/>
  <c r="I192" i="11" s="1"/>
  <c r="B191" i="11"/>
  <c r="F191" i="11" s="1"/>
  <c r="B190" i="11"/>
  <c r="F190" i="11" s="1"/>
  <c r="B189" i="11"/>
  <c r="F189" i="11" s="1"/>
  <c r="B188" i="11"/>
  <c r="F188" i="11"/>
  <c r="I188" i="11" s="1"/>
  <c r="B187" i="11"/>
  <c r="F187" i="11"/>
  <c r="I187" i="11" s="1"/>
  <c r="B186" i="11"/>
  <c r="F186" i="11" s="1"/>
  <c r="I186" i="11" s="1"/>
  <c r="B185" i="11"/>
  <c r="F185" i="11" s="1"/>
  <c r="B184" i="11"/>
  <c r="F184" i="11" s="1"/>
  <c r="I184" i="11" s="1"/>
  <c r="B183" i="11"/>
  <c r="F183" i="11" s="1"/>
  <c r="I183" i="11" s="1"/>
  <c r="B182" i="11"/>
  <c r="F182" i="11" s="1"/>
  <c r="I182" i="11" s="1"/>
  <c r="B181" i="11"/>
  <c r="F181" i="11" s="1"/>
  <c r="B180" i="11"/>
  <c r="F180" i="11" s="1"/>
  <c r="I180" i="11" s="1"/>
  <c r="B179" i="11"/>
  <c r="F179" i="11" s="1"/>
  <c r="I179" i="11" s="1"/>
  <c r="B178" i="11"/>
  <c r="F178" i="11" s="1"/>
  <c r="I178" i="11" s="1"/>
  <c r="B177" i="11"/>
  <c r="F177" i="11" s="1"/>
  <c r="B176" i="11"/>
  <c r="F176" i="11" s="1"/>
  <c r="I176" i="11" s="1"/>
  <c r="B175" i="11"/>
  <c r="F175" i="11" s="1"/>
  <c r="I175" i="11" s="1"/>
  <c r="B174" i="11"/>
  <c r="F174" i="11" s="1"/>
  <c r="I174" i="11" s="1"/>
  <c r="B173" i="11"/>
  <c r="F173" i="11"/>
  <c r="B172" i="11"/>
  <c r="F172" i="11" s="1"/>
  <c r="I172" i="11" s="1"/>
  <c r="B171" i="11"/>
  <c r="F171" i="11" s="1"/>
  <c r="I171" i="11" s="1"/>
  <c r="B170" i="11"/>
  <c r="F170" i="11" s="1"/>
  <c r="B169" i="11"/>
  <c r="F169" i="11" s="1"/>
  <c r="B168" i="11"/>
  <c r="F168" i="11"/>
  <c r="I168" i="11" s="1"/>
  <c r="B167" i="11"/>
  <c r="F167" i="11" s="1"/>
  <c r="B166" i="11"/>
  <c r="F166" i="11" s="1"/>
  <c r="B165" i="11"/>
  <c r="F165" i="11" s="1"/>
  <c r="B164" i="11"/>
  <c r="F164" i="11"/>
  <c r="I164" i="11" s="1"/>
  <c r="B163" i="11"/>
  <c r="F163" i="11" s="1"/>
  <c r="I163" i="11" s="1"/>
  <c r="B162" i="11"/>
  <c r="F162" i="11" s="1"/>
  <c r="I162" i="11" s="1"/>
  <c r="B161" i="11"/>
  <c r="F161" i="11" s="1"/>
  <c r="I161" i="11" s="1"/>
  <c r="B160" i="11"/>
  <c r="F160" i="11" s="1"/>
  <c r="I160" i="11" s="1"/>
  <c r="B159" i="11"/>
  <c r="F159" i="11" s="1"/>
  <c r="I159" i="11" s="1"/>
  <c r="B158" i="11"/>
  <c r="F158" i="11"/>
  <c r="I158" i="11" s="1"/>
  <c r="B157" i="11"/>
  <c r="F157" i="11" s="1"/>
  <c r="B156" i="11"/>
  <c r="F156" i="11" s="1"/>
  <c r="I156" i="11" s="1"/>
  <c r="B155" i="11"/>
  <c r="F155" i="11" s="1"/>
  <c r="I155" i="11" s="1"/>
  <c r="B154" i="11"/>
  <c r="F154" i="11" s="1"/>
  <c r="B153" i="11"/>
  <c r="F153" i="11" s="1"/>
  <c r="B152" i="11"/>
  <c r="F152" i="11" s="1"/>
  <c r="I152" i="11" s="1"/>
  <c r="B151" i="11"/>
  <c r="F151" i="11" s="1"/>
  <c r="I151" i="11" s="1"/>
  <c r="B150" i="11"/>
  <c r="F150" i="11" s="1"/>
  <c r="I150" i="11" s="1"/>
  <c r="B149" i="11"/>
  <c r="F149" i="11" s="1"/>
  <c r="B148" i="11"/>
  <c r="F148" i="11" s="1"/>
  <c r="I148" i="11" s="1"/>
  <c r="B147" i="11"/>
  <c r="F147" i="11" s="1"/>
  <c r="I147" i="11" s="1"/>
  <c r="B146" i="11"/>
  <c r="F146" i="11"/>
  <c r="B145" i="11"/>
  <c r="F145" i="11" s="1"/>
  <c r="B144" i="11"/>
  <c r="F144" i="11"/>
  <c r="I144" i="11" s="1"/>
  <c r="B143" i="11"/>
  <c r="F143" i="11" s="1"/>
  <c r="B142" i="11"/>
  <c r="F142" i="11" s="1"/>
  <c r="B141" i="11"/>
  <c r="F141" i="11" s="1"/>
  <c r="B140" i="11"/>
  <c r="F140" i="11"/>
  <c r="I140" i="11" s="1"/>
  <c r="B139" i="11"/>
  <c r="F139" i="11" s="1"/>
  <c r="I139" i="11" s="1"/>
  <c r="B138" i="11"/>
  <c r="F138" i="11" s="1"/>
  <c r="I138" i="11" s="1"/>
  <c r="B137" i="11"/>
  <c r="F137" i="11" s="1"/>
  <c r="B136" i="11"/>
  <c r="F136" i="11" s="1"/>
  <c r="I136" i="11" s="1"/>
  <c r="B135" i="11"/>
  <c r="F135" i="11" s="1"/>
  <c r="I135" i="11" s="1"/>
  <c r="B134" i="11"/>
  <c r="F134" i="11"/>
  <c r="I134" i="11" s="1"/>
  <c r="B133" i="11"/>
  <c r="F133" i="11" s="1"/>
  <c r="B132" i="11"/>
  <c r="F132" i="11" s="1"/>
  <c r="I132" i="11" s="1"/>
  <c r="B131" i="11"/>
  <c r="F131" i="11" s="1"/>
  <c r="I131" i="11" s="1"/>
  <c r="B130" i="11"/>
  <c r="F130" i="11" s="1"/>
  <c r="B129" i="11"/>
  <c r="F129" i="11" s="1"/>
  <c r="B128" i="11"/>
  <c r="F128" i="11"/>
  <c r="I128" i="11" s="1"/>
  <c r="B127" i="11"/>
  <c r="F127" i="11" s="1"/>
  <c r="I127" i="11" s="1"/>
  <c r="B126" i="11"/>
  <c r="F126" i="11"/>
  <c r="B125" i="11"/>
  <c r="F125" i="11" s="1"/>
  <c r="B124" i="11"/>
  <c r="F124" i="11" s="1"/>
  <c r="I124" i="11" s="1"/>
  <c r="B123" i="11"/>
  <c r="F123" i="11" s="1"/>
  <c r="B122" i="11"/>
  <c r="F122" i="11" s="1"/>
  <c r="B121" i="11"/>
  <c r="F121" i="11"/>
  <c r="I121" i="11" s="1"/>
  <c r="B120" i="11"/>
  <c r="F120" i="11" s="1"/>
  <c r="I120" i="11" s="1"/>
  <c r="B119" i="11"/>
  <c r="F119" i="11" s="1"/>
  <c r="I119" i="11" s="1"/>
  <c r="B118" i="11"/>
  <c r="F118" i="11" s="1"/>
  <c r="I118" i="11" s="1"/>
  <c r="B117" i="11"/>
  <c r="F117" i="11" s="1"/>
  <c r="I117" i="11" s="1"/>
  <c r="B116" i="11"/>
  <c r="F116" i="11"/>
  <c r="I116" i="11" s="1"/>
  <c r="B115" i="11"/>
  <c r="F115" i="11" s="1"/>
  <c r="I115" i="11" s="1"/>
  <c r="B114" i="11"/>
  <c r="F114" i="11"/>
  <c r="B113" i="11"/>
  <c r="F113" i="11" s="1"/>
  <c r="B112" i="11"/>
  <c r="F112" i="11" s="1"/>
  <c r="I112" i="11" s="1"/>
  <c r="B111" i="11"/>
  <c r="F111" i="11" s="1"/>
  <c r="I111" i="11" s="1"/>
  <c r="B110" i="11"/>
  <c r="F110" i="11" s="1"/>
  <c r="B109" i="11"/>
  <c r="F109" i="11" s="1"/>
  <c r="B108" i="11"/>
  <c r="F108" i="11" s="1"/>
  <c r="I108" i="11" s="1"/>
  <c r="B107" i="11"/>
  <c r="F107" i="11"/>
  <c r="B106" i="11"/>
  <c r="F106" i="11" s="1"/>
  <c r="B105" i="11"/>
  <c r="F105" i="11" s="1"/>
  <c r="B104" i="11"/>
  <c r="F104" i="11" s="1"/>
  <c r="I104" i="11" s="1"/>
  <c r="B103" i="11"/>
  <c r="F103" i="11" s="1"/>
  <c r="B102" i="11"/>
  <c r="F102" i="11"/>
  <c r="I102" i="11" s="1"/>
  <c r="H102" i="11"/>
  <c r="B101" i="11"/>
  <c r="F101" i="11" s="1"/>
  <c r="B100" i="11"/>
  <c r="F100" i="11"/>
  <c r="I100" i="11" s="1"/>
  <c r="B99" i="11"/>
  <c r="F99" i="11" s="1"/>
  <c r="I99" i="11" s="1"/>
  <c r="B98" i="11"/>
  <c r="F98" i="11" s="1"/>
  <c r="B97" i="11"/>
  <c r="F97" i="11" s="1"/>
  <c r="B96" i="11"/>
  <c r="F96" i="11" s="1"/>
  <c r="I96" i="11" s="1"/>
  <c r="B95" i="11"/>
  <c r="F95" i="11" s="1"/>
  <c r="I95" i="11" s="1"/>
  <c r="B94" i="11"/>
  <c r="F94" i="11" s="1"/>
  <c r="B93" i="11"/>
  <c r="F93" i="11" s="1"/>
  <c r="B92" i="11"/>
  <c r="F92" i="11" s="1"/>
  <c r="I92" i="11" s="1"/>
  <c r="B91" i="11"/>
  <c r="F91" i="11" s="1"/>
  <c r="I91" i="11" s="1"/>
  <c r="B90" i="11"/>
  <c r="F90" i="11" s="1"/>
  <c r="B89" i="11"/>
  <c r="F89" i="11" s="1"/>
  <c r="B88" i="11"/>
  <c r="F88" i="11" s="1"/>
  <c r="I88" i="11" s="1"/>
  <c r="B87" i="11"/>
  <c r="F87" i="11"/>
  <c r="B86" i="11"/>
  <c r="F86" i="11" s="1"/>
  <c r="B85" i="11"/>
  <c r="F85" i="11"/>
  <c r="B84" i="11"/>
  <c r="F84" i="11" s="1"/>
  <c r="I84" i="11" s="1"/>
  <c r="B83" i="11"/>
  <c r="F83" i="11" s="1"/>
  <c r="I83" i="11" s="1"/>
  <c r="B82" i="11"/>
  <c r="F82" i="11"/>
  <c r="B81" i="11"/>
  <c r="F81" i="11" s="1"/>
  <c r="B80" i="11"/>
  <c r="F80" i="11" s="1"/>
  <c r="I80" i="11" s="1"/>
  <c r="B79" i="11"/>
  <c r="F79" i="11"/>
  <c r="I79" i="11" s="1"/>
  <c r="B78" i="11"/>
  <c r="F78" i="11" s="1"/>
  <c r="B77" i="11"/>
  <c r="F77" i="11"/>
  <c r="B76" i="11"/>
  <c r="F76" i="11" s="1"/>
  <c r="I76" i="11" s="1"/>
  <c r="B75" i="11"/>
  <c r="F75" i="11" s="1"/>
  <c r="B74" i="11"/>
  <c r="F74" i="11"/>
  <c r="I74" i="11" s="1"/>
  <c r="B73" i="11"/>
  <c r="F73" i="11" s="1"/>
  <c r="B72" i="11"/>
  <c r="F72" i="11"/>
  <c r="I72" i="11" s="1"/>
  <c r="B71" i="11"/>
  <c r="F71" i="11" s="1"/>
  <c r="I71" i="11" s="1"/>
  <c r="B70" i="11"/>
  <c r="F70" i="11" s="1"/>
  <c r="B69" i="11"/>
  <c r="F69" i="11" s="1"/>
  <c r="B68" i="11"/>
  <c r="F68" i="11" s="1"/>
  <c r="I68" i="11" s="1"/>
  <c r="B67" i="11"/>
  <c r="F67" i="11" s="1"/>
  <c r="I67" i="11" s="1"/>
  <c r="B66" i="11"/>
  <c r="F66" i="11" s="1"/>
  <c r="I66" i="11" s="1"/>
  <c r="B65" i="11"/>
  <c r="F65" i="11" s="1"/>
  <c r="B64" i="11"/>
  <c r="F64" i="11" s="1"/>
  <c r="I64" i="11" s="1"/>
  <c r="B63" i="11"/>
  <c r="F63" i="11" s="1"/>
  <c r="I63" i="11" s="1"/>
  <c r="B62" i="11"/>
  <c r="F62" i="11" s="1"/>
  <c r="I62" i="11" s="1"/>
  <c r="B61" i="11"/>
  <c r="F61" i="11" s="1"/>
  <c r="B60" i="11"/>
  <c r="F60" i="11"/>
  <c r="I60" i="11" s="1"/>
  <c r="B59" i="11"/>
  <c r="F59" i="11" s="1"/>
  <c r="I59" i="11" s="1"/>
  <c r="B58" i="11"/>
  <c r="F58" i="11" s="1"/>
  <c r="B57" i="11"/>
  <c r="F57" i="11" s="1"/>
  <c r="B56" i="11"/>
  <c r="F56" i="11" s="1"/>
  <c r="I56" i="11" s="1"/>
  <c r="B55" i="11"/>
  <c r="F55" i="11"/>
  <c r="B54" i="11"/>
  <c r="F54" i="11" s="1"/>
  <c r="B53" i="11"/>
  <c r="F53" i="11"/>
  <c r="I53" i="11" s="1"/>
  <c r="B52" i="11"/>
  <c r="F52" i="11" s="1"/>
  <c r="I52" i="11" s="1"/>
  <c r="B51" i="11"/>
  <c r="F51" i="11"/>
  <c r="I51" i="11" s="1"/>
  <c r="B50" i="11"/>
  <c r="F50" i="11" s="1"/>
  <c r="B49" i="11"/>
  <c r="F49" i="11" s="1"/>
  <c r="B48" i="11"/>
  <c r="F48" i="11"/>
  <c r="I48" i="11" s="1"/>
  <c r="B47" i="11"/>
  <c r="F47" i="11" s="1"/>
  <c r="I47" i="11" s="1"/>
  <c r="B46" i="11"/>
  <c r="F46" i="11"/>
  <c r="B45" i="11"/>
  <c r="F45" i="11" s="1"/>
  <c r="I45" i="11" s="1"/>
  <c r="B44" i="11"/>
  <c r="F44" i="11" s="1"/>
  <c r="I44" i="11" s="1"/>
  <c r="B43" i="11"/>
  <c r="F43" i="11"/>
  <c r="I43" i="11" s="1"/>
  <c r="B42" i="11"/>
  <c r="F42" i="11"/>
  <c r="B41" i="11"/>
  <c r="F41" i="11" s="1"/>
  <c r="B40" i="11"/>
  <c r="F40" i="11" s="1"/>
  <c r="I40" i="11" s="1"/>
  <c r="B39" i="11"/>
  <c r="F39" i="11" s="1"/>
  <c r="I39" i="11" s="1"/>
  <c r="A337" i="12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582" i="12" s="1"/>
  <c r="A583" i="12" s="1"/>
  <c r="A584" i="12" s="1"/>
  <c r="A585" i="12" s="1"/>
  <c r="A586" i="12" s="1"/>
  <c r="A587" i="12" s="1"/>
  <c r="A588" i="12" s="1"/>
  <c r="A589" i="12" s="1"/>
  <c r="A590" i="12" s="1"/>
  <c r="A591" i="12" s="1"/>
  <c r="A592" i="12" s="1"/>
  <c r="A593" i="12" s="1"/>
  <c r="A594" i="12" s="1"/>
  <c r="A595" i="12" s="1"/>
  <c r="A596" i="12" s="1"/>
  <c r="A597" i="12" s="1"/>
  <c r="A598" i="12" s="1"/>
  <c r="A599" i="12" s="1"/>
  <c r="A600" i="12" s="1"/>
  <c r="A601" i="12" s="1"/>
  <c r="A602" i="12" s="1"/>
  <c r="A603" i="12" s="1"/>
  <c r="A604" i="12" s="1"/>
  <c r="A605" i="12" s="1"/>
  <c r="A606" i="12" s="1"/>
  <c r="A607" i="12" s="1"/>
  <c r="A608" i="12" s="1"/>
  <c r="A609" i="12" s="1"/>
  <c r="A610" i="12" s="1"/>
  <c r="A611" i="12" s="1"/>
  <c r="A612" i="12" s="1"/>
  <c r="A613" i="12" s="1"/>
  <c r="A614" i="12" s="1"/>
  <c r="A615" i="12" s="1"/>
  <c r="A616" i="12" s="1"/>
  <c r="A617" i="12" s="1"/>
  <c r="A618" i="12" s="1"/>
  <c r="A619" i="12" s="1"/>
  <c r="A620" i="12" s="1"/>
  <c r="A621" i="12" s="1"/>
  <c r="A622" i="12" s="1"/>
  <c r="A623" i="12" s="1"/>
  <c r="A624" i="12" s="1"/>
  <c r="A625" i="12" s="1"/>
  <c r="A626" i="12" s="1"/>
  <c r="A627" i="12" s="1"/>
  <c r="A628" i="12" s="1"/>
  <c r="A629" i="12" s="1"/>
  <c r="E212" i="5"/>
  <c r="E328" i="5"/>
  <c r="R339" i="7"/>
  <c r="T339" i="7" s="1"/>
  <c r="V339" i="7" s="1"/>
  <c r="Q340" i="7"/>
  <c r="R340" i="7" s="1"/>
  <c r="T340" i="7" s="1"/>
  <c r="V340" i="7" s="1"/>
  <c r="B333" i="5"/>
  <c r="D333" i="5" s="1"/>
  <c r="E63" i="7"/>
  <c r="H63" i="7" s="1"/>
  <c r="A450" i="7"/>
  <c r="B449" i="7"/>
  <c r="D449" i="7" s="1"/>
  <c r="F449" i="7" s="1"/>
  <c r="Q395" i="7"/>
  <c r="R394" i="7"/>
  <c r="T394" i="7" s="1"/>
  <c r="V394" i="7" s="1"/>
  <c r="J394" i="7"/>
  <c r="L394" i="7"/>
  <c r="N394" i="7" s="1"/>
  <c r="M115" i="7"/>
  <c r="P115" i="7" s="1"/>
  <c r="U271" i="7"/>
  <c r="X271" i="7" s="1"/>
  <c r="U283" i="7"/>
  <c r="X283" i="7" s="1"/>
  <c r="H266" i="12"/>
  <c r="E88" i="7"/>
  <c r="E172" i="7"/>
  <c r="H172" i="7" s="1"/>
  <c r="E236" i="7"/>
  <c r="H236" i="7" s="1"/>
  <c r="E284" i="7"/>
  <c r="E288" i="7"/>
  <c r="E336" i="7"/>
  <c r="H336" i="7" s="1"/>
  <c r="B448" i="7"/>
  <c r="D448" i="7"/>
  <c r="F448" i="7" s="1"/>
  <c r="M180" i="7"/>
  <c r="M188" i="7"/>
  <c r="U132" i="7"/>
  <c r="U296" i="7"/>
  <c r="H450" i="12"/>
  <c r="M259" i="7"/>
  <c r="U267" i="7"/>
  <c r="X267" i="7" s="1"/>
  <c r="E297" i="7"/>
  <c r="E325" i="7"/>
  <c r="H325" i="7" s="1"/>
  <c r="M57" i="7"/>
  <c r="P57" i="7" s="1"/>
  <c r="M65" i="7"/>
  <c r="M169" i="7"/>
  <c r="P169" i="7" s="1"/>
  <c r="M185" i="7"/>
  <c r="P185" i="7" s="1"/>
  <c r="M217" i="7"/>
  <c r="M265" i="7"/>
  <c r="P265" i="7" s="1"/>
  <c r="U101" i="7"/>
  <c r="U129" i="7"/>
  <c r="U201" i="7"/>
  <c r="U225" i="7"/>
  <c r="U257" i="7"/>
  <c r="X257" i="7" s="1"/>
  <c r="U261" i="7"/>
  <c r="X261" i="7" s="1"/>
  <c r="U289" i="7"/>
  <c r="U305" i="7"/>
  <c r="X305" i="7" s="1"/>
  <c r="U321" i="7"/>
  <c r="X321" i="7" s="1"/>
  <c r="E61" i="5"/>
  <c r="E117" i="5"/>
  <c r="H117" i="5" s="1"/>
  <c r="E293" i="5"/>
  <c r="H332" i="12"/>
  <c r="M155" i="7"/>
  <c r="M243" i="7"/>
  <c r="U131" i="7"/>
  <c r="X131" i="7" s="1"/>
  <c r="U243" i="7"/>
  <c r="X243" i="7" s="1"/>
  <c r="E78" i="7"/>
  <c r="E122" i="7"/>
  <c r="H122" i="7" s="1"/>
  <c r="E326" i="7"/>
  <c r="H326" i="7" s="1"/>
  <c r="M38" i="7"/>
  <c r="P38" i="7" s="1"/>
  <c r="M98" i="7"/>
  <c r="P98" i="7" s="1"/>
  <c r="M126" i="7"/>
  <c r="P126" i="7" s="1"/>
  <c r="M158" i="7"/>
  <c r="P158" i="7" s="1"/>
  <c r="M162" i="7"/>
  <c r="P162" i="7" s="1"/>
  <c r="M182" i="7"/>
  <c r="P182" i="7" s="1"/>
  <c r="M230" i="7"/>
  <c r="P230" i="7" s="1"/>
  <c r="M302" i="7"/>
  <c r="P302" i="7" s="1"/>
  <c r="M310" i="7"/>
  <c r="P310" i="7" s="1"/>
  <c r="M334" i="7"/>
  <c r="U74" i="7"/>
  <c r="U150" i="7"/>
  <c r="U194" i="7"/>
  <c r="X194" i="7" s="1"/>
  <c r="U238" i="7"/>
  <c r="U250" i="7"/>
  <c r="X250" i="7" s="1"/>
  <c r="U290" i="7"/>
  <c r="X290" i="7" s="1"/>
  <c r="U302" i="7"/>
  <c r="X302" i="7" s="1"/>
  <c r="U318" i="7"/>
  <c r="E66" i="5"/>
  <c r="E242" i="5"/>
  <c r="H242" i="5" s="1"/>
  <c r="E290" i="5"/>
  <c r="H290" i="5" s="1"/>
  <c r="L306" i="6"/>
  <c r="O306" i="6" s="1"/>
  <c r="S121" i="6"/>
  <c r="P278" i="2"/>
  <c r="H268" i="12"/>
  <c r="H482" i="12"/>
  <c r="H148" i="2"/>
  <c r="L314" i="6"/>
  <c r="O314" i="6" s="1"/>
  <c r="L310" i="6"/>
  <c r="O310" i="6"/>
  <c r="L323" i="6"/>
  <c r="S27" i="6"/>
  <c r="S43" i="6"/>
  <c r="V43" i="6" s="1"/>
  <c r="S51" i="6"/>
  <c r="V51" i="6" s="1"/>
  <c r="S79" i="6"/>
  <c r="V79" i="6" s="1"/>
  <c r="S111" i="6"/>
  <c r="V111" i="6" s="1"/>
  <c r="S119" i="6"/>
  <c r="V119" i="6" s="1"/>
  <c r="S127" i="6"/>
  <c r="V127" i="6" s="1"/>
  <c r="S143" i="6"/>
  <c r="S151" i="6"/>
  <c r="S167" i="6"/>
  <c r="S191" i="6"/>
  <c r="S605" i="12"/>
  <c r="L318" i="6"/>
  <c r="O318" i="6" s="1"/>
  <c r="L334" i="6"/>
  <c r="O334" i="6" s="1"/>
  <c r="S32" i="6"/>
  <c r="S48" i="6"/>
  <c r="V48" i="6" s="1"/>
  <c r="S80" i="6"/>
  <c r="V80" i="6" s="1"/>
  <c r="S82" i="6"/>
  <c r="S102" i="6"/>
  <c r="S132" i="6"/>
  <c r="S148" i="6"/>
  <c r="V148" i="6" s="1"/>
  <c r="S182" i="6"/>
  <c r="S194" i="6"/>
  <c r="S196" i="6"/>
  <c r="V196" i="6" s="1"/>
  <c r="S210" i="6"/>
  <c r="S212" i="6"/>
  <c r="S231" i="6"/>
  <c r="S235" i="6"/>
  <c r="V235" i="6" s="1"/>
  <c r="S243" i="6"/>
  <c r="V243" i="6" s="1"/>
  <c r="S247" i="6"/>
  <c r="V247" i="6" s="1"/>
  <c r="S253" i="6"/>
  <c r="V253" i="6" s="1"/>
  <c r="S256" i="6"/>
  <c r="V256" i="6" s="1"/>
  <c r="S263" i="6"/>
  <c r="S266" i="6"/>
  <c r="S272" i="6"/>
  <c r="S275" i="6"/>
  <c r="V275" i="6" s="1"/>
  <c r="S283" i="6"/>
  <c r="V283" i="6" s="1"/>
  <c r="S284" i="6"/>
  <c r="V284" i="6" s="1"/>
  <c r="S289" i="6"/>
  <c r="S299" i="6"/>
  <c r="V299" i="6" s="1"/>
  <c r="S303" i="6"/>
  <c r="V303" i="6" s="1"/>
  <c r="S307" i="6"/>
  <c r="V307" i="6" s="1"/>
  <c r="S311" i="6"/>
  <c r="S321" i="6"/>
  <c r="S331" i="6"/>
  <c r="V331" i="6" s="1"/>
  <c r="S336" i="6"/>
  <c r="V336" i="6" s="1"/>
  <c r="S339" i="6"/>
  <c r="V339" i="6" s="1"/>
  <c r="D334" i="5"/>
  <c r="F334" i="5" s="1"/>
  <c r="J395" i="7"/>
  <c r="L395" i="7" s="1"/>
  <c r="N395" i="7" s="1"/>
  <c r="R395" i="7"/>
  <c r="T395" i="7"/>
  <c r="V395" i="7" s="1"/>
  <c r="Q396" i="7"/>
  <c r="R396" i="7" s="1"/>
  <c r="T396" i="7" s="1"/>
  <c r="V396" i="7" s="1"/>
  <c r="Q341" i="7"/>
  <c r="Q342" i="7" s="1"/>
  <c r="R341" i="7"/>
  <c r="T341" i="7" s="1"/>
  <c r="V341" i="7" s="1"/>
  <c r="Q397" i="7"/>
  <c r="I397" i="7"/>
  <c r="I398" i="7" s="1"/>
  <c r="J397" i="7"/>
  <c r="L397" i="7" s="1"/>
  <c r="N397" i="7" s="1"/>
  <c r="R342" i="7"/>
  <c r="T342" i="7" s="1"/>
  <c r="Q343" i="7"/>
  <c r="I21" i="20"/>
  <c r="I13" i="17"/>
  <c r="S627" i="12"/>
  <c r="H81" i="12"/>
  <c r="H321" i="12"/>
  <c r="H423" i="12"/>
  <c r="H222" i="11"/>
  <c r="K222" i="11" s="1"/>
  <c r="H310" i="2"/>
  <c r="P60" i="2"/>
  <c r="P213" i="2"/>
  <c r="S213" i="2" s="1"/>
  <c r="H289" i="2"/>
  <c r="E31" i="5"/>
  <c r="E111" i="5"/>
  <c r="H111" i="5" s="1"/>
  <c r="E191" i="5"/>
  <c r="H191" i="5" s="1"/>
  <c r="E287" i="5"/>
  <c r="H287" i="5" s="1"/>
  <c r="E55" i="5"/>
  <c r="H55" i="5" s="1"/>
  <c r="E151" i="5"/>
  <c r="H151" i="5" s="1"/>
  <c r="U100" i="7"/>
  <c r="U104" i="7"/>
  <c r="U252" i="7"/>
  <c r="X252" i="7" s="1"/>
  <c r="U308" i="7"/>
  <c r="U332" i="7"/>
  <c r="M75" i="7"/>
  <c r="M79" i="7"/>
  <c r="M107" i="7"/>
  <c r="P107" i="7" s="1"/>
  <c r="M173" i="7"/>
  <c r="M181" i="7"/>
  <c r="M219" i="7"/>
  <c r="M279" i="7"/>
  <c r="M333" i="7"/>
  <c r="E289" i="7"/>
  <c r="E291" i="7"/>
  <c r="H291" i="7" s="1"/>
  <c r="E295" i="7"/>
  <c r="E311" i="7"/>
  <c r="E315" i="7"/>
  <c r="H315" i="7" s="1"/>
  <c r="E56" i="7"/>
  <c r="E448" i="7"/>
  <c r="E121" i="7"/>
  <c r="H121" i="7" s="1"/>
  <c r="E135" i="7"/>
  <c r="E139" i="7"/>
  <c r="H139" i="7" s="1"/>
  <c r="E175" i="7"/>
  <c r="H175" i="7" s="1"/>
  <c r="E181" i="7"/>
  <c r="E205" i="7"/>
  <c r="H205" i="7" s="1"/>
  <c r="E247" i="7"/>
  <c r="E273" i="7"/>
  <c r="E159" i="7"/>
  <c r="S61" i="6"/>
  <c r="V61" i="6" s="1"/>
  <c r="S141" i="6"/>
  <c r="V289" i="6"/>
  <c r="S42" i="6"/>
  <c r="S294" i="6"/>
  <c r="S310" i="6"/>
  <c r="V310" i="6"/>
  <c r="S190" i="6"/>
  <c r="V190" i="6" s="1"/>
  <c r="L36" i="6"/>
  <c r="O36" i="6" s="1"/>
  <c r="L44" i="6"/>
  <c r="L100" i="6"/>
  <c r="O100" i="6" s="1"/>
  <c r="L132" i="6"/>
  <c r="O132" i="6" s="1"/>
  <c r="L176" i="6"/>
  <c r="O176" i="6" s="1"/>
  <c r="L184" i="6"/>
  <c r="O184" i="6" s="1"/>
  <c r="L192" i="6"/>
  <c r="O192" i="6" s="1"/>
  <c r="L25" i="6"/>
  <c r="O25" i="6" s="1"/>
  <c r="L53" i="6"/>
  <c r="O53" i="6" s="1"/>
  <c r="L73" i="6"/>
  <c r="L109" i="6"/>
  <c r="O109" i="6" s="1"/>
  <c r="L133" i="6"/>
  <c r="O133" i="6" s="1"/>
  <c r="L149" i="6"/>
  <c r="O149" i="6" s="1"/>
  <c r="L164" i="6"/>
  <c r="O164" i="6" s="1"/>
  <c r="L188" i="6"/>
  <c r="L198" i="6"/>
  <c r="O198" i="6" s="1"/>
  <c r="L234" i="6"/>
  <c r="L258" i="6"/>
  <c r="L278" i="6"/>
  <c r="O278" i="6" s="1"/>
  <c r="L290" i="6"/>
  <c r="O290" i="6" s="1"/>
  <c r="O323" i="6"/>
  <c r="L32" i="6"/>
  <c r="O32" i="6" s="1"/>
  <c r="L40" i="6"/>
  <c r="O40" i="6" s="1"/>
  <c r="L70" i="6"/>
  <c r="L86" i="6"/>
  <c r="O86" i="6" s="1"/>
  <c r="L102" i="6"/>
  <c r="L110" i="6"/>
  <c r="L118" i="6"/>
  <c r="L120" i="6"/>
  <c r="L134" i="6"/>
  <c r="L136" i="6"/>
  <c r="O136" i="6" s="1"/>
  <c r="L142" i="6"/>
  <c r="O142" i="6" s="1"/>
  <c r="L150" i="6"/>
  <c r="L173" i="6"/>
  <c r="L181" i="6"/>
  <c r="O55" i="6"/>
  <c r="L312" i="6"/>
  <c r="O312" i="6" s="1"/>
  <c r="E255" i="6"/>
  <c r="E250" i="6"/>
  <c r="H250" i="6" s="1"/>
  <c r="E308" i="6"/>
  <c r="H308" i="6" s="1"/>
  <c r="E186" i="6"/>
  <c r="E226" i="6"/>
  <c r="E258" i="6"/>
  <c r="E290" i="6"/>
  <c r="H290" i="6" s="1"/>
  <c r="E30" i="6"/>
  <c r="E34" i="6"/>
  <c r="E48" i="6"/>
  <c r="E60" i="6"/>
  <c r="H60" i="6" s="1"/>
  <c r="E62" i="6"/>
  <c r="H62" i="6" s="1"/>
  <c r="E72" i="6"/>
  <c r="H72" i="6" s="1"/>
  <c r="E86" i="6"/>
  <c r="E94" i="6"/>
  <c r="H94" i="6" s="1"/>
  <c r="E120" i="6"/>
  <c r="E134" i="6"/>
  <c r="E217" i="6"/>
  <c r="H217" i="6" s="1"/>
  <c r="E300" i="6"/>
  <c r="H300" i="6" s="1"/>
  <c r="E178" i="6"/>
  <c r="E274" i="6"/>
  <c r="E21" i="6"/>
  <c r="H21" i="6" s="1"/>
  <c r="U139" i="7"/>
  <c r="X139" i="7" s="1"/>
  <c r="U187" i="7"/>
  <c r="U229" i="7"/>
  <c r="U149" i="7"/>
  <c r="U151" i="7"/>
  <c r="U279" i="7"/>
  <c r="U59" i="7"/>
  <c r="U303" i="7"/>
  <c r="M226" i="7"/>
  <c r="P226" i="7" s="1"/>
  <c r="M90" i="7"/>
  <c r="P90" i="7" s="1"/>
  <c r="M296" i="7"/>
  <c r="M199" i="7"/>
  <c r="P199" i="7" s="1"/>
  <c r="M327" i="7"/>
  <c r="E84" i="7"/>
  <c r="E182" i="7"/>
  <c r="H182" i="7" s="1"/>
  <c r="E220" i="7"/>
  <c r="H220" i="7" s="1"/>
  <c r="E292" i="7"/>
  <c r="H292" i="7" s="1"/>
  <c r="E108" i="7"/>
  <c r="H108" i="7" s="1"/>
  <c r="E259" i="7"/>
  <c r="S67" i="6"/>
  <c r="V67" i="6" s="1"/>
  <c r="S131" i="6"/>
  <c r="S163" i="6"/>
  <c r="S195" i="6"/>
  <c r="S315" i="6"/>
  <c r="S23" i="6"/>
  <c r="S115" i="6"/>
  <c r="V115" i="6" s="1"/>
  <c r="S168" i="6"/>
  <c r="S179" i="6"/>
  <c r="V179" i="6" s="1"/>
  <c r="S211" i="6"/>
  <c r="S320" i="6"/>
  <c r="S236" i="6"/>
  <c r="V236" i="6" s="1"/>
  <c r="S91" i="6"/>
  <c r="S123" i="6"/>
  <c r="S187" i="6"/>
  <c r="S75" i="6"/>
  <c r="S107" i="6"/>
  <c r="V107" i="6" s="1"/>
  <c r="S171" i="6"/>
  <c r="V171" i="6" s="1"/>
  <c r="L219" i="6"/>
  <c r="L322" i="6"/>
  <c r="O322" i="6" s="1"/>
  <c r="L31" i="6"/>
  <c r="L61" i="6"/>
  <c r="L79" i="6"/>
  <c r="O79" i="6" s="1"/>
  <c r="L175" i="6"/>
  <c r="L208" i="6"/>
  <c r="O208" i="6" s="1"/>
  <c r="L315" i="6"/>
  <c r="L63" i="6"/>
  <c r="O63" i="6" s="1"/>
  <c r="L95" i="6"/>
  <c r="L209" i="6"/>
  <c r="L281" i="6"/>
  <c r="L293" i="6"/>
  <c r="L59" i="6"/>
  <c r="O59" i="6"/>
  <c r="L179" i="6"/>
  <c r="O179" i="6" s="1"/>
  <c r="L241" i="6"/>
  <c r="E91" i="6"/>
  <c r="H91" i="6" s="1"/>
  <c r="E224" i="6"/>
  <c r="H224" i="6" s="1"/>
  <c r="H226" i="6"/>
  <c r="E79" i="6"/>
  <c r="E137" i="6"/>
  <c r="E153" i="6"/>
  <c r="H153" i="6" s="1"/>
  <c r="E310" i="6"/>
  <c r="E47" i="6"/>
  <c r="E99" i="6"/>
  <c r="E131" i="6"/>
  <c r="E201" i="6"/>
  <c r="H201" i="6" s="1"/>
  <c r="E248" i="6"/>
  <c r="E139" i="6"/>
  <c r="E227" i="6"/>
  <c r="E304" i="6"/>
  <c r="H304" i="6" s="1"/>
  <c r="E104" i="5"/>
  <c r="H104" i="5" s="1"/>
  <c r="E131" i="5"/>
  <c r="E259" i="5"/>
  <c r="E269" i="5"/>
  <c r="E24" i="5"/>
  <c r="H24" i="5" s="1"/>
  <c r="E123" i="5"/>
  <c r="H123" i="5" s="1"/>
  <c r="E251" i="5"/>
  <c r="H251" i="5" s="1"/>
  <c r="E112" i="5"/>
  <c r="H350" i="12"/>
  <c r="H338" i="12"/>
  <c r="H195" i="11"/>
  <c r="H22" i="11"/>
  <c r="P156" i="2"/>
  <c r="H152" i="2"/>
  <c r="H33" i="2"/>
  <c r="H51" i="2"/>
  <c r="H81" i="2"/>
  <c r="H123" i="2"/>
  <c r="H69" i="2"/>
  <c r="H192" i="2"/>
  <c r="P160" i="2"/>
  <c r="H98" i="2"/>
  <c r="H227" i="6"/>
  <c r="I68" i="18"/>
  <c r="I18" i="17"/>
  <c r="I9" i="17"/>
  <c r="I35" i="20"/>
  <c r="I15" i="20"/>
  <c r="S30" i="12"/>
  <c r="L27" i="22" l="1"/>
  <c r="J27" i="22"/>
  <c r="J8" i="22"/>
  <c r="J13" i="22"/>
  <c r="J17" i="22"/>
  <c r="J19" i="22"/>
  <c r="J21" i="22"/>
  <c r="J23" i="22"/>
  <c r="J25" i="22"/>
  <c r="J28" i="22"/>
  <c r="J31" i="22"/>
  <c r="J34" i="22"/>
  <c r="J36" i="22"/>
  <c r="J42" i="22"/>
  <c r="J45" i="22"/>
  <c r="J29" i="22"/>
  <c r="I13" i="21"/>
  <c r="I19" i="20"/>
  <c r="I11" i="24"/>
  <c r="I12" i="24"/>
  <c r="H8" i="25"/>
  <c r="I75" i="3"/>
  <c r="I91" i="3"/>
  <c r="I19" i="22"/>
  <c r="L19" i="22" s="1"/>
  <c r="J9" i="22"/>
  <c r="J18" i="22"/>
  <c r="J20" i="22"/>
  <c r="J22" i="22"/>
  <c r="J24" i="22"/>
  <c r="J30" i="22"/>
  <c r="J33" i="22"/>
  <c r="J35" i="22"/>
  <c r="J37" i="22"/>
  <c r="J39" i="22"/>
  <c r="J41" i="22"/>
  <c r="J43" i="22"/>
  <c r="J48" i="22"/>
  <c r="J49" i="22"/>
  <c r="I7" i="22"/>
  <c r="I61" i="21"/>
  <c r="I24" i="21"/>
  <c r="J9" i="29"/>
  <c r="J11" i="29"/>
  <c r="J18" i="29"/>
  <c r="J35" i="20"/>
  <c r="J15" i="20"/>
  <c r="J9" i="20"/>
  <c r="J7" i="19"/>
  <c r="J100" i="18"/>
  <c r="J99" i="18"/>
  <c r="J95" i="18"/>
  <c r="J93" i="18"/>
  <c r="I86" i="18"/>
  <c r="L86" i="18" s="1"/>
  <c r="J85" i="18"/>
  <c r="J84" i="18"/>
  <c r="J83" i="18"/>
  <c r="J76" i="18"/>
  <c r="I74" i="18"/>
  <c r="L74" i="18" s="1"/>
  <c r="J72" i="18"/>
  <c r="I69" i="18"/>
  <c r="J70" i="18"/>
  <c r="J43" i="18"/>
  <c r="J39" i="18"/>
  <c r="I35" i="18"/>
  <c r="J32" i="18"/>
  <c r="J29" i="18"/>
  <c r="J30" i="18"/>
  <c r="J16" i="18"/>
  <c r="J14" i="18"/>
  <c r="J12" i="18"/>
  <c r="J53" i="17"/>
  <c r="J51" i="17"/>
  <c r="J41" i="17"/>
  <c r="J32" i="17"/>
  <c r="J29" i="17"/>
  <c r="J27" i="17"/>
  <c r="L27" i="17" s="1"/>
  <c r="J25" i="17"/>
  <c r="J22" i="17"/>
  <c r="J19" i="17"/>
  <c r="J14" i="17"/>
  <c r="J13" i="17"/>
  <c r="I10" i="17"/>
  <c r="L10" i="17" s="1"/>
  <c r="J9" i="17"/>
  <c r="J7" i="23"/>
  <c r="I66" i="3"/>
  <c r="I73" i="3"/>
  <c r="I82" i="3"/>
  <c r="I89" i="3"/>
  <c r="T28" i="3"/>
  <c r="T30" i="3"/>
  <c r="T32" i="3"/>
  <c r="T34" i="3"/>
  <c r="T36" i="3"/>
  <c r="T38" i="3"/>
  <c r="T40" i="3"/>
  <c r="T42" i="3"/>
  <c r="T44" i="3"/>
  <c r="T46" i="3"/>
  <c r="T48" i="3"/>
  <c r="T54" i="3"/>
  <c r="T56" i="3"/>
  <c r="T58" i="3"/>
  <c r="T60" i="3"/>
  <c r="I79" i="3"/>
  <c r="I95" i="3"/>
  <c r="I103" i="3"/>
  <c r="N12" i="3"/>
  <c r="H8" i="27"/>
  <c r="I9" i="26"/>
  <c r="I11" i="26"/>
  <c r="M40" i="7"/>
  <c r="E101" i="7"/>
  <c r="H101" i="7" s="1"/>
  <c r="E313" i="7"/>
  <c r="M55" i="7"/>
  <c r="P55" i="7" s="1"/>
  <c r="U214" i="7"/>
  <c r="X214" i="7" s="1"/>
  <c r="M394" i="7"/>
  <c r="E114" i="7"/>
  <c r="M163" i="7"/>
  <c r="P163" i="7" s="1"/>
  <c r="E316" i="7"/>
  <c r="M153" i="7"/>
  <c r="H316" i="7"/>
  <c r="U223" i="7"/>
  <c r="X223" i="7" s="1"/>
  <c r="U99" i="7"/>
  <c r="M263" i="7"/>
  <c r="U204" i="7"/>
  <c r="X204" i="7" s="1"/>
  <c r="M270" i="7"/>
  <c r="P270" i="7" s="1"/>
  <c r="E94" i="7"/>
  <c r="U45" i="7"/>
  <c r="M324" i="7"/>
  <c r="P324" i="7" s="1"/>
  <c r="M303" i="7"/>
  <c r="P303" i="7" s="1"/>
  <c r="E331" i="7"/>
  <c r="E320" i="7"/>
  <c r="H132" i="7"/>
  <c r="M314" i="7"/>
  <c r="P314" i="7" s="1"/>
  <c r="U51" i="7"/>
  <c r="U396" i="7"/>
  <c r="E129" i="7"/>
  <c r="H129" i="7" s="1"/>
  <c r="E309" i="7"/>
  <c r="H309" i="7" s="1"/>
  <c r="E233" i="7"/>
  <c r="E218" i="7"/>
  <c r="H218" i="7" s="1"/>
  <c r="U173" i="7"/>
  <c r="X173" i="7" s="1"/>
  <c r="M292" i="7"/>
  <c r="P292" i="7" s="1"/>
  <c r="E132" i="7"/>
  <c r="E28" i="7"/>
  <c r="S41" i="6"/>
  <c r="V41" i="6" s="1"/>
  <c r="V272" i="6"/>
  <c r="S136" i="6"/>
  <c r="V136" i="6" s="1"/>
  <c r="S232" i="6"/>
  <c r="V232" i="6" s="1"/>
  <c r="S81" i="6"/>
  <c r="S332" i="6"/>
  <c r="V316" i="6"/>
  <c r="S268" i="6"/>
  <c r="V268" i="6" s="1"/>
  <c r="S228" i="6"/>
  <c r="V228" i="6" s="1"/>
  <c r="S172" i="6"/>
  <c r="S144" i="6"/>
  <c r="V144" i="6" s="1"/>
  <c r="S128" i="6"/>
  <c r="V128" i="6" s="1"/>
  <c r="S213" i="6"/>
  <c r="V213" i="6" s="1"/>
  <c r="S69" i="6"/>
  <c r="V69" i="6" s="1"/>
  <c r="S225" i="6"/>
  <c r="S77" i="6"/>
  <c r="S29" i="6"/>
  <c r="V29" i="6" s="1"/>
  <c r="S316" i="6"/>
  <c r="S288" i="6"/>
  <c r="V288" i="6" s="1"/>
  <c r="S276" i="6"/>
  <c r="V276" i="6" s="1"/>
  <c r="S240" i="6"/>
  <c r="V240" i="6" s="1"/>
  <c r="S224" i="6"/>
  <c r="V224" i="6" s="1"/>
  <c r="S208" i="6"/>
  <c r="S192" i="6"/>
  <c r="V192" i="6" s="1"/>
  <c r="S156" i="6"/>
  <c r="V156" i="6" s="1"/>
  <c r="S140" i="6"/>
  <c r="V140" i="6" s="1"/>
  <c r="S50" i="6"/>
  <c r="V50" i="6" s="1"/>
  <c r="S73" i="6"/>
  <c r="S31" i="6"/>
  <c r="V31" i="6" s="1"/>
  <c r="S328" i="6"/>
  <c r="V328" i="6" s="1"/>
  <c r="S104" i="6"/>
  <c r="S206" i="6"/>
  <c r="V82" i="6"/>
  <c r="S173" i="6"/>
  <c r="S65" i="6"/>
  <c r="V65" i="6" s="1"/>
  <c r="S338" i="6"/>
  <c r="V338" i="6" s="1"/>
  <c r="S324" i="6"/>
  <c r="S312" i="6"/>
  <c r="V312" i="6" s="1"/>
  <c r="S285" i="6"/>
  <c r="V285" i="6" s="1"/>
  <c r="S244" i="6"/>
  <c r="V244" i="6" s="1"/>
  <c r="S220" i="6"/>
  <c r="V220" i="6" s="1"/>
  <c r="S204" i="6"/>
  <c r="V204" i="6" s="1"/>
  <c r="S188" i="6"/>
  <c r="V188" i="6" s="1"/>
  <c r="S150" i="6"/>
  <c r="V150" i="6" s="1"/>
  <c r="S134" i="6"/>
  <c r="S92" i="6"/>
  <c r="V92" i="6" s="1"/>
  <c r="S87" i="6"/>
  <c r="V27" i="6"/>
  <c r="L249" i="6"/>
  <c r="L199" i="6"/>
  <c r="O199" i="6" s="1"/>
  <c r="L287" i="6"/>
  <c r="O287" i="6" s="1"/>
  <c r="L62" i="6"/>
  <c r="O62" i="6" s="1"/>
  <c r="L254" i="6"/>
  <c r="L137" i="6"/>
  <c r="L89" i="6"/>
  <c r="O89" i="6" s="1"/>
  <c r="L29" i="6"/>
  <c r="O29" i="6" s="1"/>
  <c r="L319" i="6"/>
  <c r="O319" i="6" s="1"/>
  <c r="L247" i="6"/>
  <c r="O247" i="6" s="1"/>
  <c r="L288" i="6"/>
  <c r="O288" i="6" s="1"/>
  <c r="L178" i="6"/>
  <c r="O178" i="6" s="1"/>
  <c r="L172" i="6"/>
  <c r="O172" i="6" s="1"/>
  <c r="L195" i="6"/>
  <c r="O183" i="6"/>
  <c r="L274" i="6"/>
  <c r="O274" i="6" s="1"/>
  <c r="L226" i="6"/>
  <c r="L193" i="6"/>
  <c r="L113" i="6"/>
  <c r="O113" i="6" s="1"/>
  <c r="L69" i="6"/>
  <c r="O69" i="6" s="1"/>
  <c r="L333" i="6"/>
  <c r="O333" i="6" s="1"/>
  <c r="L160" i="6"/>
  <c r="O160" i="6" s="1"/>
  <c r="L339" i="6"/>
  <c r="O339" i="6" s="1"/>
  <c r="L337" i="6"/>
  <c r="O337" i="6" s="1"/>
  <c r="L183" i="6"/>
  <c r="L252" i="6"/>
  <c r="O252" i="6" s="1"/>
  <c r="L289" i="6"/>
  <c r="O289" i="6" s="1"/>
  <c r="E176" i="6"/>
  <c r="E65" i="6"/>
  <c r="E140" i="6"/>
  <c r="H140" i="6" s="1"/>
  <c r="E114" i="6"/>
  <c r="E46" i="6"/>
  <c r="H46" i="6" s="1"/>
  <c r="E335" i="6"/>
  <c r="E194" i="6"/>
  <c r="H194" i="6" s="1"/>
  <c r="E223" i="6"/>
  <c r="H223" i="6" s="1"/>
  <c r="E49" i="6"/>
  <c r="E207" i="6"/>
  <c r="E57" i="6"/>
  <c r="H57" i="6" s="1"/>
  <c r="E130" i="6"/>
  <c r="E88" i="6"/>
  <c r="H88" i="6" s="1"/>
  <c r="H30" i="6"/>
  <c r="E295" i="6"/>
  <c r="E316" i="5"/>
  <c r="H316" i="5" s="1"/>
  <c r="E97" i="5"/>
  <c r="E323" i="5"/>
  <c r="H323" i="5" s="1"/>
  <c r="E108" i="5"/>
  <c r="H108" i="5" s="1"/>
  <c r="E219" i="5"/>
  <c r="H219" i="5" s="1"/>
  <c r="E32" i="5"/>
  <c r="E79" i="5"/>
  <c r="E312" i="5"/>
  <c r="H312" i="5" s="1"/>
  <c r="E155" i="5"/>
  <c r="E92" i="5"/>
  <c r="E296" i="5"/>
  <c r="H296" i="5" s="1"/>
  <c r="E239" i="5"/>
  <c r="H239" i="5" s="1"/>
  <c r="E265" i="5"/>
  <c r="E292" i="5"/>
  <c r="E147" i="5"/>
  <c r="H147" i="5" s="1"/>
  <c r="S38" i="12"/>
  <c r="V38" i="12" s="1"/>
  <c r="S44" i="12"/>
  <c r="S46" i="12"/>
  <c r="S48" i="12"/>
  <c r="S50" i="12"/>
  <c r="S52" i="12"/>
  <c r="S84" i="12"/>
  <c r="V84" i="12" s="1"/>
  <c r="S94" i="12"/>
  <c r="S102" i="12"/>
  <c r="T480" i="12"/>
  <c r="T482" i="12"/>
  <c r="T484" i="12"/>
  <c r="T486" i="12"/>
  <c r="T488" i="12"/>
  <c r="T490" i="12"/>
  <c r="T492" i="12"/>
  <c r="T494" i="12"/>
  <c r="T496" i="12"/>
  <c r="T498" i="12"/>
  <c r="T500" i="12"/>
  <c r="V500" i="12" s="1"/>
  <c r="T502" i="12"/>
  <c r="T504" i="12"/>
  <c r="T506" i="12"/>
  <c r="T508" i="12"/>
  <c r="T510" i="12"/>
  <c r="T512" i="12"/>
  <c r="T514" i="12"/>
  <c r="T516" i="12"/>
  <c r="T518" i="12"/>
  <c r="T520" i="12"/>
  <c r="T522" i="12"/>
  <c r="T524" i="12"/>
  <c r="T526" i="12"/>
  <c r="T528" i="12"/>
  <c r="T530" i="12"/>
  <c r="T532" i="12"/>
  <c r="T534" i="12"/>
  <c r="T536" i="12"/>
  <c r="T538" i="12"/>
  <c r="T540" i="12"/>
  <c r="T542" i="12"/>
  <c r="T544" i="12"/>
  <c r="T546" i="12"/>
  <c r="T548" i="12"/>
  <c r="T550" i="12"/>
  <c r="T552" i="12"/>
  <c r="T554" i="12"/>
  <c r="T556" i="12"/>
  <c r="T558" i="12"/>
  <c r="T560" i="12"/>
  <c r="T562" i="12"/>
  <c r="T564" i="12"/>
  <c r="T566" i="12"/>
  <c r="T568" i="12"/>
  <c r="T570" i="12"/>
  <c r="T572" i="12"/>
  <c r="T574" i="12"/>
  <c r="T576" i="12"/>
  <c r="T578" i="12"/>
  <c r="T580" i="12"/>
  <c r="T582" i="12"/>
  <c r="T584" i="12"/>
  <c r="T586" i="12"/>
  <c r="T588" i="12"/>
  <c r="T590" i="12"/>
  <c r="T592" i="12"/>
  <c r="T594" i="12"/>
  <c r="T596" i="12"/>
  <c r="T598" i="12"/>
  <c r="T600" i="12"/>
  <c r="T602" i="12"/>
  <c r="T604" i="12"/>
  <c r="T606" i="12"/>
  <c r="T608" i="12"/>
  <c r="T610" i="12"/>
  <c r="T612" i="12"/>
  <c r="T614" i="12"/>
  <c r="T616" i="12"/>
  <c r="T618" i="12"/>
  <c r="T620" i="12"/>
  <c r="T622" i="12"/>
  <c r="T624" i="12"/>
  <c r="T626" i="12"/>
  <c r="T628" i="12"/>
  <c r="H169" i="12"/>
  <c r="H236" i="12"/>
  <c r="H294" i="12"/>
  <c r="H415" i="12"/>
  <c r="H433" i="12"/>
  <c r="H439" i="12"/>
  <c r="H477" i="12"/>
  <c r="H489" i="12"/>
  <c r="K489" i="12" s="1"/>
  <c r="H491" i="12"/>
  <c r="H507" i="12"/>
  <c r="H515" i="12"/>
  <c r="K515" i="12" s="1"/>
  <c r="H611" i="12"/>
  <c r="H216" i="12"/>
  <c r="H122" i="12"/>
  <c r="H138" i="12"/>
  <c r="H140" i="12"/>
  <c r="H274" i="12"/>
  <c r="H308" i="12"/>
  <c r="K195" i="11"/>
  <c r="I46" i="11"/>
  <c r="I55" i="11"/>
  <c r="I75" i="11"/>
  <c r="I87" i="11"/>
  <c r="I103" i="11"/>
  <c r="I107" i="11"/>
  <c r="I123" i="11"/>
  <c r="I143" i="11"/>
  <c r="I167" i="11"/>
  <c r="I191" i="11"/>
  <c r="I195" i="11"/>
  <c r="I199" i="11"/>
  <c r="I207" i="11"/>
  <c r="I211" i="11"/>
  <c r="I219" i="11"/>
  <c r="I223" i="11"/>
  <c r="I239" i="11"/>
  <c r="I243" i="11"/>
  <c r="K243" i="11" s="1"/>
  <c r="I255" i="11"/>
  <c r="I263" i="11"/>
  <c r="I267" i="11"/>
  <c r="I271" i="11"/>
  <c r="I287" i="11"/>
  <c r="I291" i="11"/>
  <c r="I295" i="11"/>
  <c r="I315" i="11"/>
  <c r="I323" i="11"/>
  <c r="I339" i="11"/>
  <c r="I334" i="11"/>
  <c r="I22" i="11"/>
  <c r="K22" i="11" s="1"/>
  <c r="I24" i="11"/>
  <c r="I26" i="11"/>
  <c r="I28" i="11"/>
  <c r="I30" i="11"/>
  <c r="I34" i="11"/>
  <c r="I36" i="11"/>
  <c r="I38" i="11"/>
  <c r="H189" i="11"/>
  <c r="H317" i="11"/>
  <c r="H321" i="11"/>
  <c r="P200" i="2"/>
  <c r="S200" i="2" s="1"/>
  <c r="H96" i="2"/>
  <c r="K96" i="2" s="1"/>
  <c r="H50" i="2"/>
  <c r="H79" i="2"/>
  <c r="P111" i="2"/>
  <c r="S111" i="2" s="1"/>
  <c r="P109" i="2"/>
  <c r="S109" i="2" s="1"/>
  <c r="P121" i="2"/>
  <c r="S121" i="2" s="1"/>
  <c r="P277" i="2"/>
  <c r="S277" i="2" s="1"/>
  <c r="H146" i="2"/>
  <c r="H70" i="2"/>
  <c r="K70" i="2" s="1"/>
  <c r="H119" i="2"/>
  <c r="H284" i="2"/>
  <c r="K284" i="2" s="1"/>
  <c r="H27" i="2"/>
  <c r="K12" i="2"/>
  <c r="J34" i="20"/>
  <c r="J33" i="20"/>
  <c r="L33" i="20" s="1"/>
  <c r="J32" i="20"/>
  <c r="J30" i="20"/>
  <c r="J28" i="20"/>
  <c r="L28" i="20" s="1"/>
  <c r="J26" i="20"/>
  <c r="J25" i="20"/>
  <c r="I24" i="20"/>
  <c r="J24" i="20"/>
  <c r="J23" i="20"/>
  <c r="J22" i="20"/>
  <c r="J21" i="20"/>
  <c r="J20" i="20"/>
  <c r="J19" i="20"/>
  <c r="J18" i="20"/>
  <c r="J17" i="20"/>
  <c r="J16" i="20"/>
  <c r="J13" i="20"/>
  <c r="I12" i="20"/>
  <c r="J12" i="20"/>
  <c r="J11" i="20"/>
  <c r="J10" i="20"/>
  <c r="J8" i="20"/>
  <c r="J7" i="20"/>
  <c r="I99" i="18"/>
  <c r="L99" i="18" s="1"/>
  <c r="I97" i="18"/>
  <c r="I91" i="18"/>
  <c r="J91" i="18"/>
  <c r="J87" i="18"/>
  <c r="J86" i="18"/>
  <c r="I81" i="18"/>
  <c r="J81" i="18"/>
  <c r="L81" i="18" s="1"/>
  <c r="I82" i="18"/>
  <c r="J82" i="18"/>
  <c r="L82" i="18" s="1"/>
  <c r="I80" i="18"/>
  <c r="J80" i="18"/>
  <c r="L80" i="18"/>
  <c r="I78" i="18"/>
  <c r="I73" i="18"/>
  <c r="J73" i="18"/>
  <c r="L73" i="18" s="1"/>
  <c r="I71" i="18"/>
  <c r="J69" i="18"/>
  <c r="J67" i="18"/>
  <c r="J68" i="18"/>
  <c r="J65" i="18"/>
  <c r="L65" i="18" s="1"/>
  <c r="J64" i="18"/>
  <c r="J62" i="18"/>
  <c r="J60" i="18"/>
  <c r="J57" i="18"/>
  <c r="J56" i="18"/>
  <c r="I54" i="18"/>
  <c r="L54" i="18" s="1"/>
  <c r="J54" i="18"/>
  <c r="J51" i="18"/>
  <c r="L51" i="18" s="1"/>
  <c r="J49" i="18"/>
  <c r="I48" i="18"/>
  <c r="J48" i="18"/>
  <c r="J47" i="18"/>
  <c r="J46" i="18"/>
  <c r="J45" i="18"/>
  <c r="J44" i="18"/>
  <c r="I41" i="18"/>
  <c r="J41" i="18"/>
  <c r="I40" i="18"/>
  <c r="J40" i="18"/>
  <c r="I37" i="18"/>
  <c r="L37" i="18" s="1"/>
  <c r="J37" i="18"/>
  <c r="I32" i="18"/>
  <c r="I27" i="18"/>
  <c r="J27" i="18"/>
  <c r="L27" i="18" s="1"/>
  <c r="J20" i="18"/>
  <c r="J18" i="18"/>
  <c r="I12" i="18"/>
  <c r="J10" i="18"/>
  <c r="J9" i="18"/>
  <c r="J8" i="18"/>
  <c r="J7" i="18"/>
  <c r="J56" i="17"/>
  <c r="J54" i="17"/>
  <c r="I53" i="17"/>
  <c r="J52" i="17"/>
  <c r="J47" i="17"/>
  <c r="I45" i="17"/>
  <c r="L45" i="17" s="1"/>
  <c r="J45" i="17"/>
  <c r="J46" i="17"/>
  <c r="J40" i="17"/>
  <c r="J37" i="17"/>
  <c r="J38" i="17"/>
  <c r="J35" i="17"/>
  <c r="J36" i="17"/>
  <c r="J33" i="17"/>
  <c r="L33" i="17" s="1"/>
  <c r="I32" i="17"/>
  <c r="L32" i="17" s="1"/>
  <c r="I31" i="17"/>
  <c r="J31" i="17"/>
  <c r="I28" i="17"/>
  <c r="J26" i="17"/>
  <c r="I23" i="17"/>
  <c r="J23" i="17"/>
  <c r="L23" i="17" s="1"/>
  <c r="I24" i="17"/>
  <c r="L24" i="17" s="1"/>
  <c r="I22" i="17"/>
  <c r="I20" i="17"/>
  <c r="J18" i="17"/>
  <c r="I15" i="17"/>
  <c r="J15" i="17"/>
  <c r="J10" i="17"/>
  <c r="J10" i="21"/>
  <c r="J14" i="21"/>
  <c r="J16" i="21"/>
  <c r="J25" i="21"/>
  <c r="J27" i="21"/>
  <c r="J28" i="21"/>
  <c r="J30" i="21"/>
  <c r="J32" i="21"/>
  <c r="J40" i="21"/>
  <c r="J44" i="21"/>
  <c r="J46" i="21"/>
  <c r="J48" i="21"/>
  <c r="J50" i="21"/>
  <c r="J60" i="21"/>
  <c r="J7" i="21"/>
  <c r="I7" i="21"/>
  <c r="I16" i="22"/>
  <c r="J16" i="22"/>
  <c r="L16" i="22" s="1"/>
  <c r="I46" i="22"/>
  <c r="J46" i="22"/>
  <c r="I30" i="22"/>
  <c r="I39" i="22"/>
  <c r="J50" i="22"/>
  <c r="I29" i="22"/>
  <c r="I38" i="22"/>
  <c r="J38" i="22"/>
  <c r="I40" i="22"/>
  <c r="J40" i="22"/>
  <c r="J10" i="22"/>
  <c r="I42" i="22"/>
  <c r="L42" i="22" s="1"/>
  <c r="I21" i="22"/>
  <c r="L21" i="22" s="1"/>
  <c r="J14" i="22"/>
  <c r="J15" i="22"/>
  <c r="J7" i="22"/>
  <c r="J8" i="28"/>
  <c r="J11" i="28"/>
  <c r="J10" i="28"/>
  <c r="L10" i="28" s="1"/>
  <c r="J8" i="24"/>
  <c r="J11" i="24"/>
  <c r="J15" i="24"/>
  <c r="J9" i="24"/>
  <c r="J10" i="24"/>
  <c r="J12" i="24"/>
  <c r="L12" i="24" s="1"/>
  <c r="J7" i="24"/>
  <c r="I8" i="23"/>
  <c r="L8" i="23" s="1"/>
  <c r="I7" i="23"/>
  <c r="T52" i="3"/>
  <c r="S52" i="3"/>
  <c r="T27" i="3"/>
  <c r="T29" i="3"/>
  <c r="T31" i="3"/>
  <c r="T33" i="3"/>
  <c r="T37" i="3"/>
  <c r="T43" i="3"/>
  <c r="T45" i="3"/>
  <c r="T47" i="3"/>
  <c r="T49" i="3"/>
  <c r="T53" i="3"/>
  <c r="T55" i="3"/>
  <c r="T57" i="3"/>
  <c r="T59" i="3"/>
  <c r="T61" i="3"/>
  <c r="T63" i="3"/>
  <c r="T374" i="3"/>
  <c r="T26" i="3"/>
  <c r="I80" i="3"/>
  <c r="H80" i="3"/>
  <c r="I32" i="3"/>
  <c r="I34" i="3"/>
  <c r="K34" i="3" s="1"/>
  <c r="I36" i="3"/>
  <c r="K36" i="3" s="1"/>
  <c r="I40" i="3"/>
  <c r="I42" i="3"/>
  <c r="K42" i="3" s="1"/>
  <c r="I44" i="3"/>
  <c r="I46" i="3"/>
  <c r="I52" i="3"/>
  <c r="I56" i="3"/>
  <c r="I58" i="3"/>
  <c r="I62" i="3"/>
  <c r="K62" i="3" s="1"/>
  <c r="I69" i="3"/>
  <c r="I71" i="3"/>
  <c r="K71" i="3" s="1"/>
  <c r="I76" i="3"/>
  <c r="K76" i="3" s="1"/>
  <c r="I78" i="3"/>
  <c r="K78" i="3" s="1"/>
  <c r="I85" i="3"/>
  <c r="I92" i="3"/>
  <c r="K92" i="3" s="1"/>
  <c r="I94" i="3"/>
  <c r="K94" i="3" s="1"/>
  <c r="I97" i="3"/>
  <c r="I100" i="3"/>
  <c r="I102" i="3"/>
  <c r="I105" i="3"/>
  <c r="I65" i="3"/>
  <c r="I67" i="3"/>
  <c r="I74" i="3"/>
  <c r="I81" i="3"/>
  <c r="I90" i="3"/>
  <c r="I27" i="3"/>
  <c r="I31" i="3"/>
  <c r="I33" i="3"/>
  <c r="I35" i="3"/>
  <c r="I37" i="3"/>
  <c r="I41" i="3"/>
  <c r="I45" i="3"/>
  <c r="I47" i="3"/>
  <c r="I49" i="3"/>
  <c r="I51" i="3"/>
  <c r="I53" i="3"/>
  <c r="I61" i="3"/>
  <c r="I63" i="3"/>
  <c r="I68" i="3"/>
  <c r="I70" i="3"/>
  <c r="I77" i="3"/>
  <c r="I84" i="3"/>
  <c r="I86" i="3"/>
  <c r="I93" i="3"/>
  <c r="I96" i="3"/>
  <c r="I98" i="3"/>
  <c r="I101" i="3"/>
  <c r="M14" i="3"/>
  <c r="P14" i="3" s="1"/>
  <c r="M12" i="3"/>
  <c r="P12" i="3" s="1"/>
  <c r="I7" i="25"/>
  <c r="I9" i="25"/>
  <c r="I8" i="25"/>
  <c r="K8" i="25" s="1"/>
  <c r="H9" i="27"/>
  <c r="I9" i="27"/>
  <c r="K9" i="27" s="1"/>
  <c r="I8" i="27"/>
  <c r="K8" i="27" s="1"/>
  <c r="I7" i="27"/>
  <c r="K7" i="27" s="1"/>
  <c r="I8" i="26"/>
  <c r="I10" i="26"/>
  <c r="I7" i="26"/>
  <c r="H12" i="7"/>
  <c r="I12" i="7"/>
  <c r="U342" i="7"/>
  <c r="V342" i="7"/>
  <c r="U29" i="7"/>
  <c r="V29" i="7"/>
  <c r="X29" i="7" s="1"/>
  <c r="U40" i="7"/>
  <c r="V40" i="7"/>
  <c r="U50" i="7"/>
  <c r="V50" i="7"/>
  <c r="U54" i="7"/>
  <c r="V54" i="7"/>
  <c r="U78" i="7"/>
  <c r="V78" i="7"/>
  <c r="U84" i="7"/>
  <c r="X84" i="7" s="1"/>
  <c r="V84" i="7"/>
  <c r="U110" i="7"/>
  <c r="V110" i="7"/>
  <c r="U117" i="7"/>
  <c r="X117" i="7" s="1"/>
  <c r="V117" i="7"/>
  <c r="U160" i="7"/>
  <c r="V160" i="7"/>
  <c r="X160" i="7" s="1"/>
  <c r="U175" i="7"/>
  <c r="V175" i="7"/>
  <c r="U180" i="7"/>
  <c r="V180" i="7"/>
  <c r="X180" i="7" s="1"/>
  <c r="U209" i="7"/>
  <c r="V209" i="7"/>
  <c r="U268" i="7"/>
  <c r="V268" i="7"/>
  <c r="U297" i="7"/>
  <c r="V297" i="7"/>
  <c r="U313" i="7"/>
  <c r="V313" i="7"/>
  <c r="X313" i="7" s="1"/>
  <c r="U316" i="7"/>
  <c r="X316" i="7" s="1"/>
  <c r="V316" i="7"/>
  <c r="U329" i="7"/>
  <c r="V329" i="7"/>
  <c r="U392" i="7"/>
  <c r="X392" i="7" s="1"/>
  <c r="V392" i="7"/>
  <c r="U147" i="7"/>
  <c r="U256" i="7"/>
  <c r="X256" i="7" s="1"/>
  <c r="U284" i="7"/>
  <c r="X284" i="7" s="1"/>
  <c r="U136" i="7"/>
  <c r="X136" i="7" s="1"/>
  <c r="U246" i="7"/>
  <c r="X246" i="7" s="1"/>
  <c r="U219" i="7"/>
  <c r="U213" i="7"/>
  <c r="X213" i="7" s="1"/>
  <c r="U145" i="7"/>
  <c r="X145" i="7" s="1"/>
  <c r="U235" i="7"/>
  <c r="U88" i="7"/>
  <c r="V88" i="7"/>
  <c r="U92" i="7"/>
  <c r="V92" i="7"/>
  <c r="U118" i="7"/>
  <c r="V118" i="7"/>
  <c r="U122" i="7"/>
  <c r="V122" i="7"/>
  <c r="U148" i="7"/>
  <c r="V148" i="7"/>
  <c r="U158" i="7"/>
  <c r="X158" i="7" s="1"/>
  <c r="V158" i="7"/>
  <c r="U210" i="7"/>
  <c r="V210" i="7"/>
  <c r="U217" i="7"/>
  <c r="X217" i="7" s="1"/>
  <c r="V217" i="7"/>
  <c r="U236" i="7"/>
  <c r="V236" i="7"/>
  <c r="U260" i="7"/>
  <c r="X260" i="7" s="1"/>
  <c r="V260" i="7"/>
  <c r="U272" i="7"/>
  <c r="V272" i="7"/>
  <c r="U285" i="7"/>
  <c r="V285" i="7"/>
  <c r="U323" i="7"/>
  <c r="V323" i="7"/>
  <c r="X323" i="7" s="1"/>
  <c r="U448" i="7"/>
  <c r="V448" i="7"/>
  <c r="U310" i="7"/>
  <c r="X310" i="7" s="1"/>
  <c r="U247" i="7"/>
  <c r="U196" i="7"/>
  <c r="U36" i="7"/>
  <c r="X36" i="7" s="1"/>
  <c r="U253" i="7"/>
  <c r="X253" i="7" s="1"/>
  <c r="U85" i="7"/>
  <c r="X85" i="7" s="1"/>
  <c r="U227" i="7"/>
  <c r="X227" i="7" s="1"/>
  <c r="U38" i="7"/>
  <c r="V38" i="7"/>
  <c r="U46" i="7"/>
  <c r="X46" i="7" s="1"/>
  <c r="V46" i="7"/>
  <c r="U55" i="7"/>
  <c r="V55" i="7"/>
  <c r="U64" i="7"/>
  <c r="X64" i="7" s="1"/>
  <c r="V64" i="7"/>
  <c r="U70" i="7"/>
  <c r="V70" i="7"/>
  <c r="U82" i="7"/>
  <c r="X82" i="7" s="1"/>
  <c r="V82" i="7"/>
  <c r="U123" i="7"/>
  <c r="V123" i="7"/>
  <c r="U134" i="7"/>
  <c r="X134" i="7" s="1"/>
  <c r="V134" i="7"/>
  <c r="U146" i="7"/>
  <c r="V146" i="7"/>
  <c r="U165" i="7"/>
  <c r="X165" i="7" s="1"/>
  <c r="V165" i="7"/>
  <c r="U168" i="7"/>
  <c r="V168" i="7"/>
  <c r="U174" i="7"/>
  <c r="X174" i="7" s="1"/>
  <c r="V174" i="7"/>
  <c r="U182" i="7"/>
  <c r="V182" i="7"/>
  <c r="U190" i="7"/>
  <c r="X190" i="7" s="1"/>
  <c r="V190" i="7"/>
  <c r="U231" i="7"/>
  <c r="V231" i="7"/>
  <c r="X231" i="7" s="1"/>
  <c r="U251" i="7"/>
  <c r="V251" i="7"/>
  <c r="U254" i="7"/>
  <c r="V254" i="7"/>
  <c r="X254" i="7" s="1"/>
  <c r="U292" i="7"/>
  <c r="X292" i="7" s="1"/>
  <c r="V292" i="7"/>
  <c r="U299" i="7"/>
  <c r="V299" i="7"/>
  <c r="U311" i="7"/>
  <c r="V311" i="7"/>
  <c r="U331" i="7"/>
  <c r="V331" i="7"/>
  <c r="X311" i="7"/>
  <c r="U322" i="7"/>
  <c r="X322" i="7" s="1"/>
  <c r="U319" i="7"/>
  <c r="X319" i="7" s="1"/>
  <c r="X308" i="7"/>
  <c r="U220" i="7"/>
  <c r="X220" i="7" s="1"/>
  <c r="X92" i="7"/>
  <c r="X129" i="7"/>
  <c r="U334" i="7"/>
  <c r="U258" i="7"/>
  <c r="X258" i="7" s="1"/>
  <c r="U230" i="7"/>
  <c r="X230" i="7" s="1"/>
  <c r="U63" i="7"/>
  <c r="X63" i="7" s="1"/>
  <c r="U281" i="7"/>
  <c r="X281" i="7" s="1"/>
  <c r="U241" i="7"/>
  <c r="X241" i="7" s="1"/>
  <c r="U177" i="7"/>
  <c r="X177" i="7" s="1"/>
  <c r="U137" i="7"/>
  <c r="X137" i="7" s="1"/>
  <c r="U69" i="7"/>
  <c r="X69" i="7" s="1"/>
  <c r="U95" i="7"/>
  <c r="X95" i="7" s="1"/>
  <c r="U60" i="7"/>
  <c r="X60" i="7" s="1"/>
  <c r="U28" i="7"/>
  <c r="V28" i="7"/>
  <c r="U35" i="7"/>
  <c r="X35" i="7" s="1"/>
  <c r="V35" i="7"/>
  <c r="U43" i="7"/>
  <c r="V43" i="7"/>
  <c r="U56" i="7"/>
  <c r="X56" i="7" s="1"/>
  <c r="V56" i="7"/>
  <c r="U68" i="7"/>
  <c r="V68" i="7"/>
  <c r="X68" i="7" s="1"/>
  <c r="U71" i="7"/>
  <c r="V71" i="7"/>
  <c r="U97" i="7"/>
  <c r="V97" i="7"/>
  <c r="X97" i="7" s="1"/>
  <c r="U124" i="7"/>
  <c r="V124" i="7"/>
  <c r="U141" i="7"/>
  <c r="V141" i="7"/>
  <c r="X141" i="7" s="1"/>
  <c r="U154" i="7"/>
  <c r="X154" i="7" s="1"/>
  <c r="V154" i="7"/>
  <c r="U166" i="7"/>
  <c r="V166" i="7"/>
  <c r="U172" i="7"/>
  <c r="V172" i="7"/>
  <c r="U198" i="7"/>
  <c r="V198" i="7"/>
  <c r="X198" i="7" s="1"/>
  <c r="U202" i="7"/>
  <c r="V202" i="7"/>
  <c r="U206" i="7"/>
  <c r="V206" i="7"/>
  <c r="X206" i="7" s="1"/>
  <c r="U218" i="7"/>
  <c r="V218" i="7"/>
  <c r="U232" i="7"/>
  <c r="V232" i="7"/>
  <c r="U234" i="7"/>
  <c r="V234" i="7"/>
  <c r="U242" i="7"/>
  <c r="V242" i="7"/>
  <c r="X242" i="7" s="1"/>
  <c r="U245" i="7"/>
  <c r="V245" i="7"/>
  <c r="U280" i="7"/>
  <c r="V280" i="7"/>
  <c r="U293" i="7"/>
  <c r="V293" i="7"/>
  <c r="U300" i="7"/>
  <c r="V300" i="7"/>
  <c r="X300" i="7" s="1"/>
  <c r="U312" i="7"/>
  <c r="V312" i="7"/>
  <c r="U336" i="7"/>
  <c r="V336" i="7"/>
  <c r="X336" i="7" s="1"/>
  <c r="M39" i="7"/>
  <c r="P39" i="7" s="1"/>
  <c r="N39" i="7"/>
  <c r="M56" i="7"/>
  <c r="N56" i="7"/>
  <c r="M61" i="7"/>
  <c r="P61" i="7" s="1"/>
  <c r="N61" i="7"/>
  <c r="M78" i="7"/>
  <c r="N78" i="7"/>
  <c r="P78" i="7" s="1"/>
  <c r="M85" i="7"/>
  <c r="P85" i="7" s="1"/>
  <c r="N85" i="7"/>
  <c r="M95" i="7"/>
  <c r="N95" i="7"/>
  <c r="M109" i="7"/>
  <c r="P109" i="7" s="1"/>
  <c r="N109" i="7"/>
  <c r="M211" i="7"/>
  <c r="N211" i="7"/>
  <c r="M232" i="7"/>
  <c r="P232" i="7" s="1"/>
  <c r="N232" i="7"/>
  <c r="M241" i="7"/>
  <c r="N241" i="7"/>
  <c r="P241" i="7" s="1"/>
  <c r="M245" i="7"/>
  <c r="P245" i="7" s="1"/>
  <c r="N245" i="7"/>
  <c r="M289" i="7"/>
  <c r="N289" i="7"/>
  <c r="M321" i="7"/>
  <c r="P321" i="7" s="1"/>
  <c r="N321" i="7"/>
  <c r="M205" i="7"/>
  <c r="P205" i="7" s="1"/>
  <c r="M175" i="7"/>
  <c r="P175" i="7" s="1"/>
  <c r="M103" i="7"/>
  <c r="P103" i="7" s="1"/>
  <c r="M252" i="7"/>
  <c r="P252" i="7" s="1"/>
  <c r="M29" i="7"/>
  <c r="N29" i="7"/>
  <c r="P29" i="7" s="1"/>
  <c r="M36" i="7"/>
  <c r="N36" i="7"/>
  <c r="M45" i="7"/>
  <c r="N45" i="7"/>
  <c r="M49" i="7"/>
  <c r="N49" i="7"/>
  <c r="M59" i="7"/>
  <c r="N59" i="7"/>
  <c r="M71" i="7"/>
  <c r="P71" i="7" s="1"/>
  <c r="N71" i="7"/>
  <c r="M110" i="7"/>
  <c r="N110" i="7"/>
  <c r="P110" i="7" s="1"/>
  <c r="M116" i="7"/>
  <c r="P116" i="7" s="1"/>
  <c r="N116" i="7"/>
  <c r="M119" i="7"/>
  <c r="N119" i="7"/>
  <c r="M133" i="7"/>
  <c r="N133" i="7"/>
  <c r="M172" i="7"/>
  <c r="N172" i="7"/>
  <c r="M195" i="7"/>
  <c r="P195" i="7" s="1"/>
  <c r="N195" i="7"/>
  <c r="M249" i="7"/>
  <c r="N249" i="7"/>
  <c r="P249" i="7" s="1"/>
  <c r="M286" i="7"/>
  <c r="P286" i="7" s="1"/>
  <c r="N286" i="7"/>
  <c r="M293" i="7"/>
  <c r="N293" i="7"/>
  <c r="M319" i="7"/>
  <c r="P319" i="7" s="1"/>
  <c r="N319" i="7"/>
  <c r="M326" i="7"/>
  <c r="N326" i="7"/>
  <c r="M301" i="7"/>
  <c r="M239" i="7"/>
  <c r="M197" i="7"/>
  <c r="M127" i="7"/>
  <c r="P127" i="7" s="1"/>
  <c r="P95" i="7"/>
  <c r="M330" i="7"/>
  <c r="M82" i="7"/>
  <c r="P82" i="7" s="1"/>
  <c r="M145" i="7"/>
  <c r="M51" i="7"/>
  <c r="P51" i="7" s="1"/>
  <c r="M248" i="7"/>
  <c r="M96" i="7"/>
  <c r="M43" i="7"/>
  <c r="N43" i="7"/>
  <c r="M46" i="7"/>
  <c r="N46" i="7"/>
  <c r="M72" i="7"/>
  <c r="N72" i="7"/>
  <c r="P72" i="7" s="1"/>
  <c r="M76" i="7"/>
  <c r="N76" i="7"/>
  <c r="M94" i="7"/>
  <c r="N94" i="7"/>
  <c r="M108" i="7"/>
  <c r="N108" i="7"/>
  <c r="M120" i="7"/>
  <c r="N120" i="7"/>
  <c r="M149" i="7"/>
  <c r="N149" i="7"/>
  <c r="M189" i="7"/>
  <c r="N189" i="7"/>
  <c r="M207" i="7"/>
  <c r="N207" i="7"/>
  <c r="M215" i="7"/>
  <c r="N215" i="7"/>
  <c r="M224" i="7"/>
  <c r="N224" i="7"/>
  <c r="M237" i="7"/>
  <c r="N237" i="7"/>
  <c r="M281" i="7"/>
  <c r="N281" i="7"/>
  <c r="M299" i="7"/>
  <c r="N299" i="7"/>
  <c r="M305" i="7"/>
  <c r="N305" i="7"/>
  <c r="M309" i="7"/>
  <c r="N309" i="7"/>
  <c r="M331" i="7"/>
  <c r="N331" i="7"/>
  <c r="M192" i="7"/>
  <c r="P192" i="7" s="1"/>
  <c r="M208" i="7"/>
  <c r="P208" i="7" s="1"/>
  <c r="M291" i="7"/>
  <c r="P291" i="7" s="1"/>
  <c r="M229" i="7"/>
  <c r="P229" i="7" s="1"/>
  <c r="M191" i="7"/>
  <c r="P191" i="7" s="1"/>
  <c r="M165" i="7"/>
  <c r="M123" i="7"/>
  <c r="M93" i="7"/>
  <c r="P93" i="7" s="1"/>
  <c r="M37" i="7"/>
  <c r="M194" i="7"/>
  <c r="M134" i="7"/>
  <c r="M42" i="7"/>
  <c r="P42" i="7" s="1"/>
  <c r="M335" i="7"/>
  <c r="M201" i="7"/>
  <c r="P201" i="7" s="1"/>
  <c r="M89" i="7"/>
  <c r="P89" i="7" s="1"/>
  <c r="M283" i="7"/>
  <c r="M260" i="7"/>
  <c r="P260" i="7" s="1"/>
  <c r="M236" i="7"/>
  <c r="M32" i="7"/>
  <c r="P32" i="7" s="1"/>
  <c r="M171" i="7"/>
  <c r="P171" i="7" s="1"/>
  <c r="M31" i="7"/>
  <c r="N31" i="7"/>
  <c r="M41" i="7"/>
  <c r="N41" i="7"/>
  <c r="M47" i="7"/>
  <c r="N47" i="7"/>
  <c r="M50" i="7"/>
  <c r="N50" i="7"/>
  <c r="M69" i="7"/>
  <c r="N69" i="7"/>
  <c r="M77" i="7"/>
  <c r="N77" i="7"/>
  <c r="M106" i="7"/>
  <c r="N106" i="7"/>
  <c r="M114" i="7"/>
  <c r="N114" i="7"/>
  <c r="M117" i="7"/>
  <c r="N117" i="7"/>
  <c r="M121" i="7"/>
  <c r="N121" i="7"/>
  <c r="M125" i="7"/>
  <c r="N125" i="7"/>
  <c r="M135" i="7"/>
  <c r="N135" i="7"/>
  <c r="M139" i="7"/>
  <c r="N139" i="7"/>
  <c r="M150" i="7"/>
  <c r="N150" i="7"/>
  <c r="M167" i="7"/>
  <c r="N167" i="7"/>
  <c r="M174" i="7"/>
  <c r="N174" i="7"/>
  <c r="M177" i="7"/>
  <c r="N177" i="7"/>
  <c r="M187" i="7"/>
  <c r="N187" i="7"/>
  <c r="M196" i="7"/>
  <c r="N196" i="7"/>
  <c r="M213" i="7"/>
  <c r="N213" i="7"/>
  <c r="M222" i="7"/>
  <c r="N222" i="7"/>
  <c r="M227" i="7"/>
  <c r="N227" i="7"/>
  <c r="M247" i="7"/>
  <c r="N247" i="7"/>
  <c r="M255" i="7"/>
  <c r="N255" i="7"/>
  <c r="N259" i="7"/>
  <c r="P259" i="7" s="1"/>
  <c r="M447" i="7"/>
  <c r="N447" i="7"/>
  <c r="H253" i="7"/>
  <c r="E66" i="7"/>
  <c r="F66" i="7"/>
  <c r="E85" i="7"/>
  <c r="F85" i="7"/>
  <c r="E123" i="7"/>
  <c r="F123" i="7"/>
  <c r="E131" i="7"/>
  <c r="F131" i="7"/>
  <c r="H131" i="7" s="1"/>
  <c r="E239" i="7"/>
  <c r="H239" i="7" s="1"/>
  <c r="E103" i="7"/>
  <c r="H103" i="7" s="1"/>
  <c r="E263" i="7"/>
  <c r="H263" i="7" s="1"/>
  <c r="E60" i="7"/>
  <c r="H60" i="7" s="1"/>
  <c r="F60" i="7"/>
  <c r="E104" i="7"/>
  <c r="F104" i="7"/>
  <c r="H104" i="7" s="1"/>
  <c r="E107" i="7"/>
  <c r="H107" i="7" s="1"/>
  <c r="F107" i="7"/>
  <c r="E117" i="7"/>
  <c r="F117" i="7"/>
  <c r="E189" i="7"/>
  <c r="H189" i="7" s="1"/>
  <c r="F189" i="7"/>
  <c r="E211" i="7"/>
  <c r="F211" i="7"/>
  <c r="E221" i="7"/>
  <c r="H221" i="7" s="1"/>
  <c r="F221" i="7"/>
  <c r="E267" i="7"/>
  <c r="F267" i="7"/>
  <c r="E281" i="7"/>
  <c r="H281" i="7" s="1"/>
  <c r="F281" i="7"/>
  <c r="E329" i="7"/>
  <c r="F329" i="7"/>
  <c r="E33" i="7"/>
  <c r="H33" i="7" s="1"/>
  <c r="F33" i="7"/>
  <c r="E44" i="7"/>
  <c r="F44" i="7"/>
  <c r="E134" i="7"/>
  <c r="H134" i="7" s="1"/>
  <c r="F134" i="7"/>
  <c r="E141" i="7"/>
  <c r="F141" i="7"/>
  <c r="H141" i="7" s="1"/>
  <c r="E163" i="7"/>
  <c r="H163" i="7" s="1"/>
  <c r="F163" i="7"/>
  <c r="E269" i="7"/>
  <c r="F269" i="7"/>
  <c r="E285" i="7"/>
  <c r="H285" i="7" s="1"/>
  <c r="F285" i="7"/>
  <c r="E43" i="7"/>
  <c r="E69" i="7"/>
  <c r="H69" i="7" s="1"/>
  <c r="E82" i="7"/>
  <c r="H82" i="7" s="1"/>
  <c r="F82" i="7"/>
  <c r="E120" i="7"/>
  <c r="F120" i="7"/>
  <c r="H120" i="7" s="1"/>
  <c r="E149" i="7"/>
  <c r="H149" i="7" s="1"/>
  <c r="F149" i="7"/>
  <c r="E229" i="7"/>
  <c r="F229" i="7"/>
  <c r="H229" i="7" s="1"/>
  <c r="E224" i="7"/>
  <c r="H224" i="7" s="1"/>
  <c r="E266" i="7"/>
  <c r="H266" i="7" s="1"/>
  <c r="H84" i="7"/>
  <c r="E36" i="7"/>
  <c r="E203" i="7"/>
  <c r="H203" i="7" s="1"/>
  <c r="E257" i="7"/>
  <c r="E195" i="7"/>
  <c r="E153" i="7"/>
  <c r="H153" i="7" s="1"/>
  <c r="E95" i="7"/>
  <c r="H95" i="7" s="1"/>
  <c r="E67" i="7"/>
  <c r="E301" i="7"/>
  <c r="H301" i="7" s="1"/>
  <c r="E279" i="7"/>
  <c r="H279" i="7" s="1"/>
  <c r="E105" i="7"/>
  <c r="H105" i="7" s="1"/>
  <c r="E282" i="7"/>
  <c r="H282" i="7" s="1"/>
  <c r="E198" i="7"/>
  <c r="H198" i="7" s="1"/>
  <c r="E102" i="7"/>
  <c r="E177" i="7"/>
  <c r="E280" i="7"/>
  <c r="H280" i="7" s="1"/>
  <c r="E112" i="7"/>
  <c r="H112" i="7" s="1"/>
  <c r="E335" i="7"/>
  <c r="H335" i="7" s="1"/>
  <c r="E87" i="7"/>
  <c r="F87" i="7"/>
  <c r="E90" i="7"/>
  <c r="H90" i="7" s="1"/>
  <c r="F90" i="7"/>
  <c r="E97" i="7"/>
  <c r="F97" i="7"/>
  <c r="H97" i="7" s="1"/>
  <c r="E111" i="7"/>
  <c r="H111" i="7" s="1"/>
  <c r="F111" i="7"/>
  <c r="E125" i="7"/>
  <c r="F125" i="7"/>
  <c r="H125" i="7" s="1"/>
  <c r="E215" i="7"/>
  <c r="H215" i="7" s="1"/>
  <c r="F215" i="7"/>
  <c r="E226" i="7"/>
  <c r="F226" i="7"/>
  <c r="E237" i="7"/>
  <c r="H237" i="7" s="1"/>
  <c r="F237" i="7"/>
  <c r="E249" i="7"/>
  <c r="F249" i="7"/>
  <c r="E261" i="7"/>
  <c r="F261" i="7"/>
  <c r="E275" i="7"/>
  <c r="F275" i="7"/>
  <c r="E298" i="7"/>
  <c r="H298" i="7" s="1"/>
  <c r="F298" i="7"/>
  <c r="E319" i="7"/>
  <c r="F319" i="7"/>
  <c r="E447" i="7"/>
  <c r="H447" i="7" s="1"/>
  <c r="F447" i="7"/>
  <c r="E48" i="7"/>
  <c r="H48" i="7" s="1"/>
  <c r="E55" i="7"/>
  <c r="F55" i="7"/>
  <c r="H55" i="7" s="1"/>
  <c r="E81" i="7"/>
  <c r="F81" i="7"/>
  <c r="E152" i="7"/>
  <c r="F152" i="7"/>
  <c r="E169" i="7"/>
  <c r="F169" i="7"/>
  <c r="E185" i="7"/>
  <c r="F185" i="7"/>
  <c r="H185" i="7" s="1"/>
  <c r="E213" i="7"/>
  <c r="F213" i="7"/>
  <c r="E217" i="7"/>
  <c r="F217" i="7"/>
  <c r="H217" i="7" s="1"/>
  <c r="E235" i="7"/>
  <c r="H235" i="7" s="1"/>
  <c r="F235" i="7"/>
  <c r="E243" i="7"/>
  <c r="F243" i="7"/>
  <c r="H243" i="7" s="1"/>
  <c r="E253" i="7"/>
  <c r="F253" i="7"/>
  <c r="E317" i="7"/>
  <c r="F317" i="7"/>
  <c r="E334" i="7"/>
  <c r="F334" i="7"/>
  <c r="E248" i="7"/>
  <c r="H248" i="7" s="1"/>
  <c r="E322" i="7"/>
  <c r="H322" i="7" s="1"/>
  <c r="E283" i="7"/>
  <c r="E251" i="7"/>
  <c r="E225" i="7"/>
  <c r="H225" i="7" s="1"/>
  <c r="H195" i="7"/>
  <c r="E49" i="7"/>
  <c r="H49" i="7" s="1"/>
  <c r="E277" i="7"/>
  <c r="H277" i="7" s="1"/>
  <c r="E250" i="7"/>
  <c r="H250" i="7" s="1"/>
  <c r="E166" i="7"/>
  <c r="H166" i="7" s="1"/>
  <c r="E73" i="7"/>
  <c r="E260" i="7"/>
  <c r="H260" i="7" s="1"/>
  <c r="E65" i="7"/>
  <c r="F65" i="7"/>
  <c r="E91" i="7"/>
  <c r="F91" i="7"/>
  <c r="E98" i="7"/>
  <c r="F98" i="7"/>
  <c r="E115" i="7"/>
  <c r="F115" i="7"/>
  <c r="E130" i="7"/>
  <c r="F130" i="7"/>
  <c r="E133" i="7"/>
  <c r="F133" i="7"/>
  <c r="E137" i="7"/>
  <c r="F137" i="7"/>
  <c r="H137" i="7" s="1"/>
  <c r="E151" i="7"/>
  <c r="F151" i="7"/>
  <c r="E155" i="7"/>
  <c r="F155" i="7"/>
  <c r="E194" i="7"/>
  <c r="F194" i="7"/>
  <c r="E227" i="7"/>
  <c r="F227" i="7"/>
  <c r="E272" i="7"/>
  <c r="F272" i="7"/>
  <c r="E299" i="7"/>
  <c r="F299" i="7"/>
  <c r="E303" i="7"/>
  <c r="F303" i="7"/>
  <c r="E324" i="7"/>
  <c r="F324" i="7"/>
  <c r="E339" i="7"/>
  <c r="H339" i="7" s="1"/>
  <c r="F339" i="7"/>
  <c r="E29" i="7"/>
  <c r="H29" i="7" s="1"/>
  <c r="E39" i="7"/>
  <c r="H39" i="7" s="1"/>
  <c r="E42" i="7"/>
  <c r="H42" i="7" s="1"/>
  <c r="F42" i="7"/>
  <c r="E46" i="7"/>
  <c r="H46" i="7" s="1"/>
  <c r="E52" i="7"/>
  <c r="F52" i="7"/>
  <c r="S22" i="6"/>
  <c r="V22" i="6" s="1"/>
  <c r="T22" i="6"/>
  <c r="S34" i="6"/>
  <c r="V34" i="6" s="1"/>
  <c r="T34" i="6"/>
  <c r="S38" i="6"/>
  <c r="T38" i="6"/>
  <c r="S58" i="6"/>
  <c r="V58" i="6" s="1"/>
  <c r="T58" i="6"/>
  <c r="T70" i="6"/>
  <c r="S86" i="6"/>
  <c r="T86" i="6"/>
  <c r="S129" i="6"/>
  <c r="T129" i="6"/>
  <c r="V129" i="6" s="1"/>
  <c r="S137" i="6"/>
  <c r="V137" i="6" s="1"/>
  <c r="T137" i="6"/>
  <c r="S153" i="6"/>
  <c r="T153" i="6"/>
  <c r="S169" i="6"/>
  <c r="V169" i="6" s="1"/>
  <c r="T169" i="6"/>
  <c r="S189" i="6"/>
  <c r="T189" i="6"/>
  <c r="S193" i="6"/>
  <c r="V193" i="6" s="1"/>
  <c r="T193" i="6"/>
  <c r="S201" i="6"/>
  <c r="T201" i="6"/>
  <c r="S205" i="6"/>
  <c r="V205" i="6" s="1"/>
  <c r="T205" i="6"/>
  <c r="S209" i="6"/>
  <c r="T209" i="6"/>
  <c r="V209" i="6" s="1"/>
  <c r="S229" i="6"/>
  <c r="T229" i="6"/>
  <c r="S265" i="6"/>
  <c r="T265" i="6"/>
  <c r="V265" i="6" s="1"/>
  <c r="S317" i="6"/>
  <c r="V317" i="6" s="1"/>
  <c r="T317" i="6"/>
  <c r="S329" i="6"/>
  <c r="T329" i="6"/>
  <c r="V329" i="6" s="1"/>
  <c r="S333" i="6"/>
  <c r="T333" i="6"/>
  <c r="S117" i="6"/>
  <c r="S269" i="6"/>
  <c r="V38" i="6"/>
  <c r="S197" i="6"/>
  <c r="V197" i="6" s="1"/>
  <c r="S62" i="6"/>
  <c r="V62" i="6" s="1"/>
  <c r="S305" i="6"/>
  <c r="V305" i="6" s="1"/>
  <c r="S281" i="6"/>
  <c r="S245" i="6"/>
  <c r="V245" i="6" s="1"/>
  <c r="S221" i="6"/>
  <c r="S161" i="6"/>
  <c r="V161" i="6" s="1"/>
  <c r="S125" i="6"/>
  <c r="V125" i="6" s="1"/>
  <c r="S101" i="6"/>
  <c r="V101" i="6" s="1"/>
  <c r="S309" i="6"/>
  <c r="V309" i="6" s="1"/>
  <c r="S249" i="6"/>
  <c r="S105" i="6"/>
  <c r="V105" i="6" s="1"/>
  <c r="S98" i="6"/>
  <c r="V98" i="6" s="1"/>
  <c r="T98" i="6"/>
  <c r="S126" i="6"/>
  <c r="T126" i="6"/>
  <c r="S154" i="6"/>
  <c r="V154" i="6" s="1"/>
  <c r="T154" i="6"/>
  <c r="S166" i="6"/>
  <c r="T166" i="6"/>
  <c r="S202" i="6"/>
  <c r="T202" i="6"/>
  <c r="S230" i="6"/>
  <c r="T230" i="6"/>
  <c r="S258" i="6"/>
  <c r="T258" i="6"/>
  <c r="S274" i="6"/>
  <c r="V274" i="6" s="1"/>
  <c r="T274" i="6"/>
  <c r="S286" i="6"/>
  <c r="T286" i="6"/>
  <c r="S290" i="6"/>
  <c r="V290" i="6" s="1"/>
  <c r="T290" i="6"/>
  <c r="T294" i="6"/>
  <c r="V294" i="6" s="1"/>
  <c r="S318" i="6"/>
  <c r="T318" i="6"/>
  <c r="S47" i="6"/>
  <c r="V47" i="6" s="1"/>
  <c r="S293" i="6"/>
  <c r="V293" i="6" s="1"/>
  <c r="S133" i="6"/>
  <c r="V133" i="6" s="1"/>
  <c r="S165" i="6"/>
  <c r="S218" i="6"/>
  <c r="V218" i="6" s="1"/>
  <c r="S39" i="6"/>
  <c r="S222" i="6"/>
  <c r="S170" i="6"/>
  <c r="V170" i="6" s="1"/>
  <c r="S334" i="6"/>
  <c r="V334" i="6" s="1"/>
  <c r="S226" i="6"/>
  <c r="S337" i="6"/>
  <c r="V337" i="6" s="1"/>
  <c r="S301" i="6"/>
  <c r="V301" i="6" s="1"/>
  <c r="S273" i="6"/>
  <c r="V273" i="6" s="1"/>
  <c r="S241" i="6"/>
  <c r="V241" i="6" s="1"/>
  <c r="V201" i="6"/>
  <c r="S157" i="6"/>
  <c r="V157" i="6" s="1"/>
  <c r="S113" i="6"/>
  <c r="V113" i="6" s="1"/>
  <c r="S93" i="6"/>
  <c r="S326" i="6"/>
  <c r="V326" i="6" s="1"/>
  <c r="S257" i="6"/>
  <c r="V257" i="6" s="1"/>
  <c r="S214" i="6"/>
  <c r="S146" i="6"/>
  <c r="S70" i="6"/>
  <c r="V70" i="6" s="1"/>
  <c r="S71" i="6"/>
  <c r="V71" i="6" s="1"/>
  <c r="S36" i="6"/>
  <c r="T36" i="6"/>
  <c r="S56" i="6"/>
  <c r="T56" i="6"/>
  <c r="S64" i="6"/>
  <c r="T64" i="6"/>
  <c r="S88" i="6"/>
  <c r="T88" i="6"/>
  <c r="S203" i="6"/>
  <c r="T203" i="6"/>
  <c r="T211" i="6"/>
  <c r="V211" i="6" s="1"/>
  <c r="S219" i="6"/>
  <c r="T219" i="6"/>
  <c r="S227" i="6"/>
  <c r="T227" i="6"/>
  <c r="S255" i="6"/>
  <c r="T255" i="6"/>
  <c r="S291" i="6"/>
  <c r="T291" i="6"/>
  <c r="V291" i="6" s="1"/>
  <c r="S327" i="6"/>
  <c r="T327" i="6"/>
  <c r="S139" i="6"/>
  <c r="V139" i="6" s="1"/>
  <c r="S155" i="6"/>
  <c r="V155" i="6" s="1"/>
  <c r="S59" i="6"/>
  <c r="S149" i="6"/>
  <c r="V149" i="6" s="1"/>
  <c r="S147" i="6"/>
  <c r="V147" i="6" s="1"/>
  <c r="S83" i="6"/>
  <c r="S138" i="6"/>
  <c r="V138" i="6" s="1"/>
  <c r="V249" i="6"/>
  <c r="S99" i="6"/>
  <c r="S158" i="6"/>
  <c r="V158" i="6" s="1"/>
  <c r="S322" i="6"/>
  <c r="V322" i="6" s="1"/>
  <c r="S186" i="6"/>
  <c r="V186" i="6" s="1"/>
  <c r="S314" i="6"/>
  <c r="V314" i="6" s="1"/>
  <c r="S46" i="6"/>
  <c r="V46" i="6" s="1"/>
  <c r="S325" i="6"/>
  <c r="V325" i="6" s="1"/>
  <c r="S297" i="6"/>
  <c r="V297" i="6" s="1"/>
  <c r="S261" i="6"/>
  <c r="V261" i="6" s="1"/>
  <c r="S237" i="6"/>
  <c r="V237" i="6" s="1"/>
  <c r="S109" i="6"/>
  <c r="S335" i="6"/>
  <c r="V335" i="6" s="1"/>
  <c r="S306" i="6"/>
  <c r="S295" i="6"/>
  <c r="V295" i="6" s="1"/>
  <c r="S287" i="6"/>
  <c r="V287" i="6" s="1"/>
  <c r="S278" i="6"/>
  <c r="V278" i="6" s="1"/>
  <c r="S239" i="6"/>
  <c r="V239" i="6" s="1"/>
  <c r="S130" i="6"/>
  <c r="V130" i="6" s="1"/>
  <c r="S84" i="6"/>
  <c r="V84" i="6" s="1"/>
  <c r="S54" i="6"/>
  <c r="V54" i="6" s="1"/>
  <c r="S183" i="6"/>
  <c r="V183" i="6" s="1"/>
  <c r="S135" i="6"/>
  <c r="V135" i="6" s="1"/>
  <c r="S103" i="6"/>
  <c r="V103" i="6" s="1"/>
  <c r="S63" i="6"/>
  <c r="V63" i="6" s="1"/>
  <c r="S35" i="6"/>
  <c r="V35" i="6" s="1"/>
  <c r="S185" i="6"/>
  <c r="V185" i="6" s="1"/>
  <c r="S25" i="6"/>
  <c r="T25" i="6"/>
  <c r="T33" i="6"/>
  <c r="V33" i="6" s="1"/>
  <c r="S45" i="6"/>
  <c r="V45" i="6" s="1"/>
  <c r="T45" i="6"/>
  <c r="S49" i="6"/>
  <c r="T49" i="6"/>
  <c r="S53" i="6"/>
  <c r="V53" i="6" s="1"/>
  <c r="T53" i="6"/>
  <c r="S57" i="6"/>
  <c r="T57" i="6"/>
  <c r="S89" i="6"/>
  <c r="T89" i="6"/>
  <c r="S112" i="6"/>
  <c r="T112" i="6"/>
  <c r="V112" i="6" s="1"/>
  <c r="S152" i="6"/>
  <c r="V152" i="6" s="1"/>
  <c r="T152" i="6"/>
  <c r="S176" i="6"/>
  <c r="T176" i="6"/>
  <c r="S184" i="6"/>
  <c r="V184" i="6" s="1"/>
  <c r="T184" i="6"/>
  <c r="S200" i="6"/>
  <c r="T200" i="6"/>
  <c r="S216" i="6"/>
  <c r="T216" i="6"/>
  <c r="S248" i="6"/>
  <c r="T248" i="6"/>
  <c r="V248" i="6" s="1"/>
  <c r="S292" i="6"/>
  <c r="V292" i="6" s="1"/>
  <c r="T292" i="6"/>
  <c r="S296" i="6"/>
  <c r="T296" i="6"/>
  <c r="V296" i="6" s="1"/>
  <c r="S300" i="6"/>
  <c r="V300" i="6" s="1"/>
  <c r="T300" i="6"/>
  <c r="L23" i="6"/>
  <c r="M23" i="6"/>
  <c r="O23" i="6" s="1"/>
  <c r="L46" i="6"/>
  <c r="M46" i="6"/>
  <c r="L50" i="6"/>
  <c r="O50" i="6" s="1"/>
  <c r="M50" i="6"/>
  <c r="L76" i="6"/>
  <c r="M76" i="6"/>
  <c r="O76" i="6" s="1"/>
  <c r="L80" i="6"/>
  <c r="M80" i="6"/>
  <c r="L92" i="6"/>
  <c r="M92" i="6"/>
  <c r="O92" i="6" s="1"/>
  <c r="L103" i="6"/>
  <c r="M103" i="6"/>
  <c r="L107" i="6"/>
  <c r="M107" i="6"/>
  <c r="O107" i="6" s="1"/>
  <c r="L115" i="6"/>
  <c r="M115" i="6"/>
  <c r="O115" i="6" s="1"/>
  <c r="L119" i="6"/>
  <c r="M119" i="6"/>
  <c r="O119" i="6" s="1"/>
  <c r="L127" i="6"/>
  <c r="M127" i="6"/>
  <c r="L135" i="6"/>
  <c r="M135" i="6"/>
  <c r="O135" i="6" s="1"/>
  <c r="L139" i="6"/>
  <c r="M139" i="6"/>
  <c r="L147" i="6"/>
  <c r="M147" i="6"/>
  <c r="O147" i="6" s="1"/>
  <c r="L162" i="6"/>
  <c r="M162" i="6"/>
  <c r="O162" i="6" s="1"/>
  <c r="L170" i="6"/>
  <c r="M170" i="6"/>
  <c r="L277" i="6"/>
  <c r="O277" i="6" s="1"/>
  <c r="M277" i="6"/>
  <c r="L308" i="6"/>
  <c r="M308" i="6"/>
  <c r="L280" i="6"/>
  <c r="L99" i="6"/>
  <c r="O99" i="6" s="1"/>
  <c r="L96" i="6"/>
  <c r="O96" i="6" s="1"/>
  <c r="L38" i="6"/>
  <c r="O308" i="6"/>
  <c r="L185" i="6"/>
  <c r="O185" i="6" s="1"/>
  <c r="L84" i="6"/>
  <c r="O84" i="6" s="1"/>
  <c r="L332" i="6"/>
  <c r="O332" i="6" s="1"/>
  <c r="L20" i="6"/>
  <c r="M20" i="6"/>
  <c r="L51" i="6"/>
  <c r="M51" i="6"/>
  <c r="L77" i="6"/>
  <c r="O77" i="6" s="1"/>
  <c r="M77" i="6"/>
  <c r="L140" i="6"/>
  <c r="M140" i="6"/>
  <c r="L159" i="6"/>
  <c r="M159" i="6"/>
  <c r="L163" i="6"/>
  <c r="M163" i="6"/>
  <c r="L167" i="6"/>
  <c r="M167" i="6"/>
  <c r="M175" i="6"/>
  <c r="O175" i="6" s="1"/>
  <c r="L186" i="6"/>
  <c r="M186" i="6"/>
  <c r="L201" i="6"/>
  <c r="M201" i="6"/>
  <c r="L204" i="6"/>
  <c r="M204" i="6"/>
  <c r="L236" i="6"/>
  <c r="M236" i="6"/>
  <c r="L244" i="6"/>
  <c r="M244" i="6"/>
  <c r="L273" i="6"/>
  <c r="O273" i="6" s="1"/>
  <c r="O170" i="6"/>
  <c r="L35" i="6"/>
  <c r="O35" i="6" s="1"/>
  <c r="O120" i="6"/>
  <c r="L166" i="6"/>
  <c r="O166" i="6" s="1"/>
  <c r="L47" i="6"/>
  <c r="O47" i="6" s="1"/>
  <c r="L261" i="6"/>
  <c r="O261" i="6" s="1"/>
  <c r="L143" i="6"/>
  <c r="L112" i="6"/>
  <c r="O112" i="6" s="1"/>
  <c r="L54" i="6"/>
  <c r="L270" i="6"/>
  <c r="O270" i="6" s="1"/>
  <c r="L250" i="6"/>
  <c r="L218" i="6"/>
  <c r="O218" i="6" s="1"/>
  <c r="O159" i="6"/>
  <c r="L97" i="6"/>
  <c r="L85" i="6"/>
  <c r="O85" i="6" s="1"/>
  <c r="L65" i="6"/>
  <c r="O65" i="6" s="1"/>
  <c r="L313" i="6"/>
  <c r="O313" i="6" s="1"/>
  <c r="L124" i="6"/>
  <c r="O124" i="6" s="1"/>
  <c r="L68" i="6"/>
  <c r="O68" i="6" s="1"/>
  <c r="L28" i="6"/>
  <c r="O28" i="6" s="1"/>
  <c r="L328" i="6"/>
  <c r="O328" i="6" s="1"/>
  <c r="L74" i="6"/>
  <c r="M74" i="6"/>
  <c r="L90" i="6"/>
  <c r="M90" i="6"/>
  <c r="O90" i="6" s="1"/>
  <c r="L94" i="6"/>
  <c r="M94" i="6"/>
  <c r="L101" i="6"/>
  <c r="O101" i="6" s="1"/>
  <c r="M101" i="6"/>
  <c r="L121" i="6"/>
  <c r="M121" i="6"/>
  <c r="L129" i="6"/>
  <c r="M129" i="6"/>
  <c r="O129" i="6" s="1"/>
  <c r="L156" i="6"/>
  <c r="M156" i="6"/>
  <c r="O156" i="6" s="1"/>
  <c r="L168" i="6"/>
  <c r="O168" i="6" s="1"/>
  <c r="M168" i="6"/>
  <c r="L187" i="6"/>
  <c r="M187" i="6"/>
  <c r="O187" i="6" s="1"/>
  <c r="L191" i="6"/>
  <c r="M191" i="6"/>
  <c r="L202" i="6"/>
  <c r="M202" i="6"/>
  <c r="L222" i="6"/>
  <c r="M222" i="6"/>
  <c r="O222" i="6" s="1"/>
  <c r="L229" i="6"/>
  <c r="M229" i="6"/>
  <c r="L259" i="6"/>
  <c r="M259" i="6"/>
  <c r="L282" i="6"/>
  <c r="M282" i="6"/>
  <c r="O282" i="6" s="1"/>
  <c r="L298" i="6"/>
  <c r="M298" i="6"/>
  <c r="L217" i="6"/>
  <c r="L263" i="6"/>
  <c r="O263" i="6" s="1"/>
  <c r="L155" i="6"/>
  <c r="O155" i="6" s="1"/>
  <c r="O131" i="6"/>
  <c r="L221" i="6"/>
  <c r="O221" i="6" s="1"/>
  <c r="L111" i="6"/>
  <c r="L27" i="6"/>
  <c r="O27" i="6" s="1"/>
  <c r="L330" i="6"/>
  <c r="O330" i="6" s="1"/>
  <c r="L251" i="6"/>
  <c r="O251" i="6" s="1"/>
  <c r="L131" i="6"/>
  <c r="L255" i="6"/>
  <c r="L338" i="6"/>
  <c r="O338" i="6" s="1"/>
  <c r="L231" i="6"/>
  <c r="O231" i="6" s="1"/>
  <c r="L305" i="6"/>
  <c r="L189" i="6"/>
  <c r="O189" i="6" s="1"/>
  <c r="L144" i="6"/>
  <c r="O144" i="6" s="1"/>
  <c r="L128" i="6"/>
  <c r="O128" i="6" s="1"/>
  <c r="L78" i="6"/>
  <c r="L48" i="6"/>
  <c r="O48" i="6" s="1"/>
  <c r="L30" i="6"/>
  <c r="O30" i="6" s="1"/>
  <c r="L286" i="6"/>
  <c r="O286" i="6" s="1"/>
  <c r="L266" i="6"/>
  <c r="O202" i="6"/>
  <c r="O31" i="6"/>
  <c r="L145" i="6"/>
  <c r="O145" i="6" s="1"/>
  <c r="L125" i="6"/>
  <c r="O125" i="6" s="1"/>
  <c r="L93" i="6"/>
  <c r="O93" i="6" s="1"/>
  <c r="L81" i="6"/>
  <c r="O81" i="6" s="1"/>
  <c r="L57" i="6"/>
  <c r="O57" i="6" s="1"/>
  <c r="L21" i="6"/>
  <c r="O21" i="6" s="1"/>
  <c r="L148" i="6"/>
  <c r="L116" i="6"/>
  <c r="O116" i="6" s="1"/>
  <c r="L52" i="6"/>
  <c r="L336" i="6"/>
  <c r="O336" i="6" s="1"/>
  <c r="L326" i="6"/>
  <c r="O326" i="6" s="1"/>
  <c r="L302" i="6"/>
  <c r="O302" i="6" s="1"/>
  <c r="L41" i="6"/>
  <c r="M41" i="6"/>
  <c r="L45" i="6"/>
  <c r="M45" i="6"/>
  <c r="L71" i="6"/>
  <c r="M71" i="6"/>
  <c r="L83" i="6"/>
  <c r="O83" i="6" s="1"/>
  <c r="M83" i="6"/>
  <c r="L91" i="6"/>
  <c r="M91" i="6"/>
  <c r="L98" i="6"/>
  <c r="O98" i="6" s="1"/>
  <c r="M98" i="6"/>
  <c r="L106" i="6"/>
  <c r="M106" i="6"/>
  <c r="L114" i="6"/>
  <c r="O114" i="6" s="1"/>
  <c r="M114" i="6"/>
  <c r="L126" i="6"/>
  <c r="M126" i="6"/>
  <c r="L146" i="6"/>
  <c r="M146" i="6"/>
  <c r="L153" i="6"/>
  <c r="M153" i="6"/>
  <c r="L161" i="6"/>
  <c r="O161" i="6" s="1"/>
  <c r="M161" i="6"/>
  <c r="L177" i="6"/>
  <c r="M177" i="6"/>
  <c r="L200" i="6"/>
  <c r="O200" i="6" s="1"/>
  <c r="L203" i="6"/>
  <c r="O203" i="6" s="1"/>
  <c r="L206" i="6"/>
  <c r="M206" i="6"/>
  <c r="L210" i="6"/>
  <c r="O210" i="6" s="1"/>
  <c r="M210" i="6"/>
  <c r="L214" i="6"/>
  <c r="M214" i="6"/>
  <c r="L220" i="6"/>
  <c r="O220" i="6" s="1"/>
  <c r="L223" i="6"/>
  <c r="M223" i="6"/>
  <c r="L230" i="6"/>
  <c r="O230" i="6" s="1"/>
  <c r="M230" i="6"/>
  <c r="L238" i="6"/>
  <c r="M238" i="6"/>
  <c r="L242" i="6"/>
  <c r="M242" i="6"/>
  <c r="O242" i="6" s="1"/>
  <c r="L246" i="6"/>
  <c r="M246" i="6"/>
  <c r="L276" i="6"/>
  <c r="M276" i="6"/>
  <c r="L279" i="6"/>
  <c r="M279" i="6"/>
  <c r="L285" i="6"/>
  <c r="M285" i="6"/>
  <c r="L291" i="6"/>
  <c r="M291" i="6"/>
  <c r="L295" i="6"/>
  <c r="M295" i="6"/>
  <c r="O295" i="6" s="1"/>
  <c r="L303" i="6"/>
  <c r="M303" i="6"/>
  <c r="L311" i="6"/>
  <c r="M311" i="6"/>
  <c r="M315" i="6"/>
  <c r="O315" i="6" s="1"/>
  <c r="H191" i="6"/>
  <c r="E202" i="6"/>
  <c r="H202" i="6" s="1"/>
  <c r="F202" i="6"/>
  <c r="E272" i="6"/>
  <c r="F272" i="6"/>
  <c r="E294" i="6"/>
  <c r="F294" i="6"/>
  <c r="E333" i="6"/>
  <c r="F333" i="6"/>
  <c r="E337" i="6"/>
  <c r="H337" i="6" s="1"/>
  <c r="E24" i="6"/>
  <c r="F24" i="6"/>
  <c r="E32" i="6"/>
  <c r="F32" i="6"/>
  <c r="E36" i="6"/>
  <c r="F36" i="6"/>
  <c r="E63" i="6"/>
  <c r="F63" i="6"/>
  <c r="E89" i="6"/>
  <c r="F89" i="6"/>
  <c r="E105" i="6"/>
  <c r="F105" i="6"/>
  <c r="E151" i="6"/>
  <c r="F151" i="6"/>
  <c r="E159" i="6"/>
  <c r="F159" i="6"/>
  <c r="E175" i="6"/>
  <c r="F175" i="6"/>
  <c r="E183" i="6"/>
  <c r="F183" i="6"/>
  <c r="E203" i="6"/>
  <c r="F203" i="6"/>
  <c r="H203" i="6" s="1"/>
  <c r="E241" i="6"/>
  <c r="F241" i="6"/>
  <c r="E265" i="6"/>
  <c r="F265" i="6"/>
  <c r="E273" i="6"/>
  <c r="F273" i="6"/>
  <c r="E298" i="6"/>
  <c r="F298" i="6"/>
  <c r="E322" i="6"/>
  <c r="F322" i="6"/>
  <c r="H322" i="6" s="1"/>
  <c r="E330" i="6"/>
  <c r="F330" i="6"/>
  <c r="H330" i="6" s="1"/>
  <c r="E334" i="6"/>
  <c r="F334" i="6"/>
  <c r="E69" i="6"/>
  <c r="H89" i="6"/>
  <c r="E154" i="6"/>
  <c r="H154" i="6" s="1"/>
  <c r="E96" i="6"/>
  <c r="H96" i="6" s="1"/>
  <c r="E78" i="6"/>
  <c r="E58" i="6"/>
  <c r="H58" i="6" s="1"/>
  <c r="E44" i="6"/>
  <c r="H44" i="6" s="1"/>
  <c r="E162" i="6"/>
  <c r="H162" i="6" s="1"/>
  <c r="E37" i="6"/>
  <c r="F37" i="6"/>
  <c r="E52" i="6"/>
  <c r="H52" i="6" s="1"/>
  <c r="F52" i="6"/>
  <c r="E71" i="6"/>
  <c r="F71" i="6"/>
  <c r="H71" i="6" s="1"/>
  <c r="E90" i="6"/>
  <c r="F90" i="6"/>
  <c r="E98" i="6"/>
  <c r="F98" i="6"/>
  <c r="H98" i="6" s="1"/>
  <c r="E110" i="6"/>
  <c r="F110" i="6"/>
  <c r="H110" i="6" s="1"/>
  <c r="E148" i="6"/>
  <c r="F148" i="6"/>
  <c r="H148" i="6" s="1"/>
  <c r="E152" i="6"/>
  <c r="F152" i="6"/>
  <c r="E156" i="6"/>
  <c r="F156" i="6"/>
  <c r="E164" i="6"/>
  <c r="F164" i="6"/>
  <c r="E172" i="6"/>
  <c r="F172" i="6"/>
  <c r="E180" i="6"/>
  <c r="F180" i="6"/>
  <c r="E184" i="6"/>
  <c r="F184" i="6"/>
  <c r="H184" i="6" s="1"/>
  <c r="E196" i="6"/>
  <c r="F196" i="6"/>
  <c r="E204" i="6"/>
  <c r="F204" i="6"/>
  <c r="E215" i="6"/>
  <c r="F215" i="6"/>
  <c r="E222" i="6"/>
  <c r="F222" i="6"/>
  <c r="E230" i="6"/>
  <c r="F230" i="6"/>
  <c r="E242" i="6"/>
  <c r="F242" i="6"/>
  <c r="H242" i="6" s="1"/>
  <c r="E246" i="6"/>
  <c r="F246" i="6"/>
  <c r="E266" i="6"/>
  <c r="F266" i="6"/>
  <c r="E289" i="6"/>
  <c r="F289" i="6"/>
  <c r="E303" i="6"/>
  <c r="F303" i="6"/>
  <c r="E307" i="6"/>
  <c r="F307" i="6"/>
  <c r="E311" i="6"/>
  <c r="F311" i="6"/>
  <c r="E327" i="6"/>
  <c r="H327" i="6" s="1"/>
  <c r="F327" i="6"/>
  <c r="E35" i="6"/>
  <c r="F35" i="6"/>
  <c r="H35" i="6" s="1"/>
  <c r="E39" i="6"/>
  <c r="H39" i="6" s="1"/>
  <c r="F39" i="6"/>
  <c r="E73" i="6"/>
  <c r="F73" i="6"/>
  <c r="E100" i="6"/>
  <c r="F100" i="6"/>
  <c r="H100" i="6" s="1"/>
  <c r="F111" i="6"/>
  <c r="E127" i="6"/>
  <c r="F127" i="6"/>
  <c r="E158" i="6"/>
  <c r="F158" i="6"/>
  <c r="E174" i="6"/>
  <c r="F174" i="6"/>
  <c r="E182" i="6"/>
  <c r="F182" i="6"/>
  <c r="E209" i="6"/>
  <c r="F209" i="6"/>
  <c r="E220" i="6"/>
  <c r="H220" i="6" s="1"/>
  <c r="F220" i="6"/>
  <c r="E236" i="6"/>
  <c r="F236" i="6"/>
  <c r="E252" i="6"/>
  <c r="H252" i="6" s="1"/>
  <c r="F252" i="6"/>
  <c r="E268" i="6"/>
  <c r="F268" i="6"/>
  <c r="E305" i="6"/>
  <c r="F305" i="6"/>
  <c r="E309" i="6"/>
  <c r="F309" i="6"/>
  <c r="E325" i="6"/>
  <c r="H325" i="6" s="1"/>
  <c r="F325" i="6"/>
  <c r="E232" i="6"/>
  <c r="H232" i="6" s="1"/>
  <c r="E51" i="6"/>
  <c r="F51" i="6"/>
  <c r="E135" i="6"/>
  <c r="F135" i="6"/>
  <c r="E167" i="6"/>
  <c r="F167" i="6"/>
  <c r="E191" i="6"/>
  <c r="F191" i="6"/>
  <c r="E199" i="6"/>
  <c r="F199" i="6"/>
  <c r="H199" i="6" s="1"/>
  <c r="E253" i="6"/>
  <c r="F253" i="6"/>
  <c r="E257" i="6"/>
  <c r="F257" i="6"/>
  <c r="H257" i="6" s="1"/>
  <c r="E276" i="6"/>
  <c r="F276" i="6"/>
  <c r="E326" i="6"/>
  <c r="F326" i="6"/>
  <c r="E288" i="6"/>
  <c r="E147" i="6"/>
  <c r="E27" i="6"/>
  <c r="H27" i="6" s="1"/>
  <c r="E233" i="6"/>
  <c r="E67" i="6"/>
  <c r="E150" i="6"/>
  <c r="H150" i="6" s="1"/>
  <c r="E124" i="6"/>
  <c r="H124" i="6" s="1"/>
  <c r="E54" i="6"/>
  <c r="H54" i="6" s="1"/>
  <c r="E40" i="6"/>
  <c r="H40" i="6" s="1"/>
  <c r="E287" i="6"/>
  <c r="E244" i="6"/>
  <c r="H244" i="6" s="1"/>
  <c r="E22" i="6"/>
  <c r="F22" i="6"/>
  <c r="E61" i="6"/>
  <c r="F61" i="6"/>
  <c r="E68" i="6"/>
  <c r="F68" i="6"/>
  <c r="E83" i="6"/>
  <c r="F83" i="6"/>
  <c r="E95" i="6"/>
  <c r="H95" i="6" s="1"/>
  <c r="F95" i="6"/>
  <c r="E107" i="6"/>
  <c r="F107" i="6"/>
  <c r="E111" i="6"/>
  <c r="H111" i="6" s="1"/>
  <c r="E141" i="6"/>
  <c r="F141" i="6"/>
  <c r="E157" i="6"/>
  <c r="F157" i="6"/>
  <c r="E177" i="6"/>
  <c r="F177" i="6"/>
  <c r="E181" i="6"/>
  <c r="F181" i="6"/>
  <c r="E193" i="6"/>
  <c r="F193" i="6"/>
  <c r="H193" i="6" s="1"/>
  <c r="E205" i="6"/>
  <c r="F205" i="6"/>
  <c r="E216" i="6"/>
  <c r="E235" i="6"/>
  <c r="F235" i="6"/>
  <c r="E251" i="6"/>
  <c r="H251" i="6" s="1"/>
  <c r="F251" i="6"/>
  <c r="E259" i="6"/>
  <c r="F259" i="6"/>
  <c r="E263" i="6"/>
  <c r="F263" i="6"/>
  <c r="E267" i="6"/>
  <c r="F267" i="6"/>
  <c r="E275" i="6"/>
  <c r="H275" i="6" s="1"/>
  <c r="E282" i="6"/>
  <c r="F282" i="6"/>
  <c r="H282" i="6" s="1"/>
  <c r="E286" i="6"/>
  <c r="F286" i="6"/>
  <c r="E336" i="6"/>
  <c r="F336" i="6"/>
  <c r="I116" i="12"/>
  <c r="I121" i="12"/>
  <c r="I134" i="12"/>
  <c r="I145" i="12"/>
  <c r="I147" i="12"/>
  <c r="I149" i="12"/>
  <c r="I151" i="12"/>
  <c r="I154" i="12"/>
  <c r="I160" i="12"/>
  <c r="I162" i="12"/>
  <c r="I171" i="12"/>
  <c r="K171" i="12" s="1"/>
  <c r="I184" i="12"/>
  <c r="I186" i="12"/>
  <c r="I189" i="12"/>
  <c r="I192" i="12"/>
  <c r="I200" i="12"/>
  <c r="I202" i="12"/>
  <c r="I204" i="12"/>
  <c r="I206" i="12"/>
  <c r="I211" i="12"/>
  <c r="I213" i="12"/>
  <c r="I220" i="12"/>
  <c r="I227" i="12"/>
  <c r="I229" i="12"/>
  <c r="I238" i="12"/>
  <c r="I240" i="12"/>
  <c r="I242" i="12"/>
  <c r="I245" i="12"/>
  <c r="I256" i="12"/>
  <c r="I258" i="12"/>
  <c r="I267" i="12"/>
  <c r="I269" i="12"/>
  <c r="I272" i="12"/>
  <c r="I278" i="12"/>
  <c r="I280" i="12"/>
  <c r="I283" i="12"/>
  <c r="I285" i="12"/>
  <c r="I287" i="12"/>
  <c r="I289" i="12"/>
  <c r="I291" i="12"/>
  <c r="I300" i="12"/>
  <c r="I305" i="12"/>
  <c r="I307" i="12"/>
  <c r="I309" i="12"/>
  <c r="I311" i="12"/>
  <c r="I313" i="12"/>
  <c r="I315" i="12"/>
  <c r="I324" i="12"/>
  <c r="I326" i="12"/>
  <c r="I329" i="12"/>
  <c r="I331" i="12"/>
  <c r="I333" i="12"/>
  <c r="I335" i="12"/>
  <c r="I337" i="12"/>
  <c r="I339" i="12"/>
  <c r="I341" i="12"/>
  <c r="I345" i="12"/>
  <c r="I347" i="12"/>
  <c r="I349" i="12"/>
  <c r="I351" i="12"/>
  <c r="I355" i="12"/>
  <c r="I359" i="12"/>
  <c r="I361" i="12"/>
  <c r="K361" i="12" s="1"/>
  <c r="I363" i="12"/>
  <c r="I365" i="12"/>
  <c r="I367" i="12"/>
  <c r="I369" i="12"/>
  <c r="I373" i="12"/>
  <c r="I375" i="12"/>
  <c r="L15" i="12"/>
  <c r="H200" i="12"/>
  <c r="S481" i="12"/>
  <c r="V481" i="12" s="1"/>
  <c r="H33" i="12"/>
  <c r="H37" i="12"/>
  <c r="H45" i="12"/>
  <c r="H47" i="12"/>
  <c r="K47" i="12" s="1"/>
  <c r="H61" i="12"/>
  <c r="H63" i="12"/>
  <c r="H65" i="12"/>
  <c r="H71" i="12"/>
  <c r="K71" i="12" s="1"/>
  <c r="H73" i="12"/>
  <c r="H75" i="12"/>
  <c r="H79" i="12"/>
  <c r="H85" i="12"/>
  <c r="K85" i="12" s="1"/>
  <c r="H119" i="12"/>
  <c r="H126" i="12"/>
  <c r="H141" i="12"/>
  <c r="H143" i="12"/>
  <c r="H165" i="12"/>
  <c r="H182" i="12"/>
  <c r="H207" i="12"/>
  <c r="K207" i="12" s="1"/>
  <c r="H209" i="12"/>
  <c r="H214" i="12"/>
  <c r="H232" i="12"/>
  <c r="H250" i="12"/>
  <c r="I418" i="12"/>
  <c r="I420" i="12"/>
  <c r="I422" i="12"/>
  <c r="I424" i="12"/>
  <c r="I426" i="12"/>
  <c r="I428" i="12"/>
  <c r="I430" i="12"/>
  <c r="I432" i="12"/>
  <c r="I434" i="12"/>
  <c r="I436" i="12"/>
  <c r="I438" i="12"/>
  <c r="I440" i="12"/>
  <c r="I442" i="12"/>
  <c r="I444" i="12"/>
  <c r="I446" i="12"/>
  <c r="I448" i="12"/>
  <c r="K448" i="12" s="1"/>
  <c r="I450" i="12"/>
  <c r="K450" i="12" s="1"/>
  <c r="I454" i="12"/>
  <c r="I456" i="12"/>
  <c r="I458" i="12"/>
  <c r="I460" i="12"/>
  <c r="K460" i="12" s="1"/>
  <c r="I462" i="12"/>
  <c r="I464" i="12"/>
  <c r="I466" i="12"/>
  <c r="I468" i="12"/>
  <c r="I474" i="12"/>
  <c r="I478" i="12"/>
  <c r="I480" i="12"/>
  <c r="I482" i="12"/>
  <c r="K482" i="12" s="1"/>
  <c r="I484" i="12"/>
  <c r="I486" i="12"/>
  <c r="I488" i="12"/>
  <c r="I494" i="12"/>
  <c r="I498" i="12"/>
  <c r="I500" i="12"/>
  <c r="I506" i="12"/>
  <c r="K506" i="12" s="1"/>
  <c r="I510" i="12"/>
  <c r="I514" i="12"/>
  <c r="I518" i="12"/>
  <c r="K518" i="12" s="1"/>
  <c r="I520" i="12"/>
  <c r="I522" i="12"/>
  <c r="I524" i="12"/>
  <c r="K524" i="12" s="1"/>
  <c r="I526" i="12"/>
  <c r="I528" i="12"/>
  <c r="I530" i="12"/>
  <c r="I532" i="12"/>
  <c r="I534" i="12"/>
  <c r="I536" i="12"/>
  <c r="I538" i="12"/>
  <c r="I540" i="12"/>
  <c r="I542" i="12"/>
  <c r="I544" i="12"/>
  <c r="K544" i="12" s="1"/>
  <c r="I546" i="12"/>
  <c r="I548" i="12"/>
  <c r="I552" i="12"/>
  <c r="I554" i="12"/>
  <c r="I556" i="12"/>
  <c r="I560" i="12"/>
  <c r="I562" i="12"/>
  <c r="I564" i="12"/>
  <c r="I566" i="12"/>
  <c r="K566" i="12" s="1"/>
  <c r="I568" i="12"/>
  <c r="I570" i="12"/>
  <c r="I572" i="12"/>
  <c r="I574" i="12"/>
  <c r="K574" i="12" s="1"/>
  <c r="I576" i="12"/>
  <c r="I578" i="12"/>
  <c r="I580" i="12"/>
  <c r="I584" i="12"/>
  <c r="I586" i="12"/>
  <c r="I594" i="12"/>
  <c r="I598" i="12"/>
  <c r="I600" i="12"/>
  <c r="I602" i="12"/>
  <c r="I604" i="12"/>
  <c r="I606" i="12"/>
  <c r="I608" i="12"/>
  <c r="I610" i="12"/>
  <c r="I612" i="12"/>
  <c r="I614" i="12"/>
  <c r="I616" i="12"/>
  <c r="I618" i="12"/>
  <c r="I620" i="12"/>
  <c r="I624" i="12"/>
  <c r="I626" i="12"/>
  <c r="K626" i="12" s="1"/>
  <c r="I628" i="12"/>
  <c r="L12" i="12"/>
  <c r="L14" i="12"/>
  <c r="L13" i="12"/>
  <c r="N13" i="12" s="1"/>
  <c r="S509" i="12"/>
  <c r="V509" i="12" s="1"/>
  <c r="S539" i="12"/>
  <c r="T31" i="12"/>
  <c r="T33" i="12"/>
  <c r="T35" i="12"/>
  <c r="T37" i="12"/>
  <c r="T39" i="12"/>
  <c r="T41" i="12"/>
  <c r="T43" i="12"/>
  <c r="T45" i="12"/>
  <c r="T47" i="12"/>
  <c r="T49" i="12"/>
  <c r="T51" i="12"/>
  <c r="T53" i="12"/>
  <c r="T55" i="12"/>
  <c r="S57" i="12"/>
  <c r="T57" i="12"/>
  <c r="V57" i="12" s="1"/>
  <c r="S59" i="12"/>
  <c r="T59" i="12"/>
  <c r="V59" i="12" s="1"/>
  <c r="T61" i="12"/>
  <c r="S63" i="12"/>
  <c r="V63" i="12" s="1"/>
  <c r="T63" i="12"/>
  <c r="T65" i="12"/>
  <c r="T67" i="12"/>
  <c r="T69" i="12"/>
  <c r="T71" i="12"/>
  <c r="S73" i="12"/>
  <c r="T73" i="12"/>
  <c r="T75" i="12"/>
  <c r="S77" i="12"/>
  <c r="T77" i="12"/>
  <c r="V77" i="12" s="1"/>
  <c r="T79" i="12"/>
  <c r="T81" i="12"/>
  <c r="T83" i="12"/>
  <c r="T85" i="12"/>
  <c r="T87" i="12"/>
  <c r="T89" i="12"/>
  <c r="T91" i="12"/>
  <c r="T93" i="12"/>
  <c r="T95" i="12"/>
  <c r="S97" i="12"/>
  <c r="V97" i="12" s="1"/>
  <c r="T97" i="12"/>
  <c r="T99" i="12"/>
  <c r="T101" i="12"/>
  <c r="T103" i="12"/>
  <c r="S606" i="12"/>
  <c r="S479" i="12"/>
  <c r="T479" i="12"/>
  <c r="S483" i="12"/>
  <c r="T483" i="12"/>
  <c r="S487" i="12"/>
  <c r="V487" i="12" s="1"/>
  <c r="T487" i="12"/>
  <c r="S493" i="12"/>
  <c r="T493" i="12"/>
  <c r="S495" i="12"/>
  <c r="T495" i="12"/>
  <c r="S497" i="12"/>
  <c r="V497" i="12" s="1"/>
  <c r="T497" i="12"/>
  <c r="S499" i="12"/>
  <c r="T499" i="12"/>
  <c r="S507" i="12"/>
  <c r="V507" i="12" s="1"/>
  <c r="T507" i="12"/>
  <c r="S523" i="12"/>
  <c r="T523" i="12"/>
  <c r="S529" i="12"/>
  <c r="V529" i="12" s="1"/>
  <c r="T529" i="12"/>
  <c r="S543" i="12"/>
  <c r="T543" i="12"/>
  <c r="S547" i="12"/>
  <c r="T547" i="12"/>
  <c r="S553" i="12"/>
  <c r="T553" i="12"/>
  <c r="S555" i="12"/>
  <c r="V555" i="12" s="1"/>
  <c r="T555" i="12"/>
  <c r="S567" i="12"/>
  <c r="T567" i="12"/>
  <c r="V567" i="12" s="1"/>
  <c r="S569" i="12"/>
  <c r="V569" i="12" s="1"/>
  <c r="T569" i="12"/>
  <c r="S577" i="12"/>
  <c r="T577" i="12"/>
  <c r="S587" i="12"/>
  <c r="T587" i="12"/>
  <c r="S589" i="12"/>
  <c r="T589" i="12"/>
  <c r="S593" i="12"/>
  <c r="T593" i="12"/>
  <c r="S599" i="12"/>
  <c r="T599" i="12"/>
  <c r="S609" i="12"/>
  <c r="V609" i="12" s="1"/>
  <c r="T609" i="12"/>
  <c r="S623" i="12"/>
  <c r="T623" i="12"/>
  <c r="S579" i="12"/>
  <c r="V579" i="12" s="1"/>
  <c r="S32" i="12"/>
  <c r="T32" i="12"/>
  <c r="V32" i="12" s="1"/>
  <c r="S34" i="12"/>
  <c r="T34" i="12"/>
  <c r="V34" i="12" s="1"/>
  <c r="S36" i="12"/>
  <c r="T36" i="12"/>
  <c r="V36" i="12" s="1"/>
  <c r="T38" i="12"/>
  <c r="T40" i="12"/>
  <c r="S42" i="12"/>
  <c r="T42" i="12"/>
  <c r="T44" i="12"/>
  <c r="T46" i="12"/>
  <c r="V46" i="12" s="1"/>
  <c r="T48" i="12"/>
  <c r="T50" i="12"/>
  <c r="T52" i="12"/>
  <c r="V52" i="12" s="1"/>
  <c r="S54" i="12"/>
  <c r="V54" i="12" s="1"/>
  <c r="T54" i="12"/>
  <c r="T56" i="12"/>
  <c r="T58" i="12"/>
  <c r="T60" i="12"/>
  <c r="T62" i="12"/>
  <c r="T64" i="12"/>
  <c r="T66" i="12"/>
  <c r="V66" i="12" s="1"/>
  <c r="T68" i="12"/>
  <c r="T70" i="12"/>
  <c r="T72" i="12"/>
  <c r="T74" i="12"/>
  <c r="S76" i="12"/>
  <c r="V76" i="12" s="1"/>
  <c r="T76" i="12"/>
  <c r="T78" i="12"/>
  <c r="T80" i="12"/>
  <c r="T82" i="12"/>
  <c r="T84" i="12"/>
  <c r="T86" i="12"/>
  <c r="T88" i="12"/>
  <c r="T90" i="12"/>
  <c r="T92" i="12"/>
  <c r="T94" i="12"/>
  <c r="T96" i="12"/>
  <c r="V96" i="12" s="1"/>
  <c r="T98" i="12"/>
  <c r="T100" i="12"/>
  <c r="T102" i="12"/>
  <c r="H109" i="12"/>
  <c r="I109" i="12"/>
  <c r="H156" i="12"/>
  <c r="I156" i="12"/>
  <c r="H158" i="12"/>
  <c r="K158" i="12" s="1"/>
  <c r="I158" i="12"/>
  <c r="H173" i="12"/>
  <c r="I173" i="12"/>
  <c r="H178" i="12"/>
  <c r="K178" i="12" s="1"/>
  <c r="I178" i="12"/>
  <c r="H181" i="12"/>
  <c r="I181" i="12"/>
  <c r="H218" i="12"/>
  <c r="K218" i="12" s="1"/>
  <c r="I218" i="12"/>
  <c r="H223" i="12"/>
  <c r="I223" i="12"/>
  <c r="H225" i="12"/>
  <c r="K225" i="12" s="1"/>
  <c r="I225" i="12"/>
  <c r="H343" i="12"/>
  <c r="I343" i="12"/>
  <c r="H353" i="12"/>
  <c r="I353" i="12"/>
  <c r="H357" i="12"/>
  <c r="I357" i="12"/>
  <c r="H371" i="12"/>
  <c r="I371" i="12"/>
  <c r="H452" i="12"/>
  <c r="I452" i="12"/>
  <c r="H470" i="12"/>
  <c r="K470" i="12" s="1"/>
  <c r="I470" i="12"/>
  <c r="H472" i="12"/>
  <c r="I472" i="12"/>
  <c r="H476" i="12"/>
  <c r="K476" i="12" s="1"/>
  <c r="I476" i="12"/>
  <c r="H490" i="12"/>
  <c r="I490" i="12"/>
  <c r="H492" i="12"/>
  <c r="I492" i="12"/>
  <c r="H496" i="12"/>
  <c r="I496" i="12"/>
  <c r="H502" i="12"/>
  <c r="K502" i="12" s="1"/>
  <c r="I502" i="12"/>
  <c r="H504" i="12"/>
  <c r="I504" i="12"/>
  <c r="H508" i="12"/>
  <c r="I508" i="12"/>
  <c r="H512" i="12"/>
  <c r="I512" i="12"/>
  <c r="H516" i="12"/>
  <c r="K516" i="12" s="1"/>
  <c r="I516" i="12"/>
  <c r="H550" i="12"/>
  <c r="I550" i="12"/>
  <c r="I558" i="12"/>
  <c r="H582" i="12"/>
  <c r="I582" i="12"/>
  <c r="H588" i="12"/>
  <c r="K588" i="12" s="1"/>
  <c r="I588" i="12"/>
  <c r="H590" i="12"/>
  <c r="I590" i="12"/>
  <c r="H592" i="12"/>
  <c r="I592" i="12"/>
  <c r="K592" i="12" s="1"/>
  <c r="H596" i="12"/>
  <c r="I596" i="12"/>
  <c r="K596" i="12" s="1"/>
  <c r="H622" i="12"/>
  <c r="I622" i="12"/>
  <c r="K622" i="12" s="1"/>
  <c r="H626" i="12"/>
  <c r="H324" i="12"/>
  <c r="H528" i="12"/>
  <c r="H373" i="12"/>
  <c r="K373" i="12" s="1"/>
  <c r="H283" i="12"/>
  <c r="H267" i="12"/>
  <c r="H558" i="12"/>
  <c r="H307" i="12"/>
  <c r="H446" i="12"/>
  <c r="K446" i="12" s="1"/>
  <c r="I32" i="12"/>
  <c r="I34" i="12"/>
  <c r="I36" i="12"/>
  <c r="I38" i="12"/>
  <c r="I40" i="12"/>
  <c r="I42" i="12"/>
  <c r="I44" i="12"/>
  <c r="I46" i="12"/>
  <c r="I48" i="12"/>
  <c r="I50" i="12"/>
  <c r="K50" i="12" s="1"/>
  <c r="I52" i="12"/>
  <c r="I54" i="12"/>
  <c r="I56" i="12"/>
  <c r="K56" i="12" s="1"/>
  <c r="I58" i="12"/>
  <c r="K58" i="12" s="1"/>
  <c r="I60" i="12"/>
  <c r="I62" i="12"/>
  <c r="I64" i="12"/>
  <c r="I66" i="12"/>
  <c r="I68" i="12"/>
  <c r="I70" i="12"/>
  <c r="I72" i="12"/>
  <c r="I74" i="12"/>
  <c r="K74" i="12" s="1"/>
  <c r="I76" i="12"/>
  <c r="I78" i="12"/>
  <c r="I80" i="12"/>
  <c r="K80" i="12" s="1"/>
  <c r="I82" i="12"/>
  <c r="K82" i="12" s="1"/>
  <c r="I84" i="12"/>
  <c r="I86" i="12"/>
  <c r="I88" i="12"/>
  <c r="I90" i="12"/>
  <c r="I92" i="12"/>
  <c r="I94" i="12"/>
  <c r="I96" i="12"/>
  <c r="K96" i="12" s="1"/>
  <c r="I98" i="12"/>
  <c r="K98" i="12" s="1"/>
  <c r="I100" i="12"/>
  <c r="I102" i="12"/>
  <c r="I104" i="12"/>
  <c r="I106" i="12"/>
  <c r="I111" i="12"/>
  <c r="I113" i="12"/>
  <c r="K113" i="12" s="1"/>
  <c r="I115" i="12"/>
  <c r="K115" i="12" s="1"/>
  <c r="I118" i="12"/>
  <c r="K118" i="12" s="1"/>
  <c r="I120" i="12"/>
  <c r="I123" i="12"/>
  <c r="K123" i="12" s="1"/>
  <c r="I125" i="12"/>
  <c r="I127" i="12"/>
  <c r="K127" i="12" s="1"/>
  <c r="I129" i="12"/>
  <c r="I131" i="12"/>
  <c r="K131" i="12" s="1"/>
  <c r="I136" i="12"/>
  <c r="I138" i="12"/>
  <c r="K138" i="12" s="1"/>
  <c r="I140" i="12"/>
  <c r="I142" i="12"/>
  <c r="I144" i="12"/>
  <c r="I164" i="12"/>
  <c r="I166" i="12"/>
  <c r="I168" i="12"/>
  <c r="I175" i="12"/>
  <c r="I177" i="12"/>
  <c r="I180" i="12"/>
  <c r="I188" i="12"/>
  <c r="I191" i="12"/>
  <c r="I194" i="12"/>
  <c r="I197" i="12"/>
  <c r="I208" i="12"/>
  <c r="I215" i="12"/>
  <c r="I217" i="12"/>
  <c r="I222" i="12"/>
  <c r="I231" i="12"/>
  <c r="I233" i="12"/>
  <c r="I235" i="12"/>
  <c r="I237" i="12"/>
  <c r="I244" i="12"/>
  <c r="K244" i="12" s="1"/>
  <c r="I247" i="12"/>
  <c r="I249" i="12"/>
  <c r="I251" i="12"/>
  <c r="I253" i="12"/>
  <c r="I260" i="12"/>
  <c r="I262" i="12"/>
  <c r="I264" i="12"/>
  <c r="I271" i="12"/>
  <c r="I275" i="12"/>
  <c r="I282" i="12"/>
  <c r="I293" i="12"/>
  <c r="I295" i="12"/>
  <c r="K295" i="12" s="1"/>
  <c r="I297" i="12"/>
  <c r="I302" i="12"/>
  <c r="I317" i="12"/>
  <c r="I319" i="12"/>
  <c r="I321" i="12"/>
  <c r="K321" i="12" s="1"/>
  <c r="I323" i="12"/>
  <c r="I377" i="12"/>
  <c r="I379" i="12"/>
  <c r="I381" i="12"/>
  <c r="K381" i="12" s="1"/>
  <c r="I383" i="12"/>
  <c r="I385" i="12"/>
  <c r="I387" i="12"/>
  <c r="I389" i="12"/>
  <c r="I391" i="12"/>
  <c r="K391" i="12" s="1"/>
  <c r="I393" i="12"/>
  <c r="I395" i="12"/>
  <c r="K395" i="12" s="1"/>
  <c r="I397" i="12"/>
  <c r="I399" i="12"/>
  <c r="I401" i="12"/>
  <c r="I403" i="12"/>
  <c r="I405" i="12"/>
  <c r="I407" i="12"/>
  <c r="I409" i="12"/>
  <c r="I411" i="12"/>
  <c r="I413" i="12"/>
  <c r="I415" i="12"/>
  <c r="H506" i="12"/>
  <c r="H341" i="12"/>
  <c r="H454" i="12"/>
  <c r="K454" i="12" s="1"/>
  <c r="H264" i="12"/>
  <c r="K264" i="12" s="1"/>
  <c r="H323" i="12"/>
  <c r="H448" i="12"/>
  <c r="H464" i="12"/>
  <c r="K464" i="12" s="1"/>
  <c r="H104" i="12"/>
  <c r="K104" i="12" s="1"/>
  <c r="H498" i="12"/>
  <c r="K498" i="12" s="1"/>
  <c r="H462" i="12"/>
  <c r="H420" i="12"/>
  <c r="K420" i="12" s="1"/>
  <c r="H213" i="12"/>
  <c r="H317" i="12"/>
  <c r="K317" i="12" s="1"/>
  <c r="H293" i="12"/>
  <c r="H151" i="12"/>
  <c r="H258" i="12"/>
  <c r="K258" i="12" s="1"/>
  <c r="H618" i="12"/>
  <c r="K618" i="12" s="1"/>
  <c r="H297" i="12"/>
  <c r="I108" i="12"/>
  <c r="I110" i="12"/>
  <c r="H133" i="12"/>
  <c r="I133" i="12"/>
  <c r="K133" i="12" s="1"/>
  <c r="I135" i="12"/>
  <c r="I146" i="12"/>
  <c r="H148" i="12"/>
  <c r="I148" i="12"/>
  <c r="K148" i="12" s="1"/>
  <c r="H150" i="12"/>
  <c r="I150" i="12"/>
  <c r="I153" i="12"/>
  <c r="I155" i="12"/>
  <c r="H157" i="12"/>
  <c r="I157" i="12"/>
  <c r="H159" i="12"/>
  <c r="I159" i="12"/>
  <c r="K159" i="12" s="1"/>
  <c r="H161" i="12"/>
  <c r="I161" i="12"/>
  <c r="H163" i="12"/>
  <c r="I163" i="12"/>
  <c r="K163" i="12" s="1"/>
  <c r="I170" i="12"/>
  <c r="I172" i="12"/>
  <c r="I174" i="12"/>
  <c r="H179" i="12"/>
  <c r="I179" i="12"/>
  <c r="I183" i="12"/>
  <c r="I185" i="12"/>
  <c r="I196" i="12"/>
  <c r="H199" i="12"/>
  <c r="I199" i="12"/>
  <c r="H201" i="12"/>
  <c r="I201" i="12"/>
  <c r="K201" i="12" s="1"/>
  <c r="I203" i="12"/>
  <c r="I205" i="12"/>
  <c r="I210" i="12"/>
  <c r="I212" i="12"/>
  <c r="I219" i="12"/>
  <c r="K219" i="12" s="1"/>
  <c r="I224" i="12"/>
  <c r="I226" i="12"/>
  <c r="I228" i="12"/>
  <c r="I230" i="12"/>
  <c r="I239" i="12"/>
  <c r="I241" i="12"/>
  <c r="I243" i="12"/>
  <c r="K243" i="12" s="1"/>
  <c r="I255" i="12"/>
  <c r="I257" i="12"/>
  <c r="I266" i="12"/>
  <c r="K266" i="12" s="1"/>
  <c r="I268" i="12"/>
  <c r="K268" i="12" s="1"/>
  <c r="I274" i="12"/>
  <c r="K274" i="12" s="1"/>
  <c r="I277" i="12"/>
  <c r="I279" i="12"/>
  <c r="I281" i="12"/>
  <c r="I284" i="12"/>
  <c r="I286" i="12"/>
  <c r="K286" i="12" s="1"/>
  <c r="I288" i="12"/>
  <c r="I290" i="12"/>
  <c r="I292" i="12"/>
  <c r="I299" i="12"/>
  <c r="I304" i="12"/>
  <c r="I306" i="12"/>
  <c r="I308" i="12"/>
  <c r="K308" i="12" s="1"/>
  <c r="I310" i="12"/>
  <c r="I312" i="12"/>
  <c r="I314" i="12"/>
  <c r="I316" i="12"/>
  <c r="K316" i="12" s="1"/>
  <c r="I325" i="12"/>
  <c r="I328" i="12"/>
  <c r="I330" i="12"/>
  <c r="I332" i="12"/>
  <c r="I334" i="12"/>
  <c r="K334" i="12" s="1"/>
  <c r="I336" i="12"/>
  <c r="I338" i="12"/>
  <c r="K338" i="12" s="1"/>
  <c r="I340" i="12"/>
  <c r="I342" i="12"/>
  <c r="I344" i="12"/>
  <c r="I346" i="12"/>
  <c r="I348" i="12"/>
  <c r="I350" i="12"/>
  <c r="K350" i="12" s="1"/>
  <c r="H352" i="12"/>
  <c r="I352" i="12"/>
  <c r="K352" i="12" s="1"/>
  <c r="I354" i="12"/>
  <c r="I356" i="12"/>
  <c r="I358" i="12"/>
  <c r="I360" i="12"/>
  <c r="I362" i="12"/>
  <c r="I364" i="12"/>
  <c r="I366" i="12"/>
  <c r="I368" i="12"/>
  <c r="H370" i="12"/>
  <c r="I370" i="12"/>
  <c r="I372" i="12"/>
  <c r="I374" i="12"/>
  <c r="I417" i="12"/>
  <c r="K417" i="12" s="1"/>
  <c r="I419" i="12"/>
  <c r="I421" i="12"/>
  <c r="I423" i="12"/>
  <c r="K423" i="12" s="1"/>
  <c r="I425" i="12"/>
  <c r="K425" i="12" s="1"/>
  <c r="I427" i="12"/>
  <c r="I429" i="12"/>
  <c r="I431" i="12"/>
  <c r="K431" i="12" s="1"/>
  <c r="I433" i="12"/>
  <c r="K433" i="12" s="1"/>
  <c r="I435" i="12"/>
  <c r="I437" i="12"/>
  <c r="I439" i="12"/>
  <c r="I441" i="12"/>
  <c r="I443" i="12"/>
  <c r="I445" i="12"/>
  <c r="I447" i="12"/>
  <c r="K447" i="12" s="1"/>
  <c r="I449" i="12"/>
  <c r="I451" i="12"/>
  <c r="I453" i="12"/>
  <c r="I455" i="12"/>
  <c r="H457" i="12"/>
  <c r="K457" i="12" s="1"/>
  <c r="I457" i="12"/>
  <c r="I459" i="12"/>
  <c r="H461" i="12"/>
  <c r="I461" i="12"/>
  <c r="I463" i="12"/>
  <c r="I465" i="12"/>
  <c r="K465" i="12" s="1"/>
  <c r="I467" i="12"/>
  <c r="K467" i="12" s="1"/>
  <c r="I469" i="12"/>
  <c r="I471" i="12"/>
  <c r="I473" i="12"/>
  <c r="K473" i="12" s="1"/>
  <c r="I475" i="12"/>
  <c r="K475" i="12" s="1"/>
  <c r="I477" i="12"/>
  <c r="K477" i="12" s="1"/>
  <c r="I479" i="12"/>
  <c r="I481" i="12"/>
  <c r="I483" i="12"/>
  <c r="I485" i="12"/>
  <c r="K485" i="12" s="1"/>
  <c r="I487" i="12"/>
  <c r="I489" i="12"/>
  <c r="I491" i="12"/>
  <c r="K491" i="12" s="1"/>
  <c r="I493" i="12"/>
  <c r="I495" i="12"/>
  <c r="I497" i="12"/>
  <c r="I499" i="12"/>
  <c r="K499" i="12" s="1"/>
  <c r="I501" i="12"/>
  <c r="I503" i="12"/>
  <c r="I505" i="12"/>
  <c r="I507" i="12"/>
  <c r="K507" i="12" s="1"/>
  <c r="I509" i="12"/>
  <c r="I511" i="12"/>
  <c r="I513" i="12"/>
  <c r="K513" i="12" s="1"/>
  <c r="I515" i="12"/>
  <c r="I517" i="12"/>
  <c r="K517" i="12" s="1"/>
  <c r="I519" i="12"/>
  <c r="I521" i="12"/>
  <c r="I523" i="12"/>
  <c r="K523" i="12" s="1"/>
  <c r="I525" i="12"/>
  <c r="K525" i="12" s="1"/>
  <c r="I527" i="12"/>
  <c r="I529" i="12"/>
  <c r="I531" i="12"/>
  <c r="I533" i="12"/>
  <c r="I535" i="12"/>
  <c r="I537" i="12"/>
  <c r="I539" i="12"/>
  <c r="I541" i="12"/>
  <c r="I543" i="12"/>
  <c r="I545" i="12"/>
  <c r="I547" i="12"/>
  <c r="H549" i="12"/>
  <c r="K549" i="12" s="1"/>
  <c r="I549" i="12"/>
  <c r="H551" i="12"/>
  <c r="I551" i="12"/>
  <c r="I553" i="12"/>
  <c r="I555" i="12"/>
  <c r="H557" i="12"/>
  <c r="K557" i="12" s="1"/>
  <c r="I557" i="12"/>
  <c r="I559" i="12"/>
  <c r="I561" i="12"/>
  <c r="I563" i="12"/>
  <c r="I565" i="12"/>
  <c r="I567" i="12"/>
  <c r="I569" i="12"/>
  <c r="I571" i="12"/>
  <c r="H573" i="12"/>
  <c r="I573" i="12"/>
  <c r="K573" i="12" s="1"/>
  <c r="I575" i="12"/>
  <c r="I577" i="12"/>
  <c r="K577" i="12" s="1"/>
  <c r="I579" i="12"/>
  <c r="I581" i="12"/>
  <c r="H583" i="12"/>
  <c r="I583" i="12"/>
  <c r="K583" i="12" s="1"/>
  <c r="I585" i="12"/>
  <c r="I587" i="12"/>
  <c r="I589" i="12"/>
  <c r="H591" i="12"/>
  <c r="I591" i="12"/>
  <c r="I593" i="12"/>
  <c r="I595" i="12"/>
  <c r="H597" i="12"/>
  <c r="I597" i="12"/>
  <c r="I599" i="12"/>
  <c r="H601" i="12"/>
  <c r="I601" i="12"/>
  <c r="K601" i="12" s="1"/>
  <c r="I603" i="12"/>
  <c r="I605" i="12"/>
  <c r="H607" i="12"/>
  <c r="I607" i="12"/>
  <c r="I609" i="12"/>
  <c r="I611" i="12"/>
  <c r="I613" i="12"/>
  <c r="I615" i="12"/>
  <c r="I617" i="12"/>
  <c r="I619" i="12"/>
  <c r="H621" i="12"/>
  <c r="I621" i="12"/>
  <c r="K621" i="12" s="1"/>
  <c r="I623" i="12"/>
  <c r="I625" i="12"/>
  <c r="I627" i="12"/>
  <c r="I629" i="12"/>
  <c r="H238" i="12"/>
  <c r="H575" i="12"/>
  <c r="K575" i="12" s="1"/>
  <c r="H458" i="12"/>
  <c r="H495" i="12"/>
  <c r="K495" i="12" s="1"/>
  <c r="H427" i="12"/>
  <c r="H206" i="12"/>
  <c r="K206" i="12" s="1"/>
  <c r="H202" i="12"/>
  <c r="H537" i="12"/>
  <c r="K537" i="12" s="1"/>
  <c r="H170" i="12"/>
  <c r="K170" i="12" s="1"/>
  <c r="H440" i="12"/>
  <c r="H533" i="12"/>
  <c r="H456" i="12"/>
  <c r="K456" i="12" s="1"/>
  <c r="H522" i="12"/>
  <c r="H280" i="12"/>
  <c r="H52" i="12"/>
  <c r="K52" i="12" s="1"/>
  <c r="H231" i="12"/>
  <c r="H340" i="12"/>
  <c r="K340" i="12" s="1"/>
  <c r="H536" i="12"/>
  <c r="H429" i="12"/>
  <c r="H527" i="12"/>
  <c r="K527" i="12" s="1"/>
  <c r="H106" i="12"/>
  <c r="H241" i="12"/>
  <c r="H316" i="12"/>
  <c r="H389" i="12"/>
  <c r="K389" i="12" s="1"/>
  <c r="H197" i="12"/>
  <c r="K197" i="12" s="1"/>
  <c r="H435" i="12"/>
  <c r="K435" i="12" s="1"/>
  <c r="H243" i="12"/>
  <c r="H534" i="12"/>
  <c r="H518" i="12"/>
  <c r="I31" i="12"/>
  <c r="I33" i="12"/>
  <c r="K33" i="12" s="1"/>
  <c r="I35" i="12"/>
  <c r="I37" i="12"/>
  <c r="I39" i="12"/>
  <c r="I41" i="12"/>
  <c r="I43" i="12"/>
  <c r="I45" i="12"/>
  <c r="I47" i="12"/>
  <c r="I49" i="12"/>
  <c r="I51" i="12"/>
  <c r="I53" i="12"/>
  <c r="I55" i="12"/>
  <c r="I57" i="12"/>
  <c r="K57" i="12" s="1"/>
  <c r="I59" i="12"/>
  <c r="K59" i="12" s="1"/>
  <c r="I61" i="12"/>
  <c r="I63" i="12"/>
  <c r="I65" i="12"/>
  <c r="I67" i="12"/>
  <c r="I69" i="12"/>
  <c r="I71" i="12"/>
  <c r="I73" i="12"/>
  <c r="K73" i="12" s="1"/>
  <c r="I75" i="12"/>
  <c r="K75" i="12" s="1"/>
  <c r="I77" i="12"/>
  <c r="I79" i="12"/>
  <c r="I81" i="12"/>
  <c r="K81" i="12" s="1"/>
  <c r="I83" i="12"/>
  <c r="I85" i="12"/>
  <c r="I87" i="12"/>
  <c r="K87" i="12" s="1"/>
  <c r="I89" i="12"/>
  <c r="I91" i="12"/>
  <c r="K91" i="12" s="1"/>
  <c r="I93" i="12"/>
  <c r="I95" i="12"/>
  <c r="I97" i="12"/>
  <c r="I99" i="12"/>
  <c r="I101" i="12"/>
  <c r="I103" i="12"/>
  <c r="I105" i="12"/>
  <c r="I107" i="12"/>
  <c r="I112" i="12"/>
  <c r="I114" i="12"/>
  <c r="I117" i="12"/>
  <c r="I119" i="12"/>
  <c r="K119" i="12" s="1"/>
  <c r="I122" i="12"/>
  <c r="I124" i="12"/>
  <c r="I126" i="12"/>
  <c r="I128" i="12"/>
  <c r="I130" i="12"/>
  <c r="I132" i="12"/>
  <c r="I137" i="12"/>
  <c r="I139" i="12"/>
  <c r="I141" i="12"/>
  <c r="I143" i="12"/>
  <c r="I152" i="12"/>
  <c r="I165" i="12"/>
  <c r="I167" i="12"/>
  <c r="I169" i="12"/>
  <c r="K169" i="12" s="1"/>
  <c r="I176" i="12"/>
  <c r="I182" i="12"/>
  <c r="K182" i="12" s="1"/>
  <c r="I187" i="12"/>
  <c r="I190" i="12"/>
  <c r="I193" i="12"/>
  <c r="I195" i="12"/>
  <c r="I198" i="12"/>
  <c r="I207" i="12"/>
  <c r="I209" i="12"/>
  <c r="I214" i="12"/>
  <c r="I216" i="12"/>
  <c r="I221" i="12"/>
  <c r="I232" i="12"/>
  <c r="K232" i="12" s="1"/>
  <c r="I234" i="12"/>
  <c r="I236" i="12"/>
  <c r="I246" i="12"/>
  <c r="I248" i="12"/>
  <c r="I250" i="12"/>
  <c r="I252" i="12"/>
  <c r="I254" i="12"/>
  <c r="I259" i="12"/>
  <c r="I261" i="12"/>
  <c r="I263" i="12"/>
  <c r="I265" i="12"/>
  <c r="K265" i="12" s="1"/>
  <c r="I270" i="12"/>
  <c r="I273" i="12"/>
  <c r="I276" i="12"/>
  <c r="I294" i="12"/>
  <c r="I296" i="12"/>
  <c r="K296" i="12" s="1"/>
  <c r="I298" i="12"/>
  <c r="I301" i="12"/>
  <c r="I303" i="12"/>
  <c r="I318" i="12"/>
  <c r="I320" i="12"/>
  <c r="I322" i="12"/>
  <c r="I327" i="12"/>
  <c r="H331" i="12"/>
  <c r="H335" i="12"/>
  <c r="I376" i="12"/>
  <c r="K376" i="12" s="1"/>
  <c r="I378" i="12"/>
  <c r="I380" i="12"/>
  <c r="I382" i="12"/>
  <c r="K382" i="12" s="1"/>
  <c r="I384" i="12"/>
  <c r="I386" i="12"/>
  <c r="I388" i="12"/>
  <c r="K388" i="12" s="1"/>
  <c r="I390" i="12"/>
  <c r="I392" i="12"/>
  <c r="I394" i="12"/>
  <c r="I396" i="12"/>
  <c r="I398" i="12"/>
  <c r="I400" i="12"/>
  <c r="I402" i="12"/>
  <c r="I404" i="12"/>
  <c r="I406" i="12"/>
  <c r="K406" i="12" s="1"/>
  <c r="I408" i="12"/>
  <c r="I410" i="12"/>
  <c r="I412" i="12"/>
  <c r="H414" i="12"/>
  <c r="I414" i="12"/>
  <c r="I416" i="12"/>
  <c r="H442" i="12"/>
  <c r="H520" i="12"/>
  <c r="H526" i="12"/>
  <c r="H532" i="12"/>
  <c r="H538" i="12"/>
  <c r="H542" i="12"/>
  <c r="K542" i="12" s="1"/>
  <c r="I30" i="12"/>
  <c r="K30" i="12" s="1"/>
  <c r="K12" i="12"/>
  <c r="H32" i="11"/>
  <c r="I32" i="11"/>
  <c r="K32" i="11" s="1"/>
  <c r="I77" i="11"/>
  <c r="H105" i="11"/>
  <c r="I105" i="11"/>
  <c r="I197" i="11"/>
  <c r="I241" i="11"/>
  <c r="I253" i="11"/>
  <c r="I297" i="11"/>
  <c r="H306" i="11"/>
  <c r="K306" i="11" s="1"/>
  <c r="I306" i="11"/>
  <c r="H70" i="11"/>
  <c r="I70" i="11"/>
  <c r="H73" i="11"/>
  <c r="K73" i="11" s="1"/>
  <c r="I73" i="11"/>
  <c r="H82" i="11"/>
  <c r="I82" i="11"/>
  <c r="H85" i="11"/>
  <c r="K85" i="11" s="1"/>
  <c r="I85" i="11"/>
  <c r="H130" i="11"/>
  <c r="I130" i="11"/>
  <c r="H137" i="11"/>
  <c r="K137" i="11" s="1"/>
  <c r="I137" i="11"/>
  <c r="H154" i="11"/>
  <c r="I154" i="11"/>
  <c r="H258" i="11"/>
  <c r="K258" i="11" s="1"/>
  <c r="I258" i="11"/>
  <c r="H28" i="11"/>
  <c r="K28" i="11" s="1"/>
  <c r="K82" i="11"/>
  <c r="H337" i="11"/>
  <c r="I125" i="11"/>
  <c r="I141" i="11"/>
  <c r="I189" i="11"/>
  <c r="K189" i="11" s="1"/>
  <c r="I193" i="11"/>
  <c r="I209" i="11"/>
  <c r="I265" i="11"/>
  <c r="I273" i="11"/>
  <c r="H282" i="11"/>
  <c r="I282" i="11"/>
  <c r="H289" i="11"/>
  <c r="K289" i="11" s="1"/>
  <c r="I289" i="11"/>
  <c r="I293" i="11"/>
  <c r="I321" i="11"/>
  <c r="H338" i="11"/>
  <c r="I338" i="11"/>
  <c r="K338" i="11" s="1"/>
  <c r="H212" i="11"/>
  <c r="H334" i="11"/>
  <c r="H206" i="11"/>
  <c r="K206" i="11" s="1"/>
  <c r="I41" i="11"/>
  <c r="I49" i="11"/>
  <c r="I54" i="11"/>
  <c r="I57" i="11"/>
  <c r="H86" i="11"/>
  <c r="K86" i="11" s="1"/>
  <c r="I86" i="11"/>
  <c r="I89" i="11"/>
  <c r="I93" i="11"/>
  <c r="I97" i="11"/>
  <c r="K97" i="11" s="1"/>
  <c r="I106" i="11"/>
  <c r="I109" i="11"/>
  <c r="I113" i="11"/>
  <c r="I122" i="11"/>
  <c r="K122" i="11" s="1"/>
  <c r="H126" i="11"/>
  <c r="I126" i="11"/>
  <c r="I142" i="11"/>
  <c r="I145" i="11"/>
  <c r="I166" i="11"/>
  <c r="I169" i="11"/>
  <c r="I173" i="11"/>
  <c r="I190" i="11"/>
  <c r="I194" i="11"/>
  <c r="I198" i="11"/>
  <c r="I201" i="11"/>
  <c r="I210" i="11"/>
  <c r="I213" i="11"/>
  <c r="I225" i="11"/>
  <c r="I238" i="11"/>
  <c r="K238" i="11" s="1"/>
  <c r="H242" i="11"/>
  <c r="K242" i="11" s="1"/>
  <c r="I242" i="11"/>
  <c r="I249" i="11"/>
  <c r="I254" i="11"/>
  <c r="I257" i="11"/>
  <c r="I266" i="11"/>
  <c r="I270" i="11"/>
  <c r="I274" i="11"/>
  <c r="I277" i="11"/>
  <c r="I286" i="11"/>
  <c r="I290" i="11"/>
  <c r="K290" i="11" s="1"/>
  <c r="I294" i="11"/>
  <c r="K294" i="11" s="1"/>
  <c r="H298" i="11"/>
  <c r="K298" i="11" s="1"/>
  <c r="I298" i="11"/>
  <c r="I310" i="11"/>
  <c r="I318" i="11"/>
  <c r="H322" i="11"/>
  <c r="K322" i="11" s="1"/>
  <c r="I322" i="11"/>
  <c r="I325" i="11"/>
  <c r="I330" i="11"/>
  <c r="I333" i="11"/>
  <c r="K333" i="11" s="1"/>
  <c r="I341" i="11"/>
  <c r="I21" i="11"/>
  <c r="H23" i="11"/>
  <c r="I23" i="11"/>
  <c r="K23" i="11" s="1"/>
  <c r="I25" i="11"/>
  <c r="I27" i="11"/>
  <c r="I29" i="11"/>
  <c r="H31" i="11"/>
  <c r="K31" i="11" s="1"/>
  <c r="I31" i="11"/>
  <c r="I33" i="11"/>
  <c r="I35" i="11"/>
  <c r="I37" i="11"/>
  <c r="K37" i="11" s="1"/>
  <c r="H71" i="11"/>
  <c r="H107" i="11"/>
  <c r="H155" i="11"/>
  <c r="K155" i="11" s="1"/>
  <c r="H175" i="11"/>
  <c r="K175" i="11" s="1"/>
  <c r="H183" i="11"/>
  <c r="H243" i="11"/>
  <c r="H331" i="11"/>
  <c r="K331" i="11" s="1"/>
  <c r="H339" i="11"/>
  <c r="K339" i="11" s="1"/>
  <c r="H342" i="11"/>
  <c r="I342" i="11"/>
  <c r="I165" i="11"/>
  <c r="H245" i="11"/>
  <c r="K245" i="11" s="1"/>
  <c r="I245" i="11"/>
  <c r="I269" i="11"/>
  <c r="I285" i="11"/>
  <c r="I301" i="11"/>
  <c r="I317" i="11"/>
  <c r="K317" i="11" s="1"/>
  <c r="K337" i="11"/>
  <c r="I42" i="11"/>
  <c r="I50" i="11"/>
  <c r="H53" i="11"/>
  <c r="K53" i="11" s="1"/>
  <c r="I58" i="11"/>
  <c r="I61" i="11"/>
  <c r="I65" i="11"/>
  <c r="I69" i="11"/>
  <c r="I78" i="11"/>
  <c r="I81" i="11"/>
  <c r="H90" i="11"/>
  <c r="I90" i="11"/>
  <c r="I94" i="11"/>
  <c r="I98" i="11"/>
  <c r="I101" i="11"/>
  <c r="I110" i="11"/>
  <c r="H114" i="11"/>
  <c r="I114" i="11"/>
  <c r="I129" i="11"/>
  <c r="I133" i="11"/>
  <c r="I146" i="11"/>
  <c r="H149" i="11"/>
  <c r="I149" i="11"/>
  <c r="I153" i="11"/>
  <c r="I157" i="11"/>
  <c r="I170" i="11"/>
  <c r="I177" i="11"/>
  <c r="I181" i="11"/>
  <c r="I185" i="11"/>
  <c r="H202" i="11"/>
  <c r="I202" i="11"/>
  <c r="I214" i="11"/>
  <c r="I217" i="11"/>
  <c r="I221" i="11"/>
  <c r="I229" i="11"/>
  <c r="I233" i="11"/>
  <c r="I246" i="11"/>
  <c r="I278" i="11"/>
  <c r="H299" i="11"/>
  <c r="I299" i="11"/>
  <c r="I302" i="11"/>
  <c r="I305" i="11"/>
  <c r="H319" i="11"/>
  <c r="I319" i="11"/>
  <c r="I326" i="11"/>
  <c r="H344" i="11"/>
  <c r="I344" i="11"/>
  <c r="H72" i="11"/>
  <c r="K72" i="11" s="1"/>
  <c r="H88" i="11"/>
  <c r="H100" i="11"/>
  <c r="K100" i="11" s="1"/>
  <c r="H120" i="11"/>
  <c r="H124" i="11"/>
  <c r="K124" i="11" s="1"/>
  <c r="H136" i="11"/>
  <c r="H152" i="11"/>
  <c r="K152" i="11" s="1"/>
  <c r="H168" i="11"/>
  <c r="K168" i="11" s="1"/>
  <c r="H252" i="11"/>
  <c r="K252" i="11" s="1"/>
  <c r="H276" i="11"/>
  <c r="H316" i="11"/>
  <c r="K316" i="11" s="1"/>
  <c r="H332" i="11"/>
  <c r="H20" i="11"/>
  <c r="I20" i="11"/>
  <c r="K228" i="2"/>
  <c r="Q41" i="2"/>
  <c r="Q45" i="2"/>
  <c r="Q49" i="2"/>
  <c r="Q65" i="2"/>
  <c r="Q71" i="2"/>
  <c r="Q89" i="2"/>
  <c r="S89" i="2" s="1"/>
  <c r="Q115" i="2"/>
  <c r="S115" i="2" s="1"/>
  <c r="Q119" i="2"/>
  <c r="Q127" i="2"/>
  <c r="S127" i="2" s="1"/>
  <c r="Q133" i="2"/>
  <c r="Q137" i="2"/>
  <c r="Q141" i="2"/>
  <c r="Q147" i="2"/>
  <c r="Q153" i="2"/>
  <c r="Q167" i="2"/>
  <c r="Q171" i="2"/>
  <c r="Q181" i="2"/>
  <c r="Q189" i="2"/>
  <c r="S189" i="2" s="1"/>
  <c r="Q195" i="2"/>
  <c r="S195" i="2" s="1"/>
  <c r="Q219" i="2"/>
  <c r="Q223" i="2"/>
  <c r="Q231" i="2"/>
  <c r="Q241" i="2"/>
  <c r="Q263" i="2"/>
  <c r="S263" i="2" s="1"/>
  <c r="Q267" i="2"/>
  <c r="Q271" i="2"/>
  <c r="Q281" i="2"/>
  <c r="Q285" i="2"/>
  <c r="Q295" i="2"/>
  <c r="Q305" i="2"/>
  <c r="Q307" i="2"/>
  <c r="Q309" i="2"/>
  <c r="I29" i="2"/>
  <c r="I31" i="2"/>
  <c r="K31" i="2" s="1"/>
  <c r="I33" i="2"/>
  <c r="I35" i="2"/>
  <c r="I37" i="2"/>
  <c r="I39" i="2"/>
  <c r="I44" i="2"/>
  <c r="I51" i="2"/>
  <c r="I56" i="2"/>
  <c r="I62" i="2"/>
  <c r="I98" i="2"/>
  <c r="I109" i="2"/>
  <c r="I111" i="2"/>
  <c r="I113" i="2"/>
  <c r="I115" i="2"/>
  <c r="I117" i="2"/>
  <c r="I124" i="2"/>
  <c r="I135" i="2"/>
  <c r="I142" i="2"/>
  <c r="I144" i="2"/>
  <c r="I151" i="2"/>
  <c r="I153" i="2"/>
  <c r="I155" i="2"/>
  <c r="K155" i="2" s="1"/>
  <c r="I160" i="2"/>
  <c r="I162" i="2"/>
  <c r="I171" i="2"/>
  <c r="I173" i="2"/>
  <c r="I175" i="2"/>
  <c r="I192" i="2"/>
  <c r="I194" i="2"/>
  <c r="K194" i="2" s="1"/>
  <c r="I196" i="2"/>
  <c r="I203" i="2"/>
  <c r="I220" i="2"/>
  <c r="I223" i="2"/>
  <c r="I225" i="2"/>
  <c r="I227" i="2"/>
  <c r="I229" i="2"/>
  <c r="I231" i="2"/>
  <c r="I233" i="2"/>
  <c r="I236" i="2"/>
  <c r="I242" i="2"/>
  <c r="I261" i="2"/>
  <c r="I263" i="2"/>
  <c r="I265" i="2"/>
  <c r="I268" i="2"/>
  <c r="I271" i="2"/>
  <c r="I273" i="2"/>
  <c r="I275" i="2"/>
  <c r="K275" i="2" s="1"/>
  <c r="I277" i="2"/>
  <c r="K277" i="2" s="1"/>
  <c r="I311" i="2"/>
  <c r="Q39" i="2"/>
  <c r="Q43" i="2"/>
  <c r="S43" i="2" s="1"/>
  <c r="Q47" i="2"/>
  <c r="Q53" i="2"/>
  <c r="S53" i="2" s="1"/>
  <c r="Q59" i="2"/>
  <c r="S59" i="2" s="1"/>
  <c r="Q63" i="2"/>
  <c r="S63" i="2" s="1"/>
  <c r="Q93" i="2"/>
  <c r="Q103" i="2"/>
  <c r="Q117" i="2"/>
  <c r="Q131" i="2"/>
  <c r="Q135" i="2"/>
  <c r="Q145" i="2"/>
  <c r="Q165" i="2"/>
  <c r="Q169" i="2"/>
  <c r="Q185" i="2"/>
  <c r="Q191" i="2"/>
  <c r="Q197" i="2"/>
  <c r="Q199" i="2"/>
  <c r="Q215" i="2"/>
  <c r="Q239" i="2"/>
  <c r="S239" i="2" s="1"/>
  <c r="Q253" i="2"/>
  <c r="S253" i="2" s="1"/>
  <c r="Q261" i="2"/>
  <c r="Q269" i="2"/>
  <c r="Q279" i="2"/>
  <c r="Q283" i="2"/>
  <c r="Q297" i="2"/>
  <c r="Q303" i="2"/>
  <c r="Q311" i="2"/>
  <c r="I28" i="2"/>
  <c r="I30" i="2"/>
  <c r="I38" i="2"/>
  <c r="I45" i="2"/>
  <c r="I55" i="2"/>
  <c r="I58" i="2"/>
  <c r="I61" i="2"/>
  <c r="I63" i="2"/>
  <c r="I66" i="2"/>
  <c r="I97" i="2"/>
  <c r="I108" i="2"/>
  <c r="I110" i="2"/>
  <c r="I112" i="2"/>
  <c r="I114" i="2"/>
  <c r="I116" i="2"/>
  <c r="I134" i="2"/>
  <c r="I136" i="2"/>
  <c r="I141" i="2"/>
  <c r="I143" i="2"/>
  <c r="I150" i="2"/>
  <c r="I152" i="2"/>
  <c r="K152" i="2" s="1"/>
  <c r="I154" i="2"/>
  <c r="I159" i="2"/>
  <c r="I161" i="2"/>
  <c r="I170" i="2"/>
  <c r="I172" i="2"/>
  <c r="I174" i="2"/>
  <c r="I183" i="2"/>
  <c r="I185" i="2"/>
  <c r="I187" i="2"/>
  <c r="I189" i="2"/>
  <c r="I191" i="2"/>
  <c r="I193" i="2"/>
  <c r="I195" i="2"/>
  <c r="I197" i="2"/>
  <c r="I202" i="2"/>
  <c r="I204" i="2"/>
  <c r="I222" i="2"/>
  <c r="I228" i="2"/>
  <c r="I230" i="2"/>
  <c r="I235" i="2"/>
  <c r="I238" i="2"/>
  <c r="I262" i="2"/>
  <c r="K262" i="2" s="1"/>
  <c r="I264" i="2"/>
  <c r="I266" i="2"/>
  <c r="I270" i="2"/>
  <c r="I272" i="2"/>
  <c r="I274" i="2"/>
  <c r="I276" i="2"/>
  <c r="I278" i="2"/>
  <c r="I280" i="2"/>
  <c r="I291" i="2"/>
  <c r="I293" i="2"/>
  <c r="I295" i="2"/>
  <c r="I297" i="2"/>
  <c r="I308" i="2"/>
  <c r="K308" i="2" s="1"/>
  <c r="I310" i="2"/>
  <c r="I27" i="2"/>
  <c r="Q27" i="2"/>
  <c r="P57" i="2"/>
  <c r="Q57" i="2"/>
  <c r="P64" i="2"/>
  <c r="Q64" i="2"/>
  <c r="P70" i="2"/>
  <c r="Q70" i="2"/>
  <c r="P73" i="2"/>
  <c r="Q73" i="2"/>
  <c r="P81" i="2"/>
  <c r="Q81" i="2"/>
  <c r="P97" i="2"/>
  <c r="Q97" i="2"/>
  <c r="P149" i="2"/>
  <c r="Q149" i="2"/>
  <c r="S149" i="2" s="1"/>
  <c r="P180" i="2"/>
  <c r="Q180" i="2"/>
  <c r="P192" i="2"/>
  <c r="Q192" i="2"/>
  <c r="H92" i="2"/>
  <c r="K92" i="2" s="1"/>
  <c r="P207" i="2"/>
  <c r="P214" i="2"/>
  <c r="S214" i="2" s="1"/>
  <c r="P85" i="2"/>
  <c r="S85" i="2" s="1"/>
  <c r="H178" i="2"/>
  <c r="K178" i="2" s="1"/>
  <c r="P272" i="2"/>
  <c r="H290" i="2"/>
  <c r="K290" i="2" s="1"/>
  <c r="H212" i="2"/>
  <c r="P225" i="2"/>
  <c r="S225" i="2" s="1"/>
  <c r="H127" i="2"/>
  <c r="P255" i="2"/>
  <c r="S255" i="2" s="1"/>
  <c r="P55" i="2"/>
  <c r="Q55" i="2"/>
  <c r="Q61" i="2"/>
  <c r="S61" i="2" s="1"/>
  <c r="P68" i="2"/>
  <c r="Q68" i="2"/>
  <c r="S68" i="2" s="1"/>
  <c r="P249" i="2"/>
  <c r="Q249" i="2"/>
  <c r="P301" i="2"/>
  <c r="Q301" i="2"/>
  <c r="H46" i="2"/>
  <c r="H59" i="2"/>
  <c r="I59" i="2"/>
  <c r="H87" i="2"/>
  <c r="H139" i="2"/>
  <c r="H140" i="2"/>
  <c r="I140" i="2"/>
  <c r="H169" i="2"/>
  <c r="I169" i="2"/>
  <c r="H184" i="2"/>
  <c r="I184" i="2"/>
  <c r="K184" i="2" s="1"/>
  <c r="H186" i="2"/>
  <c r="I186" i="2"/>
  <c r="K186" i="2" s="1"/>
  <c r="H188" i="2"/>
  <c r="I188" i="2"/>
  <c r="K188" i="2" s="1"/>
  <c r="H190" i="2"/>
  <c r="I190" i="2"/>
  <c r="H246" i="2"/>
  <c r="H248" i="2"/>
  <c r="K248" i="2" s="1"/>
  <c r="H256" i="2"/>
  <c r="H279" i="2"/>
  <c r="I279" i="2"/>
  <c r="H292" i="2"/>
  <c r="K292" i="2" s="1"/>
  <c r="I292" i="2"/>
  <c r="H294" i="2"/>
  <c r="I294" i="2"/>
  <c r="H296" i="2"/>
  <c r="I296" i="2"/>
  <c r="H309" i="2"/>
  <c r="K309" i="2" s="1"/>
  <c r="I309" i="2"/>
  <c r="P46" i="2"/>
  <c r="S46" i="2" s="1"/>
  <c r="P58" i="2"/>
  <c r="S58" i="2" s="1"/>
  <c r="P62" i="2"/>
  <c r="S62" i="2" s="1"/>
  <c r="P66" i="2"/>
  <c r="P74" i="2"/>
  <c r="S74" i="2" s="1"/>
  <c r="P94" i="2"/>
  <c r="S94" i="2" s="1"/>
  <c r="P98" i="2"/>
  <c r="S98" i="2" s="1"/>
  <c r="P166" i="2"/>
  <c r="S166" i="2" s="1"/>
  <c r="P170" i="2"/>
  <c r="S170" i="2" s="1"/>
  <c r="P174" i="2"/>
  <c r="S174" i="2" s="1"/>
  <c r="P206" i="2"/>
  <c r="S206" i="2" s="1"/>
  <c r="P230" i="2"/>
  <c r="P274" i="2"/>
  <c r="S274" i="2" s="1"/>
  <c r="P294" i="2"/>
  <c r="S294" i="2" s="1"/>
  <c r="P306" i="2"/>
  <c r="S306" i="2" s="1"/>
  <c r="P69" i="2"/>
  <c r="Q69" i="2"/>
  <c r="P92" i="2"/>
  <c r="Q92" i="2"/>
  <c r="P105" i="2"/>
  <c r="Q105" i="2"/>
  <c r="P113" i="2"/>
  <c r="Q113" i="2"/>
  <c r="P116" i="2"/>
  <c r="Q116" i="2"/>
  <c r="P120" i="2"/>
  <c r="Q120" i="2"/>
  <c r="P164" i="2"/>
  <c r="Q164" i="2"/>
  <c r="P172" i="2"/>
  <c r="Q172" i="2"/>
  <c r="P196" i="2"/>
  <c r="Q196" i="2"/>
  <c r="P220" i="2"/>
  <c r="Q220" i="2"/>
  <c r="P224" i="2"/>
  <c r="Q224" i="2"/>
  <c r="P275" i="2"/>
  <c r="Q275" i="2"/>
  <c r="P291" i="2"/>
  <c r="Q291" i="2"/>
  <c r="P296" i="2"/>
  <c r="Q296" i="2"/>
  <c r="P299" i="2"/>
  <c r="Q299" i="2"/>
  <c r="H267" i="2"/>
  <c r="K267" i="2" s="1"/>
  <c r="I267" i="2"/>
  <c r="P287" i="2"/>
  <c r="H252" i="2"/>
  <c r="K252" i="2" s="1"/>
  <c r="H107" i="2"/>
  <c r="K107" i="2" s="1"/>
  <c r="H76" i="2"/>
  <c r="K76" i="2" s="1"/>
  <c r="H106" i="2"/>
  <c r="P245" i="2"/>
  <c r="S245" i="2" s="1"/>
  <c r="H122" i="2"/>
  <c r="P293" i="2"/>
  <c r="S293" i="2" s="1"/>
  <c r="P101" i="2"/>
  <c r="S101" i="2" s="1"/>
  <c r="H244" i="2"/>
  <c r="K244" i="2" s="1"/>
  <c r="P273" i="2"/>
  <c r="S273" i="2" s="1"/>
  <c r="H129" i="2"/>
  <c r="K129" i="2" s="1"/>
  <c r="P87" i="2"/>
  <c r="Q87" i="2"/>
  <c r="S87" i="2" s="1"/>
  <c r="P96" i="2"/>
  <c r="Q96" i="2"/>
  <c r="P100" i="2"/>
  <c r="Q100" i="2"/>
  <c r="S100" i="2" s="1"/>
  <c r="P123" i="2"/>
  <c r="Q123" i="2"/>
  <c r="P139" i="2"/>
  <c r="Q139" i="2"/>
  <c r="S139" i="2" s="1"/>
  <c r="P152" i="2"/>
  <c r="Q152" i="2"/>
  <c r="P173" i="2"/>
  <c r="Q173" i="2"/>
  <c r="S173" i="2" s="1"/>
  <c r="P188" i="2"/>
  <c r="Q188" i="2"/>
  <c r="P205" i="2"/>
  <c r="Q205" i="2"/>
  <c r="S205" i="2" s="1"/>
  <c r="P221" i="2"/>
  <c r="Q221" i="2"/>
  <c r="P265" i="2"/>
  <c r="Q265" i="2"/>
  <c r="P276" i="2"/>
  <c r="Q276" i="2"/>
  <c r="H32" i="2"/>
  <c r="I32" i="2"/>
  <c r="K32" i="2" s="1"/>
  <c r="H34" i="2"/>
  <c r="K34" i="2" s="1"/>
  <c r="I34" i="2"/>
  <c r="H36" i="2"/>
  <c r="I36" i="2"/>
  <c r="K36" i="2" s="1"/>
  <c r="H40" i="2"/>
  <c r="H47" i="2"/>
  <c r="K47" i="2" s="1"/>
  <c r="H54" i="2"/>
  <c r="H65" i="2"/>
  <c r="K65" i="2" s="1"/>
  <c r="H74" i="2"/>
  <c r="H84" i="2"/>
  <c r="K84" i="2" s="1"/>
  <c r="H99" i="2"/>
  <c r="H120" i="2"/>
  <c r="K120" i="2" s="1"/>
  <c r="H149" i="2"/>
  <c r="K149" i="2" s="1"/>
  <c r="H176" i="2"/>
  <c r="K176" i="2" s="1"/>
  <c r="H180" i="2"/>
  <c r="H199" i="2"/>
  <c r="K199" i="2" s="1"/>
  <c r="H206" i="2"/>
  <c r="K206" i="2" s="1"/>
  <c r="H224" i="2"/>
  <c r="K224" i="2" s="1"/>
  <c r="I224" i="2"/>
  <c r="H226" i="2"/>
  <c r="I226" i="2"/>
  <c r="H232" i="2"/>
  <c r="K232" i="2" s="1"/>
  <c r="I232" i="2"/>
  <c r="H260" i="2"/>
  <c r="K260" i="2" s="1"/>
  <c r="I260" i="2"/>
  <c r="P56" i="2"/>
  <c r="S56" i="2" s="1"/>
  <c r="P112" i="2"/>
  <c r="G12" i="5"/>
  <c r="J12" i="5" s="1"/>
  <c r="E30" i="5"/>
  <c r="H30" i="5" s="1"/>
  <c r="F30" i="5"/>
  <c r="E83" i="5"/>
  <c r="F83" i="5"/>
  <c r="E105" i="5"/>
  <c r="H105" i="5" s="1"/>
  <c r="F105" i="5"/>
  <c r="E121" i="5"/>
  <c r="F121" i="5"/>
  <c r="E127" i="5"/>
  <c r="H127" i="5" s="1"/>
  <c r="F127" i="5"/>
  <c r="E148" i="5"/>
  <c r="F148" i="5"/>
  <c r="E189" i="5"/>
  <c r="H189" i="5" s="1"/>
  <c r="F189" i="5"/>
  <c r="E213" i="5"/>
  <c r="F213" i="5"/>
  <c r="E262" i="5"/>
  <c r="H262" i="5" s="1"/>
  <c r="F262" i="5"/>
  <c r="E280" i="5"/>
  <c r="F280" i="5"/>
  <c r="E304" i="5"/>
  <c r="H304" i="5" s="1"/>
  <c r="F304" i="5"/>
  <c r="E310" i="5"/>
  <c r="F310" i="5"/>
  <c r="E188" i="5"/>
  <c r="H188" i="5" s="1"/>
  <c r="E141" i="5"/>
  <c r="H141" i="5" s="1"/>
  <c r="E88" i="5"/>
  <c r="H88" i="5" s="1"/>
  <c r="E159" i="5"/>
  <c r="E250" i="5"/>
  <c r="E137" i="5"/>
  <c r="E34" i="5"/>
  <c r="F34" i="5"/>
  <c r="E50" i="5"/>
  <c r="H50" i="5" s="1"/>
  <c r="F50" i="5"/>
  <c r="E77" i="5"/>
  <c r="F77" i="5"/>
  <c r="E102" i="5"/>
  <c r="H102" i="5" s="1"/>
  <c r="F102" i="5"/>
  <c r="E110" i="5"/>
  <c r="F110" i="5"/>
  <c r="H110" i="5" s="1"/>
  <c r="E125" i="5"/>
  <c r="H125" i="5" s="1"/>
  <c r="F125" i="5"/>
  <c r="E160" i="5"/>
  <c r="F160" i="5"/>
  <c r="E163" i="5"/>
  <c r="H163" i="5" s="1"/>
  <c r="F163" i="5"/>
  <c r="E166" i="5"/>
  <c r="F166" i="5"/>
  <c r="E177" i="5"/>
  <c r="H177" i="5" s="1"/>
  <c r="F177" i="5"/>
  <c r="E181" i="5"/>
  <c r="F181" i="5"/>
  <c r="E187" i="5"/>
  <c r="H187" i="5" s="1"/>
  <c r="F187" i="5"/>
  <c r="E196" i="5"/>
  <c r="F196" i="5"/>
  <c r="E255" i="5"/>
  <c r="H255" i="5" s="1"/>
  <c r="F255" i="5"/>
  <c r="E274" i="5"/>
  <c r="F274" i="5"/>
  <c r="E299" i="5"/>
  <c r="H299" i="5" s="1"/>
  <c r="F299" i="5"/>
  <c r="E324" i="5"/>
  <c r="F324" i="5"/>
  <c r="E39" i="5"/>
  <c r="H39" i="5" s="1"/>
  <c r="F39" i="5"/>
  <c r="E51" i="5"/>
  <c r="F51" i="5"/>
  <c r="E67" i="5"/>
  <c r="H67" i="5" s="1"/>
  <c r="F67" i="5"/>
  <c r="E71" i="5"/>
  <c r="F71" i="5"/>
  <c r="E100" i="5"/>
  <c r="F100" i="5"/>
  <c r="E143" i="5"/>
  <c r="F143" i="5"/>
  <c r="E152" i="5"/>
  <c r="H152" i="5" s="1"/>
  <c r="F152" i="5"/>
  <c r="E158" i="5"/>
  <c r="F158" i="5"/>
  <c r="E174" i="5"/>
  <c r="H174" i="5" s="1"/>
  <c r="F174" i="5"/>
  <c r="E193" i="5"/>
  <c r="F193" i="5"/>
  <c r="E228" i="5"/>
  <c r="H228" i="5" s="1"/>
  <c r="F228" i="5"/>
  <c r="E240" i="5"/>
  <c r="F240" i="5"/>
  <c r="E260" i="5"/>
  <c r="H260" i="5" s="1"/>
  <c r="F260" i="5"/>
  <c r="E271" i="5"/>
  <c r="F271" i="5"/>
  <c r="E275" i="5"/>
  <c r="H275" i="5" s="1"/>
  <c r="F275" i="5"/>
  <c r="E281" i="5"/>
  <c r="F281" i="5"/>
  <c r="E284" i="5"/>
  <c r="H284" i="5" s="1"/>
  <c r="F284" i="5"/>
  <c r="E327" i="5"/>
  <c r="F327" i="5"/>
  <c r="E58" i="5"/>
  <c r="H58" i="5" s="1"/>
  <c r="E333" i="5"/>
  <c r="F333" i="5"/>
  <c r="H333" i="5" s="1"/>
  <c r="E26" i="5"/>
  <c r="F26" i="5"/>
  <c r="H26" i="5" s="1"/>
  <c r="E29" i="5"/>
  <c r="F29" i="5"/>
  <c r="H29" i="5" s="1"/>
  <c r="E40" i="5"/>
  <c r="H40" i="5" s="1"/>
  <c r="F40" i="5"/>
  <c r="E59" i="5"/>
  <c r="F59" i="5"/>
  <c r="H59" i="5" s="1"/>
  <c r="E129" i="5"/>
  <c r="H129" i="5" s="1"/>
  <c r="F129" i="5"/>
  <c r="E175" i="5"/>
  <c r="F175" i="5"/>
  <c r="H175" i="5" s="1"/>
  <c r="E179" i="5"/>
  <c r="F179" i="5"/>
  <c r="H179" i="5" s="1"/>
  <c r="E249" i="5"/>
  <c r="F249" i="5"/>
  <c r="H328" i="5"/>
  <c r="H73" i="3"/>
  <c r="H82" i="3"/>
  <c r="H89" i="3"/>
  <c r="H61" i="3"/>
  <c r="S62" i="3"/>
  <c r="T62" i="3"/>
  <c r="S50" i="3"/>
  <c r="T50" i="3"/>
  <c r="S35" i="3"/>
  <c r="T35" i="3"/>
  <c r="S39" i="3"/>
  <c r="T39" i="3"/>
  <c r="S41" i="3"/>
  <c r="T41" i="3"/>
  <c r="S51" i="3"/>
  <c r="T51" i="3"/>
  <c r="H29" i="3"/>
  <c r="I29" i="3"/>
  <c r="K29" i="3" s="1"/>
  <c r="H39" i="3"/>
  <c r="I39" i="3"/>
  <c r="H43" i="3"/>
  <c r="I43" i="3"/>
  <c r="K43" i="3" s="1"/>
  <c r="H55" i="3"/>
  <c r="I55" i="3"/>
  <c r="H57" i="3"/>
  <c r="I57" i="3"/>
  <c r="K57" i="3" s="1"/>
  <c r="H59" i="3"/>
  <c r="I59" i="3"/>
  <c r="H104" i="3"/>
  <c r="I104" i="3"/>
  <c r="H64" i="3"/>
  <c r="I64" i="3"/>
  <c r="H28" i="3"/>
  <c r="I28" i="3"/>
  <c r="K28" i="3" s="1"/>
  <c r="H30" i="3"/>
  <c r="I30" i="3"/>
  <c r="H38" i="3"/>
  <c r="I38" i="3"/>
  <c r="K38" i="3" s="1"/>
  <c r="H48" i="3"/>
  <c r="I48" i="3"/>
  <c r="H50" i="3"/>
  <c r="I50" i="3"/>
  <c r="K50" i="3" s="1"/>
  <c r="H54" i="3"/>
  <c r="I54" i="3"/>
  <c r="H60" i="3"/>
  <c r="I60" i="3"/>
  <c r="K60" i="3" s="1"/>
  <c r="H40" i="3"/>
  <c r="H86" i="3"/>
  <c r="K86" i="3" s="1"/>
  <c r="H63" i="3"/>
  <c r="H70" i="3"/>
  <c r="H72" i="3"/>
  <c r="I72" i="3"/>
  <c r="H88" i="3"/>
  <c r="I88" i="3"/>
  <c r="I14" i="29"/>
  <c r="J14" i="29"/>
  <c r="I16" i="29"/>
  <c r="J16" i="29"/>
  <c r="J8" i="29"/>
  <c r="J10" i="29"/>
  <c r="J13" i="29"/>
  <c r="L13" i="29" s="1"/>
  <c r="J15" i="29"/>
  <c r="J17" i="29"/>
  <c r="I20" i="29"/>
  <c r="J20" i="29"/>
  <c r="L20" i="29" s="1"/>
  <c r="J19" i="29"/>
  <c r="I36" i="20"/>
  <c r="J36" i="20"/>
  <c r="I94" i="18"/>
  <c r="J94" i="18"/>
  <c r="I9" i="28"/>
  <c r="L9" i="28" s="1"/>
  <c r="I7" i="28"/>
  <c r="L28" i="22"/>
  <c r="I43" i="22"/>
  <c r="I48" i="22"/>
  <c r="I14" i="22"/>
  <c r="L14" i="22" s="1"/>
  <c r="L8" i="22"/>
  <c r="I17" i="22"/>
  <c r="I33" i="22"/>
  <c r="L33" i="22" s="1"/>
  <c r="I9" i="22"/>
  <c r="I18" i="22"/>
  <c r="I49" i="22"/>
  <c r="I23" i="22"/>
  <c r="L23" i="22" s="1"/>
  <c r="I25" i="22"/>
  <c r="I31" i="22"/>
  <c r="L31" i="22" s="1"/>
  <c r="I41" i="22"/>
  <c r="L11" i="22"/>
  <c r="I8" i="21"/>
  <c r="J8" i="21"/>
  <c r="L8" i="21" s="1"/>
  <c r="I12" i="21"/>
  <c r="J12" i="21"/>
  <c r="I18" i="21"/>
  <c r="J18" i="21"/>
  <c r="I20" i="21"/>
  <c r="J20" i="21"/>
  <c r="I22" i="21"/>
  <c r="J22" i="21"/>
  <c r="I34" i="21"/>
  <c r="J34" i="21"/>
  <c r="I36" i="21"/>
  <c r="J36" i="21"/>
  <c r="I38" i="21"/>
  <c r="J38" i="21"/>
  <c r="I43" i="21"/>
  <c r="J43" i="21"/>
  <c r="I52" i="21"/>
  <c r="J52" i="21"/>
  <c r="I54" i="21"/>
  <c r="J54" i="21"/>
  <c r="I56" i="21"/>
  <c r="J56" i="21"/>
  <c r="I58" i="21"/>
  <c r="J58" i="21"/>
  <c r="I30" i="21"/>
  <c r="I9" i="21"/>
  <c r="J9" i="21"/>
  <c r="J11" i="21"/>
  <c r="J13" i="21"/>
  <c r="J15" i="21"/>
  <c r="I17" i="21"/>
  <c r="J17" i="21"/>
  <c r="I19" i="21"/>
  <c r="J19" i="21"/>
  <c r="J21" i="21"/>
  <c r="I23" i="21"/>
  <c r="J23" i="21"/>
  <c r="I26" i="21"/>
  <c r="J26" i="21"/>
  <c r="I29" i="21"/>
  <c r="J29" i="21"/>
  <c r="I31" i="21"/>
  <c r="J31" i="21"/>
  <c r="I33" i="21"/>
  <c r="J33" i="21"/>
  <c r="I35" i="21"/>
  <c r="J35" i="21"/>
  <c r="J37" i="21"/>
  <c r="I39" i="21"/>
  <c r="J39" i="21"/>
  <c r="J41" i="21"/>
  <c r="L41" i="21" s="1"/>
  <c r="J42" i="21"/>
  <c r="J45" i="21"/>
  <c r="J47" i="21"/>
  <c r="J49" i="21"/>
  <c r="J51" i="21"/>
  <c r="J53" i="21"/>
  <c r="I55" i="21"/>
  <c r="J55" i="21"/>
  <c r="I57" i="21"/>
  <c r="J57" i="21"/>
  <c r="J59" i="21"/>
  <c r="J61" i="21"/>
  <c r="L61" i="21" s="1"/>
  <c r="J24" i="21"/>
  <c r="I10" i="29"/>
  <c r="I17" i="29"/>
  <c r="I27" i="20"/>
  <c r="I34" i="20"/>
  <c r="L34" i="20" s="1"/>
  <c r="I10" i="20"/>
  <c r="I14" i="20"/>
  <c r="L14" i="20" s="1"/>
  <c r="I20" i="20"/>
  <c r="I10" i="24"/>
  <c r="I15" i="24"/>
  <c r="I7" i="24"/>
  <c r="L7" i="24" s="1"/>
  <c r="I57" i="18"/>
  <c r="L57" i="18" s="1"/>
  <c r="I15" i="18"/>
  <c r="L15" i="18" s="1"/>
  <c r="I61" i="18"/>
  <c r="I13" i="18"/>
  <c r="L13" i="18" s="1"/>
  <c r="L32" i="18"/>
  <c r="I31" i="18"/>
  <c r="I33" i="18"/>
  <c r="L33" i="18" s="1"/>
  <c r="I36" i="18"/>
  <c r="L36" i="18" s="1"/>
  <c r="I17" i="18"/>
  <c r="L17" i="18" s="1"/>
  <c r="L44" i="18"/>
  <c r="L83" i="18"/>
  <c r="I96" i="18"/>
  <c r="I14" i="18"/>
  <c r="I26" i="18"/>
  <c r="L26" i="18" s="1"/>
  <c r="I34" i="18"/>
  <c r="L34" i="18" s="1"/>
  <c r="L35" i="18"/>
  <c r="L47" i="18"/>
  <c r="I52" i="18"/>
  <c r="I64" i="18"/>
  <c r="L68" i="18"/>
  <c r="I90" i="18"/>
  <c r="I46" i="17"/>
  <c r="I54" i="17"/>
  <c r="I17" i="17"/>
  <c r="L17" i="17" s="1"/>
  <c r="I14" i="17"/>
  <c r="I8" i="17"/>
  <c r="L8" i="17" s="1"/>
  <c r="I7" i="17"/>
  <c r="L7" i="17" s="1"/>
  <c r="H7" i="25"/>
  <c r="S28" i="3"/>
  <c r="S30" i="3"/>
  <c r="S32" i="3"/>
  <c r="S38" i="3"/>
  <c r="V38" i="3" s="1"/>
  <c r="S40" i="3"/>
  <c r="S48" i="3"/>
  <c r="S56" i="3"/>
  <c r="S58" i="3"/>
  <c r="V58" i="3" s="1"/>
  <c r="H95" i="3"/>
  <c r="S54" i="3"/>
  <c r="S60" i="3"/>
  <c r="S44" i="3"/>
  <c r="S27" i="3"/>
  <c r="S29" i="3"/>
  <c r="S33" i="3"/>
  <c r="V33" i="3" s="1"/>
  <c r="S37" i="3"/>
  <c r="V37" i="3" s="1"/>
  <c r="S43" i="3"/>
  <c r="S45" i="3"/>
  <c r="V45" i="3" s="1"/>
  <c r="H74" i="3"/>
  <c r="H93" i="3"/>
  <c r="H101" i="3"/>
  <c r="H75" i="3"/>
  <c r="K75" i="3" s="1"/>
  <c r="H79" i="3"/>
  <c r="H87" i="3"/>
  <c r="K87" i="3" s="1"/>
  <c r="H99" i="3"/>
  <c r="K99" i="3" s="1"/>
  <c r="H103" i="3"/>
  <c r="K103" i="3" s="1"/>
  <c r="H33" i="3"/>
  <c r="H35" i="3"/>
  <c r="H37" i="3"/>
  <c r="K37" i="3" s="1"/>
  <c r="H45" i="3"/>
  <c r="H47" i="3"/>
  <c r="H65" i="3"/>
  <c r="H67" i="3"/>
  <c r="M13" i="3"/>
  <c r="H9" i="26"/>
  <c r="H11" i="26"/>
  <c r="K11" i="26" s="1"/>
  <c r="U188" i="7"/>
  <c r="X188" i="7" s="1"/>
  <c r="U120" i="7"/>
  <c r="X120" i="7" s="1"/>
  <c r="X78" i="7"/>
  <c r="X396" i="7"/>
  <c r="X201" i="7"/>
  <c r="U161" i="7"/>
  <c r="U255" i="7"/>
  <c r="X255" i="7" s="1"/>
  <c r="U211" i="7"/>
  <c r="X211" i="7" s="1"/>
  <c r="U31" i="7"/>
  <c r="X31" i="7" s="1"/>
  <c r="U62" i="7"/>
  <c r="X62" i="7"/>
  <c r="X74" i="7"/>
  <c r="U77" i="7"/>
  <c r="X77" i="7" s="1"/>
  <c r="U90" i="7"/>
  <c r="X90" i="7" s="1"/>
  <c r="U103" i="7"/>
  <c r="X103" i="7" s="1"/>
  <c r="U112" i="7"/>
  <c r="X112" i="7" s="1"/>
  <c r="U119" i="7"/>
  <c r="U138" i="7"/>
  <c r="X138" i="7" s="1"/>
  <c r="U153" i="7"/>
  <c r="X153" i="7" s="1"/>
  <c r="U162" i="7"/>
  <c r="U176" i="7"/>
  <c r="X176" i="7" s="1"/>
  <c r="U185" i="7"/>
  <c r="U192" i="7"/>
  <c r="X192" i="7" s="1"/>
  <c r="X200" i="7"/>
  <c r="U200" i="7"/>
  <c r="U240" i="7"/>
  <c r="X240" i="7" s="1"/>
  <c r="U208" i="7"/>
  <c r="X208" i="7" s="1"/>
  <c r="U324" i="7"/>
  <c r="X324" i="7" s="1"/>
  <c r="X296" i="7"/>
  <c r="U248" i="7"/>
  <c r="X248" i="7" s="1"/>
  <c r="U140" i="7"/>
  <c r="U152" i="7"/>
  <c r="U164" i="7"/>
  <c r="X164" i="7" s="1"/>
  <c r="U170" i="7"/>
  <c r="X178" i="7"/>
  <c r="U178" i="7"/>
  <c r="U184" i="7"/>
  <c r="U199" i="7"/>
  <c r="X199" i="7" s="1"/>
  <c r="U249" i="7"/>
  <c r="X249" i="7" s="1"/>
  <c r="U273" i="7"/>
  <c r="X273" i="7" s="1"/>
  <c r="U143" i="7"/>
  <c r="U340" i="7"/>
  <c r="X340" i="7" s="1"/>
  <c r="U32" i="7"/>
  <c r="U44" i="7"/>
  <c r="X44" i="7" s="1"/>
  <c r="U72" i="7"/>
  <c r="X72" i="7" s="1"/>
  <c r="U81" i="7"/>
  <c r="X81" i="7" s="1"/>
  <c r="U91" i="7"/>
  <c r="X101" i="7"/>
  <c r="U107" i="7"/>
  <c r="X107" i="7" s="1"/>
  <c r="U109" i="7"/>
  <c r="U116" i="7"/>
  <c r="X116" i="7"/>
  <c r="U128" i="7"/>
  <c r="U221" i="7"/>
  <c r="X221" i="7" s="1"/>
  <c r="U298" i="7"/>
  <c r="X298" i="7" s="1"/>
  <c r="U328" i="7"/>
  <c r="X328" i="7" s="1"/>
  <c r="M28" i="7"/>
  <c r="P28" i="7" s="1"/>
  <c r="M223" i="7"/>
  <c r="P223" i="7" s="1"/>
  <c r="M231" i="7"/>
  <c r="P231" i="7"/>
  <c r="M257" i="7"/>
  <c r="M97" i="7"/>
  <c r="P97" i="7" s="1"/>
  <c r="M101" i="7"/>
  <c r="P101" i="7" s="1"/>
  <c r="M111" i="7"/>
  <c r="P111" i="7" s="1"/>
  <c r="M130" i="7"/>
  <c r="P130" i="7" s="1"/>
  <c r="M136" i="7"/>
  <c r="P136" i="7" s="1"/>
  <c r="M53" i="7"/>
  <c r="M295" i="7"/>
  <c r="P295" i="7" s="1"/>
  <c r="M325" i="7"/>
  <c r="M271" i="7"/>
  <c r="P271" i="7" s="1"/>
  <c r="M253" i="7"/>
  <c r="M234" i="7"/>
  <c r="P234" i="7" s="1"/>
  <c r="M268" i="7"/>
  <c r="P268" i="7" s="1"/>
  <c r="M179" i="7"/>
  <c r="P179" i="7" s="1"/>
  <c r="M198" i="7"/>
  <c r="M212" i="7"/>
  <c r="P212" i="7" s="1"/>
  <c r="M214" i="7"/>
  <c r="P214" i="7" s="1"/>
  <c r="M209" i="7"/>
  <c r="P209" i="7" s="1"/>
  <c r="M220" i="7"/>
  <c r="M261" i="7"/>
  <c r="P261" i="7" s="1"/>
  <c r="P197" i="7"/>
  <c r="M183" i="7"/>
  <c r="P183" i="7" s="1"/>
  <c r="M392" i="7"/>
  <c r="P392" i="7" s="1"/>
  <c r="M206" i="7"/>
  <c r="P206" i="7" s="1"/>
  <c r="M63" i="7"/>
  <c r="P63" i="7"/>
  <c r="M88" i="7"/>
  <c r="P88" i="7" s="1"/>
  <c r="P177" i="7"/>
  <c r="M168" i="7"/>
  <c r="P168" i="7" s="1"/>
  <c r="P36" i="7"/>
  <c r="M221" i="7"/>
  <c r="P221" i="7" s="1"/>
  <c r="M203" i="7"/>
  <c r="P203" i="7" s="1"/>
  <c r="P222" i="7"/>
  <c r="M64" i="7"/>
  <c r="P64" i="7" s="1"/>
  <c r="M336" i="7"/>
  <c r="P336" i="7" s="1"/>
  <c r="M272" i="7"/>
  <c r="P272" i="7" s="1"/>
  <c r="P279" i="7"/>
  <c r="M269" i="7"/>
  <c r="P219" i="7"/>
  <c r="M254" i="7"/>
  <c r="P254" i="7" s="1"/>
  <c r="M210" i="7"/>
  <c r="P210" i="7" s="1"/>
  <c r="M142" i="7"/>
  <c r="P142" i="7" s="1"/>
  <c r="M54" i="7"/>
  <c r="P54" i="7" s="1"/>
  <c r="M68" i="7"/>
  <c r="P68" i="7" s="1"/>
  <c r="E147" i="7"/>
  <c r="H147" i="7" s="1"/>
  <c r="E157" i="7"/>
  <c r="H157" i="7" s="1"/>
  <c r="E170" i="7"/>
  <c r="E173" i="7"/>
  <c r="H173" i="7" s="1"/>
  <c r="E187" i="7"/>
  <c r="E199" i="7"/>
  <c r="H199" i="7" s="1"/>
  <c r="E302" i="7"/>
  <c r="E305" i="7"/>
  <c r="H305" i="7" s="1"/>
  <c r="E53" i="7"/>
  <c r="E183" i="7"/>
  <c r="H183" i="7" s="1"/>
  <c r="E161" i="7"/>
  <c r="H161" i="7" s="1"/>
  <c r="E143" i="7"/>
  <c r="H143" i="7" s="1"/>
  <c r="E99" i="7"/>
  <c r="H99" i="7" s="1"/>
  <c r="E113" i="7"/>
  <c r="E119" i="7"/>
  <c r="H119" i="7" s="1"/>
  <c r="E165" i="7"/>
  <c r="E184" i="7"/>
  <c r="E209" i="7"/>
  <c r="H209" i="7" s="1"/>
  <c r="E219" i="7"/>
  <c r="H219" i="7" s="1"/>
  <c r="E223" i="7"/>
  <c r="E231" i="7"/>
  <c r="E242" i="7"/>
  <c r="H242" i="7" s="1"/>
  <c r="E293" i="7"/>
  <c r="E37" i="7"/>
  <c r="H37" i="7" s="1"/>
  <c r="E40" i="7"/>
  <c r="E50" i="7"/>
  <c r="H50" i="7" s="1"/>
  <c r="H226" i="7"/>
  <c r="E290" i="7"/>
  <c r="H290" i="7" s="1"/>
  <c r="E47" i="7"/>
  <c r="H47" i="7" s="1"/>
  <c r="E171" i="7"/>
  <c r="H133" i="7"/>
  <c r="H123" i="7"/>
  <c r="E109" i="7"/>
  <c r="E64" i="7"/>
  <c r="H64" i="7" s="1"/>
  <c r="E262" i="7"/>
  <c r="H262" i="7" s="1"/>
  <c r="E71" i="7"/>
  <c r="H71" i="7" s="1"/>
  <c r="E77" i="7"/>
  <c r="E89" i="7"/>
  <c r="H89" i="7" s="1"/>
  <c r="E110" i="7"/>
  <c r="H110" i="7" s="1"/>
  <c r="E310" i="7"/>
  <c r="H310" i="7" s="1"/>
  <c r="E321" i="7"/>
  <c r="H321" i="7" s="1"/>
  <c r="E332" i="7"/>
  <c r="E38" i="7"/>
  <c r="H38" i="7" s="1"/>
  <c r="H81" i="7"/>
  <c r="E193" i="7"/>
  <c r="H193" i="7" s="1"/>
  <c r="E179" i="7"/>
  <c r="H179" i="7" s="1"/>
  <c r="E167" i="7"/>
  <c r="H167" i="7" s="1"/>
  <c r="H275" i="7"/>
  <c r="E92" i="7"/>
  <c r="H92" i="7" s="1"/>
  <c r="E308" i="7"/>
  <c r="H311" i="7"/>
  <c r="H297" i="7"/>
  <c r="H159" i="7"/>
  <c r="H331" i="7"/>
  <c r="E323" i="7"/>
  <c r="H323" i="7" s="1"/>
  <c r="E128" i="7"/>
  <c r="H128" i="7" s="1"/>
  <c r="E207" i="7"/>
  <c r="H207" i="7" s="1"/>
  <c r="E83" i="7"/>
  <c r="H83" i="7" s="1"/>
  <c r="E294" i="7"/>
  <c r="H294" i="7" s="1"/>
  <c r="E300" i="7"/>
  <c r="H300" i="7" s="1"/>
  <c r="H99" i="6"/>
  <c r="H310" i="6"/>
  <c r="H114" i="6"/>
  <c r="E338" i="6"/>
  <c r="H338" i="6" s="1"/>
  <c r="E302" i="6"/>
  <c r="H34" i="6"/>
  <c r="E260" i="6"/>
  <c r="H260" i="6" s="1"/>
  <c r="H177" i="6"/>
  <c r="E25" i="6"/>
  <c r="H25" i="6" s="1"/>
  <c r="E144" i="6"/>
  <c r="H144" i="6" s="1"/>
  <c r="E112" i="6"/>
  <c r="H112" i="6" s="1"/>
  <c r="H335" i="6"/>
  <c r="H288" i="6"/>
  <c r="E173" i="6"/>
  <c r="H173" i="6" s="1"/>
  <c r="H131" i="6"/>
  <c r="H47" i="6"/>
  <c r="E116" i="6"/>
  <c r="H116" i="6" s="1"/>
  <c r="E84" i="6"/>
  <c r="H84" i="6" s="1"/>
  <c r="E133" i="6"/>
  <c r="H133" i="6" s="1"/>
  <c r="H65" i="6"/>
  <c r="E243" i="6"/>
  <c r="H243" i="6" s="1"/>
  <c r="E281" i="6"/>
  <c r="H281" i="6" s="1"/>
  <c r="E128" i="6"/>
  <c r="H128" i="6" s="1"/>
  <c r="E122" i="6"/>
  <c r="H122" i="6" s="1"/>
  <c r="E56" i="6"/>
  <c r="H56" i="6" s="1"/>
  <c r="H258" i="6"/>
  <c r="E218" i="6"/>
  <c r="H218" i="6" s="1"/>
  <c r="E321" i="6"/>
  <c r="H321" i="6" s="1"/>
  <c r="E212" i="6"/>
  <c r="H212" i="6" s="1"/>
  <c r="E26" i="6"/>
  <c r="H26" i="6" s="1"/>
  <c r="H36" i="6"/>
  <c r="E101" i="6"/>
  <c r="H101" i="6" s="1"/>
  <c r="E117" i="6"/>
  <c r="H117" i="6" s="1"/>
  <c r="H127" i="6"/>
  <c r="E160" i="6"/>
  <c r="H160" i="6" s="1"/>
  <c r="E195" i="6"/>
  <c r="E197" i="6"/>
  <c r="H197" i="6" s="1"/>
  <c r="H207" i="6"/>
  <c r="E270" i="6"/>
  <c r="H270" i="6" s="1"/>
  <c r="E280" i="6"/>
  <c r="H280" i="6" s="1"/>
  <c r="H265" i="6"/>
  <c r="H286" i="6"/>
  <c r="E149" i="6"/>
  <c r="H149" i="6" s="1"/>
  <c r="H37" i="6"/>
  <c r="H268" i="6"/>
  <c r="E132" i="6"/>
  <c r="H132" i="6" s="1"/>
  <c r="E138" i="6"/>
  <c r="H138" i="6" s="1"/>
  <c r="E126" i="6"/>
  <c r="H126" i="6" s="1"/>
  <c r="E102" i="6"/>
  <c r="H102" i="6" s="1"/>
  <c r="E28" i="6"/>
  <c r="H28" i="6" s="1"/>
  <c r="E31" i="6"/>
  <c r="H31" i="6" s="1"/>
  <c r="H73" i="6"/>
  <c r="H253" i="6"/>
  <c r="E256" i="6"/>
  <c r="H256" i="6" s="1"/>
  <c r="E317" i="6"/>
  <c r="E323" i="6"/>
  <c r="H323" i="6" s="1"/>
  <c r="H269" i="5"/>
  <c r="E176" i="5"/>
  <c r="H121" i="5"/>
  <c r="E53" i="5"/>
  <c r="H53" i="5" s="1"/>
  <c r="E215" i="5"/>
  <c r="H215" i="5" s="1"/>
  <c r="E63" i="5"/>
  <c r="H63" i="5" s="1"/>
  <c r="E76" i="5"/>
  <c r="H76" i="5" s="1"/>
  <c r="E315" i="5"/>
  <c r="E234" i="5"/>
  <c r="H234" i="5" s="1"/>
  <c r="E207" i="5"/>
  <c r="E47" i="5"/>
  <c r="E235" i="5"/>
  <c r="H235" i="5" s="1"/>
  <c r="E222" i="5"/>
  <c r="H222" i="5" s="1"/>
  <c r="E288" i="5"/>
  <c r="H288" i="5" s="1"/>
  <c r="E72" i="5"/>
  <c r="H72" i="5" s="1"/>
  <c r="E283" i="5"/>
  <c r="H283" i="5" s="1"/>
  <c r="E291" i="5"/>
  <c r="H291" i="5" s="1"/>
  <c r="E56" i="5"/>
  <c r="H56" i="5" s="1"/>
  <c r="E289" i="5"/>
  <c r="H259" i="5"/>
  <c r="E35" i="5"/>
  <c r="H35" i="5" s="1"/>
  <c r="E203" i="5"/>
  <c r="H203" i="5" s="1"/>
  <c r="E329" i="5"/>
  <c r="H329" i="5" s="1"/>
  <c r="E272" i="5"/>
  <c r="H159" i="5"/>
  <c r="E23" i="5"/>
  <c r="H23" i="5" s="1"/>
  <c r="S489" i="12"/>
  <c r="V489" i="12" s="1"/>
  <c r="S491" i="12"/>
  <c r="V491" i="12" s="1"/>
  <c r="S503" i="12"/>
  <c r="V503" i="12" s="1"/>
  <c r="S511" i="12"/>
  <c r="V511" i="12" s="1"/>
  <c r="S513" i="12"/>
  <c r="V513" i="12" s="1"/>
  <c r="S515" i="12"/>
  <c r="V515" i="12" s="1"/>
  <c r="S517" i="12"/>
  <c r="V517" i="12" s="1"/>
  <c r="S519" i="12"/>
  <c r="V519" i="12" s="1"/>
  <c r="S531" i="12"/>
  <c r="V531" i="12" s="1"/>
  <c r="S541" i="12"/>
  <c r="V541" i="12" s="1"/>
  <c r="S545" i="12"/>
  <c r="V545" i="12" s="1"/>
  <c r="S549" i="12"/>
  <c r="V549" i="12" s="1"/>
  <c r="S551" i="12"/>
  <c r="V551" i="12" s="1"/>
  <c r="S557" i="12"/>
  <c r="S563" i="12"/>
  <c r="V563" i="12" s="1"/>
  <c r="S575" i="12"/>
  <c r="V575" i="12" s="1"/>
  <c r="S583" i="12"/>
  <c r="S585" i="12"/>
  <c r="V585" i="12" s="1"/>
  <c r="S595" i="12"/>
  <c r="V605" i="12"/>
  <c r="S611" i="12"/>
  <c r="V611" i="12" s="1"/>
  <c r="V613" i="12"/>
  <c r="S613" i="12"/>
  <c r="S615" i="12"/>
  <c r="V615" i="12" s="1"/>
  <c r="S617" i="12"/>
  <c r="S621" i="12"/>
  <c r="V621" i="12" s="1"/>
  <c r="S625" i="12"/>
  <c r="S629" i="12"/>
  <c r="V629" i="12" s="1"/>
  <c r="S537" i="12"/>
  <c r="S505" i="12"/>
  <c r="V505" i="12" s="1"/>
  <c r="S597" i="12"/>
  <c r="V597" i="12" s="1"/>
  <c r="S591" i="12"/>
  <c r="V591" i="12" s="1"/>
  <c r="S607" i="12"/>
  <c r="V607" i="12" s="1"/>
  <c r="S565" i="12"/>
  <c r="V565" i="12" s="1"/>
  <c r="S40" i="12"/>
  <c r="S56" i="12"/>
  <c r="S58" i="12"/>
  <c r="S70" i="12"/>
  <c r="S80" i="12"/>
  <c r="V80" i="12" s="1"/>
  <c r="S90" i="12"/>
  <c r="S480" i="12"/>
  <c r="V480" i="12" s="1"/>
  <c r="S486" i="12"/>
  <c r="S490" i="12"/>
  <c r="S500" i="12"/>
  <c r="S524" i="12"/>
  <c r="V524" i="12" s="1"/>
  <c r="S528" i="12"/>
  <c r="S550" i="12"/>
  <c r="S556" i="12"/>
  <c r="S572" i="12"/>
  <c r="V572" i="12" s="1"/>
  <c r="S574" i="12"/>
  <c r="V574" i="12" s="1"/>
  <c r="S582" i="12"/>
  <c r="S628" i="12"/>
  <c r="K120" i="12"/>
  <c r="K129" i="12"/>
  <c r="K398" i="12"/>
  <c r="K400" i="12"/>
  <c r="K409" i="12"/>
  <c r="K111" i="12"/>
  <c r="H116" i="12"/>
  <c r="H102" i="12"/>
  <c r="K102" i="12" s="1"/>
  <c r="H142" i="12"/>
  <c r="H547" i="12"/>
  <c r="K547" i="12" s="1"/>
  <c r="K607" i="12"/>
  <c r="H600" i="12"/>
  <c r="H586" i="12"/>
  <c r="H32" i="12"/>
  <c r="K32" i="12" s="1"/>
  <c r="H595" i="12"/>
  <c r="H40" i="12"/>
  <c r="K40" i="12" s="1"/>
  <c r="H83" i="12"/>
  <c r="K83" i="12" s="1"/>
  <c r="H162" i="12"/>
  <c r="K162" i="12" s="1"/>
  <c r="H167" i="12"/>
  <c r="K496" i="12"/>
  <c r="K283" i="12"/>
  <c r="K521" i="12"/>
  <c r="H594" i="12"/>
  <c r="K263" i="12"/>
  <c r="H569" i="12"/>
  <c r="K569" i="12" s="1"/>
  <c r="H97" i="12"/>
  <c r="K97" i="12" s="1"/>
  <c r="H571" i="12"/>
  <c r="K180" i="12"/>
  <c r="H38" i="12"/>
  <c r="H42" i="12"/>
  <c r="H60" i="12"/>
  <c r="K60" i="12" s="1"/>
  <c r="H76" i="12"/>
  <c r="K76" i="12" s="1"/>
  <c r="H166" i="12"/>
  <c r="K166" i="12" s="1"/>
  <c r="H174" i="12"/>
  <c r="K174" i="12" s="1"/>
  <c r="H177" i="12"/>
  <c r="H198" i="12"/>
  <c r="K198" i="12" s="1"/>
  <c r="K402" i="12"/>
  <c r="H190" i="12"/>
  <c r="K190" i="12" s="1"/>
  <c r="H193" i="12"/>
  <c r="H203" i="12"/>
  <c r="K203" i="12" s="1"/>
  <c r="H212" i="12"/>
  <c r="H215" i="12"/>
  <c r="K215" i="12" s="1"/>
  <c r="H217" i="12"/>
  <c r="H224" i="12"/>
  <c r="K224" i="12" s="1"/>
  <c r="H233" i="12"/>
  <c r="K233" i="12" s="1"/>
  <c r="H239" i="12"/>
  <c r="K239" i="12" s="1"/>
  <c r="H247" i="12"/>
  <c r="H253" i="12"/>
  <c r="K253" i="12" s="1"/>
  <c r="H269" i="12"/>
  <c r="K269" i="12" s="1"/>
  <c r="H285" i="12"/>
  <c r="H287" i="12"/>
  <c r="H289" i="12"/>
  <c r="H291" i="12"/>
  <c r="K291" i="12" s="1"/>
  <c r="H302" i="12"/>
  <c r="H305" i="12"/>
  <c r="H311" i="12"/>
  <c r="H345" i="12"/>
  <c r="H347" i="12"/>
  <c r="K347" i="12" s="1"/>
  <c r="H361" i="12"/>
  <c r="H363" i="12"/>
  <c r="K363" i="12" s="1"/>
  <c r="H369" i="12"/>
  <c r="K369" i="12" s="1"/>
  <c r="H375" i="12"/>
  <c r="K375" i="12" s="1"/>
  <c r="H384" i="12"/>
  <c r="H386" i="12"/>
  <c r="K386" i="12" s="1"/>
  <c r="H390" i="12"/>
  <c r="H404" i="12"/>
  <c r="H443" i="12"/>
  <c r="K443" i="12" s="1"/>
  <c r="H445" i="12"/>
  <c r="K445" i="12" s="1"/>
  <c r="H449" i="12"/>
  <c r="H459" i="12"/>
  <c r="H463" i="12"/>
  <c r="K463" i="12" s="1"/>
  <c r="H469" i="12"/>
  <c r="H483" i="12"/>
  <c r="H493" i="12"/>
  <c r="H540" i="12"/>
  <c r="K540" i="12" s="1"/>
  <c r="H556" i="12"/>
  <c r="K556" i="12" s="1"/>
  <c r="H560" i="12"/>
  <c r="K560" i="12" s="1"/>
  <c r="H566" i="12"/>
  <c r="H578" i="12"/>
  <c r="K578" i="12" s="1"/>
  <c r="H183" i="12"/>
  <c r="H185" i="12"/>
  <c r="H191" i="12"/>
  <c r="K202" i="12"/>
  <c r="H204" i="12"/>
  <c r="K204" i="12" s="1"/>
  <c r="H211" i="12"/>
  <c r="K211" i="12" s="1"/>
  <c r="H220" i="12"/>
  <c r="K220" i="12" s="1"/>
  <c r="H229" i="12"/>
  <c r="H242" i="12"/>
  <c r="H245" i="12"/>
  <c r="H246" i="12"/>
  <c r="K246" i="12" s="1"/>
  <c r="H252" i="12"/>
  <c r="H254" i="12"/>
  <c r="H257" i="12"/>
  <c r="H261" i="12"/>
  <c r="H270" i="12"/>
  <c r="H273" i="12"/>
  <c r="H276" i="12"/>
  <c r="K279" i="12"/>
  <c r="H281" i="12"/>
  <c r="H284" i="12"/>
  <c r="H292" i="12"/>
  <c r="K292" i="12" s="1"/>
  <c r="H298" i="12"/>
  <c r="H301" i="12"/>
  <c r="H303" i="12"/>
  <c r="H310" i="12"/>
  <c r="H322" i="12"/>
  <c r="H342" i="12"/>
  <c r="H383" i="12"/>
  <c r="H385" i="12"/>
  <c r="H387" i="12"/>
  <c r="H393" i="12"/>
  <c r="K393" i="12" s="1"/>
  <c r="H403" i="12"/>
  <c r="H405" i="12"/>
  <c r="K405" i="12" s="1"/>
  <c r="H529" i="12"/>
  <c r="H531" i="12"/>
  <c r="H553" i="12"/>
  <c r="H581" i="12"/>
  <c r="H585" i="12"/>
  <c r="K585" i="12" s="1"/>
  <c r="H589" i="12"/>
  <c r="K589" i="12" s="1"/>
  <c r="H619" i="12"/>
  <c r="H118" i="11"/>
  <c r="K118" i="11" s="1"/>
  <c r="H125" i="11"/>
  <c r="H318" i="11"/>
  <c r="H330" i="11"/>
  <c r="H341" i="11"/>
  <c r="K341" i="11" s="1"/>
  <c r="H29" i="11"/>
  <c r="H37" i="11"/>
  <c r="H143" i="11"/>
  <c r="K143" i="11" s="1"/>
  <c r="H307" i="11"/>
  <c r="H269" i="11"/>
  <c r="H273" i="11"/>
  <c r="H275" i="11"/>
  <c r="H281" i="11"/>
  <c r="K281" i="11" s="1"/>
  <c r="H302" i="11"/>
  <c r="H315" i="11"/>
  <c r="H292" i="11"/>
  <c r="K292" i="11" s="1"/>
  <c r="H122" i="11"/>
  <c r="K126" i="11"/>
  <c r="H248" i="11"/>
  <c r="K248" i="11" s="1"/>
  <c r="H61" i="11"/>
  <c r="H78" i="11"/>
  <c r="K78" i="11" s="1"/>
  <c r="H103" i="11"/>
  <c r="K103" i="11" s="1"/>
  <c r="H110" i="11"/>
  <c r="H157" i="11"/>
  <c r="K157" i="11" s="1"/>
  <c r="H160" i="11"/>
  <c r="K160" i="11" s="1"/>
  <c r="H221" i="11"/>
  <c r="H236" i="11"/>
  <c r="K236" i="11" s="1"/>
  <c r="H260" i="11"/>
  <c r="K260" i="11" s="1"/>
  <c r="H266" i="11"/>
  <c r="K266" i="11" s="1"/>
  <c r="K88" i="11"/>
  <c r="H40" i="11"/>
  <c r="K40" i="11" s="1"/>
  <c r="H150" i="11"/>
  <c r="H186" i="11"/>
  <c r="H226" i="11"/>
  <c r="K226" i="11" s="1"/>
  <c r="H230" i="11"/>
  <c r="K274" i="11"/>
  <c r="H304" i="11"/>
  <c r="H148" i="11"/>
  <c r="K148" i="11" s="1"/>
  <c r="H200" i="11"/>
  <c r="H224" i="11"/>
  <c r="H227" i="11"/>
  <c r="K227" i="11" s="1"/>
  <c r="H165" i="11"/>
  <c r="H193" i="11"/>
  <c r="K193" i="11" s="1"/>
  <c r="H209" i="11"/>
  <c r="H333" i="11"/>
  <c r="H142" i="11"/>
  <c r="K142" i="11" s="1"/>
  <c r="H93" i="11"/>
  <c r="K93" i="11" s="1"/>
  <c r="H225" i="11"/>
  <c r="H284" i="11"/>
  <c r="K284" i="11" s="1"/>
  <c r="H301" i="11"/>
  <c r="J12" i="2"/>
  <c r="M12" i="2" s="1"/>
  <c r="K69" i="2"/>
  <c r="P41" i="2"/>
  <c r="P93" i="2"/>
  <c r="P103" i="2"/>
  <c r="P131" i="2"/>
  <c r="P135" i="2"/>
  <c r="P197" i="2"/>
  <c r="P229" i="2"/>
  <c r="P232" i="2"/>
  <c r="S232" i="2" s="1"/>
  <c r="P235" i="2"/>
  <c r="P244" i="2"/>
  <c r="P257" i="2"/>
  <c r="S257" i="2" s="1"/>
  <c r="H28" i="2"/>
  <c r="P30" i="2"/>
  <c r="S30" i="2" s="1"/>
  <c r="P34" i="2"/>
  <c r="S34" i="2" s="1"/>
  <c r="P38" i="2"/>
  <c r="S38" i="2" s="1"/>
  <c r="P126" i="2"/>
  <c r="S126" i="2" s="1"/>
  <c r="P162" i="2"/>
  <c r="S162" i="2" s="1"/>
  <c r="P238" i="2"/>
  <c r="S238" i="2" s="1"/>
  <c r="P302" i="2"/>
  <c r="P118" i="2"/>
  <c r="S118" i="2" s="1"/>
  <c r="P82" i="2"/>
  <c r="S82" i="2" s="1"/>
  <c r="P309" i="2"/>
  <c r="P145" i="2"/>
  <c r="S145" i="2" s="1"/>
  <c r="H216" i="2"/>
  <c r="H218" i="2"/>
  <c r="K218" i="2" s="1"/>
  <c r="H222" i="2"/>
  <c r="H270" i="2"/>
  <c r="H274" i="2"/>
  <c r="H283" i="2"/>
  <c r="K283" i="2" s="1"/>
  <c r="H285" i="2"/>
  <c r="K285" i="2" s="1"/>
  <c r="H302" i="2"/>
  <c r="K302" i="2" s="1"/>
  <c r="H306" i="2"/>
  <c r="P31" i="2"/>
  <c r="P79" i="2"/>
  <c r="P167" i="2"/>
  <c r="P259" i="2"/>
  <c r="S259" i="2" s="1"/>
  <c r="P77" i="2"/>
  <c r="S77" i="2" s="1"/>
  <c r="P169" i="2"/>
  <c r="H113" i="2"/>
  <c r="K113" i="2" s="1"/>
  <c r="H162" i="2"/>
  <c r="K162" i="2" s="1"/>
  <c r="H171" i="2"/>
  <c r="K171" i="2" s="1"/>
  <c r="H173" i="2"/>
  <c r="H175" i="2"/>
  <c r="H194" i="2"/>
  <c r="H221" i="2"/>
  <c r="K221" i="2" s="1"/>
  <c r="H247" i="2"/>
  <c r="H259" i="2"/>
  <c r="K259" i="2" s="1"/>
  <c r="K280" i="2"/>
  <c r="P33" i="2"/>
  <c r="S33" i="2" s="1"/>
  <c r="S47" i="2"/>
  <c r="H37" i="2"/>
  <c r="K37" i="2" s="1"/>
  <c r="K268" i="2"/>
  <c r="P227" i="2"/>
  <c r="S227" i="2" s="1"/>
  <c r="S287" i="2"/>
  <c r="S299" i="2"/>
  <c r="P44" i="2"/>
  <c r="S44" i="2"/>
  <c r="P67" i="2"/>
  <c r="S67" i="2" s="1"/>
  <c r="S80" i="2"/>
  <c r="P80" i="2"/>
  <c r="P83" i="2"/>
  <c r="S83" i="2" s="1"/>
  <c r="P86" i="2"/>
  <c r="S86" i="2" s="1"/>
  <c r="P95" i="2"/>
  <c r="S95" i="2" s="1"/>
  <c r="P134" i="2"/>
  <c r="P138" i="2"/>
  <c r="S138" i="2" s="1"/>
  <c r="P142" i="2"/>
  <c r="S142" i="2" s="1"/>
  <c r="P151" i="2"/>
  <c r="S151" i="2" s="1"/>
  <c r="P157" i="2"/>
  <c r="P175" i="2"/>
  <c r="S175" i="2" s="1"/>
  <c r="P179" i="2"/>
  <c r="S179" i="2" s="1"/>
  <c r="S207" i="2"/>
  <c r="P219" i="2"/>
  <c r="P223" i="2"/>
  <c r="S223" i="2" s="1"/>
  <c r="P234" i="2"/>
  <c r="S234" i="2" s="1"/>
  <c r="P246" i="2"/>
  <c r="S246" i="2" s="1"/>
  <c r="P252" i="2"/>
  <c r="S252" i="2" s="1"/>
  <c r="P267" i="2"/>
  <c r="S267" i="2" s="1"/>
  <c r="P271" i="2"/>
  <c r="S271" i="2" s="1"/>
  <c r="P295" i="2"/>
  <c r="S295" i="2" s="1"/>
  <c r="P305" i="2"/>
  <c r="P307" i="2"/>
  <c r="H41" i="2"/>
  <c r="H43" i="2"/>
  <c r="K43" i="2" s="1"/>
  <c r="K46" i="2"/>
  <c r="H48" i="2"/>
  <c r="K50" i="2"/>
  <c r="H53" i="2"/>
  <c r="H64" i="2"/>
  <c r="K64" i="2" s="1"/>
  <c r="H71" i="2"/>
  <c r="K71" i="2" s="1"/>
  <c r="H73" i="2"/>
  <c r="K73" i="2" s="1"/>
  <c r="H75" i="2"/>
  <c r="K75" i="2" s="1"/>
  <c r="K81" i="2"/>
  <c r="H85" i="2"/>
  <c r="K85" i="2" s="1"/>
  <c r="K87" i="2"/>
  <c r="H89" i="2"/>
  <c r="K89" i="2" s="1"/>
  <c r="H100" i="2"/>
  <c r="K100" i="2" s="1"/>
  <c r="H102" i="2"/>
  <c r="K102" i="2" s="1"/>
  <c r="H104" i="2"/>
  <c r="K104" i="2" s="1"/>
  <c r="K106" i="2"/>
  <c r="H121" i="2"/>
  <c r="K121" i="2" s="1"/>
  <c r="H126" i="2"/>
  <c r="K126" i="2" s="1"/>
  <c r="H128" i="2"/>
  <c r="H130" i="2"/>
  <c r="H132" i="2"/>
  <c r="K132" i="2" s="1"/>
  <c r="H137" i="2"/>
  <c r="K137" i="2" s="1"/>
  <c r="H164" i="2"/>
  <c r="H177" i="2"/>
  <c r="H179" i="2"/>
  <c r="K179" i="2" s="1"/>
  <c r="H200" i="2"/>
  <c r="K200" i="2" s="1"/>
  <c r="S71" i="2"/>
  <c r="P91" i="2"/>
  <c r="S91" i="2" s="1"/>
  <c r="P107" i="2"/>
  <c r="S107" i="2" s="1"/>
  <c r="P143" i="2"/>
  <c r="S143" i="2" s="1"/>
  <c r="P155" i="2"/>
  <c r="P159" i="2"/>
  <c r="S159" i="2" s="1"/>
  <c r="P183" i="2"/>
  <c r="S183" i="2" s="1"/>
  <c r="P203" i="2"/>
  <c r="P215" i="2"/>
  <c r="S215" i="2" s="1"/>
  <c r="P303" i="2"/>
  <c r="S303" i="2" s="1"/>
  <c r="H38" i="2"/>
  <c r="K38" i="2" s="1"/>
  <c r="H55" i="2"/>
  <c r="H58" i="2"/>
  <c r="H63" i="2"/>
  <c r="H66" i="2"/>
  <c r="K66" i="2" s="1"/>
  <c r="H110" i="2"/>
  <c r="H112" i="2"/>
  <c r="K112" i="2" s="1"/>
  <c r="H116" i="2"/>
  <c r="H131" i="2"/>
  <c r="K131" i="2" s="1"/>
  <c r="H136" i="2"/>
  <c r="H165" i="2"/>
  <c r="K165" i="2" s="1"/>
  <c r="H167" i="2"/>
  <c r="H174" i="2"/>
  <c r="K174" i="2" s="1"/>
  <c r="H183" i="2"/>
  <c r="K183" i="2" s="1"/>
  <c r="K193" i="2"/>
  <c r="H233" i="2"/>
  <c r="K233" i="2" s="1"/>
  <c r="H250" i="2"/>
  <c r="K250" i="2" s="1"/>
  <c r="H254" i="2"/>
  <c r="K254" i="2" s="1"/>
  <c r="K273" i="2"/>
  <c r="H278" i="2"/>
  <c r="H305" i="2"/>
  <c r="K305" i="2" s="1"/>
  <c r="P35" i="2"/>
  <c r="S35" i="2" s="1"/>
  <c r="P37" i="2"/>
  <c r="S37" i="2" s="1"/>
  <c r="P88" i="2"/>
  <c r="S88" i="2" s="1"/>
  <c r="P176" i="2"/>
  <c r="P208" i="2"/>
  <c r="S208" i="2" s="1"/>
  <c r="P216" i="2"/>
  <c r="S216" i="2" s="1"/>
  <c r="P248" i="2"/>
  <c r="S248" i="2" s="1"/>
  <c r="P268" i="2"/>
  <c r="S272" i="2"/>
  <c r="P284" i="2"/>
  <c r="K256" i="2"/>
  <c r="H195" i="2"/>
  <c r="H201" i="2"/>
  <c r="K201" i="2" s="1"/>
  <c r="P39" i="2"/>
  <c r="P75" i="2"/>
  <c r="S75" i="2" s="1"/>
  <c r="P119" i="2"/>
  <c r="P171" i="2"/>
  <c r="P184" i="2"/>
  <c r="S184" i="2" s="1"/>
  <c r="P243" i="2"/>
  <c r="S243" i="2" s="1"/>
  <c r="P251" i="2"/>
  <c r="S251" i="2" s="1"/>
  <c r="P256" i="2"/>
  <c r="S256" i="2" s="1"/>
  <c r="P300" i="2"/>
  <c r="S300" i="2" s="1"/>
  <c r="K44" i="2"/>
  <c r="H62" i="2"/>
  <c r="H109" i="2"/>
  <c r="H111" i="2"/>
  <c r="K111" i="2" s="1"/>
  <c r="H115" i="2"/>
  <c r="K115" i="2" s="1"/>
  <c r="H117" i="2"/>
  <c r="H135" i="2"/>
  <c r="H142" i="2"/>
  <c r="P129" i="2"/>
  <c r="P217" i="2"/>
  <c r="S217" i="2" s="1"/>
  <c r="L43" i="17"/>
  <c r="I48" i="21"/>
  <c r="I10" i="21"/>
  <c r="I28" i="21"/>
  <c r="L28" i="21" s="1"/>
  <c r="I14" i="21"/>
  <c r="I16" i="21"/>
  <c r="I50" i="21"/>
  <c r="I60" i="21"/>
  <c r="L35" i="20"/>
  <c r="I29" i="20"/>
  <c r="L29" i="20" s="1"/>
  <c r="L30" i="20"/>
  <c r="L21" i="20"/>
  <c r="I7" i="20"/>
  <c r="I49" i="17"/>
  <c r="L49" i="17" s="1"/>
  <c r="I50" i="17"/>
  <c r="L50" i="17" s="1"/>
  <c r="I47" i="17"/>
  <c r="I41" i="17"/>
  <c r="L41" i="17" s="1"/>
  <c r="I39" i="17"/>
  <c r="L39" i="17" s="1"/>
  <c r="I40" i="17"/>
  <c r="L40" i="17" s="1"/>
  <c r="I27" i="17"/>
  <c r="I26" i="17"/>
  <c r="L26" i="17" s="1"/>
  <c r="I25" i="17"/>
  <c r="L25" i="17" s="1"/>
  <c r="L22" i="17"/>
  <c r="I19" i="17"/>
  <c r="L19" i="17" s="1"/>
  <c r="L18" i="17"/>
  <c r="I16" i="17"/>
  <c r="L16" i="17" s="1"/>
  <c r="I12" i="17"/>
  <c r="L12" i="17" s="1"/>
  <c r="L96" i="18"/>
  <c r="I92" i="18"/>
  <c r="L90" i="18"/>
  <c r="I89" i="18"/>
  <c r="I87" i="18"/>
  <c r="L87" i="18" s="1"/>
  <c r="I88" i="18"/>
  <c r="L88" i="18" s="1"/>
  <c r="I85" i="18"/>
  <c r="L85" i="18" s="1"/>
  <c r="I84" i="18"/>
  <c r="L78" i="18"/>
  <c r="I77" i="18"/>
  <c r="L77" i="18" s="1"/>
  <c r="L69" i="18"/>
  <c r="I63" i="18"/>
  <c r="L62" i="18"/>
  <c r="L60" i="18"/>
  <c r="I59" i="18"/>
  <c r="L59" i="18" s="1"/>
  <c r="I45" i="18"/>
  <c r="I39" i="18"/>
  <c r="L39" i="18" s="1"/>
  <c r="I30" i="18"/>
  <c r="L30" i="18" s="1"/>
  <c r="I28" i="18"/>
  <c r="L28" i="18" s="1"/>
  <c r="L12" i="18"/>
  <c r="I7" i="18"/>
  <c r="S156" i="2"/>
  <c r="K310" i="2"/>
  <c r="P40" i="2"/>
  <c r="S40" i="2" s="1"/>
  <c r="P54" i="2"/>
  <c r="S54" i="2" s="1"/>
  <c r="P72" i="2"/>
  <c r="P76" i="2"/>
  <c r="S76" i="2" s="1"/>
  <c r="P99" i="2"/>
  <c r="S99" i="2" s="1"/>
  <c r="P148" i="2"/>
  <c r="S148" i="2" s="1"/>
  <c r="P168" i="2"/>
  <c r="P190" i="2"/>
  <c r="S190" i="2" s="1"/>
  <c r="P269" i="2"/>
  <c r="S269" i="2" s="1"/>
  <c r="H166" i="2"/>
  <c r="K166" i="2" s="1"/>
  <c r="H198" i="2"/>
  <c r="K198" i="2" s="1"/>
  <c r="H205" i="2"/>
  <c r="H209" i="2"/>
  <c r="H240" i="2"/>
  <c r="K240" i="2" s="1"/>
  <c r="H243" i="2"/>
  <c r="H255" i="2"/>
  <c r="H257" i="2"/>
  <c r="H298" i="2"/>
  <c r="P32" i="2"/>
  <c r="S32" i="2" s="1"/>
  <c r="P182" i="2"/>
  <c r="S182" i="2" s="1"/>
  <c r="P48" i="2"/>
  <c r="S48" i="2" s="1"/>
  <c r="K192" i="2"/>
  <c r="P177" i="2"/>
  <c r="S177" i="2" s="1"/>
  <c r="P282" i="2"/>
  <c r="S282" i="2" s="1"/>
  <c r="H207" i="2"/>
  <c r="K207" i="2" s="1"/>
  <c r="P154" i="2"/>
  <c r="S154" i="2" s="1"/>
  <c r="H245" i="2"/>
  <c r="H311" i="2"/>
  <c r="K119" i="2"/>
  <c r="P198" i="2"/>
  <c r="S198" i="2" s="1"/>
  <c r="P279" i="2"/>
  <c r="P254" i="2"/>
  <c r="S254" i="2" s="1"/>
  <c r="P266" i="2"/>
  <c r="S266" i="2" s="1"/>
  <c r="P304" i="2"/>
  <c r="P311" i="2"/>
  <c r="S311" i="2" s="1"/>
  <c r="H154" i="2"/>
  <c r="H158" i="2"/>
  <c r="H159" i="2"/>
  <c r="K159" i="2" s="1"/>
  <c r="H161" i="2"/>
  <c r="K170" i="2"/>
  <c r="H182" i="2"/>
  <c r="K182" i="2" s="1"/>
  <c r="H185" i="2"/>
  <c r="H189" i="2"/>
  <c r="K189" i="2" s="1"/>
  <c r="H197" i="2"/>
  <c r="K197" i="2" s="1"/>
  <c r="K204" i="2"/>
  <c r="K216" i="2"/>
  <c r="H227" i="2"/>
  <c r="H242" i="2"/>
  <c r="H258" i="2"/>
  <c r="H261" i="2"/>
  <c r="H269" i="2"/>
  <c r="H282" i="2"/>
  <c r="H286" i="2"/>
  <c r="H291" i="2"/>
  <c r="H293" i="2"/>
  <c r="K297" i="2"/>
  <c r="K167" i="2"/>
  <c r="H219" i="2"/>
  <c r="H168" i="2"/>
  <c r="K168" i="2" s="1"/>
  <c r="P178" i="2"/>
  <c r="S178" i="2" s="1"/>
  <c r="H108" i="2"/>
  <c r="K108" i="2" s="1"/>
  <c r="H265" i="2"/>
  <c r="H211" i="2"/>
  <c r="K211" i="2" s="1"/>
  <c r="H276" i="2"/>
  <c r="K276" i="2" s="1"/>
  <c r="H150" i="2"/>
  <c r="P42" i="2"/>
  <c r="S42" i="2" s="1"/>
  <c r="H215" i="2"/>
  <c r="K215" i="2" s="1"/>
  <c r="H210" i="2"/>
  <c r="K210" i="2" s="1"/>
  <c r="H145" i="2"/>
  <c r="K145" i="2" s="1"/>
  <c r="K54" i="2"/>
  <c r="P50" i="2"/>
  <c r="H241" i="2"/>
  <c r="K241" i="2" s="1"/>
  <c r="K226" i="2"/>
  <c r="K122" i="2"/>
  <c r="H61" i="2"/>
  <c r="K61" i="2" s="1"/>
  <c r="P283" i="2"/>
  <c r="H307" i="2"/>
  <c r="K307" i="2" s="1"/>
  <c r="H229" i="2"/>
  <c r="H223" i="2"/>
  <c r="H86" i="2"/>
  <c r="K86" i="2" s="1"/>
  <c r="H157" i="2"/>
  <c r="K157" i="2" s="1"/>
  <c r="H234" i="2"/>
  <c r="H220" i="2"/>
  <c r="K220" i="2" s="1"/>
  <c r="P161" i="2"/>
  <c r="P186" i="2"/>
  <c r="P231" i="2"/>
  <c r="S231" i="2"/>
  <c r="P241" i="2"/>
  <c r="P285" i="2"/>
  <c r="H52" i="2"/>
  <c r="K52" i="2" s="1"/>
  <c r="H57" i="2"/>
  <c r="K57" i="2" s="1"/>
  <c r="H80" i="2"/>
  <c r="K80" i="2" s="1"/>
  <c r="K99" i="2"/>
  <c r="K127" i="2"/>
  <c r="S160" i="2"/>
  <c r="P226" i="2"/>
  <c r="S226" i="2" s="1"/>
  <c r="P290" i="2"/>
  <c r="P194" i="2"/>
  <c r="H295" i="2"/>
  <c r="P125" i="2"/>
  <c r="S125" i="2" s="1"/>
  <c r="H191" i="2"/>
  <c r="K191" i="2" s="1"/>
  <c r="H172" i="2"/>
  <c r="H134" i="2"/>
  <c r="P181" i="2"/>
  <c r="S230" i="2"/>
  <c r="P247" i="2"/>
  <c r="S247" i="2" s="1"/>
  <c r="P250" i="2"/>
  <c r="P288" i="2"/>
  <c r="S288" i="2" s="1"/>
  <c r="H49" i="2"/>
  <c r="K49" i="2" s="1"/>
  <c r="H60" i="2"/>
  <c r="H68" i="2"/>
  <c r="K68" i="2" s="1"/>
  <c r="H72" i="2"/>
  <c r="H78" i="2"/>
  <c r="H82" i="2"/>
  <c r="K82" i="2" s="1"/>
  <c r="H88" i="2"/>
  <c r="K88" i="2" s="1"/>
  <c r="H94" i="2"/>
  <c r="H103" i="2"/>
  <c r="K103" i="2" s="1"/>
  <c r="H118" i="2"/>
  <c r="K118" i="2" s="1"/>
  <c r="H125" i="2"/>
  <c r="K125" i="2" s="1"/>
  <c r="P132" i="2"/>
  <c r="S132" i="2" s="1"/>
  <c r="P49" i="2"/>
  <c r="P65" i="2"/>
  <c r="P84" i="2"/>
  <c r="S84" i="2" s="1"/>
  <c r="P90" i="2"/>
  <c r="S90" i="2" s="1"/>
  <c r="P106" i="2"/>
  <c r="S106" i="2" s="1"/>
  <c r="P110" i="2"/>
  <c r="S110" i="2" s="1"/>
  <c r="P128" i="2"/>
  <c r="S128" i="2" s="1"/>
  <c r="P158" i="2"/>
  <c r="P165" i="2"/>
  <c r="P185" i="2"/>
  <c r="P201" i="2"/>
  <c r="P212" i="2"/>
  <c r="S212" i="2" s="1"/>
  <c r="P108" i="2"/>
  <c r="S108" i="2" s="1"/>
  <c r="S112" i="2"/>
  <c r="P130" i="2"/>
  <c r="P144" i="2"/>
  <c r="S144" i="2" s="1"/>
  <c r="P150" i="2"/>
  <c r="S150" i="2" s="1"/>
  <c r="P191" i="2"/>
  <c r="P204" i="2"/>
  <c r="S204" i="2" s="1"/>
  <c r="P222" i="2"/>
  <c r="S222" i="2" s="1"/>
  <c r="P228" i="2"/>
  <c r="S228" i="2" s="1"/>
  <c r="P236" i="2"/>
  <c r="S236" i="2" s="1"/>
  <c r="P242" i="2"/>
  <c r="P260" i="2"/>
  <c r="S260" i="2" s="1"/>
  <c r="P264" i="2"/>
  <c r="S264" i="2" s="1"/>
  <c r="S278" i="2"/>
  <c r="P292" i="2"/>
  <c r="S292" i="2" s="1"/>
  <c r="P298" i="2"/>
  <c r="S298" i="2" s="1"/>
  <c r="P308" i="2"/>
  <c r="S308" i="2" s="1"/>
  <c r="H95" i="2"/>
  <c r="H114" i="2"/>
  <c r="H230" i="2"/>
  <c r="H249" i="2"/>
  <c r="K249" i="2" s="1"/>
  <c r="P28" i="2"/>
  <c r="P36" i="2"/>
  <c r="P52" i="2"/>
  <c r="S52" i="2" s="1"/>
  <c r="P78" i="2"/>
  <c r="S78" i="2" s="1"/>
  <c r="P124" i="2"/>
  <c r="S124" i="2" s="1"/>
  <c r="P140" i="2"/>
  <c r="S140" i="2" s="1"/>
  <c r="P233" i="2"/>
  <c r="S233" i="2" s="1"/>
  <c r="P240" i="2"/>
  <c r="S240" i="2" s="1"/>
  <c r="P280" i="2"/>
  <c r="S280" i="2" s="1"/>
  <c r="P297" i="2"/>
  <c r="H30" i="2"/>
  <c r="H39" i="2"/>
  <c r="H77" i="2"/>
  <c r="K77" i="2" s="1"/>
  <c r="H124" i="2"/>
  <c r="K124" i="2" s="1"/>
  <c r="H144" i="2"/>
  <c r="H151" i="2"/>
  <c r="K151" i="2" s="1"/>
  <c r="H153" i="2"/>
  <c r="H156" i="2"/>
  <c r="K156" i="2" s="1"/>
  <c r="H239" i="2"/>
  <c r="K239" i="2" s="1"/>
  <c r="K246" i="2"/>
  <c r="H266" i="2"/>
  <c r="K266" i="2" s="1"/>
  <c r="H288" i="2"/>
  <c r="K288" i="2" s="1"/>
  <c r="P29" i="2"/>
  <c r="S29" i="2" s="1"/>
  <c r="H39" i="11"/>
  <c r="H42" i="11"/>
  <c r="H44" i="11"/>
  <c r="K44" i="11" s="1"/>
  <c r="H47" i="11"/>
  <c r="K47" i="11" s="1"/>
  <c r="H49" i="11"/>
  <c r="H52" i="11"/>
  <c r="K52" i="11"/>
  <c r="H54" i="11"/>
  <c r="H68" i="11"/>
  <c r="H80" i="11"/>
  <c r="K80" i="11" s="1"/>
  <c r="H83" i="11"/>
  <c r="H97" i="11"/>
  <c r="H109" i="11"/>
  <c r="H64" i="11"/>
  <c r="K64" i="11" s="1"/>
  <c r="H113" i="11"/>
  <c r="K113" i="11" s="1"/>
  <c r="H241" i="11"/>
  <c r="K241" i="11" s="1"/>
  <c r="H250" i="11"/>
  <c r="K250" i="11" s="1"/>
  <c r="H293" i="11"/>
  <c r="H309" i="11"/>
  <c r="H55" i="11"/>
  <c r="H58" i="11"/>
  <c r="K58" i="11" s="1"/>
  <c r="H65" i="11"/>
  <c r="H84" i="11"/>
  <c r="H101" i="11"/>
  <c r="H190" i="11"/>
  <c r="H194" i="11"/>
  <c r="K194" i="11" s="1"/>
  <c r="H213" i="11"/>
  <c r="H216" i="11"/>
  <c r="K321" i="11"/>
  <c r="H311" i="11"/>
  <c r="H164" i="11"/>
  <c r="K164" i="11" s="1"/>
  <c r="H177" i="11"/>
  <c r="H181" i="11"/>
  <c r="K181" i="11" s="1"/>
  <c r="H185" i="11"/>
  <c r="K185" i="11" s="1"/>
  <c r="H33" i="11"/>
  <c r="K33" i="11"/>
  <c r="H67" i="11"/>
  <c r="K67" i="11" s="1"/>
  <c r="H119" i="11"/>
  <c r="K119" i="11" s="1"/>
  <c r="H131" i="11"/>
  <c r="K131" i="11" s="1"/>
  <c r="H203" i="11"/>
  <c r="H267" i="11"/>
  <c r="K84" i="11"/>
  <c r="H197" i="11"/>
  <c r="K224" i="11"/>
  <c r="K311" i="11"/>
  <c r="H210" i="11"/>
  <c r="H187" i="11"/>
  <c r="K187" i="11" s="1"/>
  <c r="H115" i="11"/>
  <c r="K115" i="11" s="1"/>
  <c r="H117" i="11"/>
  <c r="K117" i="11" s="1"/>
  <c r="H123" i="11"/>
  <c r="K123" i="11" s="1"/>
  <c r="H129" i="11"/>
  <c r="K129" i="11" s="1"/>
  <c r="H133" i="11"/>
  <c r="H139" i="11"/>
  <c r="K139" i="11" s="1"/>
  <c r="H145" i="11"/>
  <c r="H158" i="11"/>
  <c r="H171" i="11"/>
  <c r="K171" i="11" s="1"/>
  <c r="H178" i="11"/>
  <c r="K178" i="11" s="1"/>
  <c r="H323" i="11"/>
  <c r="K323" i="11" s="1"/>
  <c r="H326" i="11"/>
  <c r="K326" i="11" s="1"/>
  <c r="H21" i="11"/>
  <c r="K21" i="11" s="1"/>
  <c r="H144" i="11"/>
  <c r="K144" i="11" s="1"/>
  <c r="H300" i="11"/>
  <c r="H46" i="11"/>
  <c r="H48" i="11"/>
  <c r="K48" i="11" s="1"/>
  <c r="H76" i="11"/>
  <c r="K76" i="11" s="1"/>
  <c r="H128" i="11"/>
  <c r="K128" i="11" s="1"/>
  <c r="H162" i="11"/>
  <c r="K162" i="11" s="1"/>
  <c r="K183" i="11"/>
  <c r="H192" i="11"/>
  <c r="K192" i="11" s="1"/>
  <c r="H199" i="11"/>
  <c r="K199" i="11" s="1"/>
  <c r="H207" i="11"/>
  <c r="K207" i="11" s="1"/>
  <c r="H219" i="11"/>
  <c r="K219" i="11" s="1"/>
  <c r="H232" i="11"/>
  <c r="K232" i="11" s="1"/>
  <c r="H255" i="11"/>
  <c r="K276" i="11"/>
  <c r="H287" i="11"/>
  <c r="K287" i="11" s="1"/>
  <c r="H291" i="11"/>
  <c r="H320" i="11"/>
  <c r="K320" i="11" s="1"/>
  <c r="H327" i="11"/>
  <c r="H36" i="11"/>
  <c r="K36" i="11" s="1"/>
  <c r="H313" i="11"/>
  <c r="K313" i="11" s="1"/>
  <c r="H214" i="11"/>
  <c r="K214" i="11" s="1"/>
  <c r="K209" i="11"/>
  <c r="H270" i="11"/>
  <c r="H134" i="11"/>
  <c r="K134" i="11" s="1"/>
  <c r="K102" i="11"/>
  <c r="H140" i="11"/>
  <c r="H163" i="11"/>
  <c r="H173" i="11"/>
  <c r="K173" i="11" s="1"/>
  <c r="H176" i="11"/>
  <c r="K176" i="11" s="1"/>
  <c r="H180" i="11"/>
  <c r="K180" i="11" s="1"/>
  <c r="H184" i="11"/>
  <c r="K184" i="11" s="1"/>
  <c r="H196" i="11"/>
  <c r="K196" i="11" s="1"/>
  <c r="H205" i="11"/>
  <c r="K205" i="11" s="1"/>
  <c r="K212" i="11"/>
  <c r="H229" i="11"/>
  <c r="H249" i="11"/>
  <c r="H253" i="11"/>
  <c r="K253" i="11" s="1"/>
  <c r="H263" i="11"/>
  <c r="K263" i="11" s="1"/>
  <c r="K282" i="11"/>
  <c r="H285" i="11"/>
  <c r="K285" i="11" s="1"/>
  <c r="H314" i="11"/>
  <c r="K314" i="11" s="1"/>
  <c r="H335" i="11"/>
  <c r="K335" i="11" s="1"/>
  <c r="H41" i="11"/>
  <c r="H56" i="11"/>
  <c r="K56" i="11" s="1"/>
  <c r="H60" i="11"/>
  <c r="K60" i="11" s="1"/>
  <c r="H63" i="11"/>
  <c r="K63" i="11" s="1"/>
  <c r="K71" i="11"/>
  <c r="H111" i="11"/>
  <c r="K111" i="11" s="1"/>
  <c r="H179" i="11"/>
  <c r="K179" i="11" s="1"/>
  <c r="H220" i="11"/>
  <c r="K220" i="11" s="1"/>
  <c r="H237" i="11"/>
  <c r="K237" i="11" s="1"/>
  <c r="H261" i="11"/>
  <c r="K261" i="11" s="1"/>
  <c r="H272" i="11"/>
  <c r="K272" i="11" s="1"/>
  <c r="H305" i="11"/>
  <c r="H312" i="11"/>
  <c r="K312" i="11" s="1"/>
  <c r="H325" i="11"/>
  <c r="H343" i="11"/>
  <c r="K343" i="11" s="1"/>
  <c r="H24" i="11"/>
  <c r="K24" i="11" s="1"/>
  <c r="H34" i="11"/>
  <c r="K34" i="11" s="1"/>
  <c r="S60" i="12"/>
  <c r="S64" i="12"/>
  <c r="S68" i="12"/>
  <c r="S72" i="12"/>
  <c r="S74" i="12"/>
  <c r="V74" i="12" s="1"/>
  <c r="S78" i="12"/>
  <c r="S82" i="12"/>
  <c r="S86" i="12"/>
  <c r="S88" i="12"/>
  <c r="V88" i="12" s="1"/>
  <c r="S92" i="12"/>
  <c r="S96" i="12"/>
  <c r="S100" i="12"/>
  <c r="S98" i="12"/>
  <c r="S62" i="12"/>
  <c r="V62" i="12" s="1"/>
  <c r="S482" i="12"/>
  <c r="V486" i="12"/>
  <c r="S494" i="12"/>
  <c r="S504" i="12"/>
  <c r="V504" i="12" s="1"/>
  <c r="S510" i="12"/>
  <c r="S512" i="12"/>
  <c r="V512" i="12" s="1"/>
  <c r="S514" i="12"/>
  <c r="S518" i="12"/>
  <c r="S520" i="12"/>
  <c r="V520" i="12" s="1"/>
  <c r="S530" i="12"/>
  <c r="S532" i="12"/>
  <c r="V532" i="12" s="1"/>
  <c r="S534" i="12"/>
  <c r="S536" i="12"/>
  <c r="S538" i="12"/>
  <c r="S542" i="12"/>
  <c r="S544" i="12"/>
  <c r="V544" i="12" s="1"/>
  <c r="S546" i="12"/>
  <c r="V546" i="12" s="1"/>
  <c r="S548" i="12"/>
  <c r="S552" i="12"/>
  <c r="V552" i="12" s="1"/>
  <c r="S562" i="12"/>
  <c r="V562" i="12" s="1"/>
  <c r="S566" i="12"/>
  <c r="V566" i="12" s="1"/>
  <c r="S568" i="12"/>
  <c r="V568" i="12" s="1"/>
  <c r="S586" i="12"/>
  <c r="S588" i="12"/>
  <c r="V588" i="12" s="1"/>
  <c r="S592" i="12"/>
  <c r="V592" i="12" s="1"/>
  <c r="S594" i="12"/>
  <c r="V594" i="12" s="1"/>
  <c r="S598" i="12"/>
  <c r="V48" i="12"/>
  <c r="S602" i="12"/>
  <c r="S604" i="12"/>
  <c r="V606" i="12"/>
  <c r="S612" i="12"/>
  <c r="S614" i="12"/>
  <c r="S622" i="12"/>
  <c r="V583" i="12"/>
  <c r="V627" i="12"/>
  <c r="V589" i="12"/>
  <c r="S533" i="12"/>
  <c r="V533" i="12" s="1"/>
  <c r="S573" i="12"/>
  <c r="V573" i="12" s="1"/>
  <c r="S561" i="12"/>
  <c r="V561" i="12" s="1"/>
  <c r="H327" i="12"/>
  <c r="K327" i="12" s="1"/>
  <c r="H329" i="12"/>
  <c r="H333" i="12"/>
  <c r="H339" i="12"/>
  <c r="H374" i="12"/>
  <c r="H466" i="12"/>
  <c r="H468" i="12"/>
  <c r="K468" i="12" s="1"/>
  <c r="K629" i="12"/>
  <c r="K237" i="12"/>
  <c r="H95" i="12"/>
  <c r="K95" i="12" s="1"/>
  <c r="H69" i="12"/>
  <c r="K69" i="12" s="1"/>
  <c r="H153" i="12"/>
  <c r="K153" i="12" s="1"/>
  <c r="H616" i="12"/>
  <c r="K216" i="12"/>
  <c r="H53" i="12"/>
  <c r="H606" i="12"/>
  <c r="H62" i="12"/>
  <c r="H66" i="12"/>
  <c r="H72" i="12"/>
  <c r="H78" i="12"/>
  <c r="H84" i="12"/>
  <c r="K84" i="12" s="1"/>
  <c r="H88" i="12"/>
  <c r="K88" i="12" s="1"/>
  <c r="H90" i="12"/>
  <c r="H164" i="12"/>
  <c r="H168" i="12"/>
  <c r="K177" i="12"/>
  <c r="H184" i="12"/>
  <c r="H196" i="12"/>
  <c r="H205" i="12"/>
  <c r="H230" i="12"/>
  <c r="K230" i="12" s="1"/>
  <c r="H235" i="12"/>
  <c r="H249" i="12"/>
  <c r="H256" i="12"/>
  <c r="H262" i="12"/>
  <c r="H271" i="12"/>
  <c r="K271" i="12"/>
  <c r="H300" i="12"/>
  <c r="K307" i="12"/>
  <c r="H309" i="12"/>
  <c r="H313" i="12"/>
  <c r="K313" i="12" s="1"/>
  <c r="H315" i="12"/>
  <c r="H326" i="12"/>
  <c r="K326" i="12" s="1"/>
  <c r="H419" i="12"/>
  <c r="H421" i="12"/>
  <c r="K143" i="12"/>
  <c r="H108" i="12"/>
  <c r="K108" i="12" s="1"/>
  <c r="H110" i="12"/>
  <c r="H112" i="12"/>
  <c r="H117" i="12"/>
  <c r="H135" i="12"/>
  <c r="H139" i="12"/>
  <c r="H146" i="12"/>
  <c r="H155" i="12"/>
  <c r="H408" i="12"/>
  <c r="K408" i="12" s="1"/>
  <c r="H410" i="12"/>
  <c r="H412" i="12"/>
  <c r="H416" i="12"/>
  <c r="H418" i="12"/>
  <c r="K418" i="12" s="1"/>
  <c r="H436" i="12"/>
  <c r="K436" i="12" s="1"/>
  <c r="H602" i="12"/>
  <c r="K602" i="12" s="1"/>
  <c r="H604" i="12"/>
  <c r="H610" i="12"/>
  <c r="H612" i="12"/>
  <c r="K612" i="12" s="1"/>
  <c r="H614" i="12"/>
  <c r="H620" i="12"/>
  <c r="K380" i="12"/>
  <c r="K543" i="12"/>
  <c r="K451" i="12"/>
  <c r="H432" i="12"/>
  <c r="H608" i="12"/>
  <c r="K608" i="12" s="1"/>
  <c r="H35" i="12"/>
  <c r="H43" i="12"/>
  <c r="H348" i="12"/>
  <c r="H354" i="12"/>
  <c r="H364" i="12"/>
  <c r="K364" i="12" s="1"/>
  <c r="H397" i="12"/>
  <c r="H401" i="12"/>
  <c r="H545" i="12"/>
  <c r="H437" i="12"/>
  <c r="H559" i="12"/>
  <c r="H565" i="12"/>
  <c r="H579" i="12"/>
  <c r="H530" i="12"/>
  <c r="H561" i="12"/>
  <c r="K561" i="12" s="1"/>
  <c r="H514" i="12"/>
  <c r="K514" i="12" s="1"/>
  <c r="H447" i="12"/>
  <c r="H563" i="12"/>
  <c r="H441" i="12"/>
  <c r="H567" i="12"/>
  <c r="H494" i="12"/>
  <c r="H31" i="12"/>
  <c r="H49" i="12"/>
  <c r="H194" i="12"/>
  <c r="H259" i="12"/>
  <c r="H288" i="12"/>
  <c r="K294" i="12"/>
  <c r="H304" i="12"/>
  <c r="H394" i="12"/>
  <c r="H422" i="12"/>
  <c r="K422" i="12" s="1"/>
  <c r="H428" i="12"/>
  <c r="H430" i="12"/>
  <c r="K430" i="12" s="1"/>
  <c r="H434" i="12"/>
  <c r="H453" i="12"/>
  <c r="K471" i="12"/>
  <c r="H479" i="12"/>
  <c r="H511" i="12"/>
  <c r="K511" i="12" s="1"/>
  <c r="H544" i="12"/>
  <c r="H546" i="12"/>
  <c r="H593" i="12"/>
  <c r="H599" i="12"/>
  <c r="H605" i="12"/>
  <c r="H613" i="12"/>
  <c r="K613" i="12" s="1"/>
  <c r="H615" i="12"/>
  <c r="H501" i="12"/>
  <c r="H552" i="12"/>
  <c r="K552" i="12" s="1"/>
  <c r="H426" i="12"/>
  <c r="H248" i="12"/>
  <c r="H290" i="12"/>
  <c r="H500" i="12"/>
  <c r="K500" i="12" s="1"/>
  <c r="H424" i="12"/>
  <c r="K424" i="12" s="1"/>
  <c r="H486" i="12"/>
  <c r="H587" i="12"/>
  <c r="K587" i="12" s="1"/>
  <c r="H603" i="12"/>
  <c r="H396" i="12"/>
  <c r="H413" i="12"/>
  <c r="H121" i="12"/>
  <c r="H125" i="12"/>
  <c r="H134" i="12"/>
  <c r="K134" i="12" s="1"/>
  <c r="K462" i="12"/>
  <c r="H93" i="12"/>
  <c r="H137" i="12"/>
  <c r="H152" i="12"/>
  <c r="H172" i="12"/>
  <c r="H186" i="12"/>
  <c r="K186" i="12" s="1"/>
  <c r="H195" i="12"/>
  <c r="H226" i="12"/>
  <c r="H228" i="12"/>
  <c r="K241" i="12"/>
  <c r="H260" i="12"/>
  <c r="H275" i="12"/>
  <c r="H319" i="12"/>
  <c r="H337" i="12"/>
  <c r="H346" i="12"/>
  <c r="H355" i="12"/>
  <c r="H359" i="12"/>
  <c r="K359" i="12" s="1"/>
  <c r="H365" i="12"/>
  <c r="H367" i="12"/>
  <c r="K367" i="12" s="1"/>
  <c r="K377" i="12"/>
  <c r="H444" i="12"/>
  <c r="K529" i="12"/>
  <c r="H36" i="12"/>
  <c r="K36" i="12" s="1"/>
  <c r="H272" i="12"/>
  <c r="K272" i="12" s="1"/>
  <c r="H320" i="12"/>
  <c r="K320" i="12" s="1"/>
  <c r="K519" i="12"/>
  <c r="H548" i="12"/>
  <c r="K550" i="12"/>
  <c r="H562" i="12"/>
  <c r="H564" i="12"/>
  <c r="H570" i="12"/>
  <c r="K570" i="12" s="1"/>
  <c r="H574" i="12"/>
  <c r="K627" i="12"/>
  <c r="E38" i="5"/>
  <c r="E135" i="5"/>
  <c r="H135" i="5" s="1"/>
  <c r="E146" i="5"/>
  <c r="E248" i="5"/>
  <c r="E161" i="5"/>
  <c r="H161" i="5" s="1"/>
  <c r="E86" i="5"/>
  <c r="E95" i="5"/>
  <c r="H112" i="5"/>
  <c r="E126" i="5"/>
  <c r="H126" i="5" s="1"/>
  <c r="E132" i="5"/>
  <c r="E243" i="5"/>
  <c r="H243" i="5" s="1"/>
  <c r="E309" i="5"/>
  <c r="H309" i="5" s="1"/>
  <c r="E311" i="5"/>
  <c r="H311" i="5" s="1"/>
  <c r="E321" i="5"/>
  <c r="E99" i="5"/>
  <c r="H99" i="5" s="1"/>
  <c r="E64" i="5"/>
  <c r="H64" i="5"/>
  <c r="H66" i="5"/>
  <c r="E195" i="5"/>
  <c r="H195" i="5" s="1"/>
  <c r="E223" i="5"/>
  <c r="E230" i="5"/>
  <c r="E279" i="5"/>
  <c r="H315" i="5"/>
  <c r="E48" i="5"/>
  <c r="E153" i="5"/>
  <c r="E156" i="5"/>
  <c r="H250" i="5"/>
  <c r="H32" i="5"/>
  <c r="H47" i="5"/>
  <c r="E136" i="5"/>
  <c r="H136" i="5" s="1"/>
  <c r="E106" i="5"/>
  <c r="H106" i="5" s="1"/>
  <c r="E319" i="5"/>
  <c r="H319" i="5" s="1"/>
  <c r="E139" i="5"/>
  <c r="H139" i="5" s="1"/>
  <c r="E74" i="5"/>
  <c r="H74" i="5" s="1"/>
  <c r="E247" i="5"/>
  <c r="H247" i="5" s="1"/>
  <c r="E87" i="5"/>
  <c r="H87" i="5" s="1"/>
  <c r="E75" i="5"/>
  <c r="H75" i="5" s="1"/>
  <c r="S52" i="6"/>
  <c r="V52" i="6" s="1"/>
  <c r="S76" i="6"/>
  <c r="V76" i="6" s="1"/>
  <c r="S110" i="6"/>
  <c r="S114" i="6"/>
  <c r="V114" i="6" s="1"/>
  <c r="S160" i="6"/>
  <c r="V160" i="6" s="1"/>
  <c r="S164" i="6"/>
  <c r="S180" i="6"/>
  <c r="V180" i="6" s="1"/>
  <c r="S234" i="6"/>
  <c r="V234" i="6" s="1"/>
  <c r="S238" i="6"/>
  <c r="V238" i="6"/>
  <c r="S242" i="6"/>
  <c r="S254" i="6"/>
  <c r="V254" i="6" s="1"/>
  <c r="V266" i="6"/>
  <c r="S270" i="6"/>
  <c r="V270" i="6" s="1"/>
  <c r="S304" i="6"/>
  <c r="V304" i="6" s="1"/>
  <c r="V219" i="6"/>
  <c r="V165" i="6"/>
  <c r="S44" i="6"/>
  <c r="V44" i="6" s="1"/>
  <c r="S94" i="6"/>
  <c r="V94" i="6" s="1"/>
  <c r="S250" i="6"/>
  <c r="V194" i="6"/>
  <c r="V263" i="6"/>
  <c r="S246" i="6"/>
  <c r="V246" i="6" s="1"/>
  <c r="S72" i="6"/>
  <c r="V72" i="6" s="1"/>
  <c r="S60" i="6"/>
  <c r="V60" i="6" s="1"/>
  <c r="S40" i="6"/>
  <c r="V40" i="6" s="1"/>
  <c r="S24" i="6"/>
  <c r="V24" i="6" s="1"/>
  <c r="S21" i="6"/>
  <c r="V21" i="6" s="1"/>
  <c r="S37" i="6"/>
  <c r="V37" i="6" s="1"/>
  <c r="V81" i="6"/>
  <c r="S95" i="6"/>
  <c r="V95" i="6" s="1"/>
  <c r="V191" i="6"/>
  <c r="S199" i="6"/>
  <c r="V199" i="6" s="1"/>
  <c r="S223" i="6"/>
  <c r="S271" i="6"/>
  <c r="V271" i="6" s="1"/>
  <c r="V36" i="6"/>
  <c r="S267" i="6"/>
  <c r="S85" i="6"/>
  <c r="V85" i="6" s="1"/>
  <c r="S181" i="6"/>
  <c r="V181" i="6" s="1"/>
  <c r="V332" i="6"/>
  <c r="S262" i="6"/>
  <c r="V262" i="6" s="1"/>
  <c r="S313" i="6"/>
  <c r="V313" i="6" s="1"/>
  <c r="S277" i="6"/>
  <c r="V277" i="6" s="1"/>
  <c r="S145" i="6"/>
  <c r="V145" i="6" s="1"/>
  <c r="S308" i="6"/>
  <c r="V308" i="6" s="1"/>
  <c r="S280" i="6"/>
  <c r="V280" i="6" s="1"/>
  <c r="S259" i="6"/>
  <c r="V259" i="6" s="1"/>
  <c r="S251" i="6"/>
  <c r="V251" i="6" s="1"/>
  <c r="S118" i="6"/>
  <c r="V118" i="6" s="1"/>
  <c r="S20" i="6"/>
  <c r="V20" i="6" s="1"/>
  <c r="S215" i="6"/>
  <c r="V215" i="6" s="1"/>
  <c r="S26" i="6"/>
  <c r="S66" i="6"/>
  <c r="V66" i="6" s="1"/>
  <c r="S78" i="6"/>
  <c r="S100" i="6"/>
  <c r="V100" i="6" s="1"/>
  <c r="S108" i="6"/>
  <c r="S120" i="6"/>
  <c r="V120" i="6" s="1"/>
  <c r="S124" i="6"/>
  <c r="V143" i="6"/>
  <c r="S162" i="6"/>
  <c r="S178" i="6"/>
  <c r="S252" i="6"/>
  <c r="S260" i="6"/>
  <c r="V260" i="6" s="1"/>
  <c r="S264" i="6"/>
  <c r="S282" i="6"/>
  <c r="V282" i="6" s="1"/>
  <c r="S298" i="6"/>
  <c r="S302" i="6"/>
  <c r="V302" i="6" s="1"/>
  <c r="V306" i="6"/>
  <c r="V64" i="6"/>
  <c r="V208" i="6"/>
  <c r="V117" i="6"/>
  <c r="V83" i="6"/>
  <c r="S30" i="6"/>
  <c r="V30" i="6" s="1"/>
  <c r="S106" i="6"/>
  <c r="V106" i="6" s="1"/>
  <c r="V315" i="6"/>
  <c r="S28" i="6"/>
  <c r="V28" i="6" s="1"/>
  <c r="S142" i="6"/>
  <c r="V142" i="6" s="1"/>
  <c r="V182" i="6"/>
  <c r="V281" i="6"/>
  <c r="V225" i="6"/>
  <c r="S177" i="6"/>
  <c r="V73" i="6"/>
  <c r="V57" i="6"/>
  <c r="V132" i="6"/>
  <c r="S116" i="6"/>
  <c r="V116" i="6" s="1"/>
  <c r="S68" i="6"/>
  <c r="V68" i="6" s="1"/>
  <c r="V32" i="6"/>
  <c r="S207" i="6"/>
  <c r="V207" i="6" s="1"/>
  <c r="S97" i="6"/>
  <c r="V97" i="6" s="1"/>
  <c r="S159" i="6"/>
  <c r="S175" i="6"/>
  <c r="V175" i="6" s="1"/>
  <c r="V189" i="6"/>
  <c r="S217" i="6"/>
  <c r="V221" i="6"/>
  <c r="S233" i="6"/>
  <c r="V311" i="6"/>
  <c r="S319" i="6"/>
  <c r="V319" i="6" s="1"/>
  <c r="S323" i="6"/>
  <c r="V324" i="6"/>
  <c r="S55" i="6"/>
  <c r="V55" i="6" s="1"/>
  <c r="V146" i="6"/>
  <c r="S174" i="6"/>
  <c r="S198" i="6"/>
  <c r="V198" i="6" s="1"/>
  <c r="V210" i="6"/>
  <c r="S279" i="6"/>
  <c r="V279" i="6" s="1"/>
  <c r="V318" i="6"/>
  <c r="S330" i="6"/>
  <c r="V77" i="6"/>
  <c r="V134" i="6"/>
  <c r="V87" i="6"/>
  <c r="L33" i="6"/>
  <c r="O33" i="6" s="1"/>
  <c r="O45" i="6"/>
  <c r="L56" i="6"/>
  <c r="L64" i="6"/>
  <c r="O64" i="6" s="1"/>
  <c r="L130" i="6"/>
  <c r="O130" i="6"/>
  <c r="L216" i="6"/>
  <c r="L227" i="6"/>
  <c r="O227" i="6" s="1"/>
  <c r="O71" i="6"/>
  <c r="L165" i="6"/>
  <c r="L169" i="6"/>
  <c r="O169" i="6" s="1"/>
  <c r="L49" i="6"/>
  <c r="O49" i="6" s="1"/>
  <c r="L60" i="6"/>
  <c r="O60" i="6" s="1"/>
  <c r="L108" i="6"/>
  <c r="O108" i="6" s="1"/>
  <c r="L123" i="6"/>
  <c r="L275" i="6"/>
  <c r="O275" i="6" s="1"/>
  <c r="L297" i="6"/>
  <c r="O297" i="6" s="1"/>
  <c r="L304" i="6"/>
  <c r="O143" i="6"/>
  <c r="O305" i="6"/>
  <c r="L157" i="6"/>
  <c r="L104" i="6"/>
  <c r="O104" i="6" s="1"/>
  <c r="L301" i="6"/>
  <c r="O301" i="6" s="1"/>
  <c r="L87" i="6"/>
  <c r="O87" i="6" s="1"/>
  <c r="L171" i="6"/>
  <c r="O171" i="6" s="1"/>
  <c r="L194" i="6"/>
  <c r="O194" i="6" s="1"/>
  <c r="L232" i="6"/>
  <c r="O232" i="6" s="1"/>
  <c r="L240" i="6"/>
  <c r="L257" i="6"/>
  <c r="L268" i="6"/>
  <c r="O268" i="6" s="1"/>
  <c r="L294" i="6"/>
  <c r="O294" i="6" s="1"/>
  <c r="L316" i="6"/>
  <c r="O316" i="6" s="1"/>
  <c r="L320" i="6"/>
  <c r="L324" i="6"/>
  <c r="O324" i="6" s="1"/>
  <c r="L327" i="6"/>
  <c r="O327" i="6" s="1"/>
  <c r="O223" i="6"/>
  <c r="O204" i="6"/>
  <c r="O236" i="6"/>
  <c r="O150" i="6"/>
  <c r="L22" i="6"/>
  <c r="O22" i="6" s="1"/>
  <c r="L331" i="6"/>
  <c r="O331" i="6" s="1"/>
  <c r="O226" i="6"/>
  <c r="L105" i="6"/>
  <c r="L37" i="6"/>
  <c r="O37" i="6" s="1"/>
  <c r="L335" i="6"/>
  <c r="O335" i="6" s="1"/>
  <c r="O74" i="6"/>
  <c r="L88" i="6"/>
  <c r="L141" i="6"/>
  <c r="O141" i="6" s="1"/>
  <c r="L152" i="6"/>
  <c r="L180" i="6"/>
  <c r="O180" i="6" s="1"/>
  <c r="L237" i="6"/>
  <c r="O237" i="6" s="1"/>
  <c r="L262" i="6"/>
  <c r="L34" i="6"/>
  <c r="O34" i="6" s="1"/>
  <c r="L72" i="6"/>
  <c r="O72" i="6" s="1"/>
  <c r="L196" i="6"/>
  <c r="O196" i="6" s="1"/>
  <c r="O238" i="6"/>
  <c r="L245" i="6"/>
  <c r="O245" i="6" s="1"/>
  <c r="L321" i="6"/>
  <c r="L325" i="6"/>
  <c r="O325" i="6" s="1"/>
  <c r="O280" i="6"/>
  <c r="O219" i="6"/>
  <c r="O151" i="6"/>
  <c r="L299" i="6"/>
  <c r="O299" i="6" s="1"/>
  <c r="L117" i="6"/>
  <c r="O117" i="6" s="1"/>
  <c r="L317" i="6"/>
  <c r="O317" i="6" s="1"/>
  <c r="L24" i="6"/>
  <c r="O24" i="6" s="1"/>
  <c r="L39" i="6"/>
  <c r="O39" i="6" s="1"/>
  <c r="L75" i="6"/>
  <c r="L243" i="6"/>
  <c r="O243" i="6" s="1"/>
  <c r="L260" i="6"/>
  <c r="O260" i="6" s="1"/>
  <c r="L307" i="6"/>
  <c r="L329" i="6"/>
  <c r="O329" i="6" s="1"/>
  <c r="H266" i="6"/>
  <c r="H69" i="6"/>
  <c r="E76" i="6"/>
  <c r="H76" i="6" s="1"/>
  <c r="E80" i="6"/>
  <c r="H80" i="6" s="1"/>
  <c r="E142" i="6"/>
  <c r="E249" i="6"/>
  <c r="E316" i="6"/>
  <c r="H316" i="6" s="1"/>
  <c r="E339" i="6"/>
  <c r="H339" i="6" s="1"/>
  <c r="E187" i="6"/>
  <c r="H187" i="6" s="1"/>
  <c r="E45" i="6"/>
  <c r="H45" i="6" s="1"/>
  <c r="H130" i="6"/>
  <c r="E210" i="6"/>
  <c r="H210" i="6" s="1"/>
  <c r="E146" i="6"/>
  <c r="E104" i="6"/>
  <c r="H104" i="6" s="1"/>
  <c r="H86" i="6"/>
  <c r="E66" i="6"/>
  <c r="H66" i="6" s="1"/>
  <c r="E38" i="6"/>
  <c r="H38" i="6" s="1"/>
  <c r="E319" i="6"/>
  <c r="H319" i="6" s="1"/>
  <c r="E225" i="6"/>
  <c r="H225" i="6" s="1"/>
  <c r="E70" i="6"/>
  <c r="H70" i="6" s="1"/>
  <c r="E77" i="6"/>
  <c r="E188" i="6"/>
  <c r="H188" i="6" s="1"/>
  <c r="E292" i="6"/>
  <c r="H292" i="6" s="1"/>
  <c r="E313" i="6"/>
  <c r="H313" i="6" s="1"/>
  <c r="E291" i="6"/>
  <c r="H291" i="6" s="1"/>
  <c r="E329" i="6"/>
  <c r="H329" i="6" s="1"/>
  <c r="H302" i="6"/>
  <c r="E301" i="6"/>
  <c r="H301" i="6" s="1"/>
  <c r="E59" i="6"/>
  <c r="H59" i="6" s="1"/>
  <c r="H24" i="6"/>
  <c r="E123" i="6"/>
  <c r="H123" i="6" s="1"/>
  <c r="H274" i="6"/>
  <c r="H183" i="6"/>
  <c r="E136" i="6"/>
  <c r="H136" i="6" s="1"/>
  <c r="H120" i="6"/>
  <c r="E92" i="6"/>
  <c r="H92" i="6" s="1"/>
  <c r="E82" i="6"/>
  <c r="H82" i="6" s="1"/>
  <c r="E64" i="6"/>
  <c r="H64" i="6" s="1"/>
  <c r="E53" i="6"/>
  <c r="H53" i="6" s="1"/>
  <c r="H61" i="6"/>
  <c r="H81" i="6"/>
  <c r="E106" i="6"/>
  <c r="H106" i="6" s="1"/>
  <c r="E121" i="6"/>
  <c r="H121" i="6" s="1"/>
  <c r="E161" i="6"/>
  <c r="E208" i="6"/>
  <c r="E221" i="6"/>
  <c r="H221" i="6" s="1"/>
  <c r="E231" i="6"/>
  <c r="E247" i="6"/>
  <c r="H247" i="6"/>
  <c r="E271" i="6"/>
  <c r="H271" i="6" s="1"/>
  <c r="E320" i="6"/>
  <c r="H320" i="6" s="1"/>
  <c r="E331" i="6"/>
  <c r="H331" i="6" s="1"/>
  <c r="E20" i="6"/>
  <c r="H20" i="6" s="1"/>
  <c r="H294" i="6"/>
  <c r="H139" i="6"/>
  <c r="H248" i="6"/>
  <c r="H147" i="6"/>
  <c r="H48" i="6"/>
  <c r="E185" i="6"/>
  <c r="H185" i="6" s="1"/>
  <c r="H137" i="6"/>
  <c r="E115" i="6"/>
  <c r="H115" i="6" s="1"/>
  <c r="E23" i="6"/>
  <c r="H23" i="6" s="1"/>
  <c r="E306" i="6"/>
  <c r="H306" i="6" s="1"/>
  <c r="H178" i="6"/>
  <c r="H298" i="6"/>
  <c r="E234" i="6"/>
  <c r="H234" i="6" s="1"/>
  <c r="E118" i="6"/>
  <c r="H118" i="6" s="1"/>
  <c r="E108" i="6"/>
  <c r="H108" i="6" s="1"/>
  <c r="H78" i="6"/>
  <c r="E74" i="6"/>
  <c r="H74" i="6" s="1"/>
  <c r="E42" i="6"/>
  <c r="H295" i="6"/>
  <c r="E314" i="6"/>
  <c r="H314" i="6" s="1"/>
  <c r="E155" i="6"/>
  <c r="H155" i="6" s="1"/>
  <c r="H317" i="6"/>
  <c r="E41" i="6"/>
  <c r="H41" i="6" s="1"/>
  <c r="E50" i="6"/>
  <c r="E85" i="6"/>
  <c r="H85" i="6" s="1"/>
  <c r="E198" i="6"/>
  <c r="H198" i="6" s="1"/>
  <c r="H216" i="6"/>
  <c r="E262" i="6"/>
  <c r="H262" i="6" s="1"/>
  <c r="E324" i="6"/>
  <c r="E332" i="6"/>
  <c r="H332" i="6" s="1"/>
  <c r="H134" i="6"/>
  <c r="U49" i="7"/>
  <c r="U76" i="7"/>
  <c r="X76" i="7" s="1"/>
  <c r="X100" i="7"/>
  <c r="U108" i="7"/>
  <c r="X108" i="7" s="1"/>
  <c r="U126" i="7"/>
  <c r="U133" i="7"/>
  <c r="X99" i="7"/>
  <c r="X187" i="7"/>
  <c r="X448" i="7"/>
  <c r="X28" i="7"/>
  <c r="U105" i="7"/>
  <c r="X105" i="7" s="1"/>
  <c r="U233" i="7"/>
  <c r="X233" i="7" s="1"/>
  <c r="U282" i="7"/>
  <c r="U301" i="7"/>
  <c r="X301" i="7" s="1"/>
  <c r="U393" i="7"/>
  <c r="X279" i="7"/>
  <c r="U34" i="7"/>
  <c r="X34" i="7" s="1"/>
  <c r="X122" i="7"/>
  <c r="X70" i="7"/>
  <c r="U263" i="7"/>
  <c r="X263" i="7" s="1"/>
  <c r="U269" i="7"/>
  <c r="X269" i="7" s="1"/>
  <c r="X133" i="7"/>
  <c r="U144" i="7"/>
  <c r="U159" i="7"/>
  <c r="X159" i="7" s="1"/>
  <c r="U181" i="7"/>
  <c r="X181" i="7" s="1"/>
  <c r="U212" i="7"/>
  <c r="U222" i="7"/>
  <c r="U270" i="7"/>
  <c r="U304" i="7"/>
  <c r="X318" i="7"/>
  <c r="X332" i="7"/>
  <c r="X149" i="7"/>
  <c r="X147" i="7"/>
  <c r="U276" i="7"/>
  <c r="X276" i="7" s="1"/>
  <c r="U244" i="7"/>
  <c r="X244" i="7" s="1"/>
  <c r="U228" i="7"/>
  <c r="X228" i="7" s="1"/>
  <c r="X156" i="7"/>
  <c r="U306" i="7"/>
  <c r="X306" i="7" s="1"/>
  <c r="U286" i="7"/>
  <c r="X286" i="7" s="1"/>
  <c r="U58" i="7"/>
  <c r="X58" i="7" s="1"/>
  <c r="U167" i="7"/>
  <c r="X167" i="7" s="1"/>
  <c r="U325" i="7"/>
  <c r="X325" i="7" s="1"/>
  <c r="U309" i="7"/>
  <c r="X309" i="7" s="1"/>
  <c r="U203" i="7"/>
  <c r="X203" i="7" s="1"/>
  <c r="U288" i="7"/>
  <c r="X288" i="7" s="1"/>
  <c r="U48" i="7"/>
  <c r="U216" i="7"/>
  <c r="X238" i="7"/>
  <c r="X151" i="7"/>
  <c r="X91" i="7"/>
  <c r="U259" i="7"/>
  <c r="X259" i="7" s="1"/>
  <c r="X247" i="7"/>
  <c r="X334" i="7"/>
  <c r="X170" i="7"/>
  <c r="U53" i="7"/>
  <c r="X53" i="7" s="1"/>
  <c r="U163" i="7"/>
  <c r="X163" i="7" s="1"/>
  <c r="M122" i="7"/>
  <c r="M144" i="7"/>
  <c r="P144" i="7" s="1"/>
  <c r="M274" i="7"/>
  <c r="P274" i="7" s="1"/>
  <c r="M280" i="7"/>
  <c r="P280" i="7" s="1"/>
  <c r="M307" i="7"/>
  <c r="M311" i="7"/>
  <c r="P311" i="7" s="1"/>
  <c r="M328" i="7"/>
  <c r="P328" i="7" s="1"/>
  <c r="M104" i="7"/>
  <c r="P104" i="7" s="1"/>
  <c r="P333" i="7"/>
  <c r="M315" i="7"/>
  <c r="P315" i="7" s="1"/>
  <c r="M159" i="7"/>
  <c r="P159" i="7" s="1"/>
  <c r="P37" i="7"/>
  <c r="M87" i="7"/>
  <c r="P87" i="7" s="1"/>
  <c r="M128" i="7"/>
  <c r="P128" i="7" s="1"/>
  <c r="P217" i="7"/>
  <c r="M262" i="7"/>
  <c r="P262" i="7" s="1"/>
  <c r="P269" i="7"/>
  <c r="M312" i="7"/>
  <c r="M48" i="7"/>
  <c r="P48" i="7" s="1"/>
  <c r="M235" i="7"/>
  <c r="P235" i="7" s="1"/>
  <c r="P56" i="7"/>
  <c r="M250" i="7"/>
  <c r="P250" i="7" s="1"/>
  <c r="M277" i="7"/>
  <c r="P277" i="7" s="1"/>
  <c r="P263" i="7"/>
  <c r="P155" i="7"/>
  <c r="M131" i="7"/>
  <c r="P131" i="7" s="1"/>
  <c r="P123" i="7"/>
  <c r="M156" i="7"/>
  <c r="P156" i="7" s="1"/>
  <c r="M190" i="7"/>
  <c r="P196" i="7"/>
  <c r="M204" i="7"/>
  <c r="P204" i="7" s="1"/>
  <c r="M218" i="7"/>
  <c r="P236" i="7"/>
  <c r="M176" i="7"/>
  <c r="P176" i="7" s="1"/>
  <c r="P296" i="7"/>
  <c r="P220" i="7"/>
  <c r="P283" i="7"/>
  <c r="P47" i="7"/>
  <c r="M225" i="7"/>
  <c r="P225" i="7" s="1"/>
  <c r="M113" i="7"/>
  <c r="M304" i="7"/>
  <c r="P304" i="7" s="1"/>
  <c r="M200" i="7"/>
  <c r="P200" i="7" s="1"/>
  <c r="P65" i="7"/>
  <c r="M83" i="7"/>
  <c r="P83" i="7" s="1"/>
  <c r="M86" i="7"/>
  <c r="P86" i="7" s="1"/>
  <c r="M99" i="7"/>
  <c r="M112" i="7"/>
  <c r="P149" i="7"/>
  <c r="M152" i="7"/>
  <c r="M166" i="7"/>
  <c r="P166" i="7" s="1"/>
  <c r="P248" i="7"/>
  <c r="P224" i="7"/>
  <c r="P40" i="7"/>
  <c r="P335" i="7"/>
  <c r="P330" i="7"/>
  <c r="M202" i="7"/>
  <c r="P202" i="7" s="1"/>
  <c r="M137" i="7"/>
  <c r="P137" i="7" s="1"/>
  <c r="M256" i="7"/>
  <c r="P256" i="7" s="1"/>
  <c r="H169" i="7"/>
  <c r="E230" i="7"/>
  <c r="H230" i="7" s="1"/>
  <c r="E241" i="7"/>
  <c r="E32" i="7"/>
  <c r="H32" i="7" s="1"/>
  <c r="E45" i="7"/>
  <c r="H36" i="7"/>
  <c r="E54" i="7"/>
  <c r="H54" i="7" s="1"/>
  <c r="E271" i="7"/>
  <c r="H271" i="7" s="1"/>
  <c r="H247" i="7"/>
  <c r="H171" i="7"/>
  <c r="H165" i="7"/>
  <c r="H67" i="7"/>
  <c r="E287" i="7"/>
  <c r="H287" i="7" s="1"/>
  <c r="H273" i="7"/>
  <c r="E268" i="7"/>
  <c r="H268" i="7" s="1"/>
  <c r="E74" i="7"/>
  <c r="H259" i="7"/>
  <c r="E200" i="7"/>
  <c r="H200" i="7" s="1"/>
  <c r="E127" i="7"/>
  <c r="H127" i="7" s="1"/>
  <c r="E245" i="7"/>
  <c r="H245" i="7" s="1"/>
  <c r="E197" i="7"/>
  <c r="H135" i="7"/>
  <c r="E79" i="7"/>
  <c r="H79" i="7" s="1"/>
  <c r="E158" i="7"/>
  <c r="H158" i="7" s="1"/>
  <c r="E264" i="7"/>
  <c r="H264" i="7" s="1"/>
  <c r="E216" i="7"/>
  <c r="H216" i="7" s="1"/>
  <c r="E58" i="7"/>
  <c r="H58" i="7" s="1"/>
  <c r="E330" i="7"/>
  <c r="H330" i="7" s="1"/>
  <c r="E138" i="7"/>
  <c r="H138" i="7" s="1"/>
  <c r="E246" i="7"/>
  <c r="H246" i="7" s="1"/>
  <c r="E51" i="7"/>
  <c r="H51" i="7" s="1"/>
  <c r="E145" i="7"/>
  <c r="H145" i="7" s="1"/>
  <c r="E255" i="7"/>
  <c r="H255" i="7" s="1"/>
  <c r="H249" i="7"/>
  <c r="E191" i="7"/>
  <c r="H191" i="7" s="1"/>
  <c r="H233" i="7"/>
  <c r="H313" i="7"/>
  <c r="H295" i="7"/>
  <c r="E61" i="7"/>
  <c r="H61" i="7" s="1"/>
  <c r="E204" i="7"/>
  <c r="H204" i="7" s="1"/>
  <c r="E254" i="7"/>
  <c r="E270" i="7"/>
  <c r="H270" i="7" s="1"/>
  <c r="E31" i="7"/>
  <c r="H66" i="7"/>
  <c r="H308" i="7"/>
  <c r="E160" i="7"/>
  <c r="H160" i="7" s="1"/>
  <c r="H28" i="7"/>
  <c r="S47" i="3"/>
  <c r="S374" i="3"/>
  <c r="S53" i="3"/>
  <c r="S61" i="3"/>
  <c r="S59" i="3"/>
  <c r="S57" i="3"/>
  <c r="H32" i="3"/>
  <c r="H96" i="3"/>
  <c r="H84" i="3"/>
  <c r="H91" i="3"/>
  <c r="K91" i="3" s="1"/>
  <c r="H97" i="3"/>
  <c r="H85" i="3"/>
  <c r="H58" i="3"/>
  <c r="H77" i="3"/>
  <c r="H31" i="3"/>
  <c r="H27" i="3"/>
  <c r="K27" i="3" s="1"/>
  <c r="H56" i="3"/>
  <c r="H26" i="3"/>
  <c r="K26" i="3" s="1"/>
  <c r="H9" i="25"/>
  <c r="I7" i="19"/>
  <c r="I7" i="29"/>
  <c r="L7" i="29" s="1"/>
  <c r="I21" i="21"/>
  <c r="L21" i="21" s="1"/>
  <c r="I37" i="21"/>
  <c r="I42" i="21"/>
  <c r="I40" i="21"/>
  <c r="I25" i="21"/>
  <c r="I13" i="22"/>
  <c r="I37" i="22"/>
  <c r="L7" i="28"/>
  <c r="K307" i="11"/>
  <c r="R397" i="7"/>
  <c r="T397" i="7" s="1"/>
  <c r="V397" i="7" s="1"/>
  <c r="Q398" i="7"/>
  <c r="H138" i="11"/>
  <c r="K138" i="11" s="1"/>
  <c r="H169" i="11"/>
  <c r="H234" i="11"/>
  <c r="K234" i="11" s="1"/>
  <c r="E208" i="5"/>
  <c r="H208" i="5"/>
  <c r="E267" i="5"/>
  <c r="I24" i="22"/>
  <c r="E80" i="7"/>
  <c r="M141" i="7"/>
  <c r="M151" i="7"/>
  <c r="M164" i="7"/>
  <c r="P164" i="7" s="1"/>
  <c r="M186" i="7"/>
  <c r="P186" i="7" s="1"/>
  <c r="M287" i="7"/>
  <c r="M317" i="7"/>
  <c r="M320" i="7"/>
  <c r="P320" i="7" s="1"/>
  <c r="U30" i="7"/>
  <c r="H101" i="12"/>
  <c r="H128" i="12"/>
  <c r="S31" i="12"/>
  <c r="S37" i="12"/>
  <c r="V37" i="12" s="1"/>
  <c r="S43" i="12"/>
  <c r="S67" i="12"/>
  <c r="V67" i="12" s="1"/>
  <c r="S69" i="12"/>
  <c r="S79" i="12"/>
  <c r="S85" i="12"/>
  <c r="S564" i="12"/>
  <c r="V564" i="12" s="1"/>
  <c r="S578" i="12"/>
  <c r="S516" i="12"/>
  <c r="S506" i="12"/>
  <c r="S496" i="12"/>
  <c r="V496" i="12" s="1"/>
  <c r="K98" i="2"/>
  <c r="K33" i="2"/>
  <c r="E227" i="5"/>
  <c r="H227" i="5" s="1"/>
  <c r="E68" i="7"/>
  <c r="H68" i="7" s="1"/>
  <c r="S610" i="12"/>
  <c r="V610" i="12" s="1"/>
  <c r="V604" i="12"/>
  <c r="S600" i="12"/>
  <c r="S590" i="12"/>
  <c r="S584" i="12"/>
  <c r="S580" i="12"/>
  <c r="V580" i="12" s="1"/>
  <c r="S570" i="12"/>
  <c r="S560" i="12"/>
  <c r="S554" i="12"/>
  <c r="V554" i="12" s="1"/>
  <c r="S540" i="12"/>
  <c r="V540" i="12" s="1"/>
  <c r="S526" i="12"/>
  <c r="S502" i="12"/>
  <c r="S492" i="12"/>
  <c r="V492" i="12" s="1"/>
  <c r="I15" i="22"/>
  <c r="S290" i="2"/>
  <c r="H135" i="11"/>
  <c r="K135" i="11" s="1"/>
  <c r="S596" i="12"/>
  <c r="V596" i="12" s="1"/>
  <c r="S576" i="12"/>
  <c r="V576" i="12" s="1"/>
  <c r="S522" i="12"/>
  <c r="S508" i="12"/>
  <c r="S498" i="12"/>
  <c r="V498" i="12" s="1"/>
  <c r="S488" i="12"/>
  <c r="V488" i="12" s="1"/>
  <c r="S484" i="12"/>
  <c r="V44" i="12"/>
  <c r="L76" i="18"/>
  <c r="L89" i="18"/>
  <c r="S66" i="2"/>
  <c r="K123" i="2"/>
  <c r="K79" i="2"/>
  <c r="K150" i="11"/>
  <c r="K315" i="11"/>
  <c r="K291" i="11"/>
  <c r="H105" i="12"/>
  <c r="H289" i="5"/>
  <c r="H176" i="6"/>
  <c r="P327" i="7"/>
  <c r="V93" i="6"/>
  <c r="S95" i="12"/>
  <c r="U114" i="7"/>
  <c r="X114" i="7" s="1"/>
  <c r="H166" i="11"/>
  <c r="H257" i="11"/>
  <c r="H262" i="11"/>
  <c r="E205" i="5"/>
  <c r="H205" i="5"/>
  <c r="E75" i="7"/>
  <c r="M81" i="7"/>
  <c r="M148" i="7"/>
  <c r="M157" i="7"/>
  <c r="M264" i="7"/>
  <c r="M282" i="7"/>
  <c r="H103" i="12"/>
  <c r="H107" i="12"/>
  <c r="H130" i="12"/>
  <c r="S33" i="12"/>
  <c r="S39" i="12"/>
  <c r="S45" i="12"/>
  <c r="S53" i="12"/>
  <c r="S65" i="12"/>
  <c r="S83" i="12"/>
  <c r="S89" i="12"/>
  <c r="V89" i="12" s="1"/>
  <c r="S93" i="12"/>
  <c r="S99" i="12"/>
  <c r="I22" i="22"/>
  <c r="K427" i="12"/>
  <c r="M393" i="7"/>
  <c r="P393" i="7" s="1"/>
  <c r="S49" i="12"/>
  <c r="V49" i="12" s="1"/>
  <c r="B450" i="7"/>
  <c r="D450" i="7" s="1"/>
  <c r="F450" i="7" s="1"/>
  <c r="A451" i="7"/>
  <c r="H57" i="11"/>
  <c r="H231" i="11"/>
  <c r="H254" i="11"/>
  <c r="H265" i="11"/>
  <c r="E303" i="5"/>
  <c r="E62" i="7"/>
  <c r="E72" i="7"/>
  <c r="M154" i="7"/>
  <c r="M267" i="7"/>
  <c r="P267" i="7" s="1"/>
  <c r="M275" i="7"/>
  <c r="M285" i="7"/>
  <c r="M337" i="7"/>
  <c r="I449" i="7"/>
  <c r="J448" i="7"/>
  <c r="L448" i="7" s="1"/>
  <c r="N448" i="7" s="1"/>
  <c r="P163" i="2"/>
  <c r="S35" i="12"/>
  <c r="S41" i="12"/>
  <c r="S47" i="12"/>
  <c r="V47" i="12" s="1"/>
  <c r="S51" i="12"/>
  <c r="S55" i="12"/>
  <c r="S61" i="12"/>
  <c r="S75" i="12"/>
  <c r="S81" i="12"/>
  <c r="S87" i="12"/>
  <c r="S101" i="12"/>
  <c r="S608" i="12"/>
  <c r="V570" i="12"/>
  <c r="S558" i="12"/>
  <c r="S141" i="2"/>
  <c r="K332" i="11"/>
  <c r="V30" i="12"/>
  <c r="H132" i="12"/>
  <c r="E42" i="5"/>
  <c r="H42" i="5" s="1"/>
  <c r="H97" i="5"/>
  <c r="K342" i="11"/>
  <c r="S91" i="12"/>
  <c r="V91" i="12" s="1"/>
  <c r="K143" i="2"/>
  <c r="K41" i="2"/>
  <c r="K275" i="11"/>
  <c r="H92" i="5"/>
  <c r="H131" i="5"/>
  <c r="H79" i="6"/>
  <c r="H233" i="6"/>
  <c r="O281" i="6"/>
  <c r="O209" i="6"/>
  <c r="O95" i="6"/>
  <c r="O291" i="6"/>
  <c r="V187" i="6"/>
  <c r="V267" i="6"/>
  <c r="H320" i="7"/>
  <c r="X51" i="7"/>
  <c r="L7" i="23"/>
  <c r="H287" i="6"/>
  <c r="O181" i="6"/>
  <c r="O110" i="6"/>
  <c r="O234" i="6"/>
  <c r="O193" i="6"/>
  <c r="O97" i="6"/>
  <c r="O73" i="6"/>
  <c r="O148" i="6"/>
  <c r="O52" i="6"/>
  <c r="V222" i="6"/>
  <c r="V42" i="6"/>
  <c r="H197" i="7"/>
  <c r="H117" i="7"/>
  <c r="H261" i="7"/>
  <c r="P165" i="7"/>
  <c r="U395" i="7"/>
  <c r="X395" i="7" s="1"/>
  <c r="K225" i="11"/>
  <c r="V537" i="12"/>
  <c r="X289" i="7"/>
  <c r="U80" i="7"/>
  <c r="X80" i="7" s="1"/>
  <c r="E180" i="5"/>
  <c r="H180" i="5" s="1"/>
  <c r="H172" i="11"/>
  <c r="H188" i="11"/>
  <c r="H191" i="11"/>
  <c r="H277" i="11"/>
  <c r="E115" i="5"/>
  <c r="E119" i="5"/>
  <c r="E124" i="5"/>
  <c r="E138" i="5"/>
  <c r="E306" i="5"/>
  <c r="E86" i="7"/>
  <c r="H86" i="7" s="1"/>
  <c r="E93" i="7"/>
  <c r="U262" i="7"/>
  <c r="U265" i="7"/>
  <c r="U275" i="7"/>
  <c r="U278" i="7"/>
  <c r="U314" i="7"/>
  <c r="X314" i="7" s="1"/>
  <c r="U327" i="7"/>
  <c r="U330" i="7"/>
  <c r="U338" i="7"/>
  <c r="I8" i="20"/>
  <c r="O217" i="6"/>
  <c r="O61" i="6"/>
  <c r="O157" i="6"/>
  <c r="O102" i="6"/>
  <c r="O188" i="6"/>
  <c r="V173" i="6"/>
  <c r="V109" i="6"/>
  <c r="H289" i="7"/>
  <c r="H31" i="5"/>
  <c r="K287" i="12"/>
  <c r="V102" i="6"/>
  <c r="H288" i="7"/>
  <c r="H45" i="11"/>
  <c r="K45" i="11" s="1"/>
  <c r="H50" i="11"/>
  <c r="H81" i="11"/>
  <c r="H161" i="11"/>
  <c r="H217" i="11"/>
  <c r="K228" i="11"/>
  <c r="H228" i="11"/>
  <c r="E85" i="5"/>
  <c r="H85" i="5" s="1"/>
  <c r="E107" i="5"/>
  <c r="E134" i="5"/>
  <c r="H134" i="5"/>
  <c r="E59" i="7"/>
  <c r="E142" i="7"/>
  <c r="E146" i="7"/>
  <c r="E178" i="7"/>
  <c r="E186" i="7"/>
  <c r="E202" i="7"/>
  <c r="E208" i="7"/>
  <c r="H208" i="7" s="1"/>
  <c r="M30" i="7"/>
  <c r="M33" i="7"/>
  <c r="M62" i="7"/>
  <c r="M67" i="7"/>
  <c r="M396" i="7"/>
  <c r="U42" i="7"/>
  <c r="U52" i="7"/>
  <c r="U86" i="7"/>
  <c r="U96" i="7"/>
  <c r="U111" i="7"/>
  <c r="P102" i="2"/>
  <c r="S102" i="2" s="1"/>
  <c r="P122" i="2"/>
  <c r="P137" i="2"/>
  <c r="H55" i="12"/>
  <c r="H92" i="12"/>
  <c r="K92" i="12" s="1"/>
  <c r="H100" i="12"/>
  <c r="K43" i="12"/>
  <c r="K63" i="12"/>
  <c r="H155" i="5"/>
  <c r="H176" i="5"/>
  <c r="H67" i="6"/>
  <c r="O111" i="6"/>
  <c r="V123" i="6"/>
  <c r="V269" i="6"/>
  <c r="O78" i="6"/>
  <c r="O46" i="6"/>
  <c r="V141" i="6"/>
  <c r="P79" i="7"/>
  <c r="S60" i="2"/>
  <c r="P153" i="2"/>
  <c r="M70" i="7"/>
  <c r="P70" i="7" s="1"/>
  <c r="H78" i="7"/>
  <c r="P145" i="7"/>
  <c r="E332" i="5"/>
  <c r="H332" i="5" s="1"/>
  <c r="H62" i="11"/>
  <c r="H239" i="11"/>
  <c r="H310" i="11"/>
  <c r="E44" i="5"/>
  <c r="E80" i="5"/>
  <c r="E183" i="5"/>
  <c r="E197" i="5"/>
  <c r="E326" i="5"/>
  <c r="E106" i="7"/>
  <c r="H106" i="7" s="1"/>
  <c r="H109" i="7"/>
  <c r="U447" i="7"/>
  <c r="X447" i="7" s="1"/>
  <c r="P51" i="2"/>
  <c r="I16" i="18"/>
  <c r="I29" i="18"/>
  <c r="L29" i="18" s="1"/>
  <c r="H69" i="3"/>
  <c r="S26" i="3"/>
  <c r="S34" i="3"/>
  <c r="S36" i="3"/>
  <c r="S42" i="3"/>
  <c r="S46" i="3"/>
  <c r="H54" i="12"/>
  <c r="K568" i="12"/>
  <c r="H572" i="12"/>
  <c r="H576" i="12"/>
  <c r="H580" i="12"/>
  <c r="H584" i="12"/>
  <c r="O249" i="6"/>
  <c r="O241" i="6"/>
  <c r="O293" i="6"/>
  <c r="O255" i="6"/>
  <c r="O195" i="6"/>
  <c r="V75" i="6"/>
  <c r="V91" i="6"/>
  <c r="V59" i="6"/>
  <c r="V320" i="6"/>
  <c r="V168" i="6"/>
  <c r="V104" i="6"/>
  <c r="V23" i="6"/>
  <c r="V195" i="6"/>
  <c r="V163" i="6"/>
  <c r="V131" i="6"/>
  <c r="V99" i="6"/>
  <c r="V39" i="6"/>
  <c r="H184" i="7"/>
  <c r="H43" i="7"/>
  <c r="P153" i="7"/>
  <c r="P281" i="7"/>
  <c r="X59" i="7"/>
  <c r="X71" i="7"/>
  <c r="X229" i="7"/>
  <c r="O173" i="6"/>
  <c r="O266" i="6"/>
  <c r="O258" i="6"/>
  <c r="O250" i="6"/>
  <c r="O214" i="6"/>
  <c r="O105" i="6"/>
  <c r="O140" i="6"/>
  <c r="O44" i="6"/>
  <c r="V206" i="6"/>
  <c r="V250" i="6"/>
  <c r="V214" i="6"/>
  <c r="V226" i="6"/>
  <c r="V321" i="6"/>
  <c r="V233" i="6"/>
  <c r="V177" i="6"/>
  <c r="V121" i="6"/>
  <c r="H283" i="7"/>
  <c r="H257" i="7"/>
  <c r="H251" i="7"/>
  <c r="H181" i="7"/>
  <c r="H177" i="7"/>
  <c r="H303" i="7"/>
  <c r="P243" i="7"/>
  <c r="P181" i="7"/>
  <c r="P173" i="7"/>
  <c r="P75" i="7"/>
  <c r="P53" i="7"/>
  <c r="X152" i="7"/>
  <c r="H207" i="5"/>
  <c r="H51" i="5"/>
  <c r="E334" i="5"/>
  <c r="H334" i="5" s="1"/>
  <c r="K234" i="2"/>
  <c r="K130" i="2"/>
  <c r="H246" i="11"/>
  <c r="K246" i="11" s="1"/>
  <c r="K114" i="11"/>
  <c r="H94" i="11"/>
  <c r="K94" i="11" s="1"/>
  <c r="K440" i="12"/>
  <c r="K195" i="12"/>
  <c r="H41" i="3"/>
  <c r="A335" i="5"/>
  <c r="B335" i="5" s="1"/>
  <c r="D335" i="5" s="1"/>
  <c r="F335" i="5" s="1"/>
  <c r="H510" i="12"/>
  <c r="K510" i="12" s="1"/>
  <c r="E318" i="5"/>
  <c r="H318" i="5" s="1"/>
  <c r="E182" i="5"/>
  <c r="H182" i="5" s="1"/>
  <c r="M306" i="7"/>
  <c r="P306" i="7" s="1"/>
  <c r="E229" i="5"/>
  <c r="H229" i="5" s="1"/>
  <c r="S176" i="2"/>
  <c r="P180" i="7"/>
  <c r="E188" i="7"/>
  <c r="H188" i="7" s="1"/>
  <c r="E256" i="5"/>
  <c r="H256" i="5" s="1"/>
  <c r="H89" i="11"/>
  <c r="H106" i="11"/>
  <c r="H182" i="11"/>
  <c r="H329" i="11"/>
  <c r="H79" i="5"/>
  <c r="E96" i="7"/>
  <c r="M73" i="7"/>
  <c r="P73" i="7" s="1"/>
  <c r="M84" i="7"/>
  <c r="M91" i="7"/>
  <c r="M100" i="7"/>
  <c r="P113" i="7"/>
  <c r="P188" i="7"/>
  <c r="X45" i="7"/>
  <c r="U142" i="7"/>
  <c r="X142" i="7" s="1"/>
  <c r="U287" i="7"/>
  <c r="X287" i="7" s="1"/>
  <c r="U326" i="7"/>
  <c r="U333" i="7"/>
  <c r="X333" i="7" s="1"/>
  <c r="P104" i="2"/>
  <c r="P146" i="2"/>
  <c r="I38" i="18"/>
  <c r="I70" i="18"/>
  <c r="I72" i="18"/>
  <c r="L72" i="18" s="1"/>
  <c r="I79" i="18"/>
  <c r="L9" i="17"/>
  <c r="H98" i="3"/>
  <c r="S63" i="3"/>
  <c r="H114" i="12"/>
  <c r="H234" i="12"/>
  <c r="H255" i="12"/>
  <c r="H299" i="12"/>
  <c r="H306" i="12"/>
  <c r="H312" i="12"/>
  <c r="K312" i="12" s="1"/>
  <c r="H314" i="12"/>
  <c r="H325" i="12"/>
  <c r="H349" i="12"/>
  <c r="H474" i="12"/>
  <c r="K474" i="12" s="1"/>
  <c r="H478" i="12"/>
  <c r="H480" i="12"/>
  <c r="H42" i="2"/>
  <c r="K42" i="2" s="1"/>
  <c r="H133" i="2"/>
  <c r="K133" i="2" s="1"/>
  <c r="H74" i="11"/>
  <c r="H77" i="11"/>
  <c r="H121" i="11"/>
  <c r="H153" i="11"/>
  <c r="H170" i="11"/>
  <c r="H278" i="11"/>
  <c r="E43" i="5"/>
  <c r="E171" i="5"/>
  <c r="E237" i="5"/>
  <c r="I27" i="22"/>
  <c r="E240" i="7"/>
  <c r="E318" i="7"/>
  <c r="E338" i="7"/>
  <c r="M138" i="7"/>
  <c r="M300" i="7"/>
  <c r="U215" i="7"/>
  <c r="U224" i="7"/>
  <c r="U239" i="7"/>
  <c r="X251" i="7"/>
  <c r="P270" i="2"/>
  <c r="I15" i="21"/>
  <c r="I13" i="20"/>
  <c r="H49" i="3"/>
  <c r="M15" i="3"/>
  <c r="H46" i="12"/>
  <c r="H48" i="12"/>
  <c r="H94" i="12"/>
  <c r="K94" i="12" s="1"/>
  <c r="H535" i="12"/>
  <c r="K535" i="12" s="1"/>
  <c r="H541" i="12"/>
  <c r="H196" i="2"/>
  <c r="K196" i="2" s="1"/>
  <c r="H238" i="2"/>
  <c r="K238" i="2" s="1"/>
  <c r="K289" i="2"/>
  <c r="E171" i="6"/>
  <c r="S71" i="12"/>
  <c r="V71" i="12" s="1"/>
  <c r="S103" i="12"/>
  <c r="K44" i="12"/>
  <c r="X232" i="7"/>
  <c r="X132" i="7"/>
  <c r="E244" i="7"/>
  <c r="H244" i="7" s="1"/>
  <c r="H116" i="11"/>
  <c r="K116" i="11" s="1"/>
  <c r="H146" i="11"/>
  <c r="K165" i="11"/>
  <c r="H233" i="11"/>
  <c r="H244" i="11"/>
  <c r="K244" i="11" s="1"/>
  <c r="E45" i="5"/>
  <c r="H45" i="5" s="1"/>
  <c r="E69" i="5"/>
  <c r="E169" i="5"/>
  <c r="E190" i="5"/>
  <c r="E307" i="5"/>
  <c r="E331" i="5"/>
  <c r="F106" i="3"/>
  <c r="I106" i="3" s="1"/>
  <c r="A107" i="3"/>
  <c r="H98" i="7"/>
  <c r="E118" i="7"/>
  <c r="E144" i="7"/>
  <c r="H284" i="7"/>
  <c r="M178" i="7"/>
  <c r="P114" i="2"/>
  <c r="S114" i="2" s="1"/>
  <c r="P117" i="2"/>
  <c r="P193" i="2"/>
  <c r="S193" i="2" s="1"/>
  <c r="P209" i="2"/>
  <c r="S209" i="2" s="1"/>
  <c r="P211" i="2"/>
  <c r="S211" i="2" s="1"/>
  <c r="P310" i="2"/>
  <c r="H481" i="12"/>
  <c r="H45" i="2"/>
  <c r="K225" i="2"/>
  <c r="H236" i="2"/>
  <c r="H281" i="2"/>
  <c r="E97" i="6"/>
  <c r="X196" i="7"/>
  <c r="X150" i="7"/>
  <c r="K625" i="12"/>
  <c r="K126" i="12"/>
  <c r="S525" i="12"/>
  <c r="V525" i="12" s="1"/>
  <c r="S581" i="12"/>
  <c r="V581" i="12" s="1"/>
  <c r="U294" i="7"/>
  <c r="X294" i="7" s="1"/>
  <c r="U266" i="7"/>
  <c r="X266" i="7" s="1"/>
  <c r="U195" i="7"/>
  <c r="X195" i="7" s="1"/>
  <c r="X143" i="7"/>
  <c r="U125" i="7"/>
  <c r="X125" i="7" s="1"/>
  <c r="U65" i="7"/>
  <c r="X65" i="7" s="1"/>
  <c r="U291" i="7"/>
  <c r="X291" i="7" s="1"/>
  <c r="M240" i="7"/>
  <c r="P240" i="7" s="1"/>
  <c r="M44" i="7"/>
  <c r="P44" i="7" s="1"/>
  <c r="U115" i="7"/>
  <c r="X115" i="7" s="1"/>
  <c r="E327" i="7"/>
  <c r="H327" i="7" s="1"/>
  <c r="K70" i="11"/>
  <c r="H98" i="11"/>
  <c r="K198" i="11"/>
  <c r="I36" i="22"/>
  <c r="I50" i="22"/>
  <c r="E210" i="7"/>
  <c r="P262" i="2"/>
  <c r="S262" i="2" s="1"/>
  <c r="P286" i="2"/>
  <c r="S286" i="2" s="1"/>
  <c r="I44" i="21"/>
  <c r="L44" i="21" s="1"/>
  <c r="L52" i="18"/>
  <c r="I58" i="18"/>
  <c r="L58" i="18" s="1"/>
  <c r="H8" i="26"/>
  <c r="H68" i="12"/>
  <c r="K68" i="12" s="1"/>
  <c r="H189" i="12"/>
  <c r="K189" i="12" s="1"/>
  <c r="H208" i="12"/>
  <c r="K208" i="12" s="1"/>
  <c r="H67" i="2"/>
  <c r="E261" i="6"/>
  <c r="L248" i="6"/>
  <c r="L265" i="6"/>
  <c r="O265" i="6" s="1"/>
  <c r="S485" i="12"/>
  <c r="S501" i="12"/>
  <c r="S521" i="12"/>
  <c r="S527" i="12"/>
  <c r="V527" i="12" s="1"/>
  <c r="S535" i="12"/>
  <c r="V539" i="12"/>
  <c r="S559" i="12"/>
  <c r="V559" i="12" s="1"/>
  <c r="S571" i="12"/>
  <c r="V571" i="12" s="1"/>
  <c r="S601" i="12"/>
  <c r="V601" i="12" s="1"/>
  <c r="S603" i="12"/>
  <c r="V603" i="12" s="1"/>
  <c r="S619" i="12"/>
  <c r="V619" i="12" s="1"/>
  <c r="X161" i="7"/>
  <c r="I27" i="21"/>
  <c r="I18" i="18"/>
  <c r="H89" i="12"/>
  <c r="H175" i="12"/>
  <c r="K503" i="12"/>
  <c r="H505" i="12"/>
  <c r="K505" i="12" s="1"/>
  <c r="K526" i="12"/>
  <c r="H141" i="6"/>
  <c r="E269" i="6"/>
  <c r="L174" i="6"/>
  <c r="O174" i="6" s="1"/>
  <c r="L225" i="6"/>
  <c r="O225" i="6" s="1"/>
  <c r="I34" i="22"/>
  <c r="S158" i="2"/>
  <c r="P202" i="2"/>
  <c r="S202" i="2" s="1"/>
  <c r="P210" i="2"/>
  <c r="S210" i="2" s="1"/>
  <c r="I11" i="21"/>
  <c r="I51" i="21"/>
  <c r="I53" i="21"/>
  <c r="I11" i="20"/>
  <c r="L11" i="20" s="1"/>
  <c r="I16" i="20"/>
  <c r="I26" i="20"/>
  <c r="L26" i="20" s="1"/>
  <c r="I9" i="18"/>
  <c r="I75" i="18"/>
  <c r="L75" i="18" s="1"/>
  <c r="I100" i="18"/>
  <c r="L100" i="18" s="1"/>
  <c r="I36" i="17"/>
  <c r="L36" i="17" s="1"/>
  <c r="I42" i="17"/>
  <c r="L42" i="17" s="1"/>
  <c r="H66" i="3"/>
  <c r="H392" i="12"/>
  <c r="H411" i="12"/>
  <c r="H438" i="12"/>
  <c r="K438" i="12" s="1"/>
  <c r="H105" i="2"/>
  <c r="K105" i="2" s="1"/>
  <c r="K180" i="2"/>
  <c r="K212" i="2"/>
  <c r="H214" i="2"/>
  <c r="K214" i="2" s="1"/>
  <c r="H300" i="2"/>
  <c r="K300" i="2" s="1"/>
  <c r="H49" i="6"/>
  <c r="E163" i="6"/>
  <c r="H163" i="6" s="1"/>
  <c r="E254" i="6"/>
  <c r="L205" i="6"/>
  <c r="L213" i="6"/>
  <c r="O213" i="6" s="1"/>
  <c r="L233" i="6"/>
  <c r="O233" i="6" s="1"/>
  <c r="I53" i="18"/>
  <c r="L53" i="18" s="1"/>
  <c r="I8" i="24"/>
  <c r="I20" i="18"/>
  <c r="L20" i="18" s="1"/>
  <c r="I22" i="18"/>
  <c r="L22" i="18" s="1"/>
  <c r="I42" i="18"/>
  <c r="L42" i="18" s="1"/>
  <c r="I49" i="18"/>
  <c r="I66" i="18"/>
  <c r="L66" i="18" s="1"/>
  <c r="I21" i="17"/>
  <c r="L21" i="17" s="1"/>
  <c r="I35" i="17"/>
  <c r="L35" i="17" s="1"/>
  <c r="H53" i="3"/>
  <c r="H105" i="3"/>
  <c r="H27" i="11"/>
  <c r="K27" i="11" s="1"/>
  <c r="H41" i="12"/>
  <c r="H149" i="12"/>
  <c r="H154" i="12"/>
  <c r="H210" i="12"/>
  <c r="K210" i="12" s="1"/>
  <c r="H277" i="12"/>
  <c r="K293" i="12"/>
  <c r="H318" i="12"/>
  <c r="H330" i="12"/>
  <c r="K330" i="12" s="1"/>
  <c r="K51" i="2"/>
  <c r="K110" i="2"/>
  <c r="H202" i="2"/>
  <c r="E43" i="6"/>
  <c r="E318" i="6"/>
  <c r="H318" i="6" s="1"/>
  <c r="L212" i="6"/>
  <c r="O212" i="6" s="1"/>
  <c r="L239" i="6"/>
  <c r="O239" i="6" s="1"/>
  <c r="L256" i="6"/>
  <c r="O256" i="6"/>
  <c r="L309" i="6"/>
  <c r="O309" i="6" s="1"/>
  <c r="H13" i="7"/>
  <c r="I9" i="24"/>
  <c r="P147" i="2"/>
  <c r="P187" i="2"/>
  <c r="S187" i="2" s="1"/>
  <c r="P199" i="2"/>
  <c r="S302" i="2"/>
  <c r="I32" i="21"/>
  <c r="I47" i="21"/>
  <c r="I49" i="21"/>
  <c r="I59" i="21"/>
  <c r="L9" i="20"/>
  <c r="I25" i="20"/>
  <c r="L25" i="20" s="1"/>
  <c r="I8" i="18"/>
  <c r="I21" i="18"/>
  <c r="L21" i="18" s="1"/>
  <c r="I46" i="18"/>
  <c r="L46" i="18" s="1"/>
  <c r="I67" i="18"/>
  <c r="L67" i="18" s="1"/>
  <c r="I98" i="18"/>
  <c r="L98" i="18" s="1"/>
  <c r="I55" i="17"/>
  <c r="L55" i="17" s="1"/>
  <c r="H102" i="3"/>
  <c r="S31" i="3"/>
  <c r="V31" i="3" s="1"/>
  <c r="S49" i="3"/>
  <c r="S55" i="3"/>
  <c r="V55" i="3" s="1"/>
  <c r="H30" i="11"/>
  <c r="H34" i="12"/>
  <c r="H51" i="12"/>
  <c r="K61" i="12"/>
  <c r="H77" i="12"/>
  <c r="H86" i="12"/>
  <c r="H99" i="12"/>
  <c r="H124" i="12"/>
  <c r="H145" i="12"/>
  <c r="H192" i="12"/>
  <c r="H222" i="12"/>
  <c r="K222" i="12" s="1"/>
  <c r="H251" i="12"/>
  <c r="K251" i="12" s="1"/>
  <c r="H356" i="12"/>
  <c r="H407" i="12"/>
  <c r="K534" i="12"/>
  <c r="K27" i="2"/>
  <c r="H29" i="2"/>
  <c r="K29" i="2" s="1"/>
  <c r="H35" i="2"/>
  <c r="K40" i="2"/>
  <c r="H56" i="2"/>
  <c r="K56" i="2" s="1"/>
  <c r="K62" i="2"/>
  <c r="H138" i="2"/>
  <c r="K138" i="2" s="1"/>
  <c r="H181" i="2"/>
  <c r="H264" i="2"/>
  <c r="H301" i="2"/>
  <c r="K301" i="2" s="1"/>
  <c r="H303" i="2"/>
  <c r="K303" i="2" s="1"/>
  <c r="E312" i="6"/>
  <c r="O163" i="6"/>
  <c r="E34" i="7"/>
  <c r="E283" i="6"/>
  <c r="L207" i="6"/>
  <c r="L267" i="6"/>
  <c r="K305" i="12"/>
  <c r="K332" i="12"/>
  <c r="H344" i="12"/>
  <c r="K344" i="12" s="1"/>
  <c r="H362" i="12"/>
  <c r="H368" i="12"/>
  <c r="H372" i="12"/>
  <c r="K372" i="12" s="1"/>
  <c r="H399" i="12"/>
  <c r="H488" i="12"/>
  <c r="H539" i="12"/>
  <c r="H609" i="12"/>
  <c r="K609" i="12" s="1"/>
  <c r="H617" i="12"/>
  <c r="K617" i="12" s="1"/>
  <c r="H628" i="12"/>
  <c r="N12" i="12"/>
  <c r="H91" i="2"/>
  <c r="K91" i="2" s="1"/>
  <c r="H93" i="2"/>
  <c r="K146" i="2"/>
  <c r="H160" i="2"/>
  <c r="H163" i="2"/>
  <c r="K163" i="2" s="1"/>
  <c r="H213" i="2"/>
  <c r="K213" i="2" s="1"/>
  <c r="H263" i="2"/>
  <c r="H272" i="2"/>
  <c r="K272" i="2" s="1"/>
  <c r="H287" i="2"/>
  <c r="K287" i="2" s="1"/>
  <c r="K306" i="2"/>
  <c r="P27" i="2"/>
  <c r="S27" i="2" s="1"/>
  <c r="E129" i="6"/>
  <c r="E168" i="6"/>
  <c r="E229" i="6"/>
  <c r="L158" i="6"/>
  <c r="O158" i="6" s="1"/>
  <c r="L272" i="6"/>
  <c r="O272" i="6" s="1"/>
  <c r="E41" i="7"/>
  <c r="I8" i="29"/>
  <c r="I10" i="22"/>
  <c r="L10" i="22" s="1"/>
  <c r="I32" i="20"/>
  <c r="L32" i="20" s="1"/>
  <c r="L14" i="29"/>
  <c r="I18" i="29"/>
  <c r="S618" i="12"/>
  <c r="S620" i="12"/>
  <c r="S626" i="12"/>
  <c r="E286" i="5"/>
  <c r="H286" i="5" s="1"/>
  <c r="E302" i="5"/>
  <c r="U37" i="7"/>
  <c r="U102" i="7"/>
  <c r="L105" i="12"/>
  <c r="M104" i="12"/>
  <c r="Q104" i="12" s="1"/>
  <c r="T104" i="12" s="1"/>
  <c r="E254" i="5"/>
  <c r="H254" i="5" s="1"/>
  <c r="O165" i="6"/>
  <c r="O254" i="6"/>
  <c r="O137" i="6"/>
  <c r="H213" i="7"/>
  <c r="H448" i="7"/>
  <c r="P301" i="7"/>
  <c r="P239" i="7"/>
  <c r="X184" i="7"/>
  <c r="X104" i="7"/>
  <c r="S284" i="2"/>
  <c r="K280" i="12"/>
  <c r="V557" i="12"/>
  <c r="K595" i="12"/>
  <c r="E449" i="7"/>
  <c r="H208" i="11"/>
  <c r="E273" i="5"/>
  <c r="U94" i="7"/>
  <c r="S616" i="12"/>
  <c r="S624" i="12"/>
  <c r="V624" i="12" s="1"/>
  <c r="E294" i="5"/>
  <c r="H294" i="5" s="1"/>
  <c r="O94" i="6"/>
  <c r="H293" i="7"/>
  <c r="X303" i="7"/>
  <c r="X49" i="7"/>
  <c r="H186" i="6"/>
  <c r="H255" i="6"/>
  <c r="O70" i="6"/>
  <c r="O311" i="6"/>
  <c r="H56" i="7"/>
  <c r="P253" i="7"/>
  <c r="P189" i="7"/>
  <c r="V625" i="12"/>
  <c r="U341" i="7"/>
  <c r="O118" i="6"/>
  <c r="R343" i="7"/>
  <c r="T343" i="7" s="1"/>
  <c r="V343" i="7" s="1"/>
  <c r="Q344" i="7"/>
  <c r="I399" i="7"/>
  <c r="J398" i="7"/>
  <c r="L398" i="7" s="1"/>
  <c r="N398" i="7" s="1"/>
  <c r="M395" i="7"/>
  <c r="H328" i="11"/>
  <c r="H340" i="11"/>
  <c r="B345" i="11"/>
  <c r="F345" i="11" s="1"/>
  <c r="I345" i="11" s="1"/>
  <c r="A346" i="11"/>
  <c r="M397" i="7"/>
  <c r="P397" i="7" s="1"/>
  <c r="L65" i="3"/>
  <c r="Q64" i="3"/>
  <c r="T64" i="3" s="1"/>
  <c r="K148" i="2"/>
  <c r="H91" i="11"/>
  <c r="H215" i="11"/>
  <c r="K215" i="11"/>
  <c r="H279" i="11"/>
  <c r="H295" i="11"/>
  <c r="E60" i="5"/>
  <c r="E81" i="5"/>
  <c r="E84" i="5"/>
  <c r="E90" i="5"/>
  <c r="E93" i="5"/>
  <c r="E96" i="5"/>
  <c r="E118" i="5"/>
  <c r="E120" i="5"/>
  <c r="E168" i="5"/>
  <c r="E201" i="5"/>
  <c r="E211" i="5"/>
  <c r="E214" i="5"/>
  <c r="E216" i="5"/>
  <c r="H216" i="5" s="1"/>
  <c r="E231" i="5"/>
  <c r="E233" i="5"/>
  <c r="E238" i="5"/>
  <c r="H238" i="5" s="1"/>
  <c r="E245" i="5"/>
  <c r="E450" i="7"/>
  <c r="H450" i="7" s="1"/>
  <c r="K164" i="2"/>
  <c r="H59" i="11"/>
  <c r="H66" i="11"/>
  <c r="H69" i="11"/>
  <c r="H75" i="11"/>
  <c r="H95" i="11"/>
  <c r="H108" i="11"/>
  <c r="K120" i="11"/>
  <c r="H141" i="11"/>
  <c r="H235" i="11"/>
  <c r="H240" i="11"/>
  <c r="H259" i="11"/>
  <c r="H264" i="11"/>
  <c r="H296" i="11"/>
  <c r="E25" i="5"/>
  <c r="H27" i="5"/>
  <c r="E49" i="5"/>
  <c r="H61" i="5"/>
  <c r="E91" i="5"/>
  <c r="E114" i="5"/>
  <c r="E116" i="5"/>
  <c r="E128" i="5"/>
  <c r="E130" i="5"/>
  <c r="E142" i="5"/>
  <c r="H142" i="5" s="1"/>
  <c r="E145" i="5"/>
  <c r="E149" i="5"/>
  <c r="H149" i="5" s="1"/>
  <c r="E154" i="5"/>
  <c r="E164" i="5"/>
  <c r="H164" i="5" s="1"/>
  <c r="E173" i="5"/>
  <c r="H173" i="5" s="1"/>
  <c r="E194" i="5"/>
  <c r="E206" i="5"/>
  <c r="E209" i="5"/>
  <c r="H209" i="5" s="1"/>
  <c r="E225" i="5"/>
  <c r="E241" i="5"/>
  <c r="E261" i="5"/>
  <c r="E100" i="7"/>
  <c r="E192" i="7"/>
  <c r="E201" i="7"/>
  <c r="E212" i="7"/>
  <c r="E258" i="7"/>
  <c r="E274" i="7"/>
  <c r="E306" i="7"/>
  <c r="H306" i="7" s="1"/>
  <c r="E314" i="7"/>
  <c r="M34" i="7"/>
  <c r="M66" i="7"/>
  <c r="M92" i="7"/>
  <c r="M105" i="7"/>
  <c r="M129" i="7"/>
  <c r="P129" i="7" s="1"/>
  <c r="M140" i="7"/>
  <c r="P140" i="7" s="1"/>
  <c r="M170" i="7"/>
  <c r="P170" i="7" s="1"/>
  <c r="M193" i="7"/>
  <c r="P193" i="7" s="1"/>
  <c r="M251" i="7"/>
  <c r="P251" i="7" s="1"/>
  <c r="M278" i="7"/>
  <c r="M284" i="7"/>
  <c r="P284" i="7" s="1"/>
  <c r="M290" i="7"/>
  <c r="P290" i="7" s="1"/>
  <c r="M298" i="7"/>
  <c r="P298" i="7" s="1"/>
  <c r="M318" i="7"/>
  <c r="P318" i="7" s="1"/>
  <c r="U57" i="7"/>
  <c r="U83" i="7"/>
  <c r="U106" i="7"/>
  <c r="U127" i="7"/>
  <c r="U130" i="7"/>
  <c r="U169" i="7"/>
  <c r="X169" i="7" s="1"/>
  <c r="U186" i="7"/>
  <c r="X186" i="7" s="1"/>
  <c r="U189" i="7"/>
  <c r="U197" i="7"/>
  <c r="P261" i="2"/>
  <c r="I22" i="20"/>
  <c r="H43" i="11"/>
  <c r="H87" i="11"/>
  <c r="K87" i="11" s="1"/>
  <c r="H96" i="11"/>
  <c r="H99" i="11"/>
  <c r="H132" i="11"/>
  <c r="H147" i="11"/>
  <c r="H151" i="11"/>
  <c r="K151" i="11" s="1"/>
  <c r="H156" i="11"/>
  <c r="H268" i="11"/>
  <c r="H324" i="11"/>
  <c r="E33" i="5"/>
  <c r="E36" i="5"/>
  <c r="E41" i="5"/>
  <c r="E46" i="5"/>
  <c r="H46" i="5" s="1"/>
  <c r="E65" i="5"/>
  <c r="E103" i="5"/>
  <c r="E140" i="5"/>
  <c r="E157" i="5"/>
  <c r="E162" i="5"/>
  <c r="E167" i="5"/>
  <c r="E192" i="5"/>
  <c r="E202" i="5"/>
  <c r="H212" i="5"/>
  <c r="E264" i="5"/>
  <c r="E285" i="5"/>
  <c r="H292" i="5"/>
  <c r="E308" i="5"/>
  <c r="E313" i="5"/>
  <c r="E164" i="7"/>
  <c r="E190" i="7"/>
  <c r="H190" i="7" s="1"/>
  <c r="E196" i="7"/>
  <c r="E206" i="7"/>
  <c r="H206" i="7" s="1"/>
  <c r="E256" i="7"/>
  <c r="E265" i="7"/>
  <c r="E304" i="7"/>
  <c r="E307" i="7"/>
  <c r="E312" i="7"/>
  <c r="E333" i="7"/>
  <c r="E392" i="7"/>
  <c r="M52" i="7"/>
  <c r="M58" i="7"/>
  <c r="P58" i="7" s="1"/>
  <c r="M80" i="7"/>
  <c r="P80" i="7"/>
  <c r="U89" i="7"/>
  <c r="X89" i="7" s="1"/>
  <c r="U98" i="7"/>
  <c r="X98" i="7" s="1"/>
  <c r="P133" i="2"/>
  <c r="P281" i="2"/>
  <c r="P289" i="2"/>
  <c r="H51" i="11"/>
  <c r="E70" i="5"/>
  <c r="H70" i="5" s="1"/>
  <c r="E73" i="5"/>
  <c r="E78" i="5"/>
  <c r="E98" i="5"/>
  <c r="E101" i="5"/>
  <c r="H101" i="5" s="1"/>
  <c r="E122" i="5"/>
  <c r="E185" i="5"/>
  <c r="E200" i="5"/>
  <c r="E221" i="5"/>
  <c r="E224" i="5"/>
  <c r="E226" i="5"/>
  <c r="H226" i="5"/>
  <c r="H265" i="5"/>
  <c r="E270" i="5"/>
  <c r="H270" i="5" s="1"/>
  <c r="H280" i="5"/>
  <c r="E298" i="5"/>
  <c r="E301" i="5"/>
  <c r="E317" i="5"/>
  <c r="E320" i="5"/>
  <c r="E57" i="7"/>
  <c r="H65" i="7"/>
  <c r="H73" i="7"/>
  <c r="H102" i="7"/>
  <c r="E116" i="7"/>
  <c r="E140" i="7"/>
  <c r="H140" i="7" s="1"/>
  <c r="E162" i="7"/>
  <c r="E168" i="7"/>
  <c r="H168" i="7" s="1"/>
  <c r="E174" i="7"/>
  <c r="E176" i="7"/>
  <c r="H176" i="7" s="1"/>
  <c r="E234" i="7"/>
  <c r="E278" i="7"/>
  <c r="E286" i="7"/>
  <c r="E296" i="7"/>
  <c r="M216" i="7"/>
  <c r="M242" i="7"/>
  <c r="M297" i="7"/>
  <c r="P297" i="7" s="1"/>
  <c r="M308" i="7"/>
  <c r="M329" i="7"/>
  <c r="U33" i="7"/>
  <c r="U41" i="7"/>
  <c r="U61" i="7"/>
  <c r="U67" i="7"/>
  <c r="U79" i="7"/>
  <c r="U113" i="7"/>
  <c r="U121" i="7"/>
  <c r="U157" i="7"/>
  <c r="X175" i="7"/>
  <c r="U205" i="7"/>
  <c r="U274" i="7"/>
  <c r="U307" i="7"/>
  <c r="U337" i="7"/>
  <c r="X235" i="7"/>
  <c r="U394" i="7"/>
  <c r="U339" i="7"/>
  <c r="H112" i="11"/>
  <c r="H127" i="11"/>
  <c r="K200" i="11"/>
  <c r="H247" i="11"/>
  <c r="H251" i="11"/>
  <c r="K251" i="11" s="1"/>
  <c r="H271" i="11"/>
  <c r="H286" i="11"/>
  <c r="K286" i="11" s="1"/>
  <c r="H297" i="11"/>
  <c r="E37" i="5"/>
  <c r="E54" i="5"/>
  <c r="E68" i="5"/>
  <c r="E109" i="5"/>
  <c r="E144" i="5"/>
  <c r="E198" i="5"/>
  <c r="E210" i="5"/>
  <c r="H210" i="5" s="1"/>
  <c r="E218" i="5"/>
  <c r="E232" i="5"/>
  <c r="E253" i="5"/>
  <c r="E258" i="5"/>
  <c r="H258" i="5" s="1"/>
  <c r="E263" i="5"/>
  <c r="E266" i="5"/>
  <c r="H266" i="5" s="1"/>
  <c r="E268" i="5"/>
  <c r="E277" i="5"/>
  <c r="E282" i="5"/>
  <c r="E295" i="5"/>
  <c r="E297" i="5"/>
  <c r="H297" i="5" s="1"/>
  <c r="H310" i="5"/>
  <c r="E325" i="5"/>
  <c r="H325" i="5" s="1"/>
  <c r="E76" i="7"/>
  <c r="H94" i="7"/>
  <c r="H114" i="7"/>
  <c r="E126" i="7"/>
  <c r="E150" i="7"/>
  <c r="E156" i="7"/>
  <c r="E214" i="7"/>
  <c r="E232" i="7"/>
  <c r="H232" i="7" s="1"/>
  <c r="E238" i="7"/>
  <c r="E276" i="7"/>
  <c r="E328" i="7"/>
  <c r="A341" i="7"/>
  <c r="B340" i="7"/>
  <c r="D340" i="7" s="1"/>
  <c r="F340" i="7" s="1"/>
  <c r="M74" i="7"/>
  <c r="M146" i="7"/>
  <c r="M184" i="7"/>
  <c r="M258" i="7"/>
  <c r="P305" i="7"/>
  <c r="M323" i="7"/>
  <c r="M332" i="7"/>
  <c r="U39" i="7"/>
  <c r="U66" i="7"/>
  <c r="U75" i="7"/>
  <c r="U87" i="7"/>
  <c r="U135" i="7"/>
  <c r="U155" i="7"/>
  <c r="U171" i="7"/>
  <c r="U191" i="7"/>
  <c r="U277" i="7"/>
  <c r="X285" i="7"/>
  <c r="U317" i="7"/>
  <c r="U335" i="7"/>
  <c r="X335" i="7" s="1"/>
  <c r="P394" i="7"/>
  <c r="H79" i="11"/>
  <c r="K79" i="11" s="1"/>
  <c r="H104" i="11"/>
  <c r="K104" i="11" s="1"/>
  <c r="H201" i="11"/>
  <c r="H280" i="11"/>
  <c r="H288" i="11"/>
  <c r="E28" i="5"/>
  <c r="E52" i="5"/>
  <c r="E57" i="5"/>
  <c r="H57" i="5" s="1"/>
  <c r="E62" i="5"/>
  <c r="E89" i="5"/>
  <c r="H89" i="5" s="1"/>
  <c r="E94" i="5"/>
  <c r="H100" i="5"/>
  <c r="E150" i="5"/>
  <c r="E170" i="5"/>
  <c r="E172" i="5"/>
  <c r="E199" i="5"/>
  <c r="H199" i="5" s="1"/>
  <c r="E204" i="5"/>
  <c r="E217" i="5"/>
  <c r="H217" i="5" s="1"/>
  <c r="E220" i="5"/>
  <c r="E252" i="5"/>
  <c r="E257" i="5"/>
  <c r="E276" i="5"/>
  <c r="E278" i="5"/>
  <c r="H293" i="5"/>
  <c r="E305" i="5"/>
  <c r="E314" i="5"/>
  <c r="E330" i="5"/>
  <c r="H330" i="5" s="1"/>
  <c r="E124" i="7"/>
  <c r="E136" i="7"/>
  <c r="E148" i="7"/>
  <c r="E154" i="7"/>
  <c r="E252" i="7"/>
  <c r="B393" i="7"/>
  <c r="D393" i="7" s="1"/>
  <c r="F393" i="7" s="1"/>
  <c r="A394" i="7"/>
  <c r="M60" i="7"/>
  <c r="P60" i="7" s="1"/>
  <c r="M124" i="7"/>
  <c r="P124" i="7" s="1"/>
  <c r="M161" i="7"/>
  <c r="M228" i="7"/>
  <c r="P228" i="7" s="1"/>
  <c r="M244" i="7"/>
  <c r="M276" i="7"/>
  <c r="M288" i="7"/>
  <c r="P288" i="7" s="1"/>
  <c r="U47" i="7"/>
  <c r="X50" i="7"/>
  <c r="U179" i="7"/>
  <c r="U193" i="7"/>
  <c r="X193" i="7" s="1"/>
  <c r="X219" i="7"/>
  <c r="U226" i="7"/>
  <c r="X226" i="7" s="1"/>
  <c r="U237" i="7"/>
  <c r="U315" i="7"/>
  <c r="U320" i="7"/>
  <c r="P45" i="2"/>
  <c r="P136" i="2"/>
  <c r="P134" i="7"/>
  <c r="H92" i="11"/>
  <c r="K136" i="11"/>
  <c r="H159" i="11"/>
  <c r="H167" i="11"/>
  <c r="H174" i="11"/>
  <c r="K174" i="11" s="1"/>
  <c r="H204" i="11"/>
  <c r="K204" i="11" s="1"/>
  <c r="H211" i="11"/>
  <c r="H223" i="11"/>
  <c r="K223" i="11" s="1"/>
  <c r="H256" i="11"/>
  <c r="H283" i="11"/>
  <c r="H303" i="11"/>
  <c r="H308" i="11"/>
  <c r="H336" i="11"/>
  <c r="K336" i="11" s="1"/>
  <c r="E82" i="5"/>
  <c r="E113" i="5"/>
  <c r="E133" i="5"/>
  <c r="H137" i="5"/>
  <c r="E165" i="5"/>
  <c r="E178" i="5"/>
  <c r="H178" i="5" s="1"/>
  <c r="E184" i="5"/>
  <c r="E186" i="5"/>
  <c r="H186" i="5" s="1"/>
  <c r="E236" i="5"/>
  <c r="H240" i="5"/>
  <c r="E244" i="5"/>
  <c r="E246" i="5"/>
  <c r="H272" i="5"/>
  <c r="E300" i="5"/>
  <c r="H300" i="5" s="1"/>
  <c r="E322" i="5"/>
  <c r="E70" i="7"/>
  <c r="E180" i="7"/>
  <c r="H180" i="7" s="1"/>
  <c r="E222" i="7"/>
  <c r="E228" i="7"/>
  <c r="E337" i="7"/>
  <c r="P96" i="7"/>
  <c r="M102" i="7"/>
  <c r="P108" i="7"/>
  <c r="M118" i="7"/>
  <c r="M132" i="7"/>
  <c r="M143" i="7"/>
  <c r="M160" i="7"/>
  <c r="M233" i="7"/>
  <c r="P233" i="7" s="1"/>
  <c r="M238" i="7"/>
  <c r="M246" i="7"/>
  <c r="M266" i="7"/>
  <c r="P266" i="7" s="1"/>
  <c r="M273" i="7"/>
  <c r="M294" i="7"/>
  <c r="M313" i="7"/>
  <c r="M316" i="7"/>
  <c r="P316" i="7" s="1"/>
  <c r="M322" i="7"/>
  <c r="P322" i="7" s="1"/>
  <c r="P334" i="7"/>
  <c r="I339" i="7"/>
  <c r="J338" i="7"/>
  <c r="L338" i="7" s="1"/>
  <c r="N338" i="7" s="1"/>
  <c r="U73" i="7"/>
  <c r="U93" i="7"/>
  <c r="X93" i="7" s="1"/>
  <c r="X123" i="7"/>
  <c r="U183" i="7"/>
  <c r="X183" i="7" s="1"/>
  <c r="U207" i="7"/>
  <c r="U295" i="7"/>
  <c r="X295" i="7" s="1"/>
  <c r="R449" i="7"/>
  <c r="T449" i="7" s="1"/>
  <c r="V449" i="7" s="1"/>
  <c r="Q450" i="7"/>
  <c r="H218" i="11"/>
  <c r="K218" i="11" s="1"/>
  <c r="I20" i="22"/>
  <c r="I35" i="22"/>
  <c r="H254" i="7"/>
  <c r="H329" i="7"/>
  <c r="M147" i="7"/>
  <c r="X225" i="7"/>
  <c r="X299" i="7"/>
  <c r="I45" i="22"/>
  <c r="L45" i="22" s="1"/>
  <c r="H88" i="7"/>
  <c r="H334" i="7"/>
  <c r="K14" i="12"/>
  <c r="M35" i="7"/>
  <c r="P35" i="7" s="1"/>
  <c r="P194" i="7"/>
  <c r="P218" i="2"/>
  <c r="P237" i="2"/>
  <c r="S237" i="2" s="1"/>
  <c r="L27" i="20"/>
  <c r="I93" i="18"/>
  <c r="L13" i="17"/>
  <c r="L28" i="17"/>
  <c r="I56" i="17"/>
  <c r="L56" i="17" s="1"/>
  <c r="P258" i="2"/>
  <c r="I8" i="28"/>
  <c r="I11" i="28"/>
  <c r="I45" i="21"/>
  <c r="I24" i="18"/>
  <c r="L24" i="18" s="1"/>
  <c r="H10" i="26"/>
  <c r="H147" i="12"/>
  <c r="H26" i="11"/>
  <c r="E189" i="6"/>
  <c r="L15" i="20"/>
  <c r="I19" i="18"/>
  <c r="L19" i="18" s="1"/>
  <c r="I25" i="18"/>
  <c r="L25" i="18" s="1"/>
  <c r="L40" i="18"/>
  <c r="I43" i="18"/>
  <c r="I50" i="18"/>
  <c r="L50" i="18" s="1"/>
  <c r="I55" i="18"/>
  <c r="L55" i="18" s="1"/>
  <c r="I95" i="18"/>
  <c r="I30" i="17"/>
  <c r="L30" i="17" s="1"/>
  <c r="I38" i="17"/>
  <c r="I48" i="17"/>
  <c r="L48" i="17" s="1"/>
  <c r="I51" i="17"/>
  <c r="H7" i="26"/>
  <c r="K7" i="26" s="1"/>
  <c r="K9" i="26"/>
  <c r="H51" i="3"/>
  <c r="H81" i="3"/>
  <c r="H83" i="3"/>
  <c r="H90" i="3"/>
  <c r="H35" i="11"/>
  <c r="H176" i="12"/>
  <c r="H227" i="12"/>
  <c r="H358" i="12"/>
  <c r="H360" i="12"/>
  <c r="H487" i="12"/>
  <c r="H83" i="2"/>
  <c r="H253" i="2"/>
  <c r="E179" i="6"/>
  <c r="I46" i="21"/>
  <c r="I18" i="20"/>
  <c r="L23" i="20"/>
  <c r="L71" i="18"/>
  <c r="H90" i="2"/>
  <c r="H187" i="2"/>
  <c r="L122" i="6"/>
  <c r="O122" i="6" s="1"/>
  <c r="O134" i="6"/>
  <c r="L283" i="6"/>
  <c r="I17" i="20"/>
  <c r="L36" i="20"/>
  <c r="I10" i="18"/>
  <c r="L10" i="18" s="1"/>
  <c r="I11" i="18"/>
  <c r="L11" i="18" s="1"/>
  <c r="I23" i="18"/>
  <c r="L23" i="18" s="1"/>
  <c r="L41" i="18"/>
  <c r="I56" i="18"/>
  <c r="L97" i="18"/>
  <c r="I11" i="17"/>
  <c r="L11" i="17" s="1"/>
  <c r="L20" i="17"/>
  <c r="I29" i="17"/>
  <c r="I34" i="17"/>
  <c r="L34" i="17" s="1"/>
  <c r="I37" i="17"/>
  <c r="I52" i="17"/>
  <c r="L53" i="17"/>
  <c r="H44" i="3"/>
  <c r="H46" i="3"/>
  <c r="H52" i="3"/>
  <c r="H70" i="12"/>
  <c r="H221" i="12"/>
  <c r="H208" i="2"/>
  <c r="K208" i="2" s="1"/>
  <c r="E165" i="6"/>
  <c r="E170" i="6"/>
  <c r="H170" i="6" s="1"/>
  <c r="E238" i="6"/>
  <c r="H25" i="11"/>
  <c r="K25" i="11" s="1"/>
  <c r="H39" i="12"/>
  <c r="K39" i="12" s="1"/>
  <c r="H160" i="12"/>
  <c r="H188" i="12"/>
  <c r="H278" i="12"/>
  <c r="K278" i="12" s="1"/>
  <c r="K336" i="12"/>
  <c r="H623" i="12"/>
  <c r="K53" i="2"/>
  <c r="K60" i="2"/>
  <c r="H101" i="2"/>
  <c r="E145" i="6"/>
  <c r="L67" i="6"/>
  <c r="O146" i="6"/>
  <c r="L269" i="6"/>
  <c r="V172" i="6"/>
  <c r="H67" i="12"/>
  <c r="H144" i="12"/>
  <c r="H366" i="12"/>
  <c r="H378" i="12"/>
  <c r="H484" i="12"/>
  <c r="H147" i="2"/>
  <c r="K147" i="2" s="1"/>
  <c r="H235" i="2"/>
  <c r="K235" i="2" s="1"/>
  <c r="H299" i="2"/>
  <c r="H304" i="2"/>
  <c r="K304" i="2" s="1"/>
  <c r="E119" i="6"/>
  <c r="E143" i="6"/>
  <c r="E206" i="6"/>
  <c r="L58" i="6"/>
  <c r="H68" i="3"/>
  <c r="H100" i="3"/>
  <c r="H38" i="11"/>
  <c r="K38" i="11" s="1"/>
  <c r="H64" i="12"/>
  <c r="H136" i="12"/>
  <c r="K136" i="12" s="1"/>
  <c r="H187" i="12"/>
  <c r="H240" i="12"/>
  <c r="K240" i="12" s="1"/>
  <c r="H282" i="12"/>
  <c r="H328" i="12"/>
  <c r="K328" i="12" s="1"/>
  <c r="H554" i="12"/>
  <c r="K554" i="12" s="1"/>
  <c r="K55" i="2"/>
  <c r="H251" i="2"/>
  <c r="E169" i="6"/>
  <c r="E192" i="6"/>
  <c r="E277" i="6"/>
  <c r="E284" i="6"/>
  <c r="H284" i="6" s="1"/>
  <c r="L26" i="6"/>
  <c r="O26" i="6" s="1"/>
  <c r="L42" i="6"/>
  <c r="O42" i="6" s="1"/>
  <c r="L296" i="6"/>
  <c r="O296" i="6" s="1"/>
  <c r="I9" i="29"/>
  <c r="H351" i="12"/>
  <c r="H379" i="12"/>
  <c r="K379" i="12" s="1"/>
  <c r="H455" i="12"/>
  <c r="H497" i="12"/>
  <c r="K497" i="12" s="1"/>
  <c r="H509" i="12"/>
  <c r="K509" i="12" s="1"/>
  <c r="H555" i="12"/>
  <c r="K555" i="12" s="1"/>
  <c r="H598" i="12"/>
  <c r="K598" i="12" s="1"/>
  <c r="H624" i="12"/>
  <c r="K624" i="12" s="1"/>
  <c r="K15" i="12"/>
  <c r="K48" i="2"/>
  <c r="K74" i="2"/>
  <c r="H97" i="2"/>
  <c r="K139" i="2"/>
  <c r="H141" i="2"/>
  <c r="H217" i="2"/>
  <c r="K217" i="2" s="1"/>
  <c r="H231" i="2"/>
  <c r="H237" i="2"/>
  <c r="K237" i="2" s="1"/>
  <c r="K247" i="2"/>
  <c r="H271" i="2"/>
  <c r="K271" i="2" s="1"/>
  <c r="E33" i="6"/>
  <c r="E200" i="6"/>
  <c r="E214" i="6"/>
  <c r="H214" i="6" s="1"/>
  <c r="E219" i="6"/>
  <c r="E240" i="6"/>
  <c r="H276" i="6"/>
  <c r="E279" i="6"/>
  <c r="H279" i="6" s="1"/>
  <c r="E296" i="6"/>
  <c r="E299" i="6"/>
  <c r="E315" i="6"/>
  <c r="H315" i="6" s="1"/>
  <c r="I11" i="29"/>
  <c r="K63" i="2"/>
  <c r="H203" i="2"/>
  <c r="E29" i="6"/>
  <c r="H29" i="6" s="1"/>
  <c r="E93" i="6"/>
  <c r="H93" i="6" s="1"/>
  <c r="E109" i="6"/>
  <c r="H195" i="6"/>
  <c r="E264" i="6"/>
  <c r="L154" i="6"/>
  <c r="O154" i="6" s="1"/>
  <c r="L182" i="6"/>
  <c r="S36" i="2"/>
  <c r="E55" i="6"/>
  <c r="H55" i="6" s="1"/>
  <c r="E125" i="6"/>
  <c r="H125" i="6" s="1"/>
  <c r="E166" i="6"/>
  <c r="H166" i="6" s="1"/>
  <c r="E239" i="6"/>
  <c r="H239" i="6"/>
  <c r="E245" i="6"/>
  <c r="E285" i="6"/>
  <c r="E297" i="6"/>
  <c r="H297" i="6" s="1"/>
  <c r="E328" i="6"/>
  <c r="H328" i="6" s="1"/>
  <c r="O54" i="6"/>
  <c r="L138" i="6"/>
  <c r="O138" i="6" s="1"/>
  <c r="L211" i="6"/>
  <c r="L253" i="6"/>
  <c r="O253" i="6" s="1"/>
  <c r="L264" i="6"/>
  <c r="O264" i="6" s="1"/>
  <c r="S74" i="6"/>
  <c r="V74" i="6" s="1"/>
  <c r="V151" i="6"/>
  <c r="V327" i="6"/>
  <c r="E35" i="7"/>
  <c r="I31" i="20"/>
  <c r="E75" i="6"/>
  <c r="H75" i="6" s="1"/>
  <c r="E87" i="6"/>
  <c r="E103" i="6"/>
  <c r="E113" i="6"/>
  <c r="H151" i="6"/>
  <c r="E190" i="6"/>
  <c r="H190" i="6" s="1"/>
  <c r="H208" i="6"/>
  <c r="E213" i="6"/>
  <c r="E237" i="6"/>
  <c r="H237" i="6" s="1"/>
  <c r="E278" i="6"/>
  <c r="H278" i="6" s="1"/>
  <c r="H336" i="6"/>
  <c r="O38" i="6"/>
  <c r="L43" i="6"/>
  <c r="O43" i="6" s="1"/>
  <c r="L82" i="6"/>
  <c r="O82" i="6" s="1"/>
  <c r="O106" i="6"/>
  <c r="L190" i="6"/>
  <c r="O190" i="6" s="1"/>
  <c r="L197" i="6"/>
  <c r="O197" i="6" s="1"/>
  <c r="L271" i="6"/>
  <c r="O271" i="6" s="1"/>
  <c r="I15" i="29"/>
  <c r="H83" i="6"/>
  <c r="E211" i="6"/>
  <c r="H211" i="6" s="1"/>
  <c r="E228" i="6"/>
  <c r="H228" i="6" s="1"/>
  <c r="L224" i="6"/>
  <c r="O224" i="6" s="1"/>
  <c r="L228" i="6"/>
  <c r="O228" i="6" s="1"/>
  <c r="L235" i="6"/>
  <c r="O235" i="6" s="1"/>
  <c r="O240" i="6"/>
  <c r="L292" i="6"/>
  <c r="O292" i="6" s="1"/>
  <c r="L300" i="6"/>
  <c r="O300" i="6" s="1"/>
  <c r="S122" i="6"/>
  <c r="V122" i="6" s="1"/>
  <c r="V167" i="6"/>
  <c r="I19" i="29"/>
  <c r="V202" i="6"/>
  <c r="V212" i="6"/>
  <c r="V231" i="6"/>
  <c r="E30" i="7"/>
  <c r="S96" i="6"/>
  <c r="V96" i="6" s="1"/>
  <c r="L36" i="22" l="1"/>
  <c r="L37" i="22"/>
  <c r="L13" i="22"/>
  <c r="L17" i="22"/>
  <c r="L25" i="22"/>
  <c r="L29" i="22"/>
  <c r="L49" i="22"/>
  <c r="L18" i="22"/>
  <c r="L39" i="22"/>
  <c r="L43" i="22"/>
  <c r="L24" i="22"/>
  <c r="L38" i="22"/>
  <c r="L30" i="22"/>
  <c r="L35" i="22"/>
  <c r="L22" i="22"/>
  <c r="L41" i="22"/>
  <c r="L7" i="22"/>
  <c r="L46" i="22"/>
  <c r="L16" i="21"/>
  <c r="L13" i="21"/>
  <c r="L7" i="21"/>
  <c r="L20" i="21"/>
  <c r="L55" i="21"/>
  <c r="L50" i="21"/>
  <c r="L24" i="21"/>
  <c r="L19" i="21"/>
  <c r="L56" i="21"/>
  <c r="L36" i="21"/>
  <c r="L22" i="21"/>
  <c r="L20" i="20"/>
  <c r="L19" i="20"/>
  <c r="L9" i="24"/>
  <c r="L10" i="24"/>
  <c r="L11" i="24"/>
  <c r="V60" i="3"/>
  <c r="V32" i="3"/>
  <c r="V48" i="3"/>
  <c r="V30" i="3"/>
  <c r="V52" i="3"/>
  <c r="V40" i="3"/>
  <c r="V26" i="3"/>
  <c r="K68" i="3"/>
  <c r="K101" i="3"/>
  <c r="K82" i="3"/>
  <c r="K102" i="3"/>
  <c r="K81" i="3"/>
  <c r="V34" i="3"/>
  <c r="K77" i="3"/>
  <c r="K79" i="3"/>
  <c r="K74" i="3"/>
  <c r="V56" i="3"/>
  <c r="K73" i="3"/>
  <c r="K51" i="3"/>
  <c r="K49" i="3"/>
  <c r="K56" i="3"/>
  <c r="K58" i="3"/>
  <c r="K47" i="3"/>
  <c r="L50" i="22"/>
  <c r="L9" i="22"/>
  <c r="L40" i="22"/>
  <c r="L27" i="21"/>
  <c r="L45" i="21"/>
  <c r="L32" i="21"/>
  <c r="L10" i="21"/>
  <c r="L29" i="21"/>
  <c r="L47" i="21"/>
  <c r="L23" i="21"/>
  <c r="L59" i="21"/>
  <c r="L33" i="21"/>
  <c r="L18" i="21"/>
  <c r="L16" i="29"/>
  <c r="L11" i="29"/>
  <c r="L18" i="29"/>
  <c r="L24" i="20"/>
  <c r="L22" i="20"/>
  <c r="L12" i="20"/>
  <c r="L15" i="24"/>
  <c r="L94" i="18"/>
  <c r="L91" i="18"/>
  <c r="L84" i="18"/>
  <c r="L64" i="18"/>
  <c r="L56" i="18"/>
  <c r="L48" i="18"/>
  <c r="L43" i="18"/>
  <c r="L8" i="18"/>
  <c r="L7" i="18"/>
  <c r="L54" i="17"/>
  <c r="L51" i="17"/>
  <c r="L31" i="17"/>
  <c r="L15" i="17"/>
  <c r="K100" i="3"/>
  <c r="K52" i="3"/>
  <c r="V41" i="3"/>
  <c r="K80" i="3"/>
  <c r="K85" i="3"/>
  <c r="K96" i="3"/>
  <c r="K67" i="3"/>
  <c r="K95" i="3"/>
  <c r="V28" i="3"/>
  <c r="K61" i="3"/>
  <c r="V63" i="3"/>
  <c r="K69" i="3"/>
  <c r="K31" i="3"/>
  <c r="V47" i="3"/>
  <c r="K65" i="3"/>
  <c r="K40" i="3"/>
  <c r="K89" i="3"/>
  <c r="H299" i="7"/>
  <c r="H227" i="7"/>
  <c r="H155" i="7"/>
  <c r="H130" i="7"/>
  <c r="H152" i="7"/>
  <c r="P299" i="7"/>
  <c r="P50" i="7"/>
  <c r="H324" i="7"/>
  <c r="H317" i="7"/>
  <c r="P255" i="7"/>
  <c r="P227" i="7"/>
  <c r="P187" i="7"/>
  <c r="P174" i="7"/>
  <c r="P150" i="7"/>
  <c r="P135" i="7"/>
  <c r="P121" i="7"/>
  <c r="P114" i="7"/>
  <c r="P77" i="7"/>
  <c r="P41" i="7"/>
  <c r="P309" i="7"/>
  <c r="P237" i="7"/>
  <c r="P215" i="7"/>
  <c r="P120" i="7"/>
  <c r="P94" i="7"/>
  <c r="X272" i="7"/>
  <c r="X236" i="7"/>
  <c r="X210" i="7"/>
  <c r="X148" i="7"/>
  <c r="X118" i="7"/>
  <c r="X88" i="7"/>
  <c r="H272" i="7"/>
  <c r="H194" i="7"/>
  <c r="H151" i="7"/>
  <c r="H91" i="7"/>
  <c r="H319" i="7"/>
  <c r="H87" i="7"/>
  <c r="H269" i="7"/>
  <c r="H44" i="7"/>
  <c r="H267" i="7"/>
  <c r="H211" i="7"/>
  <c r="P447" i="7"/>
  <c r="P247" i="7"/>
  <c r="P167" i="7"/>
  <c r="P125" i="7"/>
  <c r="P117" i="7"/>
  <c r="P106" i="7"/>
  <c r="P69" i="7"/>
  <c r="P31" i="7"/>
  <c r="P207" i="7"/>
  <c r="P326" i="7"/>
  <c r="P293" i="7"/>
  <c r="P172" i="7"/>
  <c r="P119" i="7"/>
  <c r="P59" i="7"/>
  <c r="P45" i="7"/>
  <c r="P289" i="7"/>
  <c r="P211" i="7"/>
  <c r="X331" i="7"/>
  <c r="X182" i="7"/>
  <c r="X168" i="7"/>
  <c r="X146" i="7"/>
  <c r="X55" i="7"/>
  <c r="X38" i="7"/>
  <c r="X329" i="7"/>
  <c r="P213" i="7"/>
  <c r="H52" i="7"/>
  <c r="X312" i="7"/>
  <c r="X245" i="7"/>
  <c r="X218" i="7"/>
  <c r="X202" i="7"/>
  <c r="X297" i="7"/>
  <c r="X209" i="7"/>
  <c r="X54" i="7"/>
  <c r="X40" i="7"/>
  <c r="X342" i="7"/>
  <c r="V227" i="6"/>
  <c r="V88" i="6"/>
  <c r="V56" i="6"/>
  <c r="V230" i="6"/>
  <c r="V166" i="6"/>
  <c r="V126" i="6"/>
  <c r="V200" i="6"/>
  <c r="V176" i="6"/>
  <c r="V49" i="6"/>
  <c r="V203" i="6"/>
  <c r="V286" i="6"/>
  <c r="V258" i="6"/>
  <c r="V153" i="6"/>
  <c r="V25" i="6"/>
  <c r="V333" i="6"/>
  <c r="V229" i="6"/>
  <c r="V86" i="6"/>
  <c r="O244" i="6"/>
  <c r="O167" i="6"/>
  <c r="O20" i="6"/>
  <c r="O206" i="6"/>
  <c r="O177" i="6"/>
  <c r="O153" i="6"/>
  <c r="O126" i="6"/>
  <c r="O91" i="6"/>
  <c r="O41" i="6"/>
  <c r="O186" i="6"/>
  <c r="O201" i="6"/>
  <c r="O51" i="6"/>
  <c r="H181" i="6"/>
  <c r="H51" i="6"/>
  <c r="H289" i="6"/>
  <c r="H230" i="6"/>
  <c r="H196" i="6"/>
  <c r="H164" i="6"/>
  <c r="H334" i="6"/>
  <c r="H273" i="6"/>
  <c r="H105" i="6"/>
  <c r="H32" i="6"/>
  <c r="H259" i="6"/>
  <c r="H235" i="6"/>
  <c r="H107" i="6"/>
  <c r="H309" i="6"/>
  <c r="H236" i="6"/>
  <c r="H209" i="6"/>
  <c r="H174" i="6"/>
  <c r="H333" i="6"/>
  <c r="H272" i="6"/>
  <c r="H205" i="6"/>
  <c r="H157" i="6"/>
  <c r="H326" i="6"/>
  <c r="H307" i="6"/>
  <c r="H246" i="6"/>
  <c r="H215" i="6"/>
  <c r="H180" i="6"/>
  <c r="H152" i="6"/>
  <c r="H90" i="6"/>
  <c r="H241" i="6"/>
  <c r="H159" i="6"/>
  <c r="H63" i="6"/>
  <c r="H305" i="6"/>
  <c r="H182" i="6"/>
  <c r="H158" i="6"/>
  <c r="H327" i="5"/>
  <c r="H281" i="5"/>
  <c r="H271" i="5"/>
  <c r="H193" i="5"/>
  <c r="H158" i="5"/>
  <c r="H143" i="5"/>
  <c r="H71" i="5"/>
  <c r="H324" i="5"/>
  <c r="H274" i="5"/>
  <c r="H196" i="5"/>
  <c r="H181" i="5"/>
  <c r="H166" i="5"/>
  <c r="H160" i="5"/>
  <c r="H77" i="5"/>
  <c r="H34" i="5"/>
  <c r="H213" i="5"/>
  <c r="H148" i="5"/>
  <c r="H83" i="5"/>
  <c r="V502" i="12"/>
  <c r="V598" i="12"/>
  <c r="V40" i="12"/>
  <c r="V33" i="12"/>
  <c r="V95" i="12"/>
  <c r="V614" i="12"/>
  <c r="V628" i="12"/>
  <c r="V556" i="12"/>
  <c r="V102" i="12"/>
  <c r="V94" i="12"/>
  <c r="V56" i="12"/>
  <c r="V50" i="12"/>
  <c r="V623" i="12"/>
  <c r="V577" i="12"/>
  <c r="V553" i="12"/>
  <c r="V543" i="12"/>
  <c r="V479" i="12"/>
  <c r="V73" i="12"/>
  <c r="V558" i="12"/>
  <c r="V578" i="12"/>
  <c r="V69" i="12"/>
  <c r="V612" i="12"/>
  <c r="V548" i="12"/>
  <c r="V538" i="12"/>
  <c r="V530" i="12"/>
  <c r="V494" i="12"/>
  <c r="V582" i="12"/>
  <c r="V550" i="12"/>
  <c r="V490" i="12"/>
  <c r="V58" i="12"/>
  <c r="K351" i="12"/>
  <c r="K616" i="12"/>
  <c r="K600" i="12"/>
  <c r="K522" i="12"/>
  <c r="K611" i="12"/>
  <c r="K415" i="12"/>
  <c r="K558" i="12"/>
  <c r="K200" i="12"/>
  <c r="K564" i="12"/>
  <c r="K605" i="12"/>
  <c r="K530" i="12"/>
  <c r="K298" i="12"/>
  <c r="K261" i="12"/>
  <c r="K42" i="12"/>
  <c r="K538" i="12"/>
  <c r="K442" i="12"/>
  <c r="K331" i="12"/>
  <c r="K209" i="12"/>
  <c r="K65" i="12"/>
  <c r="K281" i="12"/>
  <c r="K212" i="12"/>
  <c r="K179" i="12"/>
  <c r="K151" i="12"/>
  <c r="K439" i="12"/>
  <c r="K533" i="12"/>
  <c r="K597" i="12"/>
  <c r="K591" i="12"/>
  <c r="K551" i="12"/>
  <c r="K341" i="12"/>
  <c r="K387" i="12"/>
  <c r="K142" i="12"/>
  <c r="K324" i="12"/>
  <c r="K512" i="12"/>
  <c r="K504" i="12"/>
  <c r="K490" i="12"/>
  <c r="K472" i="12"/>
  <c r="K452" i="12"/>
  <c r="K357" i="12"/>
  <c r="K343" i="12"/>
  <c r="K223" i="12"/>
  <c r="K181" i="12"/>
  <c r="K173" i="12"/>
  <c r="K156" i="12"/>
  <c r="K64" i="12"/>
  <c r="K362" i="12"/>
  <c r="K145" i="12"/>
  <c r="K86" i="12"/>
  <c r="K34" i="12"/>
  <c r="K154" i="12"/>
  <c r="K562" i="12"/>
  <c r="K275" i="12"/>
  <c r="K226" i="12"/>
  <c r="K413" i="12"/>
  <c r="K486" i="12"/>
  <c r="K434" i="12"/>
  <c r="K494" i="12"/>
  <c r="K432" i="12"/>
  <c r="K620" i="12"/>
  <c r="K78" i="12"/>
  <c r="K606" i="12"/>
  <c r="K303" i="12"/>
  <c r="K284" i="12"/>
  <c r="K273" i="12"/>
  <c r="K254" i="12"/>
  <c r="K242" i="12"/>
  <c r="K185" i="12"/>
  <c r="K459" i="12"/>
  <c r="K247" i="12"/>
  <c r="K594" i="12"/>
  <c r="K236" i="12"/>
  <c r="K122" i="12"/>
  <c r="K37" i="12"/>
  <c r="K458" i="12"/>
  <c r="K205" i="12"/>
  <c r="K199" i="12"/>
  <c r="K183" i="12"/>
  <c r="K161" i="12"/>
  <c r="K157" i="12"/>
  <c r="K150" i="12"/>
  <c r="K140" i="12"/>
  <c r="K311" i="12"/>
  <c r="K273" i="11"/>
  <c r="K211" i="11"/>
  <c r="K297" i="11"/>
  <c r="K141" i="11"/>
  <c r="K170" i="11"/>
  <c r="K65" i="11"/>
  <c r="K319" i="11"/>
  <c r="K299" i="11"/>
  <c r="K90" i="11"/>
  <c r="K190" i="11"/>
  <c r="K271" i="11"/>
  <c r="K30" i="11"/>
  <c r="K177" i="11"/>
  <c r="K101" i="11"/>
  <c r="K301" i="11"/>
  <c r="K344" i="11"/>
  <c r="K202" i="11"/>
  <c r="K149" i="11"/>
  <c r="K167" i="11"/>
  <c r="K81" i="11"/>
  <c r="K229" i="11"/>
  <c r="K46" i="11"/>
  <c r="K210" i="11"/>
  <c r="K197" i="11"/>
  <c r="K318" i="11"/>
  <c r="K107" i="11"/>
  <c r="K334" i="11"/>
  <c r="K154" i="11"/>
  <c r="K130" i="11"/>
  <c r="K105" i="11"/>
  <c r="K20" i="11"/>
  <c r="S165" i="2"/>
  <c r="S49" i="2"/>
  <c r="S39" i="2"/>
  <c r="S167" i="2"/>
  <c r="S153" i="2"/>
  <c r="S147" i="2"/>
  <c r="S137" i="2"/>
  <c r="S181" i="2"/>
  <c r="S305" i="2"/>
  <c r="S93" i="2"/>
  <c r="S276" i="2"/>
  <c r="S221" i="2"/>
  <c r="S188" i="2"/>
  <c r="S152" i="2"/>
  <c r="S123" i="2"/>
  <c r="S96" i="2"/>
  <c r="S296" i="2"/>
  <c r="S92" i="2"/>
  <c r="S249" i="2"/>
  <c r="S55" i="2"/>
  <c r="S180" i="2"/>
  <c r="S97" i="2"/>
  <c r="S73" i="2"/>
  <c r="S64" i="2"/>
  <c r="S219" i="2"/>
  <c r="S301" i="2"/>
  <c r="S192" i="2"/>
  <c r="S81" i="2"/>
  <c r="S70" i="2"/>
  <c r="S57" i="2"/>
  <c r="S220" i="2"/>
  <c r="K265" i="2"/>
  <c r="K175" i="2"/>
  <c r="S103" i="2"/>
  <c r="K135" i="2"/>
  <c r="S45" i="2"/>
  <c r="S191" i="2"/>
  <c r="S283" i="2"/>
  <c r="K291" i="2"/>
  <c r="K227" i="2"/>
  <c r="K161" i="2"/>
  <c r="K311" i="2"/>
  <c r="K117" i="2"/>
  <c r="S119" i="2"/>
  <c r="K136" i="2"/>
  <c r="S307" i="2"/>
  <c r="K173" i="2"/>
  <c r="K278" i="2"/>
  <c r="S297" i="2"/>
  <c r="S169" i="2"/>
  <c r="S309" i="2"/>
  <c r="L17" i="20"/>
  <c r="L7" i="20"/>
  <c r="L45" i="18"/>
  <c r="L9" i="18"/>
  <c r="L46" i="17"/>
  <c r="L8" i="29"/>
  <c r="L17" i="29"/>
  <c r="L53" i="21"/>
  <c r="L48" i="21"/>
  <c r="L57" i="21"/>
  <c r="L39" i="21"/>
  <c r="L17" i="21"/>
  <c r="L58" i="21"/>
  <c r="L54" i="21"/>
  <c r="L43" i="21"/>
  <c r="L38" i="21"/>
  <c r="L34" i="21"/>
  <c r="L12" i="21"/>
  <c r="L26" i="21"/>
  <c r="L9" i="21"/>
  <c r="L11" i="21"/>
  <c r="L37" i="21"/>
  <c r="L60" i="21"/>
  <c r="L14" i="21"/>
  <c r="L35" i="21"/>
  <c r="L31" i="21"/>
  <c r="L30" i="21"/>
  <c r="L52" i="21"/>
  <c r="L11" i="28"/>
  <c r="L8" i="28"/>
  <c r="V29" i="3"/>
  <c r="V61" i="3"/>
  <c r="V43" i="3"/>
  <c r="V53" i="3"/>
  <c r="V35" i="3"/>
  <c r="V62" i="3"/>
  <c r="K72" i="3"/>
  <c r="K33" i="3"/>
  <c r="K90" i="3"/>
  <c r="K105" i="3"/>
  <c r="K63" i="3"/>
  <c r="K104" i="3"/>
  <c r="K46" i="3"/>
  <c r="K53" i="3"/>
  <c r="K98" i="3"/>
  <c r="K97" i="3"/>
  <c r="K32" i="3"/>
  <c r="K45" i="3"/>
  <c r="K93" i="3"/>
  <c r="K70" i="3"/>
  <c r="K10" i="26"/>
  <c r="K8" i="26"/>
  <c r="K12" i="7"/>
  <c r="X293" i="7"/>
  <c r="X234" i="7"/>
  <c r="X172" i="7"/>
  <c r="X124" i="7"/>
  <c r="X268" i="7"/>
  <c r="X110" i="7"/>
  <c r="X280" i="7"/>
  <c r="X166" i="7"/>
  <c r="X43" i="7"/>
  <c r="P139" i="7"/>
  <c r="P43" i="7"/>
  <c r="P331" i="7"/>
  <c r="P76" i="7"/>
  <c r="P46" i="7"/>
  <c r="P133" i="7"/>
  <c r="P49" i="7"/>
  <c r="H115" i="7"/>
  <c r="H85" i="7"/>
  <c r="V216" i="6"/>
  <c r="V89" i="6"/>
  <c r="V255" i="6"/>
  <c r="O285" i="6"/>
  <c r="O276" i="6"/>
  <c r="O229" i="6"/>
  <c r="O121" i="6"/>
  <c r="O303" i="6"/>
  <c r="O279" i="6"/>
  <c r="O246" i="6"/>
  <c r="O298" i="6"/>
  <c r="O259" i="6"/>
  <c r="O191" i="6"/>
  <c r="O139" i="6"/>
  <c r="O127" i="6"/>
  <c r="O103" i="6"/>
  <c r="O80" i="6"/>
  <c r="H267" i="6"/>
  <c r="H167" i="6"/>
  <c r="H311" i="6"/>
  <c r="H303" i="6"/>
  <c r="H222" i="6"/>
  <c r="H204" i="6"/>
  <c r="H172" i="6"/>
  <c r="H156" i="6"/>
  <c r="H175" i="6"/>
  <c r="H263" i="6"/>
  <c r="H68" i="6"/>
  <c r="H22" i="6"/>
  <c r="H135" i="6"/>
  <c r="N15" i="12"/>
  <c r="K105" i="12"/>
  <c r="K188" i="12"/>
  <c r="K101" i="12"/>
  <c r="K137" i="12"/>
  <c r="K396" i="12"/>
  <c r="K429" i="12"/>
  <c r="K141" i="12"/>
  <c r="K45" i="12"/>
  <c r="K368" i="12"/>
  <c r="K290" i="12"/>
  <c r="K167" i="12"/>
  <c r="K469" i="12"/>
  <c r="K323" i="12"/>
  <c r="K77" i="12"/>
  <c r="K277" i="12"/>
  <c r="K349" i="12"/>
  <c r="K306" i="12"/>
  <c r="V85" i="12"/>
  <c r="K355" i="12"/>
  <c r="K228" i="12"/>
  <c r="K93" i="12"/>
  <c r="K428" i="12"/>
  <c r="K49" i="12"/>
  <c r="K53" i="12"/>
  <c r="K466" i="12"/>
  <c r="V60" i="12"/>
  <c r="K553" i="12"/>
  <c r="K403" i="12"/>
  <c r="K383" i="12"/>
  <c r="K310" i="12"/>
  <c r="K257" i="12"/>
  <c r="K493" i="12"/>
  <c r="K345" i="12"/>
  <c r="K302" i="12"/>
  <c r="K571" i="12"/>
  <c r="V90" i="12"/>
  <c r="K520" i="12"/>
  <c r="K414" i="12"/>
  <c r="K390" i="12"/>
  <c r="K335" i="12"/>
  <c r="K250" i="12"/>
  <c r="K214" i="12"/>
  <c r="K165" i="12"/>
  <c r="K106" i="12"/>
  <c r="K536" i="12"/>
  <c r="K590" i="12"/>
  <c r="K582" i="12"/>
  <c r="K508" i="12"/>
  <c r="K492" i="12"/>
  <c r="K371" i="12"/>
  <c r="K109" i="12"/>
  <c r="V42" i="12"/>
  <c r="V587" i="12"/>
  <c r="V547" i="12"/>
  <c r="V493" i="12"/>
  <c r="V483" i="12"/>
  <c r="K628" i="12"/>
  <c r="K488" i="12"/>
  <c r="K192" i="12"/>
  <c r="K54" i="12"/>
  <c r="K130" i="12"/>
  <c r="K548" i="12"/>
  <c r="K444" i="12"/>
  <c r="K365" i="12"/>
  <c r="K62" i="12"/>
  <c r="V82" i="12"/>
  <c r="K322" i="12"/>
  <c r="K301" i="12"/>
  <c r="K252" i="12"/>
  <c r="K449" i="12"/>
  <c r="K289" i="12"/>
  <c r="K38" i="12"/>
  <c r="K586" i="12"/>
  <c r="K116" i="12"/>
  <c r="K532" i="12"/>
  <c r="K79" i="12"/>
  <c r="K238" i="12"/>
  <c r="K483" i="12"/>
  <c r="K461" i="12"/>
  <c r="K370" i="12"/>
  <c r="K213" i="12"/>
  <c r="K297" i="12"/>
  <c r="K267" i="12"/>
  <c r="K528" i="12"/>
  <c r="V599" i="12"/>
  <c r="V523" i="12"/>
  <c r="V499" i="12"/>
  <c r="V495" i="12"/>
  <c r="V593" i="12"/>
  <c r="V103" i="12"/>
  <c r="K217" i="12"/>
  <c r="K399" i="12"/>
  <c r="K356" i="12"/>
  <c r="K325" i="12"/>
  <c r="K567" i="12"/>
  <c r="K35" i="12"/>
  <c r="K146" i="12"/>
  <c r="K249" i="12"/>
  <c r="K66" i="12"/>
  <c r="K539" i="12"/>
  <c r="K175" i="12"/>
  <c r="K125" i="12"/>
  <c r="K248" i="12"/>
  <c r="K593" i="12"/>
  <c r="K441" i="12"/>
  <c r="K559" i="12"/>
  <c r="K354" i="12"/>
  <c r="K139" i="12"/>
  <c r="K235" i="12"/>
  <c r="K164" i="12"/>
  <c r="K619" i="12"/>
  <c r="K342" i="12"/>
  <c r="K404" i="12"/>
  <c r="K193" i="12"/>
  <c r="K353" i="12"/>
  <c r="K455" i="12"/>
  <c r="K282" i="12"/>
  <c r="K124" i="12"/>
  <c r="K99" i="12"/>
  <c r="K51" i="12"/>
  <c r="K411" i="12"/>
  <c r="K89" i="12"/>
  <c r="K346" i="12"/>
  <c r="K152" i="12"/>
  <c r="K453" i="12"/>
  <c r="K31" i="12"/>
  <c r="K563" i="12"/>
  <c r="K397" i="12"/>
  <c r="K135" i="12"/>
  <c r="K581" i="12"/>
  <c r="K270" i="12"/>
  <c r="K191" i="12"/>
  <c r="K231" i="12"/>
  <c r="K69" i="11"/>
  <c r="K98" i="11"/>
  <c r="K325" i="11"/>
  <c r="K249" i="11"/>
  <c r="K41" i="11"/>
  <c r="K42" i="11"/>
  <c r="K141" i="2"/>
  <c r="K160" i="2"/>
  <c r="K264" i="2"/>
  <c r="K35" i="2"/>
  <c r="K45" i="2"/>
  <c r="K153" i="2"/>
  <c r="K134" i="2"/>
  <c r="K295" i="2"/>
  <c r="K222" i="2"/>
  <c r="S275" i="2"/>
  <c r="S172" i="2"/>
  <c r="S120" i="2"/>
  <c r="S113" i="2"/>
  <c r="K296" i="2"/>
  <c r="K190" i="2"/>
  <c r="K169" i="2"/>
  <c r="K231" i="2"/>
  <c r="K97" i="2"/>
  <c r="S199" i="2"/>
  <c r="K144" i="2"/>
  <c r="K30" i="2"/>
  <c r="K114" i="2"/>
  <c r="K154" i="2"/>
  <c r="K109" i="2"/>
  <c r="S171" i="2"/>
  <c r="K58" i="2"/>
  <c r="S291" i="2"/>
  <c r="S224" i="2"/>
  <c r="S196" i="2"/>
  <c r="S164" i="2"/>
  <c r="S116" i="2"/>
  <c r="S105" i="2"/>
  <c r="S69" i="2"/>
  <c r="K294" i="2"/>
  <c r="K279" i="2"/>
  <c r="K140" i="2"/>
  <c r="K59" i="2"/>
  <c r="S265" i="2"/>
  <c r="H249" i="5"/>
  <c r="V50" i="3"/>
  <c r="V51" i="3"/>
  <c r="V39" i="3"/>
  <c r="K48" i="3"/>
  <c r="K30" i="3"/>
  <c r="K64" i="3"/>
  <c r="K59" i="3"/>
  <c r="K55" i="3"/>
  <c r="K39" i="3"/>
  <c r="K88" i="3"/>
  <c r="K54" i="3"/>
  <c r="L20" i="22"/>
  <c r="L48" i="22"/>
  <c r="L34" i="22"/>
  <c r="L15" i="22"/>
  <c r="L51" i="21"/>
  <c r="L42" i="21"/>
  <c r="L49" i="21"/>
  <c r="L19" i="29"/>
  <c r="L10" i="29"/>
  <c r="L18" i="20"/>
  <c r="L10" i="20"/>
  <c r="L31" i="18"/>
  <c r="L14" i="18"/>
  <c r="L92" i="18"/>
  <c r="L63" i="18"/>
  <c r="L61" i="18"/>
  <c r="L37" i="17"/>
  <c r="L47" i="17"/>
  <c r="L14" i="17"/>
  <c r="K7" i="25"/>
  <c r="K9" i="25"/>
  <c r="V59" i="3"/>
  <c r="V27" i="3"/>
  <c r="V44" i="3"/>
  <c r="V49" i="3"/>
  <c r="V57" i="3"/>
  <c r="V54" i="3"/>
  <c r="K84" i="3"/>
  <c r="K35" i="3"/>
  <c r="V374" i="3"/>
  <c r="K83" i="3"/>
  <c r="K66" i="3"/>
  <c r="K41" i="3"/>
  <c r="P13" i="3"/>
  <c r="X61" i="7"/>
  <c r="X33" i="7"/>
  <c r="X127" i="7"/>
  <c r="X83" i="7"/>
  <c r="X96" i="7"/>
  <c r="X52" i="7"/>
  <c r="X393" i="7"/>
  <c r="X128" i="7"/>
  <c r="X109" i="7"/>
  <c r="X215" i="7"/>
  <c r="X330" i="7"/>
  <c r="X278" i="7"/>
  <c r="X265" i="7"/>
  <c r="X304" i="7"/>
  <c r="X212" i="7"/>
  <c r="X32" i="7"/>
  <c r="X140" i="7"/>
  <c r="X185" i="7"/>
  <c r="X162" i="7"/>
  <c r="X119" i="7"/>
  <c r="P147" i="7"/>
  <c r="P138" i="7"/>
  <c r="P67" i="7"/>
  <c r="P337" i="7"/>
  <c r="P154" i="7"/>
  <c r="P99" i="7"/>
  <c r="P307" i="7"/>
  <c r="P198" i="7"/>
  <c r="P257" i="7"/>
  <c r="P122" i="7"/>
  <c r="P294" i="7"/>
  <c r="P332" i="7"/>
  <c r="P178" i="7"/>
  <c r="P300" i="7"/>
  <c r="P396" i="7"/>
  <c r="P62" i="7"/>
  <c r="P30" i="7"/>
  <c r="P264" i="7"/>
  <c r="P151" i="7"/>
  <c r="P218" i="7"/>
  <c r="P190" i="7"/>
  <c r="P312" i="7"/>
  <c r="P325" i="7"/>
  <c r="H41" i="7"/>
  <c r="H146" i="7"/>
  <c r="H59" i="7"/>
  <c r="H93" i="7"/>
  <c r="H332" i="7"/>
  <c r="H77" i="7"/>
  <c r="H40" i="7"/>
  <c r="H231" i="7"/>
  <c r="H223" i="7"/>
  <c r="H113" i="7"/>
  <c r="H53" i="7"/>
  <c r="H302" i="7"/>
  <c r="H187" i="7"/>
  <c r="H170" i="7"/>
  <c r="H30" i="7"/>
  <c r="H174" i="7"/>
  <c r="H162" i="7"/>
  <c r="H43" i="6"/>
  <c r="H324" i="6"/>
  <c r="H283" i="6"/>
  <c r="H171" i="6"/>
  <c r="H42" i="6"/>
  <c r="H146" i="6"/>
  <c r="H142" i="6"/>
  <c r="H179" i="6"/>
  <c r="H229" i="6"/>
  <c r="H129" i="6"/>
  <c r="H161" i="6"/>
  <c r="H322" i="5"/>
  <c r="H305" i="5"/>
  <c r="H220" i="5"/>
  <c r="H298" i="5"/>
  <c r="H122" i="5"/>
  <c r="H65" i="5"/>
  <c r="H41" i="5"/>
  <c r="H261" i="5"/>
  <c r="H326" i="5"/>
  <c r="H183" i="5"/>
  <c r="H156" i="5"/>
  <c r="H230" i="5"/>
  <c r="H321" i="5"/>
  <c r="H95" i="5"/>
  <c r="H146" i="5"/>
  <c r="H38" i="5"/>
  <c r="H244" i="5"/>
  <c r="H268" i="5"/>
  <c r="H198" i="5"/>
  <c r="H214" i="5"/>
  <c r="H120" i="5"/>
  <c r="H331" i="5"/>
  <c r="H190" i="5"/>
  <c r="H237" i="5"/>
  <c r="V101" i="12"/>
  <c r="V51" i="12"/>
  <c r="V584" i="12"/>
  <c r="V534" i="12"/>
  <c r="V602" i="12"/>
  <c r="V626" i="12"/>
  <c r="V39" i="12"/>
  <c r="V590" i="12"/>
  <c r="V98" i="12"/>
  <c r="V595" i="12"/>
  <c r="V616" i="12"/>
  <c r="V75" i="12"/>
  <c r="V35" i="12"/>
  <c r="V484" i="12"/>
  <c r="V508" i="12"/>
  <c r="V526" i="12"/>
  <c r="V542" i="12"/>
  <c r="V600" i="12"/>
  <c r="V516" i="12"/>
  <c r="V70" i="12"/>
  <c r="V586" i="12"/>
  <c r="V528" i="12"/>
  <c r="V518" i="12"/>
  <c r="V482" i="12"/>
  <c r="V100" i="12"/>
  <c r="V92" i="12"/>
  <c r="V86" i="12"/>
  <c r="V78" i="12"/>
  <c r="V72" i="12"/>
  <c r="V617" i="12"/>
  <c r="K479" i="12"/>
  <c r="K615" i="12"/>
  <c r="K484" i="12"/>
  <c r="K67" i="12"/>
  <c r="K360" i="12"/>
  <c r="K285" i="12"/>
  <c r="K299" i="12"/>
  <c r="K229" i="12"/>
  <c r="K385" i="12"/>
  <c r="K337" i="12"/>
  <c r="K172" i="12"/>
  <c r="K121" i="12"/>
  <c r="K501" i="12"/>
  <c r="K384" i="12"/>
  <c r="K437" i="12"/>
  <c r="K604" i="12"/>
  <c r="K90" i="12"/>
  <c r="K72" i="12"/>
  <c r="K333" i="12"/>
  <c r="K531" i="12"/>
  <c r="K187" i="12"/>
  <c r="K565" i="12"/>
  <c r="K276" i="12"/>
  <c r="K48" i="12"/>
  <c r="K478" i="12"/>
  <c r="K107" i="12"/>
  <c r="K245" i="12"/>
  <c r="K319" i="12"/>
  <c r="K603" i="12"/>
  <c r="K304" i="12"/>
  <c r="K348" i="12"/>
  <c r="K614" i="12"/>
  <c r="K117" i="12"/>
  <c r="K419" i="12"/>
  <c r="K300" i="12"/>
  <c r="K184" i="12"/>
  <c r="K339" i="12"/>
  <c r="K305" i="11"/>
  <c r="K270" i="11"/>
  <c r="K146" i="11"/>
  <c r="K172" i="11"/>
  <c r="K267" i="11"/>
  <c r="K213" i="11"/>
  <c r="K293" i="11"/>
  <c r="K221" i="11"/>
  <c r="K61" i="11"/>
  <c r="K269" i="11"/>
  <c r="K29" i="11"/>
  <c r="K330" i="11"/>
  <c r="K304" i="11"/>
  <c r="K216" i="11"/>
  <c r="K201" i="11"/>
  <c r="K255" i="11"/>
  <c r="K233" i="11"/>
  <c r="K182" i="11"/>
  <c r="K257" i="11"/>
  <c r="K140" i="11"/>
  <c r="K300" i="11"/>
  <c r="K203" i="11"/>
  <c r="K309" i="11"/>
  <c r="K230" i="11"/>
  <c r="K186" i="11"/>
  <c r="K110" i="11"/>
  <c r="K302" i="11"/>
  <c r="K125" i="11"/>
  <c r="S130" i="2"/>
  <c r="K93" i="2"/>
  <c r="K202" i="2"/>
  <c r="K116" i="2"/>
  <c r="S242" i="2"/>
  <c r="K281" i="2"/>
  <c r="S146" i="2"/>
  <c r="K142" i="2"/>
  <c r="K172" i="2"/>
  <c r="S241" i="2"/>
  <c r="S186" i="2"/>
  <c r="S161" i="2"/>
  <c r="K223" i="2"/>
  <c r="K286" i="2"/>
  <c r="S304" i="2"/>
  <c r="S279" i="2"/>
  <c r="K245" i="2"/>
  <c r="K205" i="2"/>
  <c r="S168" i="2"/>
  <c r="K195" i="2"/>
  <c r="S79" i="2"/>
  <c r="K274" i="2"/>
  <c r="S244" i="2"/>
  <c r="S135" i="2"/>
  <c r="S41" i="2"/>
  <c r="S50" i="2"/>
  <c r="K251" i="2"/>
  <c r="K90" i="2"/>
  <c r="S133" i="2"/>
  <c r="K263" i="2"/>
  <c r="K177" i="2"/>
  <c r="K128" i="2"/>
  <c r="K181" i="2"/>
  <c r="K39" i="2"/>
  <c r="S129" i="2"/>
  <c r="S185" i="2"/>
  <c r="S268" i="2"/>
  <c r="K261" i="2"/>
  <c r="S194" i="2"/>
  <c r="K229" i="2"/>
  <c r="K270" i="2"/>
  <c r="K150" i="2"/>
  <c r="K158" i="2"/>
  <c r="S134" i="2"/>
  <c r="K257" i="2"/>
  <c r="K243" i="2"/>
  <c r="K209" i="2"/>
  <c r="S203" i="2"/>
  <c r="S155" i="2"/>
  <c r="S157" i="2"/>
  <c r="S31" i="2"/>
  <c r="K28" i="2"/>
  <c r="S235" i="2"/>
  <c r="S229" i="2"/>
  <c r="S197" i="2"/>
  <c r="S131" i="2"/>
  <c r="L29" i="17"/>
  <c r="L93" i="18"/>
  <c r="L70" i="18"/>
  <c r="L18" i="18"/>
  <c r="K269" i="2"/>
  <c r="K219" i="2"/>
  <c r="K293" i="2"/>
  <c r="K282" i="2"/>
  <c r="K258" i="2"/>
  <c r="K298" i="2"/>
  <c r="K78" i="2"/>
  <c r="K101" i="2"/>
  <c r="S163" i="2"/>
  <c r="K185" i="2"/>
  <c r="K72" i="2"/>
  <c r="S28" i="2"/>
  <c r="K253" i="2"/>
  <c r="K83" i="2"/>
  <c r="S289" i="2"/>
  <c r="S261" i="2"/>
  <c r="K67" i="2"/>
  <c r="S250" i="2"/>
  <c r="K236" i="2"/>
  <c r="S310" i="2"/>
  <c r="S104" i="2"/>
  <c r="S51" i="2"/>
  <c r="K230" i="2"/>
  <c r="K95" i="2"/>
  <c r="S201" i="2"/>
  <c r="S65" i="2"/>
  <c r="K94" i="2"/>
  <c r="S285" i="2"/>
  <c r="K242" i="2"/>
  <c r="K255" i="2"/>
  <c r="S72" i="2"/>
  <c r="K68" i="11"/>
  <c r="K283" i="11"/>
  <c r="K280" i="11"/>
  <c r="K96" i="11"/>
  <c r="K153" i="11"/>
  <c r="K121" i="11"/>
  <c r="K89" i="11"/>
  <c r="K310" i="11"/>
  <c r="K62" i="11"/>
  <c r="K277" i="11"/>
  <c r="K188" i="11"/>
  <c r="K231" i="11"/>
  <c r="K163" i="11"/>
  <c r="K327" i="11"/>
  <c r="K158" i="11"/>
  <c r="K133" i="11"/>
  <c r="K109" i="11"/>
  <c r="K83" i="11"/>
  <c r="K54" i="11"/>
  <c r="K49" i="11"/>
  <c r="K39" i="11"/>
  <c r="K112" i="11"/>
  <c r="K26" i="11"/>
  <c r="K303" i="11"/>
  <c r="K159" i="11"/>
  <c r="K51" i="11"/>
  <c r="K324" i="11"/>
  <c r="K147" i="11"/>
  <c r="K59" i="11"/>
  <c r="K328" i="11"/>
  <c r="K191" i="11"/>
  <c r="K254" i="11"/>
  <c r="K57" i="11"/>
  <c r="K262" i="11"/>
  <c r="K169" i="11"/>
  <c r="K145" i="11"/>
  <c r="K55" i="11"/>
  <c r="V61" i="12"/>
  <c r="V99" i="12"/>
  <c r="V83" i="12"/>
  <c r="V53" i="12"/>
  <c r="V514" i="12"/>
  <c r="V560" i="12"/>
  <c r="V522" i="12"/>
  <c r="V68" i="12"/>
  <c r="V622" i="12"/>
  <c r="V618" i="12"/>
  <c r="V521" i="12"/>
  <c r="V485" i="12"/>
  <c r="V510" i="12"/>
  <c r="V608" i="12"/>
  <c r="V41" i="12"/>
  <c r="V536" i="12"/>
  <c r="V65" i="12"/>
  <c r="V45" i="12"/>
  <c r="V506" i="12"/>
  <c r="V43" i="12"/>
  <c r="V64" i="12"/>
  <c r="K546" i="12"/>
  <c r="K256" i="12"/>
  <c r="K318" i="12"/>
  <c r="K623" i="12"/>
  <c r="K41" i="12"/>
  <c r="K358" i="12"/>
  <c r="K407" i="12"/>
  <c r="K481" i="12"/>
  <c r="K480" i="12"/>
  <c r="K599" i="12"/>
  <c r="K259" i="12"/>
  <c r="K194" i="12"/>
  <c r="K610" i="12"/>
  <c r="K412" i="12"/>
  <c r="K112" i="12"/>
  <c r="K421" i="12"/>
  <c r="K262" i="12"/>
  <c r="K196" i="12"/>
  <c r="K168" i="12"/>
  <c r="K374" i="12"/>
  <c r="K260" i="12"/>
  <c r="K46" i="12"/>
  <c r="K580" i="12"/>
  <c r="K572" i="12"/>
  <c r="K100" i="12"/>
  <c r="K132" i="12"/>
  <c r="K103" i="12"/>
  <c r="K128" i="12"/>
  <c r="K426" i="12"/>
  <c r="K394" i="12"/>
  <c r="K288" i="12"/>
  <c r="K579" i="12"/>
  <c r="K545" i="12"/>
  <c r="K401" i="12"/>
  <c r="K416" i="12"/>
  <c r="K410" i="12"/>
  <c r="K155" i="12"/>
  <c r="K110" i="12"/>
  <c r="K315" i="12"/>
  <c r="K309" i="12"/>
  <c r="K329" i="12"/>
  <c r="H150" i="5"/>
  <c r="H80" i="5"/>
  <c r="H133" i="5"/>
  <c r="H276" i="5"/>
  <c r="H170" i="5"/>
  <c r="H54" i="5"/>
  <c r="H301" i="5"/>
  <c r="H114" i="5"/>
  <c r="H245" i="5"/>
  <c r="H43" i="5"/>
  <c r="H197" i="5"/>
  <c r="H44" i="5"/>
  <c r="H138" i="5"/>
  <c r="H303" i="5"/>
  <c r="H132" i="5"/>
  <c r="H86" i="5"/>
  <c r="H248" i="5"/>
  <c r="H184" i="5"/>
  <c r="H172" i="5"/>
  <c r="H144" i="5"/>
  <c r="H68" i="5"/>
  <c r="H192" i="5"/>
  <c r="H167" i="5"/>
  <c r="H157" i="5"/>
  <c r="H103" i="5"/>
  <c r="H145" i="5"/>
  <c r="H130" i="5"/>
  <c r="H91" i="5"/>
  <c r="H211" i="5"/>
  <c r="H118" i="5"/>
  <c r="H84" i="5"/>
  <c r="H60" i="5"/>
  <c r="H273" i="5"/>
  <c r="H302" i="5"/>
  <c r="H307" i="5"/>
  <c r="H171" i="5"/>
  <c r="H306" i="5"/>
  <c r="H124" i="5"/>
  <c r="H115" i="5"/>
  <c r="H267" i="5"/>
  <c r="H153" i="5"/>
  <c r="H48" i="5"/>
  <c r="H279" i="5"/>
  <c r="H223" i="5"/>
  <c r="V330" i="6"/>
  <c r="V174" i="6"/>
  <c r="V323" i="6"/>
  <c r="V159" i="6"/>
  <c r="V298" i="6"/>
  <c r="V178" i="6"/>
  <c r="V242" i="6"/>
  <c r="V164" i="6"/>
  <c r="V217" i="6"/>
  <c r="V264" i="6"/>
  <c r="V252" i="6"/>
  <c r="V162" i="6"/>
  <c r="V124" i="6"/>
  <c r="V108" i="6"/>
  <c r="V78" i="6"/>
  <c r="V26" i="6"/>
  <c r="V223" i="6"/>
  <c r="V110" i="6"/>
  <c r="O152" i="6"/>
  <c r="O123" i="6"/>
  <c r="O56" i="6"/>
  <c r="O75" i="6"/>
  <c r="O257" i="6"/>
  <c r="O216" i="6"/>
  <c r="O267" i="6"/>
  <c r="O307" i="6"/>
  <c r="O321" i="6"/>
  <c r="O262" i="6"/>
  <c r="O88" i="6"/>
  <c r="O320" i="6"/>
  <c r="O304" i="6"/>
  <c r="H277" i="6"/>
  <c r="H145" i="6"/>
  <c r="H165" i="6"/>
  <c r="H103" i="6"/>
  <c r="H264" i="6"/>
  <c r="H299" i="6"/>
  <c r="H240" i="6"/>
  <c r="H200" i="6"/>
  <c r="H143" i="6"/>
  <c r="H206" i="6"/>
  <c r="H285" i="6"/>
  <c r="H219" i="6"/>
  <c r="H50" i="6"/>
  <c r="H231" i="6"/>
  <c r="H77" i="6"/>
  <c r="H249" i="6"/>
  <c r="X262" i="7"/>
  <c r="X216" i="7"/>
  <c r="X73" i="7"/>
  <c r="X191" i="7"/>
  <c r="X155" i="7"/>
  <c r="X75" i="7"/>
  <c r="X66" i="7"/>
  <c r="X39" i="7"/>
  <c r="X337" i="7"/>
  <c r="X274" i="7"/>
  <c r="X121" i="7"/>
  <c r="X37" i="7"/>
  <c r="X224" i="7"/>
  <c r="X111" i="7"/>
  <c r="X86" i="7"/>
  <c r="X42" i="7"/>
  <c r="X144" i="7"/>
  <c r="X126" i="7"/>
  <c r="X113" i="7"/>
  <c r="X67" i="7"/>
  <c r="X57" i="7"/>
  <c r="X326" i="7"/>
  <c r="X275" i="7"/>
  <c r="X48" i="7"/>
  <c r="X270" i="7"/>
  <c r="X222" i="7"/>
  <c r="X282" i="7"/>
  <c r="P160" i="7"/>
  <c r="P308" i="7"/>
  <c r="P273" i="7"/>
  <c r="P184" i="7"/>
  <c r="P52" i="7"/>
  <c r="P275" i="7"/>
  <c r="P282" i="7"/>
  <c r="P157" i="7"/>
  <c r="P81" i="7"/>
  <c r="P152" i="7"/>
  <c r="P112" i="7"/>
  <c r="H222" i="7"/>
  <c r="H214" i="7"/>
  <c r="H296" i="7"/>
  <c r="H392" i="7"/>
  <c r="H304" i="7"/>
  <c r="H201" i="7"/>
  <c r="H34" i="7"/>
  <c r="H144" i="7"/>
  <c r="H338" i="7"/>
  <c r="H240" i="7"/>
  <c r="H186" i="7"/>
  <c r="H45" i="7"/>
  <c r="H241" i="7"/>
  <c r="H35" i="7"/>
  <c r="H337" i="7"/>
  <c r="H228" i="7"/>
  <c r="H252" i="7"/>
  <c r="H148" i="7"/>
  <c r="H126" i="7"/>
  <c r="H286" i="7"/>
  <c r="H333" i="7"/>
  <c r="H265" i="7"/>
  <c r="H314" i="7"/>
  <c r="H192" i="7"/>
  <c r="H118" i="7"/>
  <c r="H318" i="7"/>
  <c r="H202" i="7"/>
  <c r="H31" i="7"/>
  <c r="H74" i="7"/>
  <c r="K13" i="7"/>
  <c r="V42" i="3"/>
  <c r="V46" i="3"/>
  <c r="L7" i="19"/>
  <c r="L9" i="29"/>
  <c r="L40" i="21"/>
  <c r="L25" i="21"/>
  <c r="H113" i="6"/>
  <c r="K176" i="12"/>
  <c r="X207" i="7"/>
  <c r="P74" i="7"/>
  <c r="H150" i="7"/>
  <c r="H278" i="7"/>
  <c r="H307" i="7"/>
  <c r="H264" i="5"/>
  <c r="H36" i="5"/>
  <c r="X341" i="7"/>
  <c r="H168" i="6"/>
  <c r="O207" i="6"/>
  <c r="O205" i="6"/>
  <c r="L16" i="20"/>
  <c r="H169" i="5"/>
  <c r="K541" i="12"/>
  <c r="L13" i="20"/>
  <c r="K314" i="12"/>
  <c r="H169" i="6"/>
  <c r="L49" i="18"/>
  <c r="X47" i="7"/>
  <c r="H218" i="5"/>
  <c r="H37" i="5"/>
  <c r="H221" i="5"/>
  <c r="H185" i="5"/>
  <c r="H98" i="5"/>
  <c r="H313" i="5"/>
  <c r="K99" i="11"/>
  <c r="K296" i="11"/>
  <c r="K259" i="11"/>
  <c r="H93" i="5"/>
  <c r="A336" i="5"/>
  <c r="A337" i="5" s="1"/>
  <c r="V620" i="12"/>
  <c r="X94" i="7"/>
  <c r="X102" i="7"/>
  <c r="V535" i="12"/>
  <c r="F107" i="3"/>
  <c r="I107" i="3" s="1"/>
  <c r="A108" i="3"/>
  <c r="K77" i="11"/>
  <c r="K234" i="12"/>
  <c r="L38" i="18"/>
  <c r="P91" i="7"/>
  <c r="K217" i="11"/>
  <c r="L8" i="20"/>
  <c r="V87" i="12"/>
  <c r="M448" i="7"/>
  <c r="P448" i="7" s="1"/>
  <c r="B451" i="7"/>
  <c r="D451" i="7" s="1"/>
  <c r="F451" i="7" s="1"/>
  <c r="A452" i="7"/>
  <c r="V93" i="12"/>
  <c r="P287" i="7"/>
  <c r="U397" i="7"/>
  <c r="H109" i="6"/>
  <c r="K366" i="12"/>
  <c r="P102" i="7"/>
  <c r="H314" i="5"/>
  <c r="H252" i="5"/>
  <c r="K288" i="11"/>
  <c r="H328" i="7"/>
  <c r="P242" i="7"/>
  <c r="X106" i="7"/>
  <c r="H116" i="5"/>
  <c r="K95" i="11"/>
  <c r="K295" i="11"/>
  <c r="L8" i="24"/>
  <c r="H261" i="6"/>
  <c r="H69" i="5"/>
  <c r="K278" i="11"/>
  <c r="K329" i="11"/>
  <c r="P33" i="7"/>
  <c r="H72" i="7"/>
  <c r="K166" i="11"/>
  <c r="P141" i="7"/>
  <c r="Q399" i="7"/>
  <c r="R398" i="7"/>
  <c r="T398" i="7" s="1"/>
  <c r="V398" i="7" s="1"/>
  <c r="O58" i="6"/>
  <c r="O67" i="6"/>
  <c r="L95" i="18"/>
  <c r="H82" i="5"/>
  <c r="X179" i="7"/>
  <c r="H278" i="5"/>
  <c r="H253" i="5"/>
  <c r="K203" i="2"/>
  <c r="H119" i="6"/>
  <c r="K299" i="2"/>
  <c r="K378" i="12"/>
  <c r="K144" i="12"/>
  <c r="K160" i="12"/>
  <c r="H238" i="6"/>
  <c r="K44" i="3"/>
  <c r="L52" i="17"/>
  <c r="O283" i="6"/>
  <c r="L46" i="21"/>
  <c r="K35" i="11"/>
  <c r="L79" i="18"/>
  <c r="H189" i="6"/>
  <c r="K147" i="12"/>
  <c r="N14" i="12"/>
  <c r="P313" i="7"/>
  <c r="P246" i="7"/>
  <c r="P132" i="7"/>
  <c r="H246" i="5"/>
  <c r="H236" i="5"/>
  <c r="H165" i="5"/>
  <c r="H113" i="5"/>
  <c r="S136" i="2"/>
  <c r="P244" i="7"/>
  <c r="P161" i="7"/>
  <c r="H154" i="7"/>
  <c r="H136" i="7"/>
  <c r="H62" i="5"/>
  <c r="H28" i="5"/>
  <c r="X317" i="7"/>
  <c r="X277" i="7"/>
  <c r="X171" i="7"/>
  <c r="P258" i="7"/>
  <c r="H238" i="7"/>
  <c r="H295" i="5"/>
  <c r="H277" i="5"/>
  <c r="H232" i="5"/>
  <c r="H109" i="5"/>
  <c r="K247" i="11"/>
  <c r="X41" i="7"/>
  <c r="P329" i="7"/>
  <c r="P216" i="7"/>
  <c r="H234" i="7"/>
  <c r="H57" i="7"/>
  <c r="H317" i="5"/>
  <c r="H78" i="5"/>
  <c r="H256" i="7"/>
  <c r="H308" i="5"/>
  <c r="H202" i="5"/>
  <c r="H162" i="5"/>
  <c r="H140" i="5"/>
  <c r="H33" i="5"/>
  <c r="K43" i="11"/>
  <c r="X197" i="7"/>
  <c r="P278" i="7"/>
  <c r="P92" i="7"/>
  <c r="P34" i="7"/>
  <c r="H258" i="7"/>
  <c r="H225" i="5"/>
  <c r="H194" i="5"/>
  <c r="H128" i="5"/>
  <c r="K264" i="11"/>
  <c r="K240" i="11"/>
  <c r="H233" i="5"/>
  <c r="H201" i="5"/>
  <c r="K279" i="11"/>
  <c r="K91" i="11"/>
  <c r="K208" i="11"/>
  <c r="H312" i="6"/>
  <c r="K149" i="12"/>
  <c r="H254" i="6"/>
  <c r="K392" i="12"/>
  <c r="H269" i="6"/>
  <c r="V501" i="12"/>
  <c r="O248" i="6"/>
  <c r="H210" i="7"/>
  <c r="H97" i="6"/>
  <c r="S117" i="2"/>
  <c r="H106" i="3"/>
  <c r="P15" i="3"/>
  <c r="L15" i="21"/>
  <c r="S270" i="2"/>
  <c r="X239" i="7"/>
  <c r="K74" i="11"/>
  <c r="K255" i="12"/>
  <c r="K114" i="12"/>
  <c r="P100" i="7"/>
  <c r="P84" i="7"/>
  <c r="H96" i="7"/>
  <c r="K106" i="11"/>
  <c r="K584" i="12"/>
  <c r="K576" i="12"/>
  <c r="V36" i="3"/>
  <c r="L16" i="18"/>
  <c r="K239" i="11"/>
  <c r="K55" i="12"/>
  <c r="S122" i="2"/>
  <c r="H178" i="7"/>
  <c r="H142" i="7"/>
  <c r="H107" i="5"/>
  <c r="K161" i="11"/>
  <c r="K50" i="11"/>
  <c r="X338" i="7"/>
  <c r="X327" i="7"/>
  <c r="H119" i="5"/>
  <c r="V81" i="12"/>
  <c r="V55" i="12"/>
  <c r="J449" i="7"/>
  <c r="L449" i="7" s="1"/>
  <c r="N449" i="7" s="1"/>
  <c r="I450" i="7"/>
  <c r="P285" i="7"/>
  <c r="H62" i="7"/>
  <c r="K265" i="11"/>
  <c r="P148" i="7"/>
  <c r="H75" i="7"/>
  <c r="V79" i="12"/>
  <c r="V31" i="12"/>
  <c r="X30" i="7"/>
  <c r="P317" i="7"/>
  <c r="H80" i="7"/>
  <c r="E340" i="7"/>
  <c r="I400" i="7"/>
  <c r="J399" i="7"/>
  <c r="L399" i="7" s="1"/>
  <c r="N399" i="7" s="1"/>
  <c r="H296" i="6"/>
  <c r="O269" i="6"/>
  <c r="K221" i="12"/>
  <c r="K487" i="12"/>
  <c r="S258" i="2"/>
  <c r="S218" i="2"/>
  <c r="Q451" i="7"/>
  <c r="R450" i="7"/>
  <c r="T450" i="7" s="1"/>
  <c r="V450" i="7" s="1"/>
  <c r="H70" i="7"/>
  <c r="K256" i="11"/>
  <c r="K92" i="11"/>
  <c r="X315" i="7"/>
  <c r="X237" i="7"/>
  <c r="E393" i="7"/>
  <c r="H257" i="5"/>
  <c r="H94" i="5"/>
  <c r="X135" i="7"/>
  <c r="P146" i="7"/>
  <c r="B341" i="7"/>
  <c r="D341" i="7" s="1"/>
  <c r="F341" i="7" s="1"/>
  <c r="A342" i="7"/>
  <c r="H276" i="7"/>
  <c r="H263" i="5"/>
  <c r="X339" i="7"/>
  <c r="H200" i="5"/>
  <c r="H285" i="5"/>
  <c r="K268" i="11"/>
  <c r="K132" i="11"/>
  <c r="H274" i="7"/>
  <c r="H154" i="5"/>
  <c r="K235" i="11"/>
  <c r="H168" i="5"/>
  <c r="H96" i="5"/>
  <c r="H90" i="5"/>
  <c r="L66" i="3"/>
  <c r="Q65" i="3"/>
  <c r="T65" i="3" s="1"/>
  <c r="H345" i="11"/>
  <c r="P395" i="7"/>
  <c r="H449" i="7"/>
  <c r="E335" i="5"/>
  <c r="H335" i="5" s="1"/>
  <c r="L106" i="12"/>
  <c r="M105" i="12"/>
  <c r="Q105" i="12" s="1"/>
  <c r="T105" i="12" s="1"/>
  <c r="H213" i="6"/>
  <c r="U449" i="7"/>
  <c r="M338" i="7"/>
  <c r="H76" i="7"/>
  <c r="H282" i="5"/>
  <c r="X394" i="7"/>
  <c r="X307" i="7"/>
  <c r="X79" i="7"/>
  <c r="H320" i="5"/>
  <c r="S281" i="2"/>
  <c r="K156" i="11"/>
  <c r="H212" i="7"/>
  <c r="H100" i="7"/>
  <c r="H49" i="5"/>
  <c r="H25" i="5"/>
  <c r="K108" i="11"/>
  <c r="H231" i="5"/>
  <c r="H81" i="5"/>
  <c r="K340" i="11"/>
  <c r="A395" i="7"/>
  <c r="B394" i="7"/>
  <c r="D394" i="7" s="1"/>
  <c r="F394" i="7" s="1"/>
  <c r="S64" i="3"/>
  <c r="A347" i="11"/>
  <c r="B346" i="11"/>
  <c r="F346" i="11" s="1"/>
  <c r="I346" i="11" s="1"/>
  <c r="U343" i="7"/>
  <c r="H192" i="6"/>
  <c r="L15" i="29"/>
  <c r="H87" i="6"/>
  <c r="L31" i="20"/>
  <c r="O211" i="6"/>
  <c r="H245" i="6"/>
  <c r="O182" i="6"/>
  <c r="H33" i="6"/>
  <c r="K70" i="12"/>
  <c r="K187" i="2"/>
  <c r="K227" i="12"/>
  <c r="L38" i="17"/>
  <c r="I340" i="7"/>
  <c r="J339" i="7"/>
  <c r="L339" i="7" s="1"/>
  <c r="N339" i="7" s="1"/>
  <c r="P238" i="7"/>
  <c r="P143" i="7"/>
  <c r="P118" i="7"/>
  <c r="K308" i="11"/>
  <c r="X320" i="7"/>
  <c r="P276" i="7"/>
  <c r="H124" i="7"/>
  <c r="H204" i="5"/>
  <c r="H52" i="5"/>
  <c r="X87" i="7"/>
  <c r="P323" i="7"/>
  <c r="H156" i="7"/>
  <c r="K127" i="11"/>
  <c r="X205" i="7"/>
  <c r="X157" i="7"/>
  <c r="H116" i="7"/>
  <c r="H224" i="5"/>
  <c r="H73" i="5"/>
  <c r="H312" i="7"/>
  <c r="H196" i="7"/>
  <c r="H164" i="7"/>
  <c r="X189" i="7"/>
  <c r="X130" i="7"/>
  <c r="P105" i="7"/>
  <c r="P66" i="7"/>
  <c r="H241" i="5"/>
  <c r="H206" i="5"/>
  <c r="K75" i="11"/>
  <c r="K66" i="11"/>
  <c r="B336" i="5"/>
  <c r="D336" i="5" s="1"/>
  <c r="F336" i="5" s="1"/>
  <c r="M398" i="7"/>
  <c r="P398" i="7" s="1"/>
  <c r="Q345" i="7"/>
  <c r="R344" i="7"/>
  <c r="T344" i="7" s="1"/>
  <c r="V344" i="7" s="1"/>
  <c r="S104" i="12"/>
  <c r="K106" i="3" l="1"/>
  <c r="V64" i="3"/>
  <c r="X449" i="7"/>
  <c r="H340" i="7"/>
  <c r="H393" i="7"/>
  <c r="K345" i="11"/>
  <c r="U398" i="7"/>
  <c r="X398" i="7" s="1"/>
  <c r="A453" i="7"/>
  <c r="B452" i="7"/>
  <c r="D452" i="7" s="1"/>
  <c r="F452" i="7" s="1"/>
  <c r="F108" i="3"/>
  <c r="I108" i="3" s="1"/>
  <c r="A109" i="3"/>
  <c r="M449" i="7"/>
  <c r="V104" i="12"/>
  <c r="X343" i="7"/>
  <c r="P338" i="7"/>
  <c r="J450" i="7"/>
  <c r="L450" i="7" s="1"/>
  <c r="N450" i="7" s="1"/>
  <c r="I451" i="7"/>
  <c r="R399" i="7"/>
  <c r="T399" i="7" s="1"/>
  <c r="V399" i="7" s="1"/>
  <c r="Q400" i="7"/>
  <c r="X397" i="7"/>
  <c r="E451" i="7"/>
  <c r="H107" i="3"/>
  <c r="A338" i="5"/>
  <c r="B337" i="5"/>
  <c r="D337" i="5" s="1"/>
  <c r="F337" i="5" s="1"/>
  <c r="U344" i="7"/>
  <c r="M339" i="7"/>
  <c r="S105" i="12"/>
  <c r="Q66" i="3"/>
  <c r="T66" i="3" s="1"/>
  <c r="L67" i="3"/>
  <c r="U450" i="7"/>
  <c r="M399" i="7"/>
  <c r="P399" i="7" s="1"/>
  <c r="Q346" i="7"/>
  <c r="R345" i="7"/>
  <c r="T345" i="7" s="1"/>
  <c r="V345" i="7" s="1"/>
  <c r="E336" i="5"/>
  <c r="I341" i="7"/>
  <c r="J340" i="7"/>
  <c r="L340" i="7" s="1"/>
  <c r="N340" i="7" s="1"/>
  <c r="H346" i="11"/>
  <c r="M106" i="12"/>
  <c r="Q106" i="12" s="1"/>
  <c r="T106" i="12" s="1"/>
  <c r="L107" i="12"/>
  <c r="R451" i="7"/>
  <c r="T451" i="7" s="1"/>
  <c r="V451" i="7" s="1"/>
  <c r="Q452" i="7"/>
  <c r="J400" i="7"/>
  <c r="L400" i="7" s="1"/>
  <c r="N400" i="7" s="1"/>
  <c r="I401" i="7"/>
  <c r="A348" i="11"/>
  <c r="B347" i="11"/>
  <c r="F347" i="11" s="1"/>
  <c r="I347" i="11" s="1"/>
  <c r="E394" i="7"/>
  <c r="H394" i="7" s="1"/>
  <c r="A343" i="7"/>
  <c r="B342" i="7"/>
  <c r="D342" i="7" s="1"/>
  <c r="F342" i="7" s="1"/>
  <c r="B395" i="7"/>
  <c r="D395" i="7" s="1"/>
  <c r="F395" i="7" s="1"/>
  <c r="A396" i="7"/>
  <c r="S65" i="3"/>
  <c r="V65" i="3" s="1"/>
  <c r="E341" i="7"/>
  <c r="H341" i="7" s="1"/>
  <c r="X450" i="7" l="1"/>
  <c r="P339" i="7"/>
  <c r="P449" i="7"/>
  <c r="F109" i="3"/>
  <c r="I109" i="3" s="1"/>
  <c r="A110" i="3"/>
  <c r="X344" i="7"/>
  <c r="H451" i="7"/>
  <c r="I452" i="7"/>
  <c r="J451" i="7"/>
  <c r="L451" i="7" s="1"/>
  <c r="N451" i="7" s="1"/>
  <c r="H108" i="3"/>
  <c r="Q401" i="7"/>
  <c r="R400" i="7"/>
  <c r="T400" i="7" s="1"/>
  <c r="V400" i="7" s="1"/>
  <c r="A454" i="7"/>
  <c r="B453" i="7"/>
  <c r="D453" i="7" s="1"/>
  <c r="F453" i="7" s="1"/>
  <c r="U399" i="7"/>
  <c r="X399" i="7" s="1"/>
  <c r="H336" i="5"/>
  <c r="K346" i="11"/>
  <c r="V105" i="12"/>
  <c r="K107" i="3"/>
  <c r="M450" i="7"/>
  <c r="P450" i="7" s="1"/>
  <c r="E452" i="7"/>
  <c r="E342" i="7"/>
  <c r="B348" i="11"/>
  <c r="F348" i="11" s="1"/>
  <c r="I348" i="11" s="1"/>
  <c r="A349" i="11"/>
  <c r="M107" i="12"/>
  <c r="Q107" i="12" s="1"/>
  <c r="T107" i="12" s="1"/>
  <c r="L108" i="12"/>
  <c r="B343" i="7"/>
  <c r="D343" i="7" s="1"/>
  <c r="F343" i="7" s="1"/>
  <c r="A344" i="7"/>
  <c r="I402" i="7"/>
  <c r="J401" i="7"/>
  <c r="L401" i="7" s="1"/>
  <c r="N401" i="7" s="1"/>
  <c r="B396" i="7"/>
  <c r="D396" i="7" s="1"/>
  <c r="F396" i="7" s="1"/>
  <c r="A397" i="7"/>
  <c r="M400" i="7"/>
  <c r="P400" i="7" s="1"/>
  <c r="U345" i="7"/>
  <c r="L68" i="3"/>
  <c r="Q67" i="3"/>
  <c r="T67" i="3" s="1"/>
  <c r="E395" i="7"/>
  <c r="H347" i="11"/>
  <c r="K347" i="11" s="1"/>
  <c r="Q453" i="7"/>
  <c r="R452" i="7"/>
  <c r="T452" i="7" s="1"/>
  <c r="V452" i="7" s="1"/>
  <c r="M340" i="7"/>
  <c r="R346" i="7"/>
  <c r="T346" i="7" s="1"/>
  <c r="V346" i="7" s="1"/>
  <c r="Q347" i="7"/>
  <c r="S66" i="3"/>
  <c r="U451" i="7"/>
  <c r="J341" i="7"/>
  <c r="L341" i="7" s="1"/>
  <c r="N341" i="7" s="1"/>
  <c r="I342" i="7"/>
  <c r="E337" i="5"/>
  <c r="S106" i="12"/>
  <c r="V106" i="12" s="1"/>
  <c r="A339" i="5"/>
  <c r="B338" i="5"/>
  <c r="D338" i="5" s="1"/>
  <c r="F338" i="5" s="1"/>
  <c r="V66" i="3" l="1"/>
  <c r="X451" i="7"/>
  <c r="H452" i="7"/>
  <c r="X345" i="7"/>
  <c r="K108" i="3"/>
  <c r="H337" i="5"/>
  <c r="P340" i="7"/>
  <c r="H395" i="7"/>
  <c r="A455" i="7"/>
  <c r="B454" i="7"/>
  <c r="D454" i="7" s="1"/>
  <c r="F454" i="7" s="1"/>
  <c r="U400" i="7"/>
  <c r="H342" i="7"/>
  <c r="Q402" i="7"/>
  <c r="R401" i="7"/>
  <c r="T401" i="7" s="1"/>
  <c r="V401" i="7" s="1"/>
  <c r="M451" i="7"/>
  <c r="A111" i="3"/>
  <c r="F110" i="3"/>
  <c r="I110" i="3" s="1"/>
  <c r="E453" i="7"/>
  <c r="J452" i="7"/>
  <c r="L452" i="7" s="1"/>
  <c r="N452" i="7" s="1"/>
  <c r="I453" i="7"/>
  <c r="H109" i="3"/>
  <c r="U346" i="7"/>
  <c r="R453" i="7"/>
  <c r="T453" i="7" s="1"/>
  <c r="V453" i="7" s="1"/>
  <c r="Q454" i="7"/>
  <c r="H348" i="11"/>
  <c r="K348" i="11" s="1"/>
  <c r="S67" i="3"/>
  <c r="A398" i="7"/>
  <c r="B397" i="7"/>
  <c r="D397" i="7" s="1"/>
  <c r="F397" i="7" s="1"/>
  <c r="M401" i="7"/>
  <c r="M108" i="12"/>
  <c r="Q108" i="12" s="1"/>
  <c r="T108" i="12" s="1"/>
  <c r="L109" i="12"/>
  <c r="M341" i="7"/>
  <c r="E343" i="7"/>
  <c r="E338" i="5"/>
  <c r="H338" i="5" s="1"/>
  <c r="Q68" i="3"/>
  <c r="T68" i="3" s="1"/>
  <c r="L69" i="3"/>
  <c r="E396" i="7"/>
  <c r="I403" i="7"/>
  <c r="J402" i="7"/>
  <c r="L402" i="7" s="1"/>
  <c r="N402" i="7" s="1"/>
  <c r="S107" i="12"/>
  <c r="A340" i="5"/>
  <c r="B339" i="5"/>
  <c r="D339" i="5" s="1"/>
  <c r="F339" i="5" s="1"/>
  <c r="I343" i="7"/>
  <c r="J342" i="7"/>
  <c r="L342" i="7" s="1"/>
  <c r="N342" i="7" s="1"/>
  <c r="R347" i="7"/>
  <c r="T347" i="7" s="1"/>
  <c r="V347" i="7" s="1"/>
  <c r="Q348" i="7"/>
  <c r="U452" i="7"/>
  <c r="A345" i="7"/>
  <c r="B344" i="7"/>
  <c r="D344" i="7" s="1"/>
  <c r="F344" i="7" s="1"/>
  <c r="B349" i="11"/>
  <c r="F349" i="11" s="1"/>
  <c r="I349" i="11" s="1"/>
  <c r="A350" i="11"/>
  <c r="K109" i="3" l="1"/>
  <c r="P401" i="7"/>
  <c r="H343" i="7"/>
  <c r="H453" i="7"/>
  <c r="X346" i="7"/>
  <c r="P451" i="7"/>
  <c r="H396" i="7"/>
  <c r="V67" i="3"/>
  <c r="J453" i="7"/>
  <c r="L453" i="7" s="1"/>
  <c r="N453" i="7" s="1"/>
  <c r="I454" i="7"/>
  <c r="M452" i="7"/>
  <c r="F111" i="3"/>
  <c r="I111" i="3" s="1"/>
  <c r="A112" i="3"/>
  <c r="U401" i="7"/>
  <c r="X452" i="7"/>
  <c r="A456" i="7"/>
  <c r="B455" i="7"/>
  <c r="D455" i="7" s="1"/>
  <c r="F455" i="7" s="1"/>
  <c r="H110" i="3"/>
  <c r="X400" i="7"/>
  <c r="V107" i="12"/>
  <c r="P341" i="7"/>
  <c r="R402" i="7"/>
  <c r="T402" i="7" s="1"/>
  <c r="V402" i="7" s="1"/>
  <c r="Q403" i="7"/>
  <c r="E454" i="7"/>
  <c r="E339" i="5"/>
  <c r="H339" i="5" s="1"/>
  <c r="U453" i="7"/>
  <c r="B345" i="7"/>
  <c r="D345" i="7" s="1"/>
  <c r="F345" i="7" s="1"/>
  <c r="A346" i="7"/>
  <c r="U347" i="7"/>
  <c r="X347" i="7" s="1"/>
  <c r="A341" i="5"/>
  <c r="B340" i="5"/>
  <c r="D340" i="5" s="1"/>
  <c r="F340" i="5" s="1"/>
  <c r="M402" i="7"/>
  <c r="P402" i="7" s="1"/>
  <c r="Q69" i="3"/>
  <c r="T69" i="3" s="1"/>
  <c r="L70" i="3"/>
  <c r="L110" i="12"/>
  <c r="M109" i="12"/>
  <c r="Q109" i="12" s="1"/>
  <c r="T109" i="12" s="1"/>
  <c r="Q349" i="7"/>
  <c r="R348" i="7"/>
  <c r="T348" i="7" s="1"/>
  <c r="V348" i="7" s="1"/>
  <c r="M342" i="7"/>
  <c r="J403" i="7"/>
  <c r="L403" i="7" s="1"/>
  <c r="N403" i="7" s="1"/>
  <c r="I404" i="7"/>
  <c r="S68" i="3"/>
  <c r="S108" i="12"/>
  <c r="E397" i="7"/>
  <c r="H397" i="7" s="1"/>
  <c r="E344" i="7"/>
  <c r="B350" i="11"/>
  <c r="F350" i="11" s="1"/>
  <c r="I350" i="11" s="1"/>
  <c r="A351" i="11"/>
  <c r="H349" i="11"/>
  <c r="J343" i="7"/>
  <c r="L343" i="7" s="1"/>
  <c r="N343" i="7" s="1"/>
  <c r="I344" i="7"/>
  <c r="A399" i="7"/>
  <c r="B398" i="7"/>
  <c r="D398" i="7" s="1"/>
  <c r="F398" i="7" s="1"/>
  <c r="Q455" i="7"/>
  <c r="R454" i="7"/>
  <c r="T454" i="7" s="1"/>
  <c r="V454" i="7" s="1"/>
  <c r="P342" i="7" l="1"/>
  <c r="K349" i="11"/>
  <c r="V108" i="12"/>
  <c r="X453" i="7"/>
  <c r="V68" i="3"/>
  <c r="K110" i="3"/>
  <c r="Q404" i="7"/>
  <c r="R403" i="7"/>
  <c r="T403" i="7" s="1"/>
  <c r="V403" i="7" s="1"/>
  <c r="E455" i="7"/>
  <c r="A457" i="7"/>
  <c r="B456" i="7"/>
  <c r="D456" i="7" s="1"/>
  <c r="F456" i="7" s="1"/>
  <c r="J454" i="7"/>
  <c r="L454" i="7" s="1"/>
  <c r="N454" i="7" s="1"/>
  <c r="I455" i="7"/>
  <c r="H344" i="7"/>
  <c r="H454" i="7"/>
  <c r="X401" i="7"/>
  <c r="P452" i="7"/>
  <c r="U402" i="7"/>
  <c r="A113" i="3"/>
  <c r="F112" i="3"/>
  <c r="I112" i="3" s="1"/>
  <c r="H111" i="3"/>
  <c r="M453" i="7"/>
  <c r="Q456" i="7"/>
  <c r="R455" i="7"/>
  <c r="T455" i="7" s="1"/>
  <c r="V455" i="7" s="1"/>
  <c r="E398" i="7"/>
  <c r="I405" i="7"/>
  <c r="J404" i="7"/>
  <c r="L404" i="7" s="1"/>
  <c r="N404" i="7" s="1"/>
  <c r="L111" i="12"/>
  <c r="M110" i="12"/>
  <c r="Q110" i="12" s="1"/>
  <c r="T110" i="12" s="1"/>
  <c r="B399" i="7"/>
  <c r="D399" i="7" s="1"/>
  <c r="F399" i="7" s="1"/>
  <c r="A400" i="7"/>
  <c r="J344" i="7"/>
  <c r="L344" i="7" s="1"/>
  <c r="N344" i="7" s="1"/>
  <c r="I345" i="7"/>
  <c r="M403" i="7"/>
  <c r="U348" i="7"/>
  <c r="X348" i="7" s="1"/>
  <c r="Q70" i="3"/>
  <c r="T70" i="3" s="1"/>
  <c r="L71" i="3"/>
  <c r="H350" i="11"/>
  <c r="K350" i="11" s="1"/>
  <c r="E345" i="7"/>
  <c r="U454" i="7"/>
  <c r="M343" i="7"/>
  <c r="B351" i="11"/>
  <c r="F351" i="11" s="1"/>
  <c r="I351" i="11" s="1"/>
  <c r="A352" i="11"/>
  <c r="R349" i="7"/>
  <c r="T349" i="7" s="1"/>
  <c r="V349" i="7" s="1"/>
  <c r="Q350" i="7"/>
  <c r="S69" i="3"/>
  <c r="V69" i="3" s="1"/>
  <c r="E340" i="5"/>
  <c r="S109" i="12"/>
  <c r="A342" i="5"/>
  <c r="B341" i="5"/>
  <c r="D341" i="5" s="1"/>
  <c r="F341" i="5" s="1"/>
  <c r="B346" i="7"/>
  <c r="D346" i="7" s="1"/>
  <c r="F346" i="7" s="1"/>
  <c r="A347" i="7"/>
  <c r="V109" i="12" l="1"/>
  <c r="H340" i="5"/>
  <c r="X454" i="7"/>
  <c r="P343" i="7"/>
  <c r="P453" i="7"/>
  <c r="H345" i="7"/>
  <c r="K111" i="3"/>
  <c r="A114" i="3"/>
  <c r="F113" i="3"/>
  <c r="I113" i="3" s="1"/>
  <c r="H398" i="7"/>
  <c r="H112" i="3"/>
  <c r="I456" i="7"/>
  <c r="J455" i="7"/>
  <c r="L455" i="7" s="1"/>
  <c r="N455" i="7" s="1"/>
  <c r="H455" i="7"/>
  <c r="P403" i="7"/>
  <c r="E456" i="7"/>
  <c r="U403" i="7"/>
  <c r="X403" i="7" s="1"/>
  <c r="M454" i="7"/>
  <c r="P454" i="7" s="1"/>
  <c r="X402" i="7"/>
  <c r="A458" i="7"/>
  <c r="B457" i="7"/>
  <c r="D457" i="7" s="1"/>
  <c r="F457" i="7" s="1"/>
  <c r="R404" i="7"/>
  <c r="T404" i="7" s="1"/>
  <c r="V404" i="7" s="1"/>
  <c r="Q405" i="7"/>
  <c r="A353" i="11"/>
  <c r="B352" i="11"/>
  <c r="F352" i="11" s="1"/>
  <c r="I352" i="11" s="1"/>
  <c r="M344" i="7"/>
  <c r="M404" i="7"/>
  <c r="P404" i="7" s="1"/>
  <c r="A343" i="5"/>
  <c r="B342" i="5"/>
  <c r="D342" i="5" s="1"/>
  <c r="F342" i="5" s="1"/>
  <c r="U349" i="7"/>
  <c r="H351" i="11"/>
  <c r="K351" i="11" s="1"/>
  <c r="A401" i="7"/>
  <c r="B400" i="7"/>
  <c r="D400" i="7" s="1"/>
  <c r="F400" i="7" s="1"/>
  <c r="J405" i="7"/>
  <c r="L405" i="7" s="1"/>
  <c r="N405" i="7" s="1"/>
  <c r="I406" i="7"/>
  <c r="Q457" i="7"/>
  <c r="R456" i="7"/>
  <c r="T456" i="7" s="1"/>
  <c r="V456" i="7" s="1"/>
  <c r="B347" i="7"/>
  <c r="D347" i="7" s="1"/>
  <c r="F347" i="7" s="1"/>
  <c r="A348" i="7"/>
  <c r="Q71" i="3"/>
  <c r="T71" i="3" s="1"/>
  <c r="L72" i="3"/>
  <c r="E399" i="7"/>
  <c r="H399" i="7" s="1"/>
  <c r="S110" i="12"/>
  <c r="V110" i="12" s="1"/>
  <c r="E346" i="7"/>
  <c r="S70" i="3"/>
  <c r="V70" i="3" s="1"/>
  <c r="I346" i="7"/>
  <c r="J345" i="7"/>
  <c r="L345" i="7" s="1"/>
  <c r="N345" i="7" s="1"/>
  <c r="L112" i="12"/>
  <c r="M111" i="12"/>
  <c r="Q111" i="12" s="1"/>
  <c r="T111" i="12" s="1"/>
  <c r="Q351" i="7"/>
  <c r="R350" i="7"/>
  <c r="T350" i="7" s="1"/>
  <c r="V350" i="7" s="1"/>
  <c r="U455" i="7"/>
  <c r="E341" i="5"/>
  <c r="H346" i="7" l="1"/>
  <c r="H341" i="5"/>
  <c r="K112" i="3"/>
  <c r="U404" i="7"/>
  <c r="M455" i="7"/>
  <c r="X349" i="7"/>
  <c r="A459" i="7"/>
  <c r="B458" i="7"/>
  <c r="D458" i="7" s="1"/>
  <c r="F458" i="7" s="1"/>
  <c r="H113" i="3"/>
  <c r="E457" i="7"/>
  <c r="H456" i="7"/>
  <c r="J456" i="7"/>
  <c r="L456" i="7" s="1"/>
  <c r="N456" i="7" s="1"/>
  <c r="I457" i="7"/>
  <c r="X455" i="7"/>
  <c r="P344" i="7"/>
  <c r="R405" i="7"/>
  <c r="T405" i="7" s="1"/>
  <c r="V405" i="7" s="1"/>
  <c r="Q406" i="7"/>
  <c r="F114" i="3"/>
  <c r="I114" i="3" s="1"/>
  <c r="A115" i="3"/>
  <c r="S111" i="12"/>
  <c r="R457" i="7"/>
  <c r="T457" i="7" s="1"/>
  <c r="V457" i="7" s="1"/>
  <c r="Q458" i="7"/>
  <c r="B401" i="7"/>
  <c r="D401" i="7" s="1"/>
  <c r="F401" i="7" s="1"/>
  <c r="A402" i="7"/>
  <c r="M112" i="12"/>
  <c r="Q112" i="12" s="1"/>
  <c r="T112" i="12" s="1"/>
  <c r="L113" i="12"/>
  <c r="A349" i="7"/>
  <c r="B348" i="7"/>
  <c r="D348" i="7" s="1"/>
  <c r="F348" i="7" s="1"/>
  <c r="I407" i="7"/>
  <c r="J406" i="7"/>
  <c r="L406" i="7" s="1"/>
  <c r="N406" i="7" s="1"/>
  <c r="E342" i="5"/>
  <c r="H352" i="11"/>
  <c r="K352" i="11" s="1"/>
  <c r="U350" i="7"/>
  <c r="M345" i="7"/>
  <c r="E347" i="7"/>
  <c r="M405" i="7"/>
  <c r="B343" i="5"/>
  <c r="D343" i="5" s="1"/>
  <c r="F343" i="5" s="1"/>
  <c r="A344" i="5"/>
  <c r="B353" i="11"/>
  <c r="F353" i="11" s="1"/>
  <c r="I353" i="11" s="1"/>
  <c r="A354" i="11"/>
  <c r="Q352" i="7"/>
  <c r="R351" i="7"/>
  <c r="T351" i="7" s="1"/>
  <c r="V351" i="7" s="1"/>
  <c r="J346" i="7"/>
  <c r="L346" i="7" s="1"/>
  <c r="N346" i="7" s="1"/>
  <c r="I347" i="7"/>
  <c r="Q72" i="3"/>
  <c r="T72" i="3" s="1"/>
  <c r="L73" i="3"/>
  <c r="U456" i="7"/>
  <c r="E400" i="7"/>
  <c r="S71" i="3"/>
  <c r="X456" i="7" l="1"/>
  <c r="P345" i="7"/>
  <c r="H457" i="7"/>
  <c r="X350" i="7"/>
  <c r="X404" i="7"/>
  <c r="P405" i="7"/>
  <c r="H347" i="7"/>
  <c r="K113" i="3"/>
  <c r="H114" i="3"/>
  <c r="Q407" i="7"/>
  <c r="R406" i="7"/>
  <c r="T406" i="7" s="1"/>
  <c r="V406" i="7" s="1"/>
  <c r="J457" i="7"/>
  <c r="L457" i="7" s="1"/>
  <c r="N457" i="7" s="1"/>
  <c r="I458" i="7"/>
  <c r="H400" i="7"/>
  <c r="V71" i="3"/>
  <c r="F115" i="3"/>
  <c r="I115" i="3" s="1"/>
  <c r="A116" i="3"/>
  <c r="P455" i="7"/>
  <c r="E458" i="7"/>
  <c r="A460" i="7"/>
  <c r="B459" i="7"/>
  <c r="D459" i="7" s="1"/>
  <c r="F459" i="7" s="1"/>
  <c r="H342" i="5"/>
  <c r="V111" i="12"/>
  <c r="U405" i="7"/>
  <c r="X405" i="7" s="1"/>
  <c r="M456" i="7"/>
  <c r="A355" i="11"/>
  <c r="B354" i="11"/>
  <c r="F354" i="11" s="1"/>
  <c r="I354" i="11" s="1"/>
  <c r="S112" i="12"/>
  <c r="M346" i="7"/>
  <c r="H353" i="11"/>
  <c r="I408" i="7"/>
  <c r="J407" i="7"/>
  <c r="L407" i="7" s="1"/>
  <c r="N407" i="7" s="1"/>
  <c r="R458" i="7"/>
  <c r="T458" i="7" s="1"/>
  <c r="V458" i="7" s="1"/>
  <c r="Q459" i="7"/>
  <c r="S72" i="3"/>
  <c r="J347" i="7"/>
  <c r="L347" i="7" s="1"/>
  <c r="N347" i="7" s="1"/>
  <c r="I348" i="7"/>
  <c r="M406" i="7"/>
  <c r="P406" i="7" s="1"/>
  <c r="E401" i="7"/>
  <c r="L74" i="3"/>
  <c r="Q73" i="3"/>
  <c r="T73" i="3" s="1"/>
  <c r="U351" i="7"/>
  <c r="A345" i="5"/>
  <c r="B344" i="5"/>
  <c r="D344" i="5" s="1"/>
  <c r="F344" i="5" s="1"/>
  <c r="E348" i="7"/>
  <c r="U457" i="7"/>
  <c r="Q353" i="7"/>
  <c r="R352" i="7"/>
  <c r="T352" i="7" s="1"/>
  <c r="V352" i="7" s="1"/>
  <c r="E343" i="5"/>
  <c r="A350" i="7"/>
  <c r="B349" i="7"/>
  <c r="D349" i="7" s="1"/>
  <c r="F349" i="7" s="1"/>
  <c r="M113" i="12"/>
  <c r="Q113" i="12" s="1"/>
  <c r="T113" i="12" s="1"/>
  <c r="L114" i="12"/>
  <c r="A403" i="7"/>
  <c r="B402" i="7"/>
  <c r="D402" i="7" s="1"/>
  <c r="F402" i="7" s="1"/>
  <c r="P346" i="7" l="1"/>
  <c r="H458" i="7"/>
  <c r="V112" i="12"/>
  <c r="H343" i="5"/>
  <c r="X457" i="7"/>
  <c r="H348" i="7"/>
  <c r="H401" i="7"/>
  <c r="K114" i="3"/>
  <c r="X351" i="7"/>
  <c r="P456" i="7"/>
  <c r="A117" i="3"/>
  <c r="F116" i="3"/>
  <c r="I116" i="3" s="1"/>
  <c r="J458" i="7"/>
  <c r="L458" i="7" s="1"/>
  <c r="N458" i="7" s="1"/>
  <c r="I459" i="7"/>
  <c r="E459" i="7"/>
  <c r="U406" i="7"/>
  <c r="K353" i="11"/>
  <c r="B460" i="7"/>
  <c r="D460" i="7" s="1"/>
  <c r="F460" i="7" s="1"/>
  <c r="A461" i="7"/>
  <c r="Q408" i="7"/>
  <c r="R407" i="7"/>
  <c r="T407" i="7" s="1"/>
  <c r="V407" i="7" s="1"/>
  <c r="V72" i="3"/>
  <c r="H115" i="3"/>
  <c r="M457" i="7"/>
  <c r="A404" i="7"/>
  <c r="B403" i="7"/>
  <c r="D403" i="7" s="1"/>
  <c r="F403" i="7" s="1"/>
  <c r="R353" i="7"/>
  <c r="T353" i="7" s="1"/>
  <c r="V353" i="7" s="1"/>
  <c r="Q354" i="7"/>
  <c r="L115" i="12"/>
  <c r="M114" i="12"/>
  <c r="Q114" i="12" s="1"/>
  <c r="T114" i="12" s="1"/>
  <c r="E344" i="5"/>
  <c r="H344" i="5" s="1"/>
  <c r="R459" i="7"/>
  <c r="T459" i="7" s="1"/>
  <c r="V459" i="7" s="1"/>
  <c r="Q460" i="7"/>
  <c r="S113" i="12"/>
  <c r="A346" i="5"/>
  <c r="B345" i="5"/>
  <c r="D345" i="5" s="1"/>
  <c r="F345" i="5" s="1"/>
  <c r="S73" i="3"/>
  <c r="V73" i="3" s="1"/>
  <c r="U458" i="7"/>
  <c r="X458" i="7" s="1"/>
  <c r="E402" i="7"/>
  <c r="E349" i="7"/>
  <c r="U352" i="7"/>
  <c r="Q74" i="3"/>
  <c r="T74" i="3" s="1"/>
  <c r="L75" i="3"/>
  <c r="M407" i="7"/>
  <c r="P407" i="7" s="1"/>
  <c r="H354" i="11"/>
  <c r="K354" i="11" s="1"/>
  <c r="I349" i="7"/>
  <c r="J348" i="7"/>
  <c r="L348" i="7" s="1"/>
  <c r="N348" i="7" s="1"/>
  <c r="I409" i="7"/>
  <c r="J408" i="7"/>
  <c r="L408" i="7" s="1"/>
  <c r="N408" i="7" s="1"/>
  <c r="A356" i="11"/>
  <c r="B355" i="11"/>
  <c r="F355" i="11" s="1"/>
  <c r="I355" i="11" s="1"/>
  <c r="A351" i="7"/>
  <c r="B350" i="7"/>
  <c r="D350" i="7" s="1"/>
  <c r="F350" i="7" s="1"/>
  <c r="M347" i="7"/>
  <c r="X406" i="7" l="1"/>
  <c r="H402" i="7"/>
  <c r="V113" i="12"/>
  <c r="P457" i="7"/>
  <c r="U407" i="7"/>
  <c r="A118" i="3"/>
  <c r="F117" i="3"/>
  <c r="I117" i="3" s="1"/>
  <c r="H349" i="7"/>
  <c r="E460" i="7"/>
  <c r="H459" i="7"/>
  <c r="H116" i="3"/>
  <c r="P347" i="7"/>
  <c r="X352" i="7"/>
  <c r="R408" i="7"/>
  <c r="T408" i="7" s="1"/>
  <c r="V408" i="7" s="1"/>
  <c r="Q409" i="7"/>
  <c r="I460" i="7"/>
  <c r="J459" i="7"/>
  <c r="L459" i="7" s="1"/>
  <c r="N459" i="7" s="1"/>
  <c r="K115" i="3"/>
  <c r="A462" i="7"/>
  <c r="B461" i="7"/>
  <c r="D461" i="7" s="1"/>
  <c r="F461" i="7" s="1"/>
  <c r="M458" i="7"/>
  <c r="I410" i="7"/>
  <c r="J409" i="7"/>
  <c r="L409" i="7" s="1"/>
  <c r="N409" i="7" s="1"/>
  <c r="B351" i="7"/>
  <c r="D351" i="7" s="1"/>
  <c r="F351" i="7" s="1"/>
  <c r="A352" i="7"/>
  <c r="H355" i="11"/>
  <c r="M348" i="7"/>
  <c r="Q75" i="3"/>
  <c r="T75" i="3" s="1"/>
  <c r="L76" i="3"/>
  <c r="U459" i="7"/>
  <c r="Q355" i="7"/>
  <c r="R354" i="7"/>
  <c r="T354" i="7" s="1"/>
  <c r="V354" i="7" s="1"/>
  <c r="B356" i="11"/>
  <c r="F356" i="11" s="1"/>
  <c r="I356" i="11" s="1"/>
  <c r="A357" i="11"/>
  <c r="I350" i="7"/>
  <c r="J349" i="7"/>
  <c r="L349" i="7" s="1"/>
  <c r="N349" i="7" s="1"/>
  <c r="S74" i="3"/>
  <c r="V74" i="3" s="1"/>
  <c r="U353" i="7"/>
  <c r="X353" i="7" s="1"/>
  <c r="E345" i="5"/>
  <c r="S114" i="12"/>
  <c r="E403" i="7"/>
  <c r="M408" i="7"/>
  <c r="E350" i="7"/>
  <c r="H350" i="7" s="1"/>
  <c r="A347" i="5"/>
  <c r="B346" i="5"/>
  <c r="D346" i="5" s="1"/>
  <c r="F346" i="5" s="1"/>
  <c r="R460" i="7"/>
  <c r="T460" i="7" s="1"/>
  <c r="V460" i="7" s="1"/>
  <c r="Q461" i="7"/>
  <c r="L116" i="12"/>
  <c r="M115" i="12"/>
  <c r="Q115" i="12" s="1"/>
  <c r="T115" i="12" s="1"/>
  <c r="B404" i="7"/>
  <c r="D404" i="7" s="1"/>
  <c r="F404" i="7" s="1"/>
  <c r="A405" i="7"/>
  <c r="P408" i="7" l="1"/>
  <c r="H345" i="5"/>
  <c r="P458" i="7"/>
  <c r="H403" i="7"/>
  <c r="H460" i="7"/>
  <c r="K355" i="11"/>
  <c r="M459" i="7"/>
  <c r="H117" i="3"/>
  <c r="E461" i="7"/>
  <c r="H461" i="7" s="1"/>
  <c r="V114" i="12"/>
  <c r="X459" i="7"/>
  <c r="P348" i="7"/>
  <c r="B462" i="7"/>
  <c r="D462" i="7" s="1"/>
  <c r="F462" i="7" s="1"/>
  <c r="A463" i="7"/>
  <c r="R409" i="7"/>
  <c r="T409" i="7" s="1"/>
  <c r="V409" i="7" s="1"/>
  <c r="Q410" i="7"/>
  <c r="K116" i="3"/>
  <c r="X407" i="7"/>
  <c r="I461" i="7"/>
  <c r="J460" i="7"/>
  <c r="L460" i="7" s="1"/>
  <c r="N460" i="7" s="1"/>
  <c r="A119" i="3"/>
  <c r="F118" i="3"/>
  <c r="I118" i="3" s="1"/>
  <c r="U408" i="7"/>
  <c r="E346" i="5"/>
  <c r="J350" i="7"/>
  <c r="L350" i="7" s="1"/>
  <c r="N350" i="7" s="1"/>
  <c r="I351" i="7"/>
  <c r="L77" i="3"/>
  <c r="Q76" i="3"/>
  <c r="T76" i="3" s="1"/>
  <c r="A353" i="7"/>
  <c r="B352" i="7"/>
  <c r="D352" i="7" s="1"/>
  <c r="F352" i="7" s="1"/>
  <c r="B347" i="5"/>
  <c r="D347" i="5" s="1"/>
  <c r="F347" i="5" s="1"/>
  <c r="A348" i="5"/>
  <c r="A358" i="11"/>
  <c r="B357" i="11"/>
  <c r="F357" i="11" s="1"/>
  <c r="I357" i="11" s="1"/>
  <c r="S75" i="3"/>
  <c r="E351" i="7"/>
  <c r="E404" i="7"/>
  <c r="S115" i="12"/>
  <c r="R355" i="7"/>
  <c r="T355" i="7" s="1"/>
  <c r="V355" i="7" s="1"/>
  <c r="Q356" i="7"/>
  <c r="L117" i="12"/>
  <c r="M116" i="12"/>
  <c r="Q116" i="12" s="1"/>
  <c r="T116" i="12" s="1"/>
  <c r="B405" i="7"/>
  <c r="D405" i="7" s="1"/>
  <c r="F405" i="7" s="1"/>
  <c r="A406" i="7"/>
  <c r="R461" i="7"/>
  <c r="T461" i="7" s="1"/>
  <c r="V461" i="7" s="1"/>
  <c r="Q462" i="7"/>
  <c r="H356" i="11"/>
  <c r="M409" i="7"/>
  <c r="U460" i="7"/>
  <c r="M349" i="7"/>
  <c r="U354" i="7"/>
  <c r="I411" i="7"/>
  <c r="J410" i="7"/>
  <c r="L410" i="7" s="1"/>
  <c r="N410" i="7" s="1"/>
  <c r="X408" i="7" l="1"/>
  <c r="X354" i="7"/>
  <c r="P409" i="7"/>
  <c r="H351" i="7"/>
  <c r="H346" i="5"/>
  <c r="P349" i="7"/>
  <c r="E462" i="7"/>
  <c r="K356" i="11"/>
  <c r="H404" i="7"/>
  <c r="R410" i="7"/>
  <c r="T410" i="7" s="1"/>
  <c r="V410" i="7" s="1"/>
  <c r="Q411" i="7"/>
  <c r="X460" i="7"/>
  <c r="I462" i="7"/>
  <c r="J461" i="7"/>
  <c r="L461" i="7" s="1"/>
  <c r="N461" i="7" s="1"/>
  <c r="U409" i="7"/>
  <c r="P459" i="7"/>
  <c r="F119" i="3"/>
  <c r="I119" i="3" s="1"/>
  <c r="A120" i="3"/>
  <c r="V75" i="3"/>
  <c r="M460" i="7"/>
  <c r="P460" i="7" s="1"/>
  <c r="V115" i="12"/>
  <c r="H118" i="3"/>
  <c r="B463" i="7"/>
  <c r="D463" i="7" s="1"/>
  <c r="F463" i="7" s="1"/>
  <c r="A464" i="7"/>
  <c r="K117" i="3"/>
  <c r="U355" i="7"/>
  <c r="S76" i="3"/>
  <c r="Q463" i="7"/>
  <c r="R462" i="7"/>
  <c r="T462" i="7" s="1"/>
  <c r="V462" i="7" s="1"/>
  <c r="S116" i="12"/>
  <c r="H357" i="11"/>
  <c r="E347" i="5"/>
  <c r="Q77" i="3"/>
  <c r="T77" i="3" s="1"/>
  <c r="L78" i="3"/>
  <c r="E405" i="7"/>
  <c r="B348" i="5"/>
  <c r="D348" i="5" s="1"/>
  <c r="F348" i="5" s="1"/>
  <c r="A349" i="5"/>
  <c r="M410" i="7"/>
  <c r="J411" i="7"/>
  <c r="L411" i="7" s="1"/>
  <c r="N411" i="7" s="1"/>
  <c r="I412" i="7"/>
  <c r="U461" i="7"/>
  <c r="X461" i="7" s="1"/>
  <c r="L118" i="12"/>
  <c r="M117" i="12"/>
  <c r="Q117" i="12" s="1"/>
  <c r="T117" i="12" s="1"/>
  <c r="B358" i="11"/>
  <c r="F358" i="11" s="1"/>
  <c r="I358" i="11" s="1"/>
  <c r="A359" i="11"/>
  <c r="E352" i="7"/>
  <c r="J351" i="7"/>
  <c r="L351" i="7" s="1"/>
  <c r="N351" i="7" s="1"/>
  <c r="I352" i="7"/>
  <c r="A407" i="7"/>
  <c r="B406" i="7"/>
  <c r="D406" i="7" s="1"/>
  <c r="F406" i="7" s="1"/>
  <c r="R356" i="7"/>
  <c r="T356" i="7" s="1"/>
  <c r="V356" i="7" s="1"/>
  <c r="Q357" i="7"/>
  <c r="B353" i="7"/>
  <c r="D353" i="7" s="1"/>
  <c r="F353" i="7" s="1"/>
  <c r="A354" i="7"/>
  <c r="M350" i="7"/>
  <c r="V76" i="3" l="1"/>
  <c r="K118" i="3"/>
  <c r="X409" i="7"/>
  <c r="K357" i="11"/>
  <c r="V116" i="12"/>
  <c r="H347" i="5"/>
  <c r="H462" i="7"/>
  <c r="H405" i="7"/>
  <c r="A465" i="7"/>
  <c r="B464" i="7"/>
  <c r="D464" i="7" s="1"/>
  <c r="F464" i="7" s="1"/>
  <c r="E463" i="7"/>
  <c r="P350" i="7"/>
  <c r="H352" i="7"/>
  <c r="P410" i="7"/>
  <c r="A121" i="3"/>
  <c r="F120" i="3"/>
  <c r="I120" i="3" s="1"/>
  <c r="Q412" i="7"/>
  <c r="R411" i="7"/>
  <c r="T411" i="7" s="1"/>
  <c r="V411" i="7" s="1"/>
  <c r="J462" i="7"/>
  <c r="L462" i="7" s="1"/>
  <c r="N462" i="7" s="1"/>
  <c r="I463" i="7"/>
  <c r="X355" i="7"/>
  <c r="H119" i="3"/>
  <c r="M461" i="7"/>
  <c r="U410" i="7"/>
  <c r="B354" i="7"/>
  <c r="D354" i="7" s="1"/>
  <c r="F354" i="7" s="1"/>
  <c r="A355" i="7"/>
  <c r="A408" i="7"/>
  <c r="B407" i="7"/>
  <c r="D407" i="7" s="1"/>
  <c r="F407" i="7" s="1"/>
  <c r="I353" i="7"/>
  <c r="J352" i="7"/>
  <c r="L352" i="7" s="1"/>
  <c r="N352" i="7" s="1"/>
  <c r="H358" i="11"/>
  <c r="E348" i="5"/>
  <c r="S77" i="3"/>
  <c r="E353" i="7"/>
  <c r="H353" i="7" s="1"/>
  <c r="Q358" i="7"/>
  <c r="R357" i="7"/>
  <c r="T357" i="7" s="1"/>
  <c r="V357" i="7" s="1"/>
  <c r="M351" i="7"/>
  <c r="S117" i="12"/>
  <c r="U356" i="7"/>
  <c r="M118" i="12"/>
  <c r="Q118" i="12" s="1"/>
  <c r="T118" i="12" s="1"/>
  <c r="L119" i="12"/>
  <c r="J412" i="7"/>
  <c r="L412" i="7" s="1"/>
  <c r="N412" i="7" s="1"/>
  <c r="I413" i="7"/>
  <c r="U462" i="7"/>
  <c r="X462" i="7" s="1"/>
  <c r="E406" i="7"/>
  <c r="H406" i="7" s="1"/>
  <c r="A360" i="11"/>
  <c r="B359" i="11"/>
  <c r="F359" i="11" s="1"/>
  <c r="I359" i="11" s="1"/>
  <c r="M411" i="7"/>
  <c r="P411" i="7" s="1"/>
  <c r="A350" i="5"/>
  <c r="B349" i="5"/>
  <c r="D349" i="5" s="1"/>
  <c r="F349" i="5" s="1"/>
  <c r="Q78" i="3"/>
  <c r="T78" i="3" s="1"/>
  <c r="L79" i="3"/>
  <c r="R463" i="7"/>
  <c r="T463" i="7" s="1"/>
  <c r="V463" i="7" s="1"/>
  <c r="Q464" i="7"/>
  <c r="X356" i="7" l="1"/>
  <c r="P351" i="7"/>
  <c r="X410" i="7"/>
  <c r="K119" i="3"/>
  <c r="Q413" i="7"/>
  <c r="R412" i="7"/>
  <c r="T412" i="7" s="1"/>
  <c r="V412" i="7" s="1"/>
  <c r="H348" i="5"/>
  <c r="M462" i="7"/>
  <c r="A122" i="3"/>
  <c r="F121" i="3"/>
  <c r="I121" i="3" s="1"/>
  <c r="H463" i="7"/>
  <c r="U411" i="7"/>
  <c r="E464" i="7"/>
  <c r="V117" i="12"/>
  <c r="V77" i="3"/>
  <c r="K358" i="11"/>
  <c r="P461" i="7"/>
  <c r="I464" i="7"/>
  <c r="J463" i="7"/>
  <c r="L463" i="7" s="1"/>
  <c r="N463" i="7" s="1"/>
  <c r="H120" i="3"/>
  <c r="B465" i="7"/>
  <c r="D465" i="7" s="1"/>
  <c r="F465" i="7" s="1"/>
  <c r="A466" i="7"/>
  <c r="R464" i="7"/>
  <c r="T464" i="7" s="1"/>
  <c r="V464" i="7" s="1"/>
  <c r="Q465" i="7"/>
  <c r="M412" i="7"/>
  <c r="P412" i="7" s="1"/>
  <c r="R358" i="7"/>
  <c r="T358" i="7" s="1"/>
  <c r="V358" i="7" s="1"/>
  <c r="Q359" i="7"/>
  <c r="M352" i="7"/>
  <c r="U463" i="7"/>
  <c r="A351" i="5"/>
  <c r="B350" i="5"/>
  <c r="D350" i="5" s="1"/>
  <c r="F350" i="5" s="1"/>
  <c r="H359" i="11"/>
  <c r="L120" i="12"/>
  <c r="M119" i="12"/>
  <c r="Q119" i="12" s="1"/>
  <c r="T119" i="12" s="1"/>
  <c r="J353" i="7"/>
  <c r="L353" i="7" s="1"/>
  <c r="N353" i="7" s="1"/>
  <c r="I354" i="7"/>
  <c r="E354" i="7"/>
  <c r="E349" i="5"/>
  <c r="H349" i="5" s="1"/>
  <c r="B355" i="7"/>
  <c r="D355" i="7" s="1"/>
  <c r="F355" i="7" s="1"/>
  <c r="A356" i="7"/>
  <c r="Q79" i="3"/>
  <c r="T79" i="3" s="1"/>
  <c r="L80" i="3"/>
  <c r="A361" i="11"/>
  <c r="B360" i="11"/>
  <c r="F360" i="11" s="1"/>
  <c r="I360" i="11" s="1"/>
  <c r="S118" i="12"/>
  <c r="E407" i="7"/>
  <c r="S78" i="3"/>
  <c r="J413" i="7"/>
  <c r="L413" i="7" s="1"/>
  <c r="N413" i="7" s="1"/>
  <c r="I414" i="7"/>
  <c r="U357" i="7"/>
  <c r="X357" i="7" s="1"/>
  <c r="B408" i="7"/>
  <c r="D408" i="7" s="1"/>
  <c r="F408" i="7" s="1"/>
  <c r="A409" i="7"/>
  <c r="H354" i="7" l="1"/>
  <c r="H464" i="7"/>
  <c r="K359" i="11"/>
  <c r="V118" i="12"/>
  <c r="P462" i="7"/>
  <c r="H407" i="7"/>
  <c r="K120" i="3"/>
  <c r="V78" i="3"/>
  <c r="P352" i="7"/>
  <c r="E465" i="7"/>
  <c r="M463" i="7"/>
  <c r="X411" i="7"/>
  <c r="F122" i="3"/>
  <c r="I122" i="3" s="1"/>
  <c r="A123" i="3"/>
  <c r="U412" i="7"/>
  <c r="X412" i="7" s="1"/>
  <c r="A467" i="7"/>
  <c r="B466" i="7"/>
  <c r="D466" i="7" s="1"/>
  <c r="F466" i="7" s="1"/>
  <c r="H121" i="3"/>
  <c r="K121" i="3" s="1"/>
  <c r="X463" i="7"/>
  <c r="I465" i="7"/>
  <c r="J464" i="7"/>
  <c r="L464" i="7" s="1"/>
  <c r="N464" i="7" s="1"/>
  <c r="Q414" i="7"/>
  <c r="R413" i="7"/>
  <c r="T413" i="7" s="1"/>
  <c r="V413" i="7" s="1"/>
  <c r="S119" i="12"/>
  <c r="B409" i="7"/>
  <c r="D409" i="7" s="1"/>
  <c r="F409" i="7" s="1"/>
  <c r="A410" i="7"/>
  <c r="I415" i="7"/>
  <c r="J414" i="7"/>
  <c r="L414" i="7" s="1"/>
  <c r="N414" i="7" s="1"/>
  <c r="S79" i="3"/>
  <c r="M353" i="7"/>
  <c r="L121" i="12"/>
  <c r="M120" i="12"/>
  <c r="Q120" i="12" s="1"/>
  <c r="T120" i="12" s="1"/>
  <c r="E350" i="5"/>
  <c r="Q360" i="7"/>
  <c r="R359" i="7"/>
  <c r="T359" i="7" s="1"/>
  <c r="V359" i="7" s="1"/>
  <c r="L81" i="3"/>
  <c r="Q80" i="3"/>
  <c r="T80" i="3" s="1"/>
  <c r="I355" i="7"/>
  <c r="J354" i="7"/>
  <c r="L354" i="7" s="1"/>
  <c r="N354" i="7" s="1"/>
  <c r="E408" i="7"/>
  <c r="H408" i="7" s="1"/>
  <c r="M413" i="7"/>
  <c r="H360" i="11"/>
  <c r="A357" i="7"/>
  <c r="B356" i="7"/>
  <c r="D356" i="7" s="1"/>
  <c r="F356" i="7" s="1"/>
  <c r="B351" i="5"/>
  <c r="D351" i="5" s="1"/>
  <c r="F351" i="5" s="1"/>
  <c r="A352" i="5"/>
  <c r="U358" i="7"/>
  <c r="R465" i="7"/>
  <c r="T465" i="7" s="1"/>
  <c r="V465" i="7" s="1"/>
  <c r="Q466" i="7"/>
  <c r="A362" i="11"/>
  <c r="B361" i="11"/>
  <c r="F361" i="11" s="1"/>
  <c r="I361" i="11" s="1"/>
  <c r="E355" i="7"/>
  <c r="U464" i="7"/>
  <c r="X464" i="7" s="1"/>
  <c r="X358" i="7" l="1"/>
  <c r="P353" i="7"/>
  <c r="P413" i="7"/>
  <c r="V119" i="12"/>
  <c r="K360" i="11"/>
  <c r="H350" i="5"/>
  <c r="M464" i="7"/>
  <c r="U413" i="7"/>
  <c r="B467" i="7"/>
  <c r="D467" i="7" s="1"/>
  <c r="F467" i="7" s="1"/>
  <c r="A468" i="7"/>
  <c r="H122" i="3"/>
  <c r="H465" i="7"/>
  <c r="Q415" i="7"/>
  <c r="R414" i="7"/>
  <c r="T414" i="7" s="1"/>
  <c r="V414" i="7" s="1"/>
  <c r="H355" i="7"/>
  <c r="V79" i="3"/>
  <c r="I466" i="7"/>
  <c r="J465" i="7"/>
  <c r="L465" i="7" s="1"/>
  <c r="N465" i="7" s="1"/>
  <c r="E466" i="7"/>
  <c r="A124" i="3"/>
  <c r="F123" i="3"/>
  <c r="I123" i="3" s="1"/>
  <c r="P463" i="7"/>
  <c r="L82" i="3"/>
  <c r="Q81" i="3"/>
  <c r="T81" i="3" s="1"/>
  <c r="L122" i="12"/>
  <c r="M121" i="12"/>
  <c r="Q121" i="12" s="1"/>
  <c r="T121" i="12" s="1"/>
  <c r="E409" i="7"/>
  <c r="H361" i="11"/>
  <c r="M354" i="7"/>
  <c r="M414" i="7"/>
  <c r="A363" i="11"/>
  <c r="B362" i="11"/>
  <c r="F362" i="11" s="1"/>
  <c r="I362" i="11" s="1"/>
  <c r="U465" i="7"/>
  <c r="A353" i="5"/>
  <c r="B352" i="5"/>
  <c r="D352" i="5" s="1"/>
  <c r="F352" i="5" s="1"/>
  <c r="E356" i="7"/>
  <c r="H356" i="7" s="1"/>
  <c r="J355" i="7"/>
  <c r="L355" i="7" s="1"/>
  <c r="N355" i="7" s="1"/>
  <c r="I356" i="7"/>
  <c r="U359" i="7"/>
  <c r="I416" i="7"/>
  <c r="J415" i="7"/>
  <c r="L415" i="7" s="1"/>
  <c r="N415" i="7" s="1"/>
  <c r="E351" i="5"/>
  <c r="A358" i="7"/>
  <c r="B357" i="7"/>
  <c r="D357" i="7" s="1"/>
  <c r="F357" i="7" s="1"/>
  <c r="S80" i="3"/>
  <c r="Q361" i="7"/>
  <c r="R360" i="7"/>
  <c r="T360" i="7" s="1"/>
  <c r="V360" i="7" s="1"/>
  <c r="S120" i="12"/>
  <c r="B410" i="7"/>
  <c r="D410" i="7" s="1"/>
  <c r="F410" i="7" s="1"/>
  <c r="A411" i="7"/>
  <c r="R466" i="7"/>
  <c r="T466" i="7" s="1"/>
  <c r="V466" i="7" s="1"/>
  <c r="Q467" i="7"/>
  <c r="K122" i="3" l="1"/>
  <c r="P464" i="7"/>
  <c r="K361" i="11"/>
  <c r="V120" i="12"/>
  <c r="H351" i="5"/>
  <c r="X359" i="7"/>
  <c r="P354" i="7"/>
  <c r="A125" i="3"/>
  <c r="F124" i="3"/>
  <c r="I124" i="3" s="1"/>
  <c r="Q416" i="7"/>
  <c r="R415" i="7"/>
  <c r="T415" i="7" s="1"/>
  <c r="V415" i="7" s="1"/>
  <c r="P414" i="7"/>
  <c r="H409" i="7"/>
  <c r="H123" i="3"/>
  <c r="M465" i="7"/>
  <c r="P465" i="7"/>
  <c r="U414" i="7"/>
  <c r="X413" i="7"/>
  <c r="I467" i="7"/>
  <c r="J466" i="7"/>
  <c r="L466" i="7" s="1"/>
  <c r="N466" i="7" s="1"/>
  <c r="X465" i="7"/>
  <c r="A469" i="7"/>
  <c r="B468" i="7"/>
  <c r="D468" i="7" s="1"/>
  <c r="F468" i="7" s="1"/>
  <c r="V80" i="3"/>
  <c r="H466" i="7"/>
  <c r="E467" i="7"/>
  <c r="E410" i="7"/>
  <c r="E357" i="7"/>
  <c r="A364" i="11"/>
  <c r="B363" i="11"/>
  <c r="F363" i="11" s="1"/>
  <c r="I363" i="11" s="1"/>
  <c r="S81" i="3"/>
  <c r="A359" i="7"/>
  <c r="B358" i="7"/>
  <c r="D358" i="7" s="1"/>
  <c r="F358" i="7" s="1"/>
  <c r="I417" i="7"/>
  <c r="J416" i="7"/>
  <c r="L416" i="7" s="1"/>
  <c r="N416" i="7" s="1"/>
  <c r="I357" i="7"/>
  <c r="J356" i="7"/>
  <c r="L356" i="7" s="1"/>
  <c r="N356" i="7" s="1"/>
  <c r="Q82" i="3"/>
  <c r="T82" i="3" s="1"/>
  <c r="L83" i="3"/>
  <c r="U466" i="7"/>
  <c r="R361" i="7"/>
  <c r="T361" i="7" s="1"/>
  <c r="V361" i="7" s="1"/>
  <c r="Q362" i="7"/>
  <c r="M415" i="7"/>
  <c r="L123" i="12"/>
  <c r="M122" i="12"/>
  <c r="Q122" i="12" s="1"/>
  <c r="T122" i="12" s="1"/>
  <c r="Q468" i="7"/>
  <c r="R467" i="7"/>
  <c r="T467" i="7" s="1"/>
  <c r="V467" i="7" s="1"/>
  <c r="A412" i="7"/>
  <c r="B411" i="7"/>
  <c r="D411" i="7" s="1"/>
  <c r="F411" i="7" s="1"/>
  <c r="M355" i="7"/>
  <c r="E352" i="5"/>
  <c r="U360" i="7"/>
  <c r="X360" i="7" s="1"/>
  <c r="B353" i="5"/>
  <c r="D353" i="5" s="1"/>
  <c r="F353" i="5" s="1"/>
  <c r="A354" i="5"/>
  <c r="H362" i="11"/>
  <c r="K362" i="11"/>
  <c r="S121" i="12"/>
  <c r="K123" i="3" l="1"/>
  <c r="H467" i="7"/>
  <c r="V121" i="12"/>
  <c r="H352" i="5"/>
  <c r="X466" i="7"/>
  <c r="P415" i="7"/>
  <c r="H357" i="7"/>
  <c r="B469" i="7"/>
  <c r="D469" i="7" s="1"/>
  <c r="F469" i="7" s="1"/>
  <c r="A470" i="7"/>
  <c r="E468" i="7"/>
  <c r="J467" i="7"/>
  <c r="L467" i="7" s="1"/>
  <c r="N467" i="7" s="1"/>
  <c r="I468" i="7"/>
  <c r="U415" i="7"/>
  <c r="X415" i="7" s="1"/>
  <c r="H410" i="7"/>
  <c r="H124" i="3"/>
  <c r="R416" i="7"/>
  <c r="T416" i="7" s="1"/>
  <c r="V416" i="7" s="1"/>
  <c r="Q417" i="7"/>
  <c r="P355" i="7"/>
  <c r="V81" i="3"/>
  <c r="M466" i="7"/>
  <c r="X414" i="7"/>
  <c r="A126" i="3"/>
  <c r="F125" i="3"/>
  <c r="I125" i="3" s="1"/>
  <c r="Q363" i="7"/>
  <c r="R362" i="7"/>
  <c r="T362" i="7" s="1"/>
  <c r="V362" i="7" s="1"/>
  <c r="E353" i="5"/>
  <c r="U467" i="7"/>
  <c r="U361" i="7"/>
  <c r="X361" i="7" s="1"/>
  <c r="L84" i="3"/>
  <c r="Q83" i="3"/>
  <c r="T83" i="3" s="1"/>
  <c r="J417" i="7"/>
  <c r="L417" i="7" s="1"/>
  <c r="N417" i="7" s="1"/>
  <c r="I418" i="7"/>
  <c r="Q469" i="7"/>
  <c r="R468" i="7"/>
  <c r="T468" i="7" s="1"/>
  <c r="V468" i="7" s="1"/>
  <c r="S82" i="3"/>
  <c r="M356" i="7"/>
  <c r="E358" i="7"/>
  <c r="E411" i="7"/>
  <c r="S122" i="12"/>
  <c r="J357" i="7"/>
  <c r="L357" i="7" s="1"/>
  <c r="N357" i="7" s="1"/>
  <c r="I358" i="7"/>
  <c r="A360" i="7"/>
  <c r="B359" i="7"/>
  <c r="D359" i="7" s="1"/>
  <c r="F359" i="7" s="1"/>
  <c r="H363" i="11"/>
  <c r="B354" i="5"/>
  <c r="D354" i="5" s="1"/>
  <c r="F354" i="5" s="1"/>
  <c r="A355" i="5"/>
  <c r="L124" i="12"/>
  <c r="M123" i="12"/>
  <c r="Q123" i="12" s="1"/>
  <c r="T123" i="12" s="1"/>
  <c r="M416" i="7"/>
  <c r="P416" i="7" s="1"/>
  <c r="A365" i="11"/>
  <c r="B364" i="11"/>
  <c r="F364" i="11" s="1"/>
  <c r="I364" i="11" s="1"/>
  <c r="A413" i="7"/>
  <c r="B412" i="7"/>
  <c r="D412" i="7" s="1"/>
  <c r="F412" i="7" s="1"/>
  <c r="V82" i="3" l="1"/>
  <c r="P466" i="7"/>
  <c r="H353" i="5"/>
  <c r="X467" i="7"/>
  <c r="P356" i="7"/>
  <c r="H358" i="7"/>
  <c r="H411" i="7"/>
  <c r="A471" i="7"/>
  <c r="B470" i="7"/>
  <c r="D470" i="7" s="1"/>
  <c r="F470" i="7" s="1"/>
  <c r="K363" i="11"/>
  <c r="F126" i="3"/>
  <c r="I126" i="3" s="1"/>
  <c r="A127" i="3"/>
  <c r="K124" i="3"/>
  <c r="H468" i="7"/>
  <c r="R417" i="7"/>
  <c r="T417" i="7" s="1"/>
  <c r="V417" i="7" s="1"/>
  <c r="Q418" i="7"/>
  <c r="J468" i="7"/>
  <c r="L468" i="7" s="1"/>
  <c r="N468" i="7" s="1"/>
  <c r="I469" i="7"/>
  <c r="V122" i="12"/>
  <c r="H125" i="3"/>
  <c r="U416" i="7"/>
  <c r="M467" i="7"/>
  <c r="E469" i="7"/>
  <c r="A366" i="11"/>
  <c r="B365" i="11"/>
  <c r="F365" i="11" s="1"/>
  <c r="I365" i="11" s="1"/>
  <c r="A356" i="5"/>
  <c r="B355" i="5"/>
  <c r="D355" i="5" s="1"/>
  <c r="F355" i="5" s="1"/>
  <c r="Q364" i="7"/>
  <c r="R363" i="7"/>
  <c r="T363" i="7" s="1"/>
  <c r="V363" i="7" s="1"/>
  <c r="A414" i="7"/>
  <c r="B413" i="7"/>
  <c r="D413" i="7" s="1"/>
  <c r="F413" i="7" s="1"/>
  <c r="E354" i="5"/>
  <c r="E359" i="7"/>
  <c r="H359" i="7" s="1"/>
  <c r="U468" i="7"/>
  <c r="X468" i="7" s="1"/>
  <c r="M417" i="7"/>
  <c r="M124" i="12"/>
  <c r="Q124" i="12" s="1"/>
  <c r="T124" i="12" s="1"/>
  <c r="L125" i="12"/>
  <c r="E412" i="7"/>
  <c r="H412" i="7" s="1"/>
  <c r="M357" i="7"/>
  <c r="J418" i="7"/>
  <c r="L418" i="7" s="1"/>
  <c r="N418" i="7" s="1"/>
  <c r="I419" i="7"/>
  <c r="H364" i="11"/>
  <c r="K364" i="11" s="1"/>
  <c r="S123" i="12"/>
  <c r="A361" i="7"/>
  <c r="B360" i="7"/>
  <c r="D360" i="7" s="1"/>
  <c r="F360" i="7" s="1"/>
  <c r="Q470" i="7"/>
  <c r="R469" i="7"/>
  <c r="T469" i="7" s="1"/>
  <c r="V469" i="7" s="1"/>
  <c r="S83" i="3"/>
  <c r="J358" i="7"/>
  <c r="L358" i="7" s="1"/>
  <c r="N358" i="7" s="1"/>
  <c r="I359" i="7"/>
  <c r="L85" i="3"/>
  <c r="Q84" i="3"/>
  <c r="T84" i="3" s="1"/>
  <c r="U362" i="7"/>
  <c r="K125" i="3" l="1"/>
  <c r="P357" i="7"/>
  <c r="P467" i="7"/>
  <c r="H354" i="5"/>
  <c r="V123" i="12"/>
  <c r="X416" i="7"/>
  <c r="X362" i="7"/>
  <c r="V83" i="3"/>
  <c r="U417" i="7"/>
  <c r="H126" i="3"/>
  <c r="H469" i="7"/>
  <c r="M468" i="7"/>
  <c r="E470" i="7"/>
  <c r="I470" i="7"/>
  <c r="J469" i="7"/>
  <c r="L469" i="7" s="1"/>
  <c r="N469" i="7" s="1"/>
  <c r="P417" i="7"/>
  <c r="Q419" i="7"/>
  <c r="R418" i="7"/>
  <c r="T418" i="7" s="1"/>
  <c r="V418" i="7" s="1"/>
  <c r="A128" i="3"/>
  <c r="F127" i="3"/>
  <c r="I127" i="3" s="1"/>
  <c r="B471" i="7"/>
  <c r="D471" i="7" s="1"/>
  <c r="F471" i="7" s="1"/>
  <c r="A472" i="7"/>
  <c r="J359" i="7"/>
  <c r="L359" i="7" s="1"/>
  <c r="N359" i="7" s="1"/>
  <c r="I360" i="7"/>
  <c r="E360" i="7"/>
  <c r="S84" i="3"/>
  <c r="M358" i="7"/>
  <c r="P358" i="7"/>
  <c r="L86" i="3"/>
  <c r="Q85" i="3"/>
  <c r="T85" i="3" s="1"/>
  <c r="U469" i="7"/>
  <c r="R364" i="7"/>
  <c r="T364" i="7" s="1"/>
  <c r="V364" i="7" s="1"/>
  <c r="Q365" i="7"/>
  <c r="E355" i="5"/>
  <c r="H355" i="5" s="1"/>
  <c r="Q471" i="7"/>
  <c r="R470" i="7"/>
  <c r="T470" i="7" s="1"/>
  <c r="V470" i="7" s="1"/>
  <c r="I420" i="7"/>
  <c r="J419" i="7"/>
  <c r="L419" i="7" s="1"/>
  <c r="N419" i="7" s="1"/>
  <c r="M125" i="12"/>
  <c r="Q125" i="12" s="1"/>
  <c r="T125" i="12" s="1"/>
  <c r="L126" i="12"/>
  <c r="E413" i="7"/>
  <c r="B356" i="5"/>
  <c r="D356" i="5" s="1"/>
  <c r="F356" i="5" s="1"/>
  <c r="A357" i="5"/>
  <c r="M418" i="7"/>
  <c r="S124" i="12"/>
  <c r="B414" i="7"/>
  <c r="D414" i="7" s="1"/>
  <c r="F414" i="7" s="1"/>
  <c r="A415" i="7"/>
  <c r="H365" i="11"/>
  <c r="B361" i="7"/>
  <c r="D361" i="7" s="1"/>
  <c r="F361" i="7" s="1"/>
  <c r="A362" i="7"/>
  <c r="U363" i="7"/>
  <c r="A367" i="11"/>
  <c r="B366" i="11"/>
  <c r="F366" i="11" s="1"/>
  <c r="I366" i="11" s="1"/>
  <c r="X469" i="7" l="1"/>
  <c r="X363" i="7"/>
  <c r="P418" i="7"/>
  <c r="X417" i="7"/>
  <c r="H360" i="7"/>
  <c r="V84" i="3"/>
  <c r="K126" i="3"/>
  <c r="A473" i="7"/>
  <c r="B472" i="7"/>
  <c r="D472" i="7" s="1"/>
  <c r="F472" i="7" s="1"/>
  <c r="I471" i="7"/>
  <c r="J470" i="7"/>
  <c r="L470" i="7" s="1"/>
  <c r="N470" i="7" s="1"/>
  <c r="Q420" i="7"/>
  <c r="R419" i="7"/>
  <c r="T419" i="7" s="1"/>
  <c r="V419" i="7" s="1"/>
  <c r="K365" i="11"/>
  <c r="V124" i="12"/>
  <c r="H413" i="7"/>
  <c r="A129" i="3"/>
  <c r="F128" i="3"/>
  <c r="I128" i="3" s="1"/>
  <c r="M469" i="7"/>
  <c r="P468" i="7"/>
  <c r="U418" i="7"/>
  <c r="E471" i="7"/>
  <c r="H127" i="3"/>
  <c r="H470" i="7"/>
  <c r="A363" i="7"/>
  <c r="B362" i="7"/>
  <c r="D362" i="7" s="1"/>
  <c r="F362" i="7" s="1"/>
  <c r="A416" i="7"/>
  <c r="B415" i="7"/>
  <c r="D415" i="7" s="1"/>
  <c r="F415" i="7" s="1"/>
  <c r="E361" i="7"/>
  <c r="E414" i="7"/>
  <c r="H414" i="7" s="1"/>
  <c r="U470" i="7"/>
  <c r="X470" i="7" s="1"/>
  <c r="I361" i="7"/>
  <c r="J360" i="7"/>
  <c r="L360" i="7" s="1"/>
  <c r="N360" i="7" s="1"/>
  <c r="S125" i="12"/>
  <c r="V125" i="12" s="1"/>
  <c r="R471" i="7"/>
  <c r="T471" i="7" s="1"/>
  <c r="V471" i="7" s="1"/>
  <c r="Q472" i="7"/>
  <c r="S85" i="3"/>
  <c r="M359" i="7"/>
  <c r="E356" i="5"/>
  <c r="M126" i="12"/>
  <c r="Q126" i="12" s="1"/>
  <c r="T126" i="12" s="1"/>
  <c r="L127" i="12"/>
  <c r="H366" i="11"/>
  <c r="K366" i="11"/>
  <c r="M419" i="7"/>
  <c r="R365" i="7"/>
  <c r="T365" i="7" s="1"/>
  <c r="V365" i="7" s="1"/>
  <c r="Q366" i="7"/>
  <c r="Q86" i="3"/>
  <c r="T86" i="3" s="1"/>
  <c r="L87" i="3"/>
  <c r="B367" i="11"/>
  <c r="F367" i="11" s="1"/>
  <c r="I367" i="11" s="1"/>
  <c r="A368" i="11"/>
  <c r="A358" i="5"/>
  <c r="B357" i="5"/>
  <c r="D357" i="5" s="1"/>
  <c r="F357" i="5" s="1"/>
  <c r="I421" i="7"/>
  <c r="J420" i="7"/>
  <c r="L420" i="7" s="1"/>
  <c r="N420" i="7" s="1"/>
  <c r="U364" i="7"/>
  <c r="K127" i="3" l="1"/>
  <c r="P419" i="7"/>
  <c r="X364" i="7"/>
  <c r="X418" i="7"/>
  <c r="P469" i="7"/>
  <c r="H361" i="7"/>
  <c r="H471" i="7"/>
  <c r="M470" i="7"/>
  <c r="P359" i="7"/>
  <c r="V85" i="3"/>
  <c r="F129" i="3"/>
  <c r="I129" i="3" s="1"/>
  <c r="A130" i="3"/>
  <c r="U419" i="7"/>
  <c r="X419" i="7" s="1"/>
  <c r="E472" i="7"/>
  <c r="H128" i="3"/>
  <c r="J471" i="7"/>
  <c r="L471" i="7" s="1"/>
  <c r="N471" i="7" s="1"/>
  <c r="I472" i="7"/>
  <c r="H356" i="5"/>
  <c r="Q421" i="7"/>
  <c r="R420" i="7"/>
  <c r="T420" i="7" s="1"/>
  <c r="V420" i="7" s="1"/>
  <c r="A474" i="7"/>
  <c r="B473" i="7"/>
  <c r="D473" i="7" s="1"/>
  <c r="F473" i="7" s="1"/>
  <c r="E357" i="5"/>
  <c r="U365" i="7"/>
  <c r="J361" i="7"/>
  <c r="L361" i="7" s="1"/>
  <c r="N361" i="7" s="1"/>
  <c r="I362" i="7"/>
  <c r="E362" i="7"/>
  <c r="H362" i="7" s="1"/>
  <c r="B358" i="5"/>
  <c r="D358" i="5" s="1"/>
  <c r="F358" i="5" s="1"/>
  <c r="A359" i="5"/>
  <c r="Q87" i="3"/>
  <c r="T87" i="3" s="1"/>
  <c r="L88" i="3"/>
  <c r="M127" i="12"/>
  <c r="Q127" i="12" s="1"/>
  <c r="T127" i="12" s="1"/>
  <c r="L128" i="12"/>
  <c r="B363" i="7"/>
  <c r="D363" i="7" s="1"/>
  <c r="F363" i="7" s="1"/>
  <c r="A364" i="7"/>
  <c r="M420" i="7"/>
  <c r="A369" i="11"/>
  <c r="B368" i="11"/>
  <c r="F368" i="11" s="1"/>
  <c r="I368" i="11" s="1"/>
  <c r="S86" i="3"/>
  <c r="S126" i="12"/>
  <c r="V126" i="12" s="1"/>
  <c r="R472" i="7"/>
  <c r="T472" i="7" s="1"/>
  <c r="V472" i="7" s="1"/>
  <c r="Q473" i="7"/>
  <c r="E415" i="7"/>
  <c r="H415" i="7" s="1"/>
  <c r="I422" i="7"/>
  <c r="J421" i="7"/>
  <c r="L421" i="7" s="1"/>
  <c r="N421" i="7" s="1"/>
  <c r="H367" i="11"/>
  <c r="Q367" i="7"/>
  <c r="R366" i="7"/>
  <c r="T366" i="7" s="1"/>
  <c r="V366" i="7" s="1"/>
  <c r="U471" i="7"/>
  <c r="X471" i="7" s="1"/>
  <c r="M360" i="7"/>
  <c r="B416" i="7"/>
  <c r="D416" i="7" s="1"/>
  <c r="F416" i="7" s="1"/>
  <c r="A417" i="7"/>
  <c r="K128" i="3" l="1"/>
  <c r="P470" i="7"/>
  <c r="K367" i="11"/>
  <c r="P420" i="7"/>
  <c r="V86" i="3"/>
  <c r="M471" i="7"/>
  <c r="P471" i="7"/>
  <c r="X365" i="7"/>
  <c r="Q422" i="7"/>
  <c r="R421" i="7"/>
  <c r="T421" i="7" s="1"/>
  <c r="V421" i="7" s="1"/>
  <c r="H472" i="7"/>
  <c r="E473" i="7"/>
  <c r="H129" i="3"/>
  <c r="U420" i="7"/>
  <c r="X420" i="7" s="1"/>
  <c r="H357" i="5"/>
  <c r="F130" i="3"/>
  <c r="I130" i="3" s="1"/>
  <c r="A131" i="3"/>
  <c r="P360" i="7"/>
  <c r="A475" i="7"/>
  <c r="B474" i="7"/>
  <c r="D474" i="7" s="1"/>
  <c r="F474" i="7" s="1"/>
  <c r="J472" i="7"/>
  <c r="L472" i="7" s="1"/>
  <c r="N472" i="7" s="1"/>
  <c r="I473" i="7"/>
  <c r="U366" i="7"/>
  <c r="M421" i="7"/>
  <c r="Q474" i="7"/>
  <c r="R473" i="7"/>
  <c r="T473" i="7" s="1"/>
  <c r="V473" i="7" s="1"/>
  <c r="B364" i="7"/>
  <c r="D364" i="7" s="1"/>
  <c r="F364" i="7" s="1"/>
  <c r="A365" i="7"/>
  <c r="I423" i="7"/>
  <c r="J422" i="7"/>
  <c r="L422" i="7" s="1"/>
  <c r="N422" i="7" s="1"/>
  <c r="U472" i="7"/>
  <c r="X472" i="7"/>
  <c r="E363" i="7"/>
  <c r="H363" i="7" s="1"/>
  <c r="S127" i="12"/>
  <c r="J362" i="7"/>
  <c r="L362" i="7" s="1"/>
  <c r="N362" i="7" s="1"/>
  <c r="I363" i="7"/>
  <c r="A418" i="7"/>
  <c r="B417" i="7"/>
  <c r="D417" i="7" s="1"/>
  <c r="F417" i="7" s="1"/>
  <c r="E416" i="7"/>
  <c r="R367" i="7"/>
  <c r="T367" i="7" s="1"/>
  <c r="V367" i="7" s="1"/>
  <c r="Q368" i="7"/>
  <c r="A370" i="11"/>
  <c r="B369" i="11"/>
  <c r="F369" i="11" s="1"/>
  <c r="I369" i="11" s="1"/>
  <c r="M128" i="12"/>
  <c r="Q128" i="12" s="1"/>
  <c r="T128" i="12" s="1"/>
  <c r="L129" i="12"/>
  <c r="L89" i="3"/>
  <c r="Q88" i="3"/>
  <c r="T88" i="3" s="1"/>
  <c r="A360" i="5"/>
  <c r="B359" i="5"/>
  <c r="D359" i="5" s="1"/>
  <c r="F359" i="5" s="1"/>
  <c r="M361" i="7"/>
  <c r="H368" i="11"/>
  <c r="S87" i="3"/>
  <c r="V87" i="3" s="1"/>
  <c r="E358" i="5"/>
  <c r="X366" i="7" l="1"/>
  <c r="H473" i="7"/>
  <c r="K368" i="11"/>
  <c r="P421" i="7"/>
  <c r="P361" i="7"/>
  <c r="H130" i="3"/>
  <c r="V127" i="12"/>
  <c r="K129" i="3"/>
  <c r="I474" i="7"/>
  <c r="J473" i="7"/>
  <c r="L473" i="7" s="1"/>
  <c r="N473" i="7" s="1"/>
  <c r="U421" i="7"/>
  <c r="E474" i="7"/>
  <c r="A476" i="7"/>
  <c r="B475" i="7"/>
  <c r="D475" i="7" s="1"/>
  <c r="F475" i="7" s="1"/>
  <c r="H358" i="5"/>
  <c r="H416" i="7"/>
  <c r="M472" i="7"/>
  <c r="F131" i="3"/>
  <c r="I131" i="3" s="1"/>
  <c r="A132" i="3"/>
  <c r="Q423" i="7"/>
  <c r="R422" i="7"/>
  <c r="T422" i="7" s="1"/>
  <c r="V422" i="7" s="1"/>
  <c r="Q89" i="3"/>
  <c r="T89" i="3" s="1"/>
  <c r="L90" i="3"/>
  <c r="E359" i="5"/>
  <c r="L130" i="12"/>
  <c r="M129" i="12"/>
  <c r="Q129" i="12" s="1"/>
  <c r="T129" i="12" s="1"/>
  <c r="R368" i="7"/>
  <c r="T368" i="7" s="1"/>
  <c r="V368" i="7" s="1"/>
  <c r="Q369" i="7"/>
  <c r="U473" i="7"/>
  <c r="B360" i="5"/>
  <c r="D360" i="5" s="1"/>
  <c r="F360" i="5" s="1"/>
  <c r="A361" i="5"/>
  <c r="S128" i="12"/>
  <c r="U367" i="7"/>
  <c r="E417" i="7"/>
  <c r="I364" i="7"/>
  <c r="J363" i="7"/>
  <c r="L363" i="7" s="1"/>
  <c r="N363" i="7" s="1"/>
  <c r="M422" i="7"/>
  <c r="Q475" i="7"/>
  <c r="R474" i="7"/>
  <c r="T474" i="7" s="1"/>
  <c r="V474" i="7" s="1"/>
  <c r="H369" i="11"/>
  <c r="A419" i="7"/>
  <c r="B418" i="7"/>
  <c r="D418" i="7" s="1"/>
  <c r="F418" i="7" s="1"/>
  <c r="M362" i="7"/>
  <c r="I424" i="7"/>
  <c r="J423" i="7"/>
  <c r="L423" i="7" s="1"/>
  <c r="N423" i="7" s="1"/>
  <c r="A366" i="7"/>
  <c r="B365" i="7"/>
  <c r="D365" i="7" s="1"/>
  <c r="F365" i="7" s="1"/>
  <c r="S88" i="3"/>
  <c r="A371" i="11"/>
  <c r="B370" i="11"/>
  <c r="F370" i="11" s="1"/>
  <c r="I370" i="11" s="1"/>
  <c r="E364" i="7"/>
  <c r="H364" i="7"/>
  <c r="K130" i="3" l="1"/>
  <c r="V88" i="3"/>
  <c r="X367" i="7"/>
  <c r="H474" i="7"/>
  <c r="K369" i="11"/>
  <c r="H359" i="5"/>
  <c r="X473" i="7"/>
  <c r="X421" i="7"/>
  <c r="P422" i="7"/>
  <c r="P362" i="7"/>
  <c r="P472" i="7"/>
  <c r="H417" i="7"/>
  <c r="A133" i="3"/>
  <c r="F132" i="3"/>
  <c r="I132" i="3" s="1"/>
  <c r="U422" i="7"/>
  <c r="X422" i="7" s="1"/>
  <c r="E475" i="7"/>
  <c r="R423" i="7"/>
  <c r="T423" i="7" s="1"/>
  <c r="V423" i="7" s="1"/>
  <c r="Q424" i="7"/>
  <c r="A477" i="7"/>
  <c r="B476" i="7"/>
  <c r="D476" i="7" s="1"/>
  <c r="F476" i="7" s="1"/>
  <c r="V128" i="12"/>
  <c r="M473" i="7"/>
  <c r="H131" i="3"/>
  <c r="I475" i="7"/>
  <c r="J474" i="7"/>
  <c r="L474" i="7" s="1"/>
  <c r="N474" i="7" s="1"/>
  <c r="B366" i="7"/>
  <c r="D366" i="7" s="1"/>
  <c r="F366" i="7" s="1"/>
  <c r="A367" i="7"/>
  <c r="M423" i="7"/>
  <c r="U474" i="7"/>
  <c r="H370" i="11"/>
  <c r="I425" i="7"/>
  <c r="J424" i="7"/>
  <c r="L424" i="7" s="1"/>
  <c r="N424" i="7" s="1"/>
  <c r="R475" i="7"/>
  <c r="T475" i="7" s="1"/>
  <c r="V475" i="7" s="1"/>
  <c r="Q476" i="7"/>
  <c r="M363" i="7"/>
  <c r="E360" i="5"/>
  <c r="Q370" i="7"/>
  <c r="R369" i="7"/>
  <c r="T369" i="7" s="1"/>
  <c r="V369" i="7" s="1"/>
  <c r="L91" i="3"/>
  <c r="Q90" i="3"/>
  <c r="T90" i="3" s="1"/>
  <c r="A372" i="11"/>
  <c r="B371" i="11"/>
  <c r="F371" i="11" s="1"/>
  <c r="I371" i="11" s="1"/>
  <c r="E365" i="7"/>
  <c r="J364" i="7"/>
  <c r="L364" i="7" s="1"/>
  <c r="N364" i="7" s="1"/>
  <c r="I365" i="7"/>
  <c r="U368" i="7"/>
  <c r="X368" i="7" s="1"/>
  <c r="S89" i="3"/>
  <c r="E418" i="7"/>
  <c r="S129" i="12"/>
  <c r="A420" i="7"/>
  <c r="B419" i="7"/>
  <c r="D419" i="7" s="1"/>
  <c r="F419" i="7" s="1"/>
  <c r="B361" i="5"/>
  <c r="D361" i="5" s="1"/>
  <c r="F361" i="5" s="1"/>
  <c r="A362" i="5"/>
  <c r="M130" i="12"/>
  <c r="Q130" i="12" s="1"/>
  <c r="T130" i="12" s="1"/>
  <c r="L131" i="12"/>
  <c r="P423" i="7" l="1"/>
  <c r="H418" i="7"/>
  <c r="H360" i="5"/>
  <c r="V129" i="12"/>
  <c r="P363" i="7"/>
  <c r="P473" i="7"/>
  <c r="H365" i="7"/>
  <c r="K131" i="3"/>
  <c r="V89" i="3"/>
  <c r="X474" i="7"/>
  <c r="M474" i="7"/>
  <c r="P474" i="7" s="1"/>
  <c r="A478" i="7"/>
  <c r="B477" i="7"/>
  <c r="D477" i="7" s="1"/>
  <c r="F477" i="7" s="1"/>
  <c r="H475" i="7"/>
  <c r="K370" i="11"/>
  <c r="U423" i="7"/>
  <c r="X423" i="7" s="1"/>
  <c r="E476" i="7"/>
  <c r="H132" i="3"/>
  <c r="I476" i="7"/>
  <c r="J475" i="7"/>
  <c r="L475" i="7" s="1"/>
  <c r="N475" i="7" s="1"/>
  <c r="R424" i="7"/>
  <c r="T424" i="7" s="1"/>
  <c r="V424" i="7" s="1"/>
  <c r="Q425" i="7"/>
  <c r="F133" i="3"/>
  <c r="I133" i="3" s="1"/>
  <c r="A134" i="3"/>
  <c r="M131" i="12"/>
  <c r="Q131" i="12" s="1"/>
  <c r="T131" i="12" s="1"/>
  <c r="L132" i="12"/>
  <c r="M364" i="7"/>
  <c r="P364" i="7" s="1"/>
  <c r="M424" i="7"/>
  <c r="S130" i="12"/>
  <c r="B362" i="5"/>
  <c r="D362" i="5" s="1"/>
  <c r="F362" i="5" s="1"/>
  <c r="A363" i="5"/>
  <c r="Q91" i="3"/>
  <c r="T91" i="3" s="1"/>
  <c r="L92" i="3"/>
  <c r="J425" i="7"/>
  <c r="L425" i="7" s="1"/>
  <c r="N425" i="7" s="1"/>
  <c r="I426" i="7"/>
  <c r="E419" i="7"/>
  <c r="A421" i="7"/>
  <c r="B420" i="7"/>
  <c r="D420" i="7" s="1"/>
  <c r="F420" i="7" s="1"/>
  <c r="S90" i="3"/>
  <c r="E361" i="5"/>
  <c r="H361" i="5" s="1"/>
  <c r="H371" i="11"/>
  <c r="U369" i="7"/>
  <c r="X369" i="7" s="1"/>
  <c r="R476" i="7"/>
  <c r="T476" i="7" s="1"/>
  <c r="V476" i="7" s="1"/>
  <c r="Q477" i="7"/>
  <c r="B367" i="7"/>
  <c r="D367" i="7" s="1"/>
  <c r="F367" i="7" s="1"/>
  <c r="A368" i="7"/>
  <c r="J365" i="7"/>
  <c r="L365" i="7" s="1"/>
  <c r="N365" i="7" s="1"/>
  <c r="I366" i="7"/>
  <c r="B372" i="11"/>
  <c r="F372" i="11" s="1"/>
  <c r="I372" i="11" s="1"/>
  <c r="A373" i="11"/>
  <c r="R370" i="7"/>
  <c r="T370" i="7" s="1"/>
  <c r="V370" i="7" s="1"/>
  <c r="Q371" i="7"/>
  <c r="U475" i="7"/>
  <c r="E366" i="7"/>
  <c r="H366" i="7"/>
  <c r="K132" i="3" l="1"/>
  <c r="P424" i="7"/>
  <c r="V130" i="12"/>
  <c r="K371" i="11"/>
  <c r="X475" i="7"/>
  <c r="H419" i="7"/>
  <c r="F134" i="3"/>
  <c r="I134" i="3" s="1"/>
  <c r="A135" i="3"/>
  <c r="M475" i="7"/>
  <c r="I477" i="7"/>
  <c r="J476" i="7"/>
  <c r="L476" i="7" s="1"/>
  <c r="N476" i="7" s="1"/>
  <c r="V90" i="3"/>
  <c r="U424" i="7"/>
  <c r="E477" i="7"/>
  <c r="H133" i="3"/>
  <c r="A479" i="7"/>
  <c r="B478" i="7"/>
  <c r="D478" i="7" s="1"/>
  <c r="F478" i="7" s="1"/>
  <c r="Q426" i="7"/>
  <c r="R425" i="7"/>
  <c r="T425" i="7" s="1"/>
  <c r="V425" i="7" s="1"/>
  <c r="H476" i="7"/>
  <c r="Q478" i="7"/>
  <c r="R477" i="7"/>
  <c r="T477" i="7" s="1"/>
  <c r="V477" i="7" s="1"/>
  <c r="L93" i="3"/>
  <c r="Q92" i="3"/>
  <c r="T92" i="3" s="1"/>
  <c r="A364" i="5"/>
  <c r="B363" i="5"/>
  <c r="D363" i="5" s="1"/>
  <c r="F363" i="5" s="1"/>
  <c r="H372" i="11"/>
  <c r="U476" i="7"/>
  <c r="E420" i="7"/>
  <c r="S91" i="3"/>
  <c r="V91" i="3" s="1"/>
  <c r="E362" i="5"/>
  <c r="H362" i="5"/>
  <c r="R371" i="7"/>
  <c r="T371" i="7" s="1"/>
  <c r="V371" i="7" s="1"/>
  <c r="Q372" i="7"/>
  <c r="J366" i="7"/>
  <c r="L366" i="7" s="1"/>
  <c r="N366" i="7" s="1"/>
  <c r="I367" i="7"/>
  <c r="B368" i="7"/>
  <c r="D368" i="7" s="1"/>
  <c r="F368" i="7" s="1"/>
  <c r="A369" i="7"/>
  <c r="A422" i="7"/>
  <c r="B421" i="7"/>
  <c r="D421" i="7" s="1"/>
  <c r="F421" i="7" s="1"/>
  <c r="I427" i="7"/>
  <c r="J426" i="7"/>
  <c r="L426" i="7" s="1"/>
  <c r="N426" i="7" s="1"/>
  <c r="L133" i="12"/>
  <c r="M132" i="12"/>
  <c r="Q132" i="12" s="1"/>
  <c r="T132" i="12" s="1"/>
  <c r="U370" i="7"/>
  <c r="M365" i="7"/>
  <c r="E367" i="7"/>
  <c r="H367" i="7" s="1"/>
  <c r="M425" i="7"/>
  <c r="S131" i="12"/>
  <c r="B373" i="11"/>
  <c r="F373" i="11" s="1"/>
  <c r="I373" i="11" s="1"/>
  <c r="A374" i="11"/>
  <c r="X476" i="7" l="1"/>
  <c r="P365" i="7"/>
  <c r="H420" i="7"/>
  <c r="K372" i="11"/>
  <c r="X424" i="7"/>
  <c r="K133" i="3"/>
  <c r="A480" i="7"/>
  <c r="B479" i="7"/>
  <c r="D479" i="7" s="1"/>
  <c r="F479" i="7" s="1"/>
  <c r="M476" i="7"/>
  <c r="A136" i="3"/>
  <c r="F135" i="3"/>
  <c r="I135" i="3" s="1"/>
  <c r="P425" i="7"/>
  <c r="V131" i="12"/>
  <c r="X370" i="7"/>
  <c r="E478" i="7"/>
  <c r="H478" i="7" s="1"/>
  <c r="H477" i="7"/>
  <c r="P475" i="7"/>
  <c r="U425" i="7"/>
  <c r="X425" i="7" s="1"/>
  <c r="R426" i="7"/>
  <c r="T426" i="7" s="1"/>
  <c r="V426" i="7" s="1"/>
  <c r="Q427" i="7"/>
  <c r="J477" i="7"/>
  <c r="L477" i="7" s="1"/>
  <c r="N477" i="7" s="1"/>
  <c r="I478" i="7"/>
  <c r="H134" i="3"/>
  <c r="A375" i="11"/>
  <c r="B374" i="11"/>
  <c r="F374" i="11" s="1"/>
  <c r="I374" i="11" s="1"/>
  <c r="I428" i="7"/>
  <c r="J427" i="7"/>
  <c r="L427" i="7" s="1"/>
  <c r="N427" i="7" s="1"/>
  <c r="M366" i="7"/>
  <c r="P366" i="7" s="1"/>
  <c r="S92" i="3"/>
  <c r="V92" i="3" s="1"/>
  <c r="U477" i="7"/>
  <c r="H373" i="11"/>
  <c r="K373" i="11" s="1"/>
  <c r="S132" i="12"/>
  <c r="V132" i="12" s="1"/>
  <c r="E421" i="7"/>
  <c r="H421" i="7" s="1"/>
  <c r="B369" i="7"/>
  <c r="D369" i="7" s="1"/>
  <c r="F369" i="7" s="1"/>
  <c r="A370" i="7"/>
  <c r="Q373" i="7"/>
  <c r="R372" i="7"/>
  <c r="T372" i="7" s="1"/>
  <c r="V372" i="7" s="1"/>
  <c r="L94" i="3"/>
  <c r="Q93" i="3"/>
  <c r="T93" i="3" s="1"/>
  <c r="R478" i="7"/>
  <c r="T478" i="7" s="1"/>
  <c r="V478" i="7" s="1"/>
  <c r="Q479" i="7"/>
  <c r="M133" i="12"/>
  <c r="Q133" i="12" s="1"/>
  <c r="T133" i="12" s="1"/>
  <c r="L134" i="12"/>
  <c r="B422" i="7"/>
  <c r="D422" i="7" s="1"/>
  <c r="F422" i="7" s="1"/>
  <c r="A423" i="7"/>
  <c r="E368" i="7"/>
  <c r="U371" i="7"/>
  <c r="X371" i="7"/>
  <c r="E363" i="5"/>
  <c r="M426" i="7"/>
  <c r="I368" i="7"/>
  <c r="J367" i="7"/>
  <c r="L367" i="7" s="1"/>
  <c r="N367" i="7" s="1"/>
  <c r="A365" i="5"/>
  <c r="B364" i="5"/>
  <c r="D364" i="5" s="1"/>
  <c r="F364" i="5" s="1"/>
  <c r="K134" i="3" l="1"/>
  <c r="P476" i="7"/>
  <c r="H368" i="7"/>
  <c r="H363" i="5"/>
  <c r="X477" i="7"/>
  <c r="P426" i="7"/>
  <c r="M477" i="7"/>
  <c r="Q428" i="7"/>
  <c r="R427" i="7"/>
  <c r="T427" i="7" s="1"/>
  <c r="V427" i="7" s="1"/>
  <c r="E479" i="7"/>
  <c r="I479" i="7"/>
  <c r="J478" i="7"/>
  <c r="L478" i="7" s="1"/>
  <c r="N478" i="7" s="1"/>
  <c r="H135" i="3"/>
  <c r="K135" i="3" s="1"/>
  <c r="U426" i="7"/>
  <c r="F136" i="3"/>
  <c r="I136" i="3" s="1"/>
  <c r="A137" i="3"/>
  <c r="A481" i="7"/>
  <c r="B480" i="7"/>
  <c r="D480" i="7" s="1"/>
  <c r="F480" i="7" s="1"/>
  <c r="M134" i="12"/>
  <c r="Q134" i="12" s="1"/>
  <c r="T134" i="12" s="1"/>
  <c r="L135" i="12"/>
  <c r="E369" i="7"/>
  <c r="H374" i="11"/>
  <c r="S133" i="12"/>
  <c r="Q480" i="7"/>
  <c r="R479" i="7"/>
  <c r="T479" i="7" s="1"/>
  <c r="V479" i="7" s="1"/>
  <c r="U372" i="7"/>
  <c r="B375" i="11"/>
  <c r="F375" i="11" s="1"/>
  <c r="I375" i="11" s="1"/>
  <c r="A376" i="11"/>
  <c r="E364" i="5"/>
  <c r="M367" i="7"/>
  <c r="B423" i="7"/>
  <c r="D423" i="7" s="1"/>
  <c r="F423" i="7" s="1"/>
  <c r="A424" i="7"/>
  <c r="U478" i="7"/>
  <c r="X478" i="7" s="1"/>
  <c r="R373" i="7"/>
  <c r="T373" i="7" s="1"/>
  <c r="V373" i="7" s="1"/>
  <c r="Q374" i="7"/>
  <c r="M427" i="7"/>
  <c r="B365" i="5"/>
  <c r="D365" i="5" s="1"/>
  <c r="F365" i="5" s="1"/>
  <c r="A366" i="5"/>
  <c r="I369" i="7"/>
  <c r="J368" i="7"/>
  <c r="L368" i="7" s="1"/>
  <c r="N368" i="7" s="1"/>
  <c r="E422" i="7"/>
  <c r="H422" i="7" s="1"/>
  <c r="S93" i="3"/>
  <c r="A371" i="7"/>
  <c r="B370" i="7"/>
  <c r="D370" i="7" s="1"/>
  <c r="F370" i="7" s="1"/>
  <c r="I429" i="7"/>
  <c r="J428" i="7"/>
  <c r="L428" i="7" s="1"/>
  <c r="N428" i="7" s="1"/>
  <c r="L95" i="3"/>
  <c r="Q94" i="3"/>
  <c r="T94" i="3" s="1"/>
  <c r="V93" i="3" l="1"/>
  <c r="X426" i="7"/>
  <c r="P427" i="7"/>
  <c r="P367" i="7"/>
  <c r="P477" i="7"/>
  <c r="K374" i="11"/>
  <c r="V133" i="12"/>
  <c r="H364" i="5"/>
  <c r="H479" i="7"/>
  <c r="Q429" i="7"/>
  <c r="R428" i="7"/>
  <c r="T428" i="7" s="1"/>
  <c r="V428" i="7" s="1"/>
  <c r="X372" i="7"/>
  <c r="A482" i="7"/>
  <c r="B481" i="7"/>
  <c r="D481" i="7" s="1"/>
  <c r="F481" i="7" s="1"/>
  <c r="M478" i="7"/>
  <c r="H136" i="3"/>
  <c r="E480" i="7"/>
  <c r="H480" i="7" s="1"/>
  <c r="H369" i="7"/>
  <c r="F137" i="3"/>
  <c r="I137" i="3" s="1"/>
  <c r="A138" i="3"/>
  <c r="I480" i="7"/>
  <c r="J479" i="7"/>
  <c r="L479" i="7" s="1"/>
  <c r="N479" i="7" s="1"/>
  <c r="U427" i="7"/>
  <c r="S134" i="12"/>
  <c r="E365" i="5"/>
  <c r="R374" i="7"/>
  <c r="T374" i="7" s="1"/>
  <c r="V374" i="7" s="1"/>
  <c r="Q375" i="7"/>
  <c r="U479" i="7"/>
  <c r="B366" i="5"/>
  <c r="D366" i="5" s="1"/>
  <c r="F366" i="5" s="1"/>
  <c r="A367" i="5"/>
  <c r="S94" i="3"/>
  <c r="M428" i="7"/>
  <c r="E370" i="7"/>
  <c r="M368" i="7"/>
  <c r="U373" i="7"/>
  <c r="X373" i="7"/>
  <c r="A425" i="7"/>
  <c r="B424" i="7"/>
  <c r="D424" i="7" s="1"/>
  <c r="F424" i="7" s="1"/>
  <c r="A377" i="11"/>
  <c r="B376" i="11"/>
  <c r="F376" i="11" s="1"/>
  <c r="I376" i="11" s="1"/>
  <c r="R480" i="7"/>
  <c r="T480" i="7" s="1"/>
  <c r="V480" i="7" s="1"/>
  <c r="Q481" i="7"/>
  <c r="Q95" i="3"/>
  <c r="T95" i="3" s="1"/>
  <c r="L96" i="3"/>
  <c r="J429" i="7"/>
  <c r="L429" i="7" s="1"/>
  <c r="N429" i="7" s="1"/>
  <c r="I430" i="7"/>
  <c r="B371" i="7"/>
  <c r="D371" i="7" s="1"/>
  <c r="F371" i="7" s="1"/>
  <c r="A372" i="7"/>
  <c r="I370" i="7"/>
  <c r="J369" i="7"/>
  <c r="L369" i="7" s="1"/>
  <c r="N369" i="7" s="1"/>
  <c r="E423" i="7"/>
  <c r="H423" i="7" s="1"/>
  <c r="H375" i="11"/>
  <c r="M135" i="12"/>
  <c r="Q135" i="12" s="1"/>
  <c r="T135" i="12" s="1"/>
  <c r="L136" i="12"/>
  <c r="K375" i="11" l="1"/>
  <c r="V134" i="12"/>
  <c r="H365" i="5"/>
  <c r="X479" i="7"/>
  <c r="H370" i="7"/>
  <c r="V94" i="3"/>
  <c r="K136" i="3"/>
  <c r="J480" i="7"/>
  <c r="L480" i="7" s="1"/>
  <c r="N480" i="7" s="1"/>
  <c r="I481" i="7"/>
  <c r="F138" i="3"/>
  <c r="I138" i="3" s="1"/>
  <c r="A139" i="3"/>
  <c r="U428" i="7"/>
  <c r="P368" i="7"/>
  <c r="M479" i="7"/>
  <c r="B482" i="7"/>
  <c r="D482" i="7" s="1"/>
  <c r="F482" i="7" s="1"/>
  <c r="A483" i="7"/>
  <c r="P428" i="7"/>
  <c r="P478" i="7"/>
  <c r="X427" i="7"/>
  <c r="H137" i="3"/>
  <c r="K137" i="3" s="1"/>
  <c r="E481" i="7"/>
  <c r="R429" i="7"/>
  <c r="T429" i="7" s="1"/>
  <c r="V429" i="7" s="1"/>
  <c r="Q430" i="7"/>
  <c r="M136" i="12"/>
  <c r="Q136" i="12" s="1"/>
  <c r="T136" i="12" s="1"/>
  <c r="L137" i="12"/>
  <c r="Q96" i="3"/>
  <c r="T96" i="3" s="1"/>
  <c r="L97" i="3"/>
  <c r="B425" i="7"/>
  <c r="D425" i="7" s="1"/>
  <c r="F425" i="7" s="1"/>
  <c r="A426" i="7"/>
  <c r="E366" i="5"/>
  <c r="S135" i="12"/>
  <c r="E371" i="7"/>
  <c r="S95" i="3"/>
  <c r="H376" i="11"/>
  <c r="M369" i="7"/>
  <c r="P369" i="7"/>
  <c r="I431" i="7"/>
  <c r="J430" i="7"/>
  <c r="L430" i="7" s="1"/>
  <c r="N430" i="7" s="1"/>
  <c r="A378" i="11"/>
  <c r="B377" i="11"/>
  <c r="F377" i="11" s="1"/>
  <c r="I377" i="11" s="1"/>
  <c r="Q376" i="7"/>
  <c r="R375" i="7"/>
  <c r="T375" i="7" s="1"/>
  <c r="V375" i="7" s="1"/>
  <c r="J370" i="7"/>
  <c r="L370" i="7" s="1"/>
  <c r="N370" i="7" s="1"/>
  <c r="I371" i="7"/>
  <c r="M429" i="7"/>
  <c r="Q482" i="7"/>
  <c r="R481" i="7"/>
  <c r="T481" i="7" s="1"/>
  <c r="V481" i="7" s="1"/>
  <c r="E424" i="7"/>
  <c r="B367" i="5"/>
  <c r="D367" i="5" s="1"/>
  <c r="F367" i="5" s="1"/>
  <c r="A368" i="5"/>
  <c r="U374" i="7"/>
  <c r="X374" i="7" s="1"/>
  <c r="U480" i="7"/>
  <c r="A373" i="7"/>
  <c r="B372" i="7"/>
  <c r="D372" i="7" s="1"/>
  <c r="F372" i="7" s="1"/>
  <c r="X480" i="7" l="1"/>
  <c r="X428" i="7"/>
  <c r="P429" i="7"/>
  <c r="H371" i="7"/>
  <c r="K376" i="11"/>
  <c r="H366" i="5"/>
  <c r="H481" i="7"/>
  <c r="H424" i="7"/>
  <c r="E482" i="7"/>
  <c r="H482" i="7" s="1"/>
  <c r="H138" i="3"/>
  <c r="R430" i="7"/>
  <c r="T430" i="7" s="1"/>
  <c r="V430" i="7" s="1"/>
  <c r="Q431" i="7"/>
  <c r="J481" i="7"/>
  <c r="L481" i="7" s="1"/>
  <c r="N481" i="7" s="1"/>
  <c r="I482" i="7"/>
  <c r="V95" i="3"/>
  <c r="V135" i="12"/>
  <c r="B483" i="7"/>
  <c r="D483" i="7" s="1"/>
  <c r="F483" i="7" s="1"/>
  <c r="A484" i="7"/>
  <c r="F139" i="3"/>
  <c r="I139" i="3" s="1"/>
  <c r="A140" i="3"/>
  <c r="U429" i="7"/>
  <c r="P479" i="7"/>
  <c r="M480" i="7"/>
  <c r="R482" i="7"/>
  <c r="T482" i="7" s="1"/>
  <c r="V482" i="7" s="1"/>
  <c r="Q483" i="7"/>
  <c r="H377" i="11"/>
  <c r="L98" i="3"/>
  <c r="Q97" i="3"/>
  <c r="T97" i="3" s="1"/>
  <c r="A379" i="11"/>
  <c r="B378" i="11"/>
  <c r="F378" i="11" s="1"/>
  <c r="I378" i="11" s="1"/>
  <c r="M430" i="7"/>
  <c r="S96" i="3"/>
  <c r="E372" i="7"/>
  <c r="A369" i="5"/>
  <c r="B368" i="5"/>
  <c r="D368" i="5" s="1"/>
  <c r="F368" i="5" s="1"/>
  <c r="J371" i="7"/>
  <c r="L371" i="7" s="1"/>
  <c r="N371" i="7" s="1"/>
  <c r="I372" i="7"/>
  <c r="U375" i="7"/>
  <c r="J431" i="7"/>
  <c r="L431" i="7" s="1"/>
  <c r="N431" i="7" s="1"/>
  <c r="I432" i="7"/>
  <c r="A427" i="7"/>
  <c r="B426" i="7"/>
  <c r="D426" i="7" s="1"/>
  <c r="F426" i="7" s="1"/>
  <c r="M137" i="12"/>
  <c r="Q137" i="12" s="1"/>
  <c r="T137" i="12" s="1"/>
  <c r="L138" i="12"/>
  <c r="A374" i="7"/>
  <c r="B373" i="7"/>
  <c r="D373" i="7" s="1"/>
  <c r="F373" i="7" s="1"/>
  <c r="E367" i="5"/>
  <c r="H367" i="5" s="1"/>
  <c r="U481" i="7"/>
  <c r="M370" i="7"/>
  <c r="R376" i="7"/>
  <c r="T376" i="7" s="1"/>
  <c r="V376" i="7" s="1"/>
  <c r="Q377" i="7"/>
  <c r="E425" i="7"/>
  <c r="S136" i="12"/>
  <c r="P370" i="7" l="1"/>
  <c r="P430" i="7"/>
  <c r="H425" i="7"/>
  <c r="K377" i="11"/>
  <c r="V136" i="12"/>
  <c r="X481" i="7"/>
  <c r="H372" i="7"/>
  <c r="E483" i="7"/>
  <c r="V96" i="3"/>
  <c r="F140" i="3"/>
  <c r="I140" i="3" s="1"/>
  <c r="A141" i="3"/>
  <c r="X375" i="7"/>
  <c r="X429" i="7"/>
  <c r="B484" i="7"/>
  <c r="D484" i="7" s="1"/>
  <c r="F484" i="7" s="1"/>
  <c r="A485" i="7"/>
  <c r="J482" i="7"/>
  <c r="L482" i="7" s="1"/>
  <c r="N482" i="7" s="1"/>
  <c r="I483" i="7"/>
  <c r="K138" i="3"/>
  <c r="M481" i="7"/>
  <c r="P480" i="7"/>
  <c r="Q432" i="7"/>
  <c r="R431" i="7"/>
  <c r="T431" i="7" s="1"/>
  <c r="V431" i="7" s="1"/>
  <c r="H139" i="3"/>
  <c r="U430" i="7"/>
  <c r="E426" i="7"/>
  <c r="J432" i="7"/>
  <c r="L432" i="7" s="1"/>
  <c r="N432" i="7" s="1"/>
  <c r="I433" i="7"/>
  <c r="Q378" i="7"/>
  <c r="R377" i="7"/>
  <c r="T377" i="7" s="1"/>
  <c r="V377" i="7" s="1"/>
  <c r="A375" i="7"/>
  <c r="B374" i="7"/>
  <c r="D374" i="7" s="1"/>
  <c r="F374" i="7" s="1"/>
  <c r="M431" i="7"/>
  <c r="P431" i="7" s="1"/>
  <c r="I373" i="7"/>
  <c r="J372" i="7"/>
  <c r="L372" i="7" s="1"/>
  <c r="N372" i="7" s="1"/>
  <c r="E368" i="5"/>
  <c r="H368" i="5" s="1"/>
  <c r="U376" i="7"/>
  <c r="M138" i="12"/>
  <c r="Q138" i="12" s="1"/>
  <c r="T138" i="12" s="1"/>
  <c r="L139" i="12"/>
  <c r="M371" i="7"/>
  <c r="A370" i="5"/>
  <c r="B369" i="5"/>
  <c r="D369" i="5" s="1"/>
  <c r="F369" i="5" s="1"/>
  <c r="S137" i="12"/>
  <c r="H378" i="11"/>
  <c r="S97" i="3"/>
  <c r="B379" i="11"/>
  <c r="F379" i="11" s="1"/>
  <c r="I379" i="11" s="1"/>
  <c r="A380" i="11"/>
  <c r="Q98" i="3"/>
  <c r="T98" i="3" s="1"/>
  <c r="L99" i="3"/>
  <c r="Q484" i="7"/>
  <c r="R483" i="7"/>
  <c r="T483" i="7" s="1"/>
  <c r="V483" i="7" s="1"/>
  <c r="E373" i="7"/>
  <c r="B427" i="7"/>
  <c r="D427" i="7" s="1"/>
  <c r="F427" i="7" s="1"/>
  <c r="A428" i="7"/>
  <c r="U482" i="7"/>
  <c r="X482" i="7" s="1"/>
  <c r="V97" i="3" l="1"/>
  <c r="H373" i="7"/>
  <c r="V137" i="12"/>
  <c r="X376" i="7"/>
  <c r="J483" i="7"/>
  <c r="L483" i="7" s="1"/>
  <c r="N483" i="7" s="1"/>
  <c r="I484" i="7"/>
  <c r="K139" i="3"/>
  <c r="M482" i="7"/>
  <c r="P482" i="7" s="1"/>
  <c r="K378" i="11"/>
  <c r="P371" i="7"/>
  <c r="X430" i="7"/>
  <c r="Q433" i="7"/>
  <c r="R432" i="7"/>
  <c r="T432" i="7" s="1"/>
  <c r="V432" i="7" s="1"/>
  <c r="E484" i="7"/>
  <c r="H140" i="3"/>
  <c r="H426" i="7"/>
  <c r="U431" i="7"/>
  <c r="P481" i="7"/>
  <c r="A486" i="7"/>
  <c r="B485" i="7"/>
  <c r="D485" i="7" s="1"/>
  <c r="F485" i="7" s="1"/>
  <c r="F141" i="3"/>
  <c r="I141" i="3" s="1"/>
  <c r="A142" i="3"/>
  <c r="H483" i="7"/>
  <c r="H379" i="11"/>
  <c r="L100" i="3"/>
  <c r="Q99" i="3"/>
  <c r="T99" i="3" s="1"/>
  <c r="M139" i="12"/>
  <c r="Q139" i="12" s="1"/>
  <c r="T139" i="12" s="1"/>
  <c r="L140" i="12"/>
  <c r="B375" i="7"/>
  <c r="D375" i="7" s="1"/>
  <c r="F375" i="7" s="1"/>
  <c r="A376" i="7"/>
  <c r="M432" i="7"/>
  <c r="P432" i="7" s="1"/>
  <c r="A429" i="7"/>
  <c r="B428" i="7"/>
  <c r="D428" i="7" s="1"/>
  <c r="F428" i="7" s="1"/>
  <c r="S98" i="3"/>
  <c r="E369" i="5"/>
  <c r="H369" i="5" s="1"/>
  <c r="S138" i="12"/>
  <c r="U377" i="7"/>
  <c r="U483" i="7"/>
  <c r="X483" i="7" s="1"/>
  <c r="B380" i="11"/>
  <c r="F380" i="11" s="1"/>
  <c r="I380" i="11" s="1"/>
  <c r="A381" i="11"/>
  <c r="A371" i="5"/>
  <c r="B370" i="5"/>
  <c r="D370" i="5" s="1"/>
  <c r="F370" i="5" s="1"/>
  <c r="M372" i="7"/>
  <c r="R378" i="7"/>
  <c r="T378" i="7" s="1"/>
  <c r="V378" i="7" s="1"/>
  <c r="Q379" i="7"/>
  <c r="E427" i="7"/>
  <c r="Q485" i="7"/>
  <c r="R484" i="7"/>
  <c r="T484" i="7" s="1"/>
  <c r="V484" i="7" s="1"/>
  <c r="I374" i="7"/>
  <c r="J373" i="7"/>
  <c r="L373" i="7" s="1"/>
  <c r="N373" i="7" s="1"/>
  <c r="E374" i="7"/>
  <c r="H374" i="7" s="1"/>
  <c r="I434" i="7"/>
  <c r="J433" i="7"/>
  <c r="L433" i="7" s="1"/>
  <c r="N433" i="7" s="1"/>
  <c r="P372" i="7" l="1"/>
  <c r="V138" i="12"/>
  <c r="U432" i="7"/>
  <c r="X432" i="7"/>
  <c r="X377" i="7"/>
  <c r="V98" i="3"/>
  <c r="H141" i="3"/>
  <c r="R433" i="7"/>
  <c r="T433" i="7" s="1"/>
  <c r="V433" i="7" s="1"/>
  <c r="Q434" i="7"/>
  <c r="J484" i="7"/>
  <c r="L484" i="7" s="1"/>
  <c r="N484" i="7" s="1"/>
  <c r="I485" i="7"/>
  <c r="H427" i="7"/>
  <c r="A487" i="7"/>
  <c r="B486" i="7"/>
  <c r="D486" i="7" s="1"/>
  <c r="F486" i="7" s="1"/>
  <c r="H484" i="7"/>
  <c r="A143" i="3"/>
  <c r="F142" i="3"/>
  <c r="I142" i="3" s="1"/>
  <c r="K140" i="3"/>
  <c r="K379" i="11"/>
  <c r="E485" i="7"/>
  <c r="X431" i="7"/>
  <c r="M483" i="7"/>
  <c r="J434" i="7"/>
  <c r="L434" i="7" s="1"/>
  <c r="N434" i="7" s="1"/>
  <c r="I435" i="7"/>
  <c r="B371" i="5"/>
  <c r="D371" i="5" s="1"/>
  <c r="F371" i="5" s="1"/>
  <c r="A372" i="5"/>
  <c r="L141" i="12"/>
  <c r="M140" i="12"/>
  <c r="Q140" i="12" s="1"/>
  <c r="T140" i="12" s="1"/>
  <c r="J374" i="7"/>
  <c r="L374" i="7" s="1"/>
  <c r="N374" i="7" s="1"/>
  <c r="I375" i="7"/>
  <c r="E428" i="7"/>
  <c r="S139" i="12"/>
  <c r="L101" i="3"/>
  <c r="Q100" i="3"/>
  <c r="T100" i="3" s="1"/>
  <c r="R485" i="7"/>
  <c r="T485" i="7" s="1"/>
  <c r="V485" i="7" s="1"/>
  <c r="Q486" i="7"/>
  <c r="R379" i="7"/>
  <c r="T379" i="7" s="1"/>
  <c r="V379" i="7" s="1"/>
  <c r="Q380" i="7"/>
  <c r="H380" i="11"/>
  <c r="K380" i="11" s="1"/>
  <c r="B429" i="7"/>
  <c r="D429" i="7" s="1"/>
  <c r="F429" i="7" s="1"/>
  <c r="A430" i="7"/>
  <c r="A377" i="7"/>
  <c r="B376" i="7"/>
  <c r="D376" i="7" s="1"/>
  <c r="F376" i="7" s="1"/>
  <c r="M373" i="7"/>
  <c r="S99" i="3"/>
  <c r="U484" i="7"/>
  <c r="A382" i="11"/>
  <c r="B381" i="11"/>
  <c r="F381" i="11" s="1"/>
  <c r="I381" i="11" s="1"/>
  <c r="M433" i="7"/>
  <c r="P433" i="7" s="1"/>
  <c r="U378" i="7"/>
  <c r="E370" i="5"/>
  <c r="E375" i="7"/>
  <c r="H375" i="7" s="1"/>
  <c r="H370" i="5" l="1"/>
  <c r="V139" i="12"/>
  <c r="P483" i="7"/>
  <c r="H428" i="7"/>
  <c r="H485" i="7"/>
  <c r="F143" i="3"/>
  <c r="I143" i="3" s="1"/>
  <c r="A144" i="3"/>
  <c r="J485" i="7"/>
  <c r="L485" i="7" s="1"/>
  <c r="N485" i="7" s="1"/>
  <c r="I486" i="7"/>
  <c r="X484" i="7"/>
  <c r="P373" i="7"/>
  <c r="V99" i="3"/>
  <c r="H142" i="3"/>
  <c r="A488" i="7"/>
  <c r="B487" i="7"/>
  <c r="D487" i="7" s="1"/>
  <c r="F487" i="7" s="1"/>
  <c r="Q435" i="7"/>
  <c r="R434" i="7"/>
  <c r="T434" i="7" s="1"/>
  <c r="V434" i="7" s="1"/>
  <c r="U433" i="7"/>
  <c r="X433" i="7" s="1"/>
  <c r="X378" i="7"/>
  <c r="E486" i="7"/>
  <c r="M484" i="7"/>
  <c r="K141" i="3"/>
  <c r="R486" i="7"/>
  <c r="T486" i="7" s="1"/>
  <c r="V486" i="7" s="1"/>
  <c r="Q487" i="7"/>
  <c r="M141" i="12"/>
  <c r="Q141" i="12" s="1"/>
  <c r="T141" i="12" s="1"/>
  <c r="L142" i="12"/>
  <c r="U485" i="7"/>
  <c r="J375" i="7"/>
  <c r="L375" i="7" s="1"/>
  <c r="N375" i="7" s="1"/>
  <c r="I376" i="7"/>
  <c r="A373" i="5"/>
  <c r="B372" i="5"/>
  <c r="D372" i="5" s="1"/>
  <c r="F372" i="5" s="1"/>
  <c r="E429" i="7"/>
  <c r="R380" i="7"/>
  <c r="T380" i="7" s="1"/>
  <c r="V380" i="7" s="1"/>
  <c r="Q381" i="7"/>
  <c r="S100" i="3"/>
  <c r="M374" i="7"/>
  <c r="P374" i="7" s="1"/>
  <c r="E371" i="5"/>
  <c r="H371" i="5" s="1"/>
  <c r="A383" i="11"/>
  <c r="B382" i="11"/>
  <c r="F382" i="11" s="1"/>
  <c r="I382" i="11" s="1"/>
  <c r="M434" i="7"/>
  <c r="A431" i="7"/>
  <c r="B430" i="7"/>
  <c r="D430" i="7" s="1"/>
  <c r="F430" i="7" s="1"/>
  <c r="H381" i="11"/>
  <c r="K381" i="11" s="1"/>
  <c r="E376" i="7"/>
  <c r="U379" i="7"/>
  <c r="X379" i="7" s="1"/>
  <c r="Q101" i="3"/>
  <c r="T101" i="3" s="1"/>
  <c r="L102" i="3"/>
  <c r="S140" i="12"/>
  <c r="I436" i="7"/>
  <c r="J435" i="7"/>
  <c r="L435" i="7" s="1"/>
  <c r="N435" i="7" s="1"/>
  <c r="B377" i="7"/>
  <c r="D377" i="7" s="1"/>
  <c r="F377" i="7" s="1"/>
  <c r="A378" i="7"/>
  <c r="H376" i="7" l="1"/>
  <c r="V140" i="12"/>
  <c r="V100" i="3"/>
  <c r="K142" i="3"/>
  <c r="E487" i="7"/>
  <c r="M485" i="7"/>
  <c r="H486" i="7"/>
  <c r="B488" i="7"/>
  <c r="D488" i="7" s="1"/>
  <c r="F488" i="7" s="1"/>
  <c r="A489" i="7"/>
  <c r="A145" i="3"/>
  <c r="F144" i="3"/>
  <c r="I144" i="3" s="1"/>
  <c r="P434" i="7"/>
  <c r="H429" i="7"/>
  <c r="P484" i="7"/>
  <c r="Q436" i="7"/>
  <c r="R435" i="7"/>
  <c r="T435" i="7" s="1"/>
  <c r="V435" i="7" s="1"/>
  <c r="I487" i="7"/>
  <c r="J486" i="7"/>
  <c r="L486" i="7" s="1"/>
  <c r="N486" i="7" s="1"/>
  <c r="X485" i="7"/>
  <c r="U434" i="7"/>
  <c r="H143" i="3"/>
  <c r="E430" i="7"/>
  <c r="H430" i="7"/>
  <c r="A384" i="11"/>
  <c r="B383" i="11"/>
  <c r="F383" i="11" s="1"/>
  <c r="I383" i="11" s="1"/>
  <c r="A374" i="5"/>
  <c r="B373" i="5"/>
  <c r="D373" i="5" s="1"/>
  <c r="F373" i="5" s="1"/>
  <c r="Q488" i="7"/>
  <c r="R487" i="7"/>
  <c r="T487" i="7" s="1"/>
  <c r="V487" i="7" s="1"/>
  <c r="M435" i="7"/>
  <c r="J376" i="7"/>
  <c r="L376" i="7" s="1"/>
  <c r="N376" i="7" s="1"/>
  <c r="I377" i="7"/>
  <c r="U486" i="7"/>
  <c r="X486" i="7" s="1"/>
  <c r="J436" i="7"/>
  <c r="L436" i="7" s="1"/>
  <c r="N436" i="7" s="1"/>
  <c r="I437" i="7"/>
  <c r="L103" i="3"/>
  <c r="Q102" i="3"/>
  <c r="T102" i="3" s="1"/>
  <c r="Q382" i="7"/>
  <c r="R381" i="7"/>
  <c r="T381" i="7" s="1"/>
  <c r="V381" i="7" s="1"/>
  <c r="M375" i="7"/>
  <c r="P375" i="7" s="1"/>
  <c r="L143" i="12"/>
  <c r="M142" i="12"/>
  <c r="Q142" i="12" s="1"/>
  <c r="T142" i="12" s="1"/>
  <c r="E377" i="7"/>
  <c r="H377" i="7" s="1"/>
  <c r="A432" i="7"/>
  <c r="B431" i="7"/>
  <c r="D431" i="7" s="1"/>
  <c r="F431" i="7" s="1"/>
  <c r="A379" i="7"/>
  <c r="B378" i="7"/>
  <c r="D378" i="7" s="1"/>
  <c r="F378" i="7" s="1"/>
  <c r="S101" i="3"/>
  <c r="H382" i="11"/>
  <c r="U380" i="7"/>
  <c r="X380" i="7" s="1"/>
  <c r="E372" i="5"/>
  <c r="S141" i="12"/>
  <c r="K143" i="3" l="1"/>
  <c r="P435" i="7"/>
  <c r="P485" i="7"/>
  <c r="K382" i="11"/>
  <c r="V141" i="12"/>
  <c r="U435" i="7"/>
  <c r="E488" i="7"/>
  <c r="H372" i="5"/>
  <c r="Q437" i="7"/>
  <c r="R436" i="7"/>
  <c r="T436" i="7" s="1"/>
  <c r="V436" i="7" s="1"/>
  <c r="V101" i="3"/>
  <c r="X434" i="7"/>
  <c r="I488" i="7"/>
  <c r="J487" i="7"/>
  <c r="L487" i="7" s="1"/>
  <c r="N487" i="7" s="1"/>
  <c r="B489" i="7"/>
  <c r="D489" i="7" s="1"/>
  <c r="F489" i="7" s="1"/>
  <c r="A490" i="7"/>
  <c r="H144" i="3"/>
  <c r="M486" i="7"/>
  <c r="P486" i="7" s="1"/>
  <c r="A146" i="3"/>
  <c r="F145" i="3"/>
  <c r="I145" i="3" s="1"/>
  <c r="H487" i="7"/>
  <c r="S102" i="3"/>
  <c r="E373" i="5"/>
  <c r="H373" i="5" s="1"/>
  <c r="E378" i="7"/>
  <c r="L104" i="3"/>
  <c r="Q103" i="3"/>
  <c r="T103" i="3" s="1"/>
  <c r="B374" i="5"/>
  <c r="D374" i="5" s="1"/>
  <c r="F374" i="5" s="1"/>
  <c r="A375" i="5"/>
  <c r="A380" i="7"/>
  <c r="B379" i="7"/>
  <c r="D379" i="7" s="1"/>
  <c r="F379" i="7" s="1"/>
  <c r="J437" i="7"/>
  <c r="L437" i="7" s="1"/>
  <c r="N437" i="7" s="1"/>
  <c r="I438" i="7"/>
  <c r="U487" i="7"/>
  <c r="H383" i="11"/>
  <c r="B432" i="7"/>
  <c r="D432" i="7" s="1"/>
  <c r="F432" i="7" s="1"/>
  <c r="A433" i="7"/>
  <c r="L144" i="12"/>
  <c r="M143" i="12"/>
  <c r="Q143" i="12" s="1"/>
  <c r="T143" i="12" s="1"/>
  <c r="Q383" i="7"/>
  <c r="R382" i="7"/>
  <c r="T382" i="7" s="1"/>
  <c r="V382" i="7" s="1"/>
  <c r="M376" i="7"/>
  <c r="P376" i="7" s="1"/>
  <c r="E431" i="7"/>
  <c r="H431" i="7"/>
  <c r="S142" i="12"/>
  <c r="V142" i="12" s="1"/>
  <c r="U381" i="7"/>
  <c r="M436" i="7"/>
  <c r="P436" i="7" s="1"/>
  <c r="I378" i="7"/>
  <c r="J377" i="7"/>
  <c r="L377" i="7" s="1"/>
  <c r="N377" i="7" s="1"/>
  <c r="R488" i="7"/>
  <c r="T488" i="7" s="1"/>
  <c r="V488" i="7" s="1"/>
  <c r="Q489" i="7"/>
  <c r="A385" i="11"/>
  <c r="B384" i="11"/>
  <c r="F384" i="11" s="1"/>
  <c r="I384" i="11" s="1"/>
  <c r="K144" i="3" l="1"/>
  <c r="X435" i="7"/>
  <c r="H378" i="7"/>
  <c r="X381" i="7"/>
  <c r="H488" i="7"/>
  <c r="Q438" i="7"/>
  <c r="R437" i="7"/>
  <c r="T437" i="7" s="1"/>
  <c r="V437" i="7" s="1"/>
  <c r="X487" i="7"/>
  <c r="V102" i="3"/>
  <c r="M487" i="7"/>
  <c r="P487" i="7" s="1"/>
  <c r="U436" i="7"/>
  <c r="J488" i="7"/>
  <c r="L488" i="7" s="1"/>
  <c r="N488" i="7" s="1"/>
  <c r="I489" i="7"/>
  <c r="H145" i="3"/>
  <c r="A491" i="7"/>
  <c r="B490" i="7"/>
  <c r="D490" i="7" s="1"/>
  <c r="F490" i="7" s="1"/>
  <c r="K383" i="11"/>
  <c r="A147" i="3"/>
  <c r="F146" i="3"/>
  <c r="I146" i="3" s="1"/>
  <c r="E489" i="7"/>
  <c r="H489" i="7"/>
  <c r="U382" i="7"/>
  <c r="E374" i="5"/>
  <c r="M377" i="7"/>
  <c r="P377" i="7" s="1"/>
  <c r="R383" i="7"/>
  <c r="T383" i="7" s="1"/>
  <c r="V383" i="7" s="1"/>
  <c r="Q384" i="7"/>
  <c r="B385" i="11"/>
  <c r="F385" i="11" s="1"/>
  <c r="I385" i="11" s="1"/>
  <c r="A386" i="11"/>
  <c r="J378" i="7"/>
  <c r="L378" i="7" s="1"/>
  <c r="N378" i="7" s="1"/>
  <c r="I379" i="7"/>
  <c r="S143" i="12"/>
  <c r="V143" i="12" s="1"/>
  <c r="A381" i="7"/>
  <c r="B380" i="7"/>
  <c r="D380" i="7" s="1"/>
  <c r="F380" i="7" s="1"/>
  <c r="U488" i="7"/>
  <c r="A434" i="7"/>
  <c r="B433" i="7"/>
  <c r="D433" i="7" s="1"/>
  <c r="F433" i="7" s="1"/>
  <c r="M437" i="7"/>
  <c r="P437" i="7" s="1"/>
  <c r="H384" i="11"/>
  <c r="E432" i="7"/>
  <c r="H432" i="7" s="1"/>
  <c r="E379" i="7"/>
  <c r="Q490" i="7"/>
  <c r="R489" i="7"/>
  <c r="T489" i="7" s="1"/>
  <c r="V489" i="7" s="1"/>
  <c r="M144" i="12"/>
  <c r="Q144" i="12" s="1"/>
  <c r="T144" i="12" s="1"/>
  <c r="L145" i="12"/>
  <c r="I439" i="7"/>
  <c r="J438" i="7"/>
  <c r="L438" i="7" s="1"/>
  <c r="N438" i="7" s="1"/>
  <c r="A376" i="5"/>
  <c r="B375" i="5"/>
  <c r="D375" i="5" s="1"/>
  <c r="F375" i="5" s="1"/>
  <c r="S103" i="3"/>
  <c r="Q104" i="3"/>
  <c r="T104" i="3" s="1"/>
  <c r="L105" i="3"/>
  <c r="K145" i="3" l="1"/>
  <c r="X382" i="7"/>
  <c r="X436" i="7"/>
  <c r="X488" i="7"/>
  <c r="H379" i="7"/>
  <c r="V103" i="3"/>
  <c r="H146" i="3"/>
  <c r="K146" i="3" s="1"/>
  <c r="I490" i="7"/>
  <c r="J489" i="7"/>
  <c r="L489" i="7" s="1"/>
  <c r="N489" i="7" s="1"/>
  <c r="A148" i="3"/>
  <c r="F147" i="3"/>
  <c r="I147" i="3" s="1"/>
  <c r="M488" i="7"/>
  <c r="P488" i="7" s="1"/>
  <c r="U437" i="7"/>
  <c r="K384" i="11"/>
  <c r="H374" i="5"/>
  <c r="E490" i="7"/>
  <c r="B491" i="7"/>
  <c r="D491" i="7" s="1"/>
  <c r="F491" i="7" s="1"/>
  <c r="A492" i="7"/>
  <c r="R438" i="7"/>
  <c r="T438" i="7" s="1"/>
  <c r="V438" i="7" s="1"/>
  <c r="Q439" i="7"/>
  <c r="M145" i="12"/>
  <c r="Q145" i="12" s="1"/>
  <c r="T145" i="12" s="1"/>
  <c r="L146" i="12"/>
  <c r="S144" i="12"/>
  <c r="V144" i="12" s="1"/>
  <c r="E433" i="7"/>
  <c r="A387" i="11"/>
  <c r="B386" i="11"/>
  <c r="F386" i="11" s="1"/>
  <c r="I386" i="11" s="1"/>
  <c r="S104" i="3"/>
  <c r="M378" i="7"/>
  <c r="L106" i="3"/>
  <c r="Q105" i="3"/>
  <c r="T105" i="3" s="1"/>
  <c r="E375" i="5"/>
  <c r="M438" i="7"/>
  <c r="U489" i="7"/>
  <c r="B434" i="7"/>
  <c r="D434" i="7" s="1"/>
  <c r="F434" i="7" s="1"/>
  <c r="A435" i="7"/>
  <c r="E380" i="7"/>
  <c r="H385" i="11"/>
  <c r="Q385" i="7"/>
  <c r="R384" i="7"/>
  <c r="T384" i="7" s="1"/>
  <c r="V384" i="7" s="1"/>
  <c r="B376" i="5"/>
  <c r="D376" i="5" s="1"/>
  <c r="F376" i="5" s="1"/>
  <c r="A377" i="5"/>
  <c r="I440" i="7"/>
  <c r="J439" i="7"/>
  <c r="L439" i="7" s="1"/>
  <c r="N439" i="7" s="1"/>
  <c r="Q491" i="7"/>
  <c r="R490" i="7"/>
  <c r="T490" i="7" s="1"/>
  <c r="V490" i="7" s="1"/>
  <c r="A382" i="7"/>
  <c r="B381" i="7"/>
  <c r="D381" i="7" s="1"/>
  <c r="F381" i="7" s="1"/>
  <c r="I380" i="7"/>
  <c r="J379" i="7"/>
  <c r="L379" i="7" s="1"/>
  <c r="N379" i="7" s="1"/>
  <c r="U383" i="7"/>
  <c r="X383" i="7" s="1"/>
  <c r="V104" i="3" l="1"/>
  <c r="H490" i="7"/>
  <c r="K385" i="11"/>
  <c r="X489" i="7"/>
  <c r="P378" i="7"/>
  <c r="H380" i="7"/>
  <c r="H433" i="7"/>
  <c r="R439" i="7"/>
  <c r="T439" i="7" s="1"/>
  <c r="V439" i="7" s="1"/>
  <c r="Q440" i="7"/>
  <c r="U438" i="7"/>
  <c r="F148" i="3"/>
  <c r="I148" i="3" s="1"/>
  <c r="A149" i="3"/>
  <c r="P438" i="7"/>
  <c r="E491" i="7"/>
  <c r="I491" i="7"/>
  <c r="J490" i="7"/>
  <c r="L490" i="7" s="1"/>
  <c r="N490" i="7" s="1"/>
  <c r="H147" i="3"/>
  <c r="H375" i="5"/>
  <c r="X437" i="7"/>
  <c r="B492" i="7"/>
  <c r="D492" i="7" s="1"/>
  <c r="F492" i="7" s="1"/>
  <c r="A493" i="7"/>
  <c r="M489" i="7"/>
  <c r="E381" i="7"/>
  <c r="U490" i="7"/>
  <c r="X490" i="7"/>
  <c r="S105" i="3"/>
  <c r="A388" i="11"/>
  <c r="B387" i="11"/>
  <c r="F387" i="11" s="1"/>
  <c r="I387" i="11" s="1"/>
  <c r="B382" i="7"/>
  <c r="D382" i="7" s="1"/>
  <c r="F382" i="7" s="1"/>
  <c r="A383" i="7"/>
  <c r="Q492" i="7"/>
  <c r="R491" i="7"/>
  <c r="T491" i="7" s="1"/>
  <c r="V491" i="7" s="1"/>
  <c r="E376" i="5"/>
  <c r="A436" i="7"/>
  <c r="B435" i="7"/>
  <c r="D435" i="7" s="1"/>
  <c r="F435" i="7" s="1"/>
  <c r="L107" i="3"/>
  <c r="Q106" i="3"/>
  <c r="T106" i="3" s="1"/>
  <c r="L147" i="12"/>
  <c r="M146" i="12"/>
  <c r="Q146" i="12" s="1"/>
  <c r="T146" i="12" s="1"/>
  <c r="M379" i="7"/>
  <c r="M439" i="7"/>
  <c r="P439" i="7" s="1"/>
  <c r="U384" i="7"/>
  <c r="X384" i="7" s="1"/>
  <c r="E434" i="7"/>
  <c r="S145" i="12"/>
  <c r="I381" i="7"/>
  <c r="J380" i="7"/>
  <c r="L380" i="7" s="1"/>
  <c r="N380" i="7" s="1"/>
  <c r="Q386" i="7"/>
  <c r="R385" i="7"/>
  <c r="T385" i="7" s="1"/>
  <c r="V385" i="7" s="1"/>
  <c r="H386" i="11"/>
  <c r="J440" i="7"/>
  <c r="L440" i="7" s="1"/>
  <c r="N440" i="7" s="1"/>
  <c r="I441" i="7"/>
  <c r="A378" i="5"/>
  <c r="B377" i="5"/>
  <c r="D377" i="5" s="1"/>
  <c r="F377" i="5" s="1"/>
  <c r="V105" i="3" l="1"/>
  <c r="P379" i="7"/>
  <c r="V145" i="12"/>
  <c r="H376" i="5"/>
  <c r="X438" i="7"/>
  <c r="P489" i="7"/>
  <c r="H381" i="7"/>
  <c r="H491" i="7"/>
  <c r="M490" i="7"/>
  <c r="P490" i="7" s="1"/>
  <c r="H434" i="7"/>
  <c r="J491" i="7"/>
  <c r="L491" i="7" s="1"/>
  <c r="N491" i="7" s="1"/>
  <c r="I492" i="7"/>
  <c r="Q441" i="7"/>
  <c r="R440" i="7"/>
  <c r="T440" i="7" s="1"/>
  <c r="V440" i="7" s="1"/>
  <c r="E492" i="7"/>
  <c r="K147" i="3"/>
  <c r="K386" i="11"/>
  <c r="F149" i="3"/>
  <c r="I149" i="3" s="1"/>
  <c r="A150" i="3"/>
  <c r="B493" i="7"/>
  <c r="D493" i="7" s="1"/>
  <c r="F493" i="7" s="1"/>
  <c r="A494" i="7"/>
  <c r="H148" i="3"/>
  <c r="U439" i="7"/>
  <c r="I442" i="7"/>
  <c r="J441" i="7"/>
  <c r="L441" i="7" s="1"/>
  <c r="N441" i="7" s="1"/>
  <c r="M440" i="7"/>
  <c r="I382" i="7"/>
  <c r="J381" i="7"/>
  <c r="L381" i="7" s="1"/>
  <c r="N381" i="7" s="1"/>
  <c r="M147" i="12"/>
  <c r="Q147" i="12" s="1"/>
  <c r="T147" i="12" s="1"/>
  <c r="L148" i="12"/>
  <c r="E377" i="5"/>
  <c r="U385" i="7"/>
  <c r="E435" i="7"/>
  <c r="E382" i="7"/>
  <c r="H382" i="7" s="1"/>
  <c r="M380" i="7"/>
  <c r="L108" i="3"/>
  <c r="Q107" i="3"/>
  <c r="T107" i="3" s="1"/>
  <c r="A384" i="7"/>
  <c r="B383" i="7"/>
  <c r="D383" i="7" s="1"/>
  <c r="F383" i="7" s="1"/>
  <c r="A379" i="5"/>
  <c r="B378" i="5"/>
  <c r="D378" i="5" s="1"/>
  <c r="F378" i="5" s="1"/>
  <c r="Q387" i="7"/>
  <c r="R386" i="7"/>
  <c r="T386" i="7" s="1"/>
  <c r="V386" i="7" s="1"/>
  <c r="A437" i="7"/>
  <c r="B436" i="7"/>
  <c r="D436" i="7" s="1"/>
  <c r="F436" i="7" s="1"/>
  <c r="U491" i="7"/>
  <c r="H387" i="11"/>
  <c r="S146" i="12"/>
  <c r="S106" i="3"/>
  <c r="Q493" i="7"/>
  <c r="R492" i="7"/>
  <c r="T492" i="7" s="1"/>
  <c r="V492" i="7" s="1"/>
  <c r="B388" i="11"/>
  <c r="F388" i="11" s="1"/>
  <c r="I388" i="11" s="1"/>
  <c r="A389" i="11"/>
  <c r="V106" i="3" l="1"/>
  <c r="V146" i="12"/>
  <c r="H377" i="5"/>
  <c r="X491" i="7"/>
  <c r="X385" i="7"/>
  <c r="X439" i="7"/>
  <c r="P440" i="7"/>
  <c r="K148" i="3"/>
  <c r="Q442" i="7"/>
  <c r="R441" i="7"/>
  <c r="T441" i="7" s="1"/>
  <c r="V441" i="7" s="1"/>
  <c r="A151" i="3"/>
  <c r="F150" i="3"/>
  <c r="I150" i="3" s="1"/>
  <c r="K387" i="11"/>
  <c r="P380" i="7"/>
  <c r="H435" i="7"/>
  <c r="A495" i="7"/>
  <c r="B494" i="7"/>
  <c r="D494" i="7" s="1"/>
  <c r="F494" i="7" s="1"/>
  <c r="U440" i="7"/>
  <c r="E493" i="7"/>
  <c r="J492" i="7"/>
  <c r="L492" i="7" s="1"/>
  <c r="N492" i="7" s="1"/>
  <c r="I493" i="7"/>
  <c r="H149" i="3"/>
  <c r="H492" i="7"/>
  <c r="M491" i="7"/>
  <c r="H388" i="11"/>
  <c r="E383" i="7"/>
  <c r="H383" i="7" s="1"/>
  <c r="U492" i="7"/>
  <c r="E436" i="7"/>
  <c r="A385" i="7"/>
  <c r="B384" i="7"/>
  <c r="D384" i="7" s="1"/>
  <c r="F384" i="7" s="1"/>
  <c r="Q494" i="7"/>
  <c r="R493" i="7"/>
  <c r="T493" i="7" s="1"/>
  <c r="V493" i="7" s="1"/>
  <c r="A438" i="7"/>
  <c r="B437" i="7"/>
  <c r="D437" i="7" s="1"/>
  <c r="F437" i="7" s="1"/>
  <c r="Q388" i="7"/>
  <c r="R387" i="7"/>
  <c r="T387" i="7" s="1"/>
  <c r="V387" i="7" s="1"/>
  <c r="E378" i="5"/>
  <c r="H378" i="5" s="1"/>
  <c r="S107" i="3"/>
  <c r="S147" i="12"/>
  <c r="B389" i="11"/>
  <c r="F389" i="11" s="1"/>
  <c r="I389" i="11" s="1"/>
  <c r="A390" i="11"/>
  <c r="B379" i="5"/>
  <c r="D379" i="5" s="1"/>
  <c r="F379" i="5" s="1"/>
  <c r="A380" i="5"/>
  <c r="L109" i="3"/>
  <c r="Q108" i="3"/>
  <c r="T108" i="3" s="1"/>
  <c r="M381" i="7"/>
  <c r="I383" i="7"/>
  <c r="J382" i="7"/>
  <c r="L382" i="7" s="1"/>
  <c r="N382" i="7" s="1"/>
  <c r="M441" i="7"/>
  <c r="U386" i="7"/>
  <c r="X386" i="7" s="1"/>
  <c r="L149" i="12"/>
  <c r="M148" i="12"/>
  <c r="Q148" i="12" s="1"/>
  <c r="T148" i="12" s="1"/>
  <c r="J442" i="7"/>
  <c r="L442" i="7" s="1"/>
  <c r="N442" i="7" s="1"/>
  <c r="I443" i="7"/>
  <c r="X440" i="7" l="1"/>
  <c r="K388" i="11"/>
  <c r="P491" i="7"/>
  <c r="H436" i="7"/>
  <c r="H493" i="7"/>
  <c r="K149" i="3"/>
  <c r="P441" i="7"/>
  <c r="P381" i="7"/>
  <c r="V147" i="12"/>
  <c r="J493" i="7"/>
  <c r="L493" i="7" s="1"/>
  <c r="N493" i="7" s="1"/>
  <c r="I494" i="7"/>
  <c r="B495" i="7"/>
  <c r="D495" i="7" s="1"/>
  <c r="F495" i="7" s="1"/>
  <c r="A496" i="7"/>
  <c r="H150" i="3"/>
  <c r="M492" i="7"/>
  <c r="F151" i="3"/>
  <c r="I151" i="3" s="1"/>
  <c r="A152" i="3"/>
  <c r="U441" i="7"/>
  <c r="V107" i="3"/>
  <c r="X492" i="7"/>
  <c r="E494" i="7"/>
  <c r="H494" i="7" s="1"/>
  <c r="R442" i="7"/>
  <c r="T442" i="7" s="1"/>
  <c r="V442" i="7" s="1"/>
  <c r="Q443" i="7"/>
  <c r="I444" i="7"/>
  <c r="J443" i="7"/>
  <c r="L443" i="7" s="1"/>
  <c r="N443" i="7" s="1"/>
  <c r="S108" i="3"/>
  <c r="A391" i="11"/>
  <c r="B390" i="11"/>
  <c r="F390" i="11" s="1"/>
  <c r="I390" i="11" s="1"/>
  <c r="L110" i="3"/>
  <c r="Q109" i="3"/>
  <c r="T109" i="3" s="1"/>
  <c r="E437" i="7"/>
  <c r="A386" i="7"/>
  <c r="B385" i="7"/>
  <c r="D385" i="7" s="1"/>
  <c r="F385" i="7" s="1"/>
  <c r="S148" i="12"/>
  <c r="M382" i="7"/>
  <c r="A381" i="5"/>
  <c r="B380" i="5"/>
  <c r="D380" i="5" s="1"/>
  <c r="F380" i="5" s="1"/>
  <c r="B438" i="7"/>
  <c r="D438" i="7" s="1"/>
  <c r="F438" i="7" s="1"/>
  <c r="A439" i="7"/>
  <c r="R494" i="7"/>
  <c r="T494" i="7" s="1"/>
  <c r="V494" i="7" s="1"/>
  <c r="Q495" i="7"/>
  <c r="M442" i="7"/>
  <c r="H389" i="11"/>
  <c r="K389" i="11" s="1"/>
  <c r="U493" i="7"/>
  <c r="X493" i="7" s="1"/>
  <c r="M149" i="12"/>
  <c r="Q149" i="12" s="1"/>
  <c r="T149" i="12" s="1"/>
  <c r="L150" i="12"/>
  <c r="I384" i="7"/>
  <c r="J383" i="7"/>
  <c r="L383" i="7" s="1"/>
  <c r="N383" i="7" s="1"/>
  <c r="E379" i="5"/>
  <c r="H379" i="5" s="1"/>
  <c r="U387" i="7"/>
  <c r="Q389" i="7"/>
  <c r="R388" i="7"/>
  <c r="T388" i="7" s="1"/>
  <c r="V388" i="7" s="1"/>
  <c r="E384" i="7"/>
  <c r="V108" i="3" l="1"/>
  <c r="K150" i="3"/>
  <c r="X387" i="7"/>
  <c r="V148" i="12"/>
  <c r="X441" i="7"/>
  <c r="P442" i="7"/>
  <c r="P382" i="7"/>
  <c r="H384" i="7"/>
  <c r="U442" i="7"/>
  <c r="F152" i="3"/>
  <c r="I152" i="3" s="1"/>
  <c r="A153" i="3"/>
  <c r="E495" i="7"/>
  <c r="P492" i="7"/>
  <c r="M493" i="7"/>
  <c r="P493" i="7" s="1"/>
  <c r="Q444" i="7"/>
  <c r="R443" i="7"/>
  <c r="T443" i="7" s="1"/>
  <c r="V443" i="7" s="1"/>
  <c r="A497" i="7"/>
  <c r="B496" i="7"/>
  <c r="D496" i="7" s="1"/>
  <c r="F496" i="7" s="1"/>
  <c r="H437" i="7"/>
  <c r="H151" i="3"/>
  <c r="J494" i="7"/>
  <c r="L494" i="7" s="1"/>
  <c r="N494" i="7" s="1"/>
  <c r="I495" i="7"/>
  <c r="U388" i="7"/>
  <c r="I385" i="7"/>
  <c r="J384" i="7"/>
  <c r="L384" i="7" s="1"/>
  <c r="N384" i="7" s="1"/>
  <c r="R389" i="7"/>
  <c r="T389" i="7" s="1"/>
  <c r="V389" i="7" s="1"/>
  <c r="Q390" i="7"/>
  <c r="M150" i="12"/>
  <c r="Q150" i="12" s="1"/>
  <c r="T150" i="12" s="1"/>
  <c r="L151" i="12"/>
  <c r="U494" i="7"/>
  <c r="S109" i="3"/>
  <c r="S149" i="12"/>
  <c r="A440" i="7"/>
  <c r="B439" i="7"/>
  <c r="D439" i="7" s="1"/>
  <c r="F439" i="7" s="1"/>
  <c r="Q110" i="3"/>
  <c r="T110" i="3" s="1"/>
  <c r="L111" i="3"/>
  <c r="M383" i="7"/>
  <c r="E438" i="7"/>
  <c r="H438" i="7" s="1"/>
  <c r="H390" i="11"/>
  <c r="K390" i="11" s="1"/>
  <c r="Q496" i="7"/>
  <c r="R495" i="7"/>
  <c r="T495" i="7" s="1"/>
  <c r="V495" i="7" s="1"/>
  <c r="E380" i="5"/>
  <c r="H380" i="5" s="1"/>
  <c r="E385" i="7"/>
  <c r="A392" i="11"/>
  <c r="B391" i="11"/>
  <c r="F391" i="11" s="1"/>
  <c r="I391" i="11" s="1"/>
  <c r="M443" i="7"/>
  <c r="B381" i="5"/>
  <c r="D381" i="5" s="1"/>
  <c r="F381" i="5" s="1"/>
  <c r="A382" i="5"/>
  <c r="B386" i="7"/>
  <c r="D386" i="7" s="1"/>
  <c r="F386" i="7" s="1"/>
  <c r="A387" i="7"/>
  <c r="J444" i="7"/>
  <c r="L444" i="7" s="1"/>
  <c r="N444" i="7" s="1"/>
  <c r="I445" i="7"/>
  <c r="K151" i="3" l="1"/>
  <c r="X494" i="7"/>
  <c r="H495" i="7"/>
  <c r="V149" i="12"/>
  <c r="X388" i="7"/>
  <c r="X442" i="7"/>
  <c r="P383" i="7"/>
  <c r="H385" i="7"/>
  <c r="A498" i="7"/>
  <c r="B497" i="7"/>
  <c r="D497" i="7" s="1"/>
  <c r="F497" i="7" s="1"/>
  <c r="U443" i="7"/>
  <c r="V109" i="3"/>
  <c r="E496" i="7"/>
  <c r="H496" i="7" s="1"/>
  <c r="H152" i="3"/>
  <c r="P443" i="7"/>
  <c r="I496" i="7"/>
  <c r="J495" i="7"/>
  <c r="L495" i="7" s="1"/>
  <c r="N495" i="7" s="1"/>
  <c r="M494" i="7"/>
  <c r="Q445" i="7"/>
  <c r="R444" i="7"/>
  <c r="T444" i="7" s="1"/>
  <c r="V444" i="7" s="1"/>
  <c r="F153" i="3"/>
  <c r="I153" i="3" s="1"/>
  <c r="A154" i="3"/>
  <c r="B382" i="5"/>
  <c r="D382" i="5" s="1"/>
  <c r="F382" i="5" s="1"/>
  <c r="A383" i="5"/>
  <c r="M444" i="7"/>
  <c r="H391" i="11"/>
  <c r="E439" i="7"/>
  <c r="A388" i="7"/>
  <c r="B387" i="7"/>
  <c r="D387" i="7" s="1"/>
  <c r="F387" i="7" s="1"/>
  <c r="B392" i="11"/>
  <c r="F392" i="11" s="1"/>
  <c r="I392" i="11" s="1"/>
  <c r="A393" i="11"/>
  <c r="Q497" i="7"/>
  <c r="R496" i="7"/>
  <c r="T496" i="7" s="1"/>
  <c r="V496" i="7" s="1"/>
  <c r="A441" i="7"/>
  <c r="B440" i="7"/>
  <c r="D440" i="7" s="1"/>
  <c r="F440" i="7" s="1"/>
  <c r="S150" i="12"/>
  <c r="J445" i="7"/>
  <c r="L445" i="7" s="1"/>
  <c r="N445" i="7" s="1"/>
  <c r="I446" i="7"/>
  <c r="J446" i="7" s="1"/>
  <c r="L446" i="7" s="1"/>
  <c r="N446" i="7" s="1"/>
  <c r="E381" i="5"/>
  <c r="U495" i="7"/>
  <c r="M151" i="12"/>
  <c r="Q151" i="12" s="1"/>
  <c r="T151" i="12" s="1"/>
  <c r="L152" i="12"/>
  <c r="J385" i="7"/>
  <c r="L385" i="7" s="1"/>
  <c r="N385" i="7" s="1"/>
  <c r="I386" i="7"/>
  <c r="E386" i="7"/>
  <c r="L112" i="3"/>
  <c r="Q111" i="3"/>
  <c r="T111" i="3" s="1"/>
  <c r="Q391" i="7"/>
  <c r="R391" i="7" s="1"/>
  <c r="T391" i="7" s="1"/>
  <c r="V391" i="7" s="1"/>
  <c r="R390" i="7"/>
  <c r="T390" i="7" s="1"/>
  <c r="V390" i="7" s="1"/>
  <c r="S110" i="3"/>
  <c r="U389" i="7"/>
  <c r="X389" i="7" s="1"/>
  <c r="M384" i="7"/>
  <c r="X495" i="7" l="1"/>
  <c r="V150" i="12"/>
  <c r="X443" i="7"/>
  <c r="P444" i="7"/>
  <c r="P494" i="7"/>
  <c r="H439" i="7"/>
  <c r="V110" i="3"/>
  <c r="K152" i="3"/>
  <c r="H153" i="3"/>
  <c r="K153" i="3" s="1"/>
  <c r="H381" i="5"/>
  <c r="K391" i="11"/>
  <c r="U444" i="7"/>
  <c r="X444" i="7" s="1"/>
  <c r="E497" i="7"/>
  <c r="H497" i="7" s="1"/>
  <c r="P384" i="7"/>
  <c r="A155" i="3"/>
  <c r="F154" i="3"/>
  <c r="I154" i="3" s="1"/>
  <c r="I497" i="7"/>
  <c r="J496" i="7"/>
  <c r="L496" i="7" s="1"/>
  <c r="N496" i="7" s="1"/>
  <c r="H386" i="7"/>
  <c r="R445" i="7"/>
  <c r="T445" i="7" s="1"/>
  <c r="V445" i="7" s="1"/>
  <c r="Q446" i="7"/>
  <c r="R446" i="7" s="1"/>
  <c r="T446" i="7" s="1"/>
  <c r="V446" i="7" s="1"/>
  <c r="M495" i="7"/>
  <c r="B498" i="7"/>
  <c r="D498" i="7" s="1"/>
  <c r="F498" i="7" s="1"/>
  <c r="A499" i="7"/>
  <c r="S151" i="12"/>
  <c r="V151" i="12" s="1"/>
  <c r="H392" i="11"/>
  <c r="B383" i="5"/>
  <c r="D383" i="5" s="1"/>
  <c r="F383" i="5" s="1"/>
  <c r="A384" i="5"/>
  <c r="J386" i="7"/>
  <c r="L386" i="7" s="1"/>
  <c r="N386" i="7" s="1"/>
  <c r="I387" i="7"/>
  <c r="M446" i="7"/>
  <c r="P446" i="7" s="1"/>
  <c r="E440" i="7"/>
  <c r="H440" i="7" s="1"/>
  <c r="U496" i="7"/>
  <c r="E387" i="7"/>
  <c r="E382" i="5"/>
  <c r="U390" i="7"/>
  <c r="X390" i="7" s="1"/>
  <c r="S111" i="3"/>
  <c r="V111" i="3" s="1"/>
  <c r="M385" i="7"/>
  <c r="M445" i="7"/>
  <c r="A442" i="7"/>
  <c r="B441" i="7"/>
  <c r="D441" i="7" s="1"/>
  <c r="F441" i="7" s="1"/>
  <c r="Q498" i="7"/>
  <c r="R497" i="7"/>
  <c r="T497" i="7" s="1"/>
  <c r="V497" i="7" s="1"/>
  <c r="A389" i="7"/>
  <c r="B388" i="7"/>
  <c r="D388" i="7" s="1"/>
  <c r="F388" i="7" s="1"/>
  <c r="U391" i="7"/>
  <c r="L113" i="3"/>
  <c r="Q112" i="3"/>
  <c r="T112" i="3" s="1"/>
  <c r="M152" i="12"/>
  <c r="Q152" i="12" s="1"/>
  <c r="T152" i="12" s="1"/>
  <c r="L153" i="12"/>
  <c r="B393" i="11"/>
  <c r="F393" i="11" s="1"/>
  <c r="I393" i="11" s="1"/>
  <c r="A394" i="11"/>
  <c r="P445" i="7" l="1"/>
  <c r="H387" i="7"/>
  <c r="H382" i="5"/>
  <c r="P385" i="7"/>
  <c r="P495" i="7"/>
  <c r="M496" i="7"/>
  <c r="X391" i="7"/>
  <c r="E498" i="7"/>
  <c r="U445" i="7"/>
  <c r="H154" i="3"/>
  <c r="F155" i="3"/>
  <c r="I155" i="3" s="1"/>
  <c r="A156" i="3"/>
  <c r="K392" i="11"/>
  <c r="X496" i="7"/>
  <c r="B499" i="7"/>
  <c r="D499" i="7" s="1"/>
  <c r="F499" i="7" s="1"/>
  <c r="A500" i="7"/>
  <c r="U446" i="7"/>
  <c r="J497" i="7"/>
  <c r="L497" i="7" s="1"/>
  <c r="N497" i="7" s="1"/>
  <c r="I498" i="7"/>
  <c r="Q499" i="7"/>
  <c r="R498" i="7"/>
  <c r="T498" i="7" s="1"/>
  <c r="V498" i="7" s="1"/>
  <c r="A385" i="5"/>
  <c r="B384" i="5"/>
  <c r="D384" i="5" s="1"/>
  <c r="F384" i="5" s="1"/>
  <c r="A395" i="11"/>
  <c r="B394" i="11"/>
  <c r="F394" i="11" s="1"/>
  <c r="I394" i="11" s="1"/>
  <c r="E388" i="7"/>
  <c r="H388" i="7"/>
  <c r="E441" i="7"/>
  <c r="E383" i="5"/>
  <c r="H383" i="5" s="1"/>
  <c r="S112" i="3"/>
  <c r="L114" i="3"/>
  <c r="Q113" i="3"/>
  <c r="T113" i="3" s="1"/>
  <c r="H393" i="11"/>
  <c r="M153" i="12"/>
  <c r="Q153" i="12" s="1"/>
  <c r="T153" i="12" s="1"/>
  <c r="L154" i="12"/>
  <c r="A390" i="7"/>
  <c r="B389" i="7"/>
  <c r="D389" i="7" s="1"/>
  <c r="F389" i="7" s="1"/>
  <c r="A443" i="7"/>
  <c r="B442" i="7"/>
  <c r="D442" i="7" s="1"/>
  <c r="F442" i="7" s="1"/>
  <c r="I388" i="7"/>
  <c r="J387" i="7"/>
  <c r="L387" i="7" s="1"/>
  <c r="N387" i="7" s="1"/>
  <c r="S152" i="12"/>
  <c r="V152" i="12" s="1"/>
  <c r="U497" i="7"/>
  <c r="M386" i="7"/>
  <c r="P386" i="7" s="1"/>
  <c r="K154" i="3" l="1"/>
  <c r="X497" i="7"/>
  <c r="X446" i="7"/>
  <c r="P496" i="7"/>
  <c r="I499" i="7"/>
  <c r="J498" i="7"/>
  <c r="L498" i="7" s="1"/>
  <c r="N498" i="7" s="1"/>
  <c r="M497" i="7"/>
  <c r="A157" i="3"/>
  <c r="F156" i="3"/>
  <c r="I156" i="3" s="1"/>
  <c r="V112" i="3"/>
  <c r="K393" i="11"/>
  <c r="H441" i="7"/>
  <c r="X445" i="7"/>
  <c r="B500" i="7"/>
  <c r="D500" i="7" s="1"/>
  <c r="F500" i="7" s="1"/>
  <c r="A501" i="7"/>
  <c r="H498" i="7"/>
  <c r="E499" i="7"/>
  <c r="H155" i="3"/>
  <c r="B390" i="7"/>
  <c r="D390" i="7" s="1"/>
  <c r="F390" i="7" s="1"/>
  <c r="A391" i="7"/>
  <c r="B391" i="7" s="1"/>
  <c r="D391" i="7" s="1"/>
  <c r="F391" i="7" s="1"/>
  <c r="E442" i="7"/>
  <c r="L155" i="12"/>
  <c r="M154" i="12"/>
  <c r="Q154" i="12" s="1"/>
  <c r="T154" i="12" s="1"/>
  <c r="A396" i="11"/>
  <c r="B395" i="11"/>
  <c r="F395" i="11" s="1"/>
  <c r="I395" i="11" s="1"/>
  <c r="B443" i="7"/>
  <c r="D443" i="7" s="1"/>
  <c r="F443" i="7" s="1"/>
  <c r="A444" i="7"/>
  <c r="S153" i="12"/>
  <c r="S113" i="3"/>
  <c r="V113" i="3" s="1"/>
  <c r="E384" i="5"/>
  <c r="H384" i="5" s="1"/>
  <c r="M387" i="7"/>
  <c r="P387" i="7" s="1"/>
  <c r="E389" i="7"/>
  <c r="L115" i="3"/>
  <c r="Q114" i="3"/>
  <c r="T114" i="3" s="1"/>
  <c r="A386" i="5"/>
  <c r="B385" i="5"/>
  <c r="D385" i="5" s="1"/>
  <c r="F385" i="5" s="1"/>
  <c r="J388" i="7"/>
  <c r="L388" i="7" s="1"/>
  <c r="N388" i="7" s="1"/>
  <c r="I389" i="7"/>
  <c r="H394" i="11"/>
  <c r="U498" i="7"/>
  <c r="Q500" i="7"/>
  <c r="R499" i="7"/>
  <c r="T499" i="7" s="1"/>
  <c r="V499" i="7" s="1"/>
  <c r="H499" i="7" l="1"/>
  <c r="K394" i="11"/>
  <c r="V153" i="12"/>
  <c r="X498" i="7"/>
  <c r="H442" i="7"/>
  <c r="E500" i="7"/>
  <c r="A502" i="7"/>
  <c r="B501" i="7"/>
  <c r="D501" i="7" s="1"/>
  <c r="F501" i="7" s="1"/>
  <c r="P497" i="7"/>
  <c r="H389" i="7"/>
  <c r="H156" i="3"/>
  <c r="M498" i="7"/>
  <c r="K155" i="3"/>
  <c r="F157" i="3"/>
  <c r="I157" i="3" s="1"/>
  <c r="A158" i="3"/>
  <c r="J499" i="7"/>
  <c r="L499" i="7" s="1"/>
  <c r="N499" i="7" s="1"/>
  <c r="I500" i="7"/>
  <c r="I390" i="7"/>
  <c r="J389" i="7"/>
  <c r="L389" i="7" s="1"/>
  <c r="N389" i="7" s="1"/>
  <c r="L116" i="3"/>
  <c r="Q115" i="3"/>
  <c r="T115" i="3" s="1"/>
  <c r="E391" i="7"/>
  <c r="E385" i="5"/>
  <c r="A445" i="7"/>
  <c r="B444" i="7"/>
  <c r="D444" i="7" s="1"/>
  <c r="F444" i="7" s="1"/>
  <c r="E390" i="7"/>
  <c r="M388" i="7"/>
  <c r="L156" i="12"/>
  <c r="M155" i="12"/>
  <c r="Q155" i="12" s="1"/>
  <c r="T155" i="12" s="1"/>
  <c r="U499" i="7"/>
  <c r="Q501" i="7"/>
  <c r="R500" i="7"/>
  <c r="T500" i="7" s="1"/>
  <c r="V500" i="7" s="1"/>
  <c r="B386" i="5"/>
  <c r="D386" i="5" s="1"/>
  <c r="F386" i="5" s="1"/>
  <c r="A387" i="5"/>
  <c r="E443" i="7"/>
  <c r="H443" i="7" s="1"/>
  <c r="H395" i="11"/>
  <c r="K395" i="11" s="1"/>
  <c r="S114" i="3"/>
  <c r="B396" i="11"/>
  <c r="F396" i="11" s="1"/>
  <c r="I396" i="11" s="1"/>
  <c r="A397" i="11"/>
  <c r="S154" i="12"/>
  <c r="P388" i="7" l="1"/>
  <c r="P498" i="7"/>
  <c r="H391" i="7"/>
  <c r="H390" i="7"/>
  <c r="V114" i="3"/>
  <c r="A503" i="7"/>
  <c r="B502" i="7"/>
  <c r="D502" i="7" s="1"/>
  <c r="F502" i="7" s="1"/>
  <c r="V154" i="12"/>
  <c r="X499" i="7"/>
  <c r="H385" i="5"/>
  <c r="H157" i="3"/>
  <c r="K156" i="3"/>
  <c r="E501" i="7"/>
  <c r="H501" i="7" s="1"/>
  <c r="I501" i="7"/>
  <c r="J500" i="7"/>
  <c r="L500" i="7" s="1"/>
  <c r="N500" i="7" s="1"/>
  <c r="M499" i="7"/>
  <c r="F158" i="3"/>
  <c r="I158" i="3" s="1"/>
  <c r="A159" i="3"/>
  <c r="H500" i="7"/>
  <c r="B397" i="11"/>
  <c r="F397" i="11" s="1"/>
  <c r="I397" i="11" s="1"/>
  <c r="A398" i="11"/>
  <c r="H396" i="11"/>
  <c r="K396" i="11" s="1"/>
  <c r="A388" i="5"/>
  <c r="B387" i="5"/>
  <c r="D387" i="5" s="1"/>
  <c r="F387" i="5" s="1"/>
  <c r="U500" i="7"/>
  <c r="E444" i="7"/>
  <c r="J390" i="7"/>
  <c r="L390" i="7" s="1"/>
  <c r="N390" i="7" s="1"/>
  <c r="I391" i="7"/>
  <c r="J391" i="7" s="1"/>
  <c r="L391" i="7" s="1"/>
  <c r="N391" i="7" s="1"/>
  <c r="E386" i="5"/>
  <c r="H386" i="5" s="1"/>
  <c r="Q502" i="7"/>
  <c r="R501" i="7"/>
  <c r="T501" i="7" s="1"/>
  <c r="V501" i="7" s="1"/>
  <c r="S155" i="12"/>
  <c r="A446" i="7"/>
  <c r="B446" i="7" s="1"/>
  <c r="D446" i="7" s="1"/>
  <c r="F446" i="7" s="1"/>
  <c r="B445" i="7"/>
  <c r="D445" i="7" s="1"/>
  <c r="F445" i="7" s="1"/>
  <c r="S115" i="3"/>
  <c r="L157" i="12"/>
  <c r="M156" i="12"/>
  <c r="Q156" i="12" s="1"/>
  <c r="T156" i="12" s="1"/>
  <c r="Q116" i="3"/>
  <c r="T116" i="3" s="1"/>
  <c r="L117" i="3"/>
  <c r="M389" i="7"/>
  <c r="K157" i="3" l="1"/>
  <c r="X500" i="7"/>
  <c r="P499" i="7"/>
  <c r="V155" i="12"/>
  <c r="P389" i="7"/>
  <c r="V115" i="3"/>
  <c r="H158" i="3"/>
  <c r="J501" i="7"/>
  <c r="L501" i="7" s="1"/>
  <c r="N501" i="7" s="1"/>
  <c r="I502" i="7"/>
  <c r="H444" i="7"/>
  <c r="E502" i="7"/>
  <c r="A160" i="3"/>
  <c r="F159" i="3"/>
  <c r="I159" i="3" s="1"/>
  <c r="M500" i="7"/>
  <c r="B503" i="7"/>
  <c r="D503" i="7" s="1"/>
  <c r="F503" i="7" s="1"/>
  <c r="A504" i="7"/>
  <c r="E446" i="7"/>
  <c r="M391" i="7"/>
  <c r="P391" i="7" s="1"/>
  <c r="L158" i="12"/>
  <c r="M157" i="12"/>
  <c r="Q157" i="12" s="1"/>
  <c r="T157" i="12" s="1"/>
  <c r="M390" i="7"/>
  <c r="P390" i="7" s="1"/>
  <c r="B388" i="5"/>
  <c r="D388" i="5" s="1"/>
  <c r="F388" i="5" s="1"/>
  <c r="A389" i="5"/>
  <c r="L118" i="3"/>
  <c r="Q117" i="3"/>
  <c r="T117" i="3" s="1"/>
  <c r="S156" i="12"/>
  <c r="U501" i="7"/>
  <c r="X501" i="7" s="1"/>
  <c r="E387" i="5"/>
  <c r="H387" i="5" s="1"/>
  <c r="Q503" i="7"/>
  <c r="R502" i="7"/>
  <c r="T502" i="7" s="1"/>
  <c r="V502" i="7" s="1"/>
  <c r="S116" i="3"/>
  <c r="V116" i="3" s="1"/>
  <c r="E445" i="7"/>
  <c r="A399" i="11"/>
  <c r="B398" i="11"/>
  <c r="F398" i="11" s="1"/>
  <c r="I398" i="11" s="1"/>
  <c r="H397" i="11"/>
  <c r="H502" i="7" l="1"/>
  <c r="V156" i="12"/>
  <c r="K397" i="11"/>
  <c r="P500" i="7"/>
  <c r="H446" i="7"/>
  <c r="K158" i="3"/>
  <c r="H159" i="3"/>
  <c r="H445" i="7"/>
  <c r="A505" i="7"/>
  <c r="B504" i="7"/>
  <c r="D504" i="7" s="1"/>
  <c r="F504" i="7" s="1"/>
  <c r="M501" i="7"/>
  <c r="P501" i="7" s="1"/>
  <c r="A161" i="3"/>
  <c r="F160" i="3"/>
  <c r="I160" i="3" s="1"/>
  <c r="E503" i="7"/>
  <c r="I503" i="7"/>
  <c r="J502" i="7"/>
  <c r="L502" i="7" s="1"/>
  <c r="N502" i="7" s="1"/>
  <c r="U502" i="7"/>
  <c r="S117" i="3"/>
  <c r="L159" i="12"/>
  <c r="M158" i="12"/>
  <c r="Q158" i="12" s="1"/>
  <c r="T158" i="12" s="1"/>
  <c r="H398" i="11"/>
  <c r="R503" i="7"/>
  <c r="T503" i="7" s="1"/>
  <c r="V503" i="7" s="1"/>
  <c r="Q504" i="7"/>
  <c r="Q118" i="3"/>
  <c r="T118" i="3" s="1"/>
  <c r="L119" i="3"/>
  <c r="A400" i="11"/>
  <c r="B399" i="11"/>
  <c r="F399" i="11" s="1"/>
  <c r="I399" i="11" s="1"/>
  <c r="A390" i="5"/>
  <c r="B389" i="5"/>
  <c r="D389" i="5" s="1"/>
  <c r="F389" i="5" s="1"/>
  <c r="E388" i="5"/>
  <c r="S157" i="12"/>
  <c r="K159" i="3" l="1"/>
  <c r="V157" i="12"/>
  <c r="X502" i="7"/>
  <c r="H503" i="7"/>
  <c r="V117" i="3"/>
  <c r="H388" i="5"/>
  <c r="A162" i="3"/>
  <c r="F161" i="3"/>
  <c r="I161" i="3" s="1"/>
  <c r="B505" i="7"/>
  <c r="D505" i="7" s="1"/>
  <c r="F505" i="7" s="1"/>
  <c r="A506" i="7"/>
  <c r="K398" i="11"/>
  <c r="M502" i="7"/>
  <c r="I504" i="7"/>
  <c r="J503" i="7"/>
  <c r="L503" i="7" s="1"/>
  <c r="N503" i="7" s="1"/>
  <c r="H160" i="3"/>
  <c r="E504" i="7"/>
  <c r="E389" i="5"/>
  <c r="Q119" i="3"/>
  <c r="T119" i="3" s="1"/>
  <c r="L120" i="3"/>
  <c r="M159" i="12"/>
  <c r="Q159" i="12" s="1"/>
  <c r="T159" i="12" s="1"/>
  <c r="L160" i="12"/>
  <c r="A391" i="5"/>
  <c r="B390" i="5"/>
  <c r="D390" i="5" s="1"/>
  <c r="F390" i="5" s="1"/>
  <c r="S118" i="3"/>
  <c r="H399" i="11"/>
  <c r="R504" i="7"/>
  <c r="T504" i="7" s="1"/>
  <c r="V504" i="7" s="1"/>
  <c r="Q505" i="7"/>
  <c r="B400" i="11"/>
  <c r="F400" i="11" s="1"/>
  <c r="I400" i="11" s="1"/>
  <c r="A401" i="11"/>
  <c r="U503" i="7"/>
  <c r="X503" i="7" s="1"/>
  <c r="S158" i="12"/>
  <c r="V118" i="3" l="1"/>
  <c r="H504" i="7"/>
  <c r="K399" i="11"/>
  <c r="K160" i="3"/>
  <c r="V158" i="12"/>
  <c r="P502" i="7"/>
  <c r="E505" i="7"/>
  <c r="H161" i="3"/>
  <c r="M503" i="7"/>
  <c r="P503" i="7" s="1"/>
  <c r="A163" i="3"/>
  <c r="F162" i="3"/>
  <c r="I162" i="3" s="1"/>
  <c r="H389" i="5"/>
  <c r="J504" i="7"/>
  <c r="L504" i="7" s="1"/>
  <c r="N504" i="7" s="1"/>
  <c r="I505" i="7"/>
  <c r="B506" i="7"/>
  <c r="D506" i="7" s="1"/>
  <c r="F506" i="7" s="1"/>
  <c r="A507" i="7"/>
  <c r="A402" i="11"/>
  <c r="B401" i="11"/>
  <c r="F401" i="11" s="1"/>
  <c r="I401" i="11" s="1"/>
  <c r="A392" i="5"/>
  <c r="B391" i="5"/>
  <c r="D391" i="5" s="1"/>
  <c r="F391" i="5" s="1"/>
  <c r="S119" i="3"/>
  <c r="H400" i="11"/>
  <c r="L161" i="12"/>
  <c r="M160" i="12"/>
  <c r="Q160" i="12" s="1"/>
  <c r="T160" i="12" s="1"/>
  <c r="Q506" i="7"/>
  <c r="R505" i="7"/>
  <c r="T505" i="7" s="1"/>
  <c r="V505" i="7" s="1"/>
  <c r="S159" i="12"/>
  <c r="U504" i="7"/>
  <c r="E390" i="5"/>
  <c r="H390" i="5" s="1"/>
  <c r="Q120" i="3"/>
  <c r="T120" i="3" s="1"/>
  <c r="L121" i="3"/>
  <c r="K161" i="3" l="1"/>
  <c r="V159" i="12"/>
  <c r="K400" i="11"/>
  <c r="X504" i="7"/>
  <c r="H505" i="7"/>
  <c r="V119" i="3"/>
  <c r="B507" i="7"/>
  <c r="D507" i="7" s="1"/>
  <c r="F507" i="7" s="1"/>
  <c r="A508" i="7"/>
  <c r="E506" i="7"/>
  <c r="J505" i="7"/>
  <c r="L505" i="7" s="1"/>
  <c r="N505" i="7" s="1"/>
  <c r="I506" i="7"/>
  <c r="A164" i="3"/>
  <c r="F163" i="3"/>
  <c r="I163" i="3" s="1"/>
  <c r="H162" i="3"/>
  <c r="M504" i="7"/>
  <c r="U505" i="7"/>
  <c r="X505" i="7" s="1"/>
  <c r="S120" i="3"/>
  <c r="L122" i="3"/>
  <c r="Q121" i="3"/>
  <c r="T121" i="3" s="1"/>
  <c r="R506" i="7"/>
  <c r="T506" i="7" s="1"/>
  <c r="V506" i="7" s="1"/>
  <c r="Q507" i="7"/>
  <c r="M161" i="12"/>
  <c r="Q161" i="12" s="1"/>
  <c r="T161" i="12" s="1"/>
  <c r="L162" i="12"/>
  <c r="E391" i="5"/>
  <c r="H401" i="11"/>
  <c r="K401" i="11" s="1"/>
  <c r="S160" i="12"/>
  <c r="V160" i="12" s="1"/>
  <c r="A393" i="5"/>
  <c r="B392" i="5"/>
  <c r="D392" i="5" s="1"/>
  <c r="F392" i="5" s="1"/>
  <c r="A403" i="11"/>
  <c r="B402" i="11"/>
  <c r="F402" i="11" s="1"/>
  <c r="I402" i="11" s="1"/>
  <c r="K162" i="3" l="1"/>
  <c r="H391" i="5"/>
  <c r="H506" i="7"/>
  <c r="V120" i="3"/>
  <c r="B508" i="7"/>
  <c r="D508" i="7" s="1"/>
  <c r="F508" i="7" s="1"/>
  <c r="A509" i="7"/>
  <c r="I507" i="7"/>
  <c r="J506" i="7"/>
  <c r="L506" i="7" s="1"/>
  <c r="N506" i="7" s="1"/>
  <c r="P504" i="7"/>
  <c r="H163" i="3"/>
  <c r="E507" i="7"/>
  <c r="M505" i="7"/>
  <c r="P505" i="7" s="1"/>
  <c r="A165" i="3"/>
  <c r="F164" i="3"/>
  <c r="I164" i="3" s="1"/>
  <c r="B393" i="5"/>
  <c r="D393" i="5" s="1"/>
  <c r="F393" i="5" s="1"/>
  <c r="A394" i="5"/>
  <c r="S161" i="12"/>
  <c r="V161" i="12" s="1"/>
  <c r="H402" i="11"/>
  <c r="Q508" i="7"/>
  <c r="R507" i="7"/>
  <c r="T507" i="7" s="1"/>
  <c r="V507" i="7" s="1"/>
  <c r="S121" i="3"/>
  <c r="B403" i="11"/>
  <c r="F403" i="11" s="1"/>
  <c r="I403" i="11" s="1"/>
  <c r="A404" i="11"/>
  <c r="U506" i="7"/>
  <c r="L123" i="3"/>
  <c r="Q122" i="3"/>
  <c r="T122" i="3" s="1"/>
  <c r="E392" i="5"/>
  <c r="M162" i="12"/>
  <c r="Q162" i="12" s="1"/>
  <c r="T162" i="12" s="1"/>
  <c r="L163" i="12"/>
  <c r="K163" i="3" l="1"/>
  <c r="H507" i="7"/>
  <c r="H392" i="5"/>
  <c r="J507" i="7"/>
  <c r="L507" i="7" s="1"/>
  <c r="N507" i="7" s="1"/>
  <c r="I508" i="7"/>
  <c r="A166" i="3"/>
  <c r="F165" i="3"/>
  <c r="I165" i="3" s="1"/>
  <c r="M506" i="7"/>
  <c r="P506" i="7" s="1"/>
  <c r="V121" i="3"/>
  <c r="K402" i="11"/>
  <c r="B509" i="7"/>
  <c r="D509" i="7" s="1"/>
  <c r="F509" i="7" s="1"/>
  <c r="A510" i="7"/>
  <c r="X506" i="7"/>
  <c r="H164" i="3"/>
  <c r="E508" i="7"/>
  <c r="A405" i="11"/>
  <c r="B404" i="11"/>
  <c r="F404" i="11" s="1"/>
  <c r="I404" i="11" s="1"/>
  <c r="E393" i="5"/>
  <c r="M163" i="12"/>
  <c r="Q163" i="12" s="1"/>
  <c r="T163" i="12" s="1"/>
  <c r="L164" i="12"/>
  <c r="L124" i="3"/>
  <c r="Q123" i="3"/>
  <c r="T123" i="3" s="1"/>
  <c r="H403" i="11"/>
  <c r="U507" i="7"/>
  <c r="S162" i="12"/>
  <c r="R508" i="7"/>
  <c r="T508" i="7" s="1"/>
  <c r="V508" i="7" s="1"/>
  <c r="Q509" i="7"/>
  <c r="B394" i="5"/>
  <c r="D394" i="5" s="1"/>
  <c r="F394" i="5" s="1"/>
  <c r="A395" i="5"/>
  <c r="S122" i="3"/>
  <c r="V122" i="3" l="1"/>
  <c r="V162" i="12"/>
  <c r="K403" i="11"/>
  <c r="H393" i="5"/>
  <c r="H508" i="7"/>
  <c r="K164" i="3"/>
  <c r="A511" i="7"/>
  <c r="B510" i="7"/>
  <c r="D510" i="7" s="1"/>
  <c r="F510" i="7" s="1"/>
  <c r="X507" i="7"/>
  <c r="H165" i="3"/>
  <c r="F166" i="3"/>
  <c r="I166" i="3" s="1"/>
  <c r="A167" i="3"/>
  <c r="E509" i="7"/>
  <c r="H509" i="7" s="1"/>
  <c r="I509" i="7"/>
  <c r="J508" i="7"/>
  <c r="L508" i="7" s="1"/>
  <c r="N508" i="7" s="1"/>
  <c r="M507" i="7"/>
  <c r="E394" i="5"/>
  <c r="S123" i="3"/>
  <c r="Q510" i="7"/>
  <c r="R509" i="7"/>
  <c r="T509" i="7" s="1"/>
  <c r="V509" i="7" s="1"/>
  <c r="Q124" i="3"/>
  <c r="T124" i="3" s="1"/>
  <c r="L125" i="3"/>
  <c r="U508" i="7"/>
  <c r="M164" i="12"/>
  <c r="Q164" i="12" s="1"/>
  <c r="T164" i="12" s="1"/>
  <c r="L165" i="12"/>
  <c r="H404" i="11"/>
  <c r="K404" i="11" s="1"/>
  <c r="B395" i="5"/>
  <c r="D395" i="5" s="1"/>
  <c r="F395" i="5" s="1"/>
  <c r="A396" i="5"/>
  <c r="S163" i="12"/>
  <c r="V163" i="12" s="1"/>
  <c r="A406" i="11"/>
  <c r="B405" i="11"/>
  <c r="F405" i="11" s="1"/>
  <c r="I405" i="11" s="1"/>
  <c r="V123" i="3" l="1"/>
  <c r="H394" i="5"/>
  <c r="X508" i="7"/>
  <c r="P507" i="7"/>
  <c r="K165" i="3"/>
  <c r="I510" i="7"/>
  <c r="J509" i="7"/>
  <c r="L509" i="7" s="1"/>
  <c r="N509" i="7" s="1"/>
  <c r="F167" i="3"/>
  <c r="I167" i="3" s="1"/>
  <c r="A168" i="3"/>
  <c r="H166" i="3"/>
  <c r="E510" i="7"/>
  <c r="M508" i="7"/>
  <c r="B511" i="7"/>
  <c r="D511" i="7" s="1"/>
  <c r="F511" i="7" s="1"/>
  <c r="A512" i="7"/>
  <c r="S124" i="3"/>
  <c r="H405" i="11"/>
  <c r="A397" i="5"/>
  <c r="B396" i="5"/>
  <c r="D396" i="5" s="1"/>
  <c r="F396" i="5" s="1"/>
  <c r="R510" i="7"/>
  <c r="T510" i="7" s="1"/>
  <c r="V510" i="7" s="1"/>
  <c r="Q511" i="7"/>
  <c r="B406" i="11"/>
  <c r="F406" i="11" s="1"/>
  <c r="I406" i="11" s="1"/>
  <c r="A407" i="11"/>
  <c r="L166" i="12"/>
  <c r="M165" i="12"/>
  <c r="Q165" i="12" s="1"/>
  <c r="T165" i="12" s="1"/>
  <c r="U509" i="7"/>
  <c r="S164" i="12"/>
  <c r="E395" i="5"/>
  <c r="Q125" i="3"/>
  <c r="T125" i="3" s="1"/>
  <c r="L126" i="3"/>
  <c r="H395" i="5" l="1"/>
  <c r="X509" i="7"/>
  <c r="V124" i="3"/>
  <c r="K166" i="3"/>
  <c r="V164" i="12"/>
  <c r="E511" i="7"/>
  <c r="H511" i="7" s="1"/>
  <c r="A169" i="3"/>
  <c r="F168" i="3"/>
  <c r="I168" i="3" s="1"/>
  <c r="H167" i="3"/>
  <c r="P508" i="7"/>
  <c r="M509" i="7"/>
  <c r="P509" i="7" s="1"/>
  <c r="K405" i="11"/>
  <c r="A513" i="7"/>
  <c r="B512" i="7"/>
  <c r="D512" i="7" s="1"/>
  <c r="F512" i="7" s="1"/>
  <c r="H510" i="7"/>
  <c r="J510" i="7"/>
  <c r="L510" i="7" s="1"/>
  <c r="N510" i="7" s="1"/>
  <c r="I511" i="7"/>
  <c r="E396" i="5"/>
  <c r="S165" i="12"/>
  <c r="V165" i="12" s="1"/>
  <c r="H406" i="11"/>
  <c r="U510" i="7"/>
  <c r="A398" i="5"/>
  <c r="B397" i="5"/>
  <c r="D397" i="5" s="1"/>
  <c r="F397" i="5" s="1"/>
  <c r="Q512" i="7"/>
  <c r="R511" i="7"/>
  <c r="T511" i="7" s="1"/>
  <c r="V511" i="7" s="1"/>
  <c r="L167" i="12"/>
  <c r="M166" i="12"/>
  <c r="Q166" i="12" s="1"/>
  <c r="T166" i="12" s="1"/>
  <c r="S125" i="3"/>
  <c r="B407" i="11"/>
  <c r="F407" i="11" s="1"/>
  <c r="I407" i="11" s="1"/>
  <c r="A408" i="11"/>
  <c r="L127" i="3"/>
  <c r="Q126" i="3"/>
  <c r="T126" i="3" s="1"/>
  <c r="K406" i="11" l="1"/>
  <c r="X510" i="7"/>
  <c r="V125" i="3"/>
  <c r="K167" i="3"/>
  <c r="H396" i="5"/>
  <c r="A170" i="3"/>
  <c r="F169" i="3"/>
  <c r="I169" i="3" s="1"/>
  <c r="E512" i="7"/>
  <c r="I512" i="7"/>
  <c r="J511" i="7"/>
  <c r="L511" i="7" s="1"/>
  <c r="N511" i="7" s="1"/>
  <c r="B513" i="7"/>
  <c r="D513" i="7" s="1"/>
  <c r="F513" i="7" s="1"/>
  <c r="A514" i="7"/>
  <c r="M510" i="7"/>
  <c r="H168" i="3"/>
  <c r="S126" i="3"/>
  <c r="Q513" i="7"/>
  <c r="R512" i="7"/>
  <c r="T512" i="7" s="1"/>
  <c r="V512" i="7" s="1"/>
  <c r="L128" i="3"/>
  <c r="Q127" i="3"/>
  <c r="T127" i="3" s="1"/>
  <c r="S166" i="12"/>
  <c r="A409" i="11"/>
  <c r="B408" i="11"/>
  <c r="F408" i="11" s="1"/>
  <c r="I408" i="11" s="1"/>
  <c r="L168" i="12"/>
  <c r="M167" i="12"/>
  <c r="Q167" i="12" s="1"/>
  <c r="T167" i="12" s="1"/>
  <c r="H407" i="11"/>
  <c r="U511" i="7"/>
  <c r="E397" i="5"/>
  <c r="B398" i="5"/>
  <c r="D398" i="5" s="1"/>
  <c r="F398" i="5" s="1"/>
  <c r="A399" i="5"/>
  <c r="V126" i="3" l="1"/>
  <c r="H512" i="7"/>
  <c r="X511" i="7"/>
  <c r="P510" i="7"/>
  <c r="K168" i="3"/>
  <c r="E513" i="7"/>
  <c r="M511" i="7"/>
  <c r="K407" i="11"/>
  <c r="J512" i="7"/>
  <c r="L512" i="7" s="1"/>
  <c r="N512" i="7" s="1"/>
  <c r="I513" i="7"/>
  <c r="A171" i="3"/>
  <c r="F170" i="3"/>
  <c r="I170" i="3" s="1"/>
  <c r="H169" i="3"/>
  <c r="H397" i="5"/>
  <c r="V166" i="12"/>
  <c r="B514" i="7"/>
  <c r="D514" i="7" s="1"/>
  <c r="F514" i="7" s="1"/>
  <c r="A515" i="7"/>
  <c r="S127" i="3"/>
  <c r="B409" i="11"/>
  <c r="F409" i="11" s="1"/>
  <c r="I409" i="11" s="1"/>
  <c r="A410" i="11"/>
  <c r="E398" i="5"/>
  <c r="S167" i="12"/>
  <c r="V167" i="12" s="1"/>
  <c r="H408" i="11"/>
  <c r="U512" i="7"/>
  <c r="A400" i="5"/>
  <c r="B399" i="5"/>
  <c r="D399" i="5" s="1"/>
  <c r="F399" i="5" s="1"/>
  <c r="Q128" i="3"/>
  <c r="T128" i="3" s="1"/>
  <c r="L129" i="3"/>
  <c r="Q514" i="7"/>
  <c r="R513" i="7"/>
  <c r="T513" i="7" s="1"/>
  <c r="V513" i="7" s="1"/>
  <c r="L169" i="12"/>
  <c r="M168" i="12"/>
  <c r="Q168" i="12" s="1"/>
  <c r="T168" i="12" s="1"/>
  <c r="V127" i="3" l="1"/>
  <c r="P511" i="7"/>
  <c r="H398" i="5"/>
  <c r="X512" i="7"/>
  <c r="H513" i="7"/>
  <c r="K169" i="3"/>
  <c r="M512" i="7"/>
  <c r="K408" i="11"/>
  <c r="E514" i="7"/>
  <c r="J513" i="7"/>
  <c r="L513" i="7" s="1"/>
  <c r="N513" i="7" s="1"/>
  <c r="I514" i="7"/>
  <c r="H170" i="3"/>
  <c r="B515" i="7"/>
  <c r="D515" i="7" s="1"/>
  <c r="F515" i="7" s="1"/>
  <c r="A516" i="7"/>
  <c r="F171" i="3"/>
  <c r="I171" i="3" s="1"/>
  <c r="A172" i="3"/>
  <c r="S168" i="12"/>
  <c r="L170" i="12"/>
  <c r="M169" i="12"/>
  <c r="Q169" i="12" s="1"/>
  <c r="T169" i="12" s="1"/>
  <c r="Q129" i="3"/>
  <c r="T129" i="3" s="1"/>
  <c r="L130" i="3"/>
  <c r="E399" i="5"/>
  <c r="H399" i="5"/>
  <c r="H409" i="11"/>
  <c r="K409" i="11" s="1"/>
  <c r="U513" i="7"/>
  <c r="X513" i="7" s="1"/>
  <c r="Q515" i="7"/>
  <c r="R514" i="7"/>
  <c r="T514" i="7" s="1"/>
  <c r="V514" i="7" s="1"/>
  <c r="A411" i="11"/>
  <c r="B410" i="11"/>
  <c r="F410" i="11" s="1"/>
  <c r="I410" i="11" s="1"/>
  <c r="S128" i="3"/>
  <c r="B400" i="5"/>
  <c r="D400" i="5" s="1"/>
  <c r="F400" i="5" s="1"/>
  <c r="A401" i="5"/>
  <c r="K170" i="3" l="1"/>
  <c r="P512" i="7"/>
  <c r="H514" i="7"/>
  <c r="V168" i="12"/>
  <c r="M513" i="7"/>
  <c r="V128" i="3"/>
  <c r="E515" i="7"/>
  <c r="H515" i="7" s="1"/>
  <c r="I515" i="7"/>
  <c r="J514" i="7"/>
  <c r="L514" i="7" s="1"/>
  <c r="N514" i="7" s="1"/>
  <c r="F172" i="3"/>
  <c r="I172" i="3" s="1"/>
  <c r="A173" i="3"/>
  <c r="H171" i="3"/>
  <c r="A517" i="7"/>
  <c r="B516" i="7"/>
  <c r="D516" i="7" s="1"/>
  <c r="F516" i="7" s="1"/>
  <c r="B401" i="5"/>
  <c r="D401" i="5" s="1"/>
  <c r="F401" i="5" s="1"/>
  <c r="A402" i="5"/>
  <c r="E400" i="5"/>
  <c r="B411" i="11"/>
  <c r="F411" i="11" s="1"/>
  <c r="I411" i="11" s="1"/>
  <c r="A412" i="11"/>
  <c r="U514" i="7"/>
  <c r="L171" i="12"/>
  <c r="M170" i="12"/>
  <c r="Q170" i="12" s="1"/>
  <c r="T170" i="12" s="1"/>
  <c r="H410" i="11"/>
  <c r="S129" i="3"/>
  <c r="S169" i="12"/>
  <c r="R515" i="7"/>
  <c r="T515" i="7" s="1"/>
  <c r="V515" i="7" s="1"/>
  <c r="Q516" i="7"/>
  <c r="L131" i="3"/>
  <c r="Q130" i="3"/>
  <c r="T130" i="3" s="1"/>
  <c r="K171" i="3" l="1"/>
  <c r="V169" i="12"/>
  <c r="K410" i="11"/>
  <c r="H400" i="5"/>
  <c r="X514" i="7"/>
  <c r="P513" i="7"/>
  <c r="V129" i="3"/>
  <c r="M514" i="7"/>
  <c r="P514" i="7" s="1"/>
  <c r="J515" i="7"/>
  <c r="L515" i="7" s="1"/>
  <c r="N515" i="7" s="1"/>
  <c r="I516" i="7"/>
  <c r="E516" i="7"/>
  <c r="F173" i="3"/>
  <c r="I173" i="3" s="1"/>
  <c r="A174" i="3"/>
  <c r="A518" i="7"/>
  <c r="B517" i="7"/>
  <c r="D517" i="7" s="1"/>
  <c r="F517" i="7" s="1"/>
  <c r="H172" i="3"/>
  <c r="Q517" i="7"/>
  <c r="R516" i="7"/>
  <c r="T516" i="7" s="1"/>
  <c r="V516" i="7" s="1"/>
  <c r="H411" i="11"/>
  <c r="L132" i="3"/>
  <c r="Q131" i="3"/>
  <c r="T131" i="3" s="1"/>
  <c r="M171" i="12"/>
  <c r="Q171" i="12" s="1"/>
  <c r="T171" i="12" s="1"/>
  <c r="L172" i="12"/>
  <c r="E401" i="5"/>
  <c r="U515" i="7"/>
  <c r="S130" i="3"/>
  <c r="V130" i="3" s="1"/>
  <c r="S170" i="12"/>
  <c r="V170" i="12" s="1"/>
  <c r="B412" i="11"/>
  <c r="F412" i="11" s="1"/>
  <c r="I412" i="11" s="1"/>
  <c r="A413" i="11"/>
  <c r="A403" i="5"/>
  <c r="B402" i="5"/>
  <c r="D402" i="5" s="1"/>
  <c r="F402" i="5" s="1"/>
  <c r="X515" i="7" l="1"/>
  <c r="K411" i="11"/>
  <c r="H401" i="5"/>
  <c r="H173" i="3"/>
  <c r="M515" i="7"/>
  <c r="E517" i="7"/>
  <c r="H517" i="7" s="1"/>
  <c r="A519" i="7"/>
  <c r="B518" i="7"/>
  <c r="D518" i="7" s="1"/>
  <c r="F518" i="7" s="1"/>
  <c r="H516" i="7"/>
  <c r="K172" i="3"/>
  <c r="A175" i="3"/>
  <c r="F174" i="3"/>
  <c r="I174" i="3" s="1"/>
  <c r="I517" i="7"/>
  <c r="J516" i="7"/>
  <c r="L516" i="7" s="1"/>
  <c r="N516" i="7" s="1"/>
  <c r="S131" i="3"/>
  <c r="Q132" i="3"/>
  <c r="T132" i="3" s="1"/>
  <c r="L133" i="3"/>
  <c r="B413" i="11"/>
  <c r="F413" i="11" s="1"/>
  <c r="I413" i="11" s="1"/>
  <c r="A414" i="11"/>
  <c r="M172" i="12"/>
  <c r="Q172" i="12" s="1"/>
  <c r="T172" i="12" s="1"/>
  <c r="L173" i="12"/>
  <c r="E402" i="5"/>
  <c r="H402" i="5" s="1"/>
  <c r="R517" i="7"/>
  <c r="T517" i="7" s="1"/>
  <c r="V517" i="7" s="1"/>
  <c r="Q518" i="7"/>
  <c r="B403" i="5"/>
  <c r="D403" i="5" s="1"/>
  <c r="F403" i="5" s="1"/>
  <c r="A404" i="5"/>
  <c r="H412" i="11"/>
  <c r="S171" i="12"/>
  <c r="U516" i="7"/>
  <c r="K173" i="3" l="1"/>
  <c r="P515" i="7"/>
  <c r="K412" i="11"/>
  <c r="X516" i="7"/>
  <c r="V171" i="12"/>
  <c r="M516" i="7"/>
  <c r="H174" i="3"/>
  <c r="E518" i="7"/>
  <c r="J517" i="7"/>
  <c r="L517" i="7" s="1"/>
  <c r="N517" i="7" s="1"/>
  <c r="I518" i="7"/>
  <c r="V131" i="3"/>
  <c r="F175" i="3"/>
  <c r="I175" i="3" s="1"/>
  <c r="A176" i="3"/>
  <c r="A520" i="7"/>
  <c r="B519" i="7"/>
  <c r="D519" i="7" s="1"/>
  <c r="F519" i="7" s="1"/>
  <c r="U517" i="7"/>
  <c r="X517" i="7" s="1"/>
  <c r="B414" i="11"/>
  <c r="F414" i="11" s="1"/>
  <c r="I414" i="11" s="1"/>
  <c r="A415" i="11"/>
  <c r="E403" i="5"/>
  <c r="H403" i="5"/>
  <c r="L174" i="12"/>
  <c r="M173" i="12"/>
  <c r="Q173" i="12" s="1"/>
  <c r="T173" i="12" s="1"/>
  <c r="L134" i="3"/>
  <c r="Q133" i="3"/>
  <c r="T133" i="3" s="1"/>
  <c r="A405" i="5"/>
  <c r="B404" i="5"/>
  <c r="D404" i="5" s="1"/>
  <c r="F404" i="5" s="1"/>
  <c r="H413" i="11"/>
  <c r="Q519" i="7"/>
  <c r="R518" i="7"/>
  <c r="T518" i="7" s="1"/>
  <c r="V518" i="7" s="1"/>
  <c r="S172" i="12"/>
  <c r="S132" i="3"/>
  <c r="P516" i="7" l="1"/>
  <c r="V132" i="3"/>
  <c r="A177" i="3"/>
  <c r="F176" i="3"/>
  <c r="I176" i="3" s="1"/>
  <c r="M517" i="7"/>
  <c r="P517" i="7" s="1"/>
  <c r="V172" i="12"/>
  <c r="K413" i="11"/>
  <c r="E519" i="7"/>
  <c r="H518" i="7"/>
  <c r="H175" i="3"/>
  <c r="B520" i="7"/>
  <c r="D520" i="7" s="1"/>
  <c r="F520" i="7" s="1"/>
  <c r="A521" i="7"/>
  <c r="I519" i="7"/>
  <c r="J518" i="7"/>
  <c r="L518" i="7" s="1"/>
  <c r="N518" i="7" s="1"/>
  <c r="K174" i="3"/>
  <c r="U518" i="7"/>
  <c r="X518" i="7" s="1"/>
  <c r="Q520" i="7"/>
  <c r="R519" i="7"/>
  <c r="T519" i="7" s="1"/>
  <c r="V519" i="7" s="1"/>
  <c r="L135" i="3"/>
  <c r="Q134" i="3"/>
  <c r="T134" i="3" s="1"/>
  <c r="A416" i="11"/>
  <c r="B415" i="11"/>
  <c r="F415" i="11" s="1"/>
  <c r="I415" i="11" s="1"/>
  <c r="E404" i="5"/>
  <c r="H404" i="5" s="1"/>
  <c r="M174" i="12"/>
  <c r="Q174" i="12" s="1"/>
  <c r="T174" i="12" s="1"/>
  <c r="L175" i="12"/>
  <c r="A406" i="5"/>
  <c r="B405" i="5"/>
  <c r="D405" i="5" s="1"/>
  <c r="F405" i="5" s="1"/>
  <c r="S133" i="3"/>
  <c r="S173" i="12"/>
  <c r="V173" i="12" s="1"/>
  <c r="H414" i="11"/>
  <c r="H519" i="7" l="1"/>
  <c r="K414" i="11"/>
  <c r="K175" i="3"/>
  <c r="H176" i="3"/>
  <c r="A522" i="7"/>
  <c r="B521" i="7"/>
  <c r="D521" i="7" s="1"/>
  <c r="F521" i="7" s="1"/>
  <c r="V133" i="3"/>
  <c r="M518" i="7"/>
  <c r="A178" i="3"/>
  <c r="F177" i="3"/>
  <c r="I177" i="3" s="1"/>
  <c r="E520" i="7"/>
  <c r="I520" i="7"/>
  <c r="J519" i="7"/>
  <c r="L519" i="7" s="1"/>
  <c r="N519" i="7" s="1"/>
  <c r="H415" i="11"/>
  <c r="A417" i="11"/>
  <c r="B416" i="11"/>
  <c r="F416" i="11" s="1"/>
  <c r="I416" i="11" s="1"/>
  <c r="S134" i="3"/>
  <c r="U519" i="7"/>
  <c r="Q521" i="7"/>
  <c r="R520" i="7"/>
  <c r="T520" i="7" s="1"/>
  <c r="V520" i="7" s="1"/>
  <c r="E405" i="5"/>
  <c r="A407" i="5"/>
  <c r="B406" i="5"/>
  <c r="D406" i="5" s="1"/>
  <c r="F406" i="5" s="1"/>
  <c r="L176" i="12"/>
  <c r="M175" i="12"/>
  <c r="Q175" i="12" s="1"/>
  <c r="T175" i="12" s="1"/>
  <c r="Q135" i="3"/>
  <c r="T135" i="3" s="1"/>
  <c r="L136" i="3"/>
  <c r="S174" i="12"/>
  <c r="H405" i="5" l="1"/>
  <c r="K415" i="11"/>
  <c r="V174" i="12"/>
  <c r="P518" i="7"/>
  <c r="H520" i="7"/>
  <c r="V134" i="3"/>
  <c r="K176" i="3"/>
  <c r="H177" i="3"/>
  <c r="X519" i="7"/>
  <c r="A523" i="7"/>
  <c r="B522" i="7"/>
  <c r="D522" i="7" s="1"/>
  <c r="F522" i="7" s="1"/>
  <c r="M519" i="7"/>
  <c r="J520" i="7"/>
  <c r="L520" i="7" s="1"/>
  <c r="N520" i="7" s="1"/>
  <c r="I521" i="7"/>
  <c r="F178" i="3"/>
  <c r="I178" i="3" s="1"/>
  <c r="A179" i="3"/>
  <c r="E521" i="7"/>
  <c r="Q136" i="3"/>
  <c r="T136" i="3" s="1"/>
  <c r="L137" i="3"/>
  <c r="E406" i="5"/>
  <c r="H406" i="5" s="1"/>
  <c r="R521" i="7"/>
  <c r="T521" i="7" s="1"/>
  <c r="V521" i="7" s="1"/>
  <c r="Q522" i="7"/>
  <c r="H416" i="11"/>
  <c r="M176" i="12"/>
  <c r="Q176" i="12" s="1"/>
  <c r="T176" i="12" s="1"/>
  <c r="L177" i="12"/>
  <c r="U520" i="7"/>
  <c r="X520" i="7"/>
  <c r="S135" i="3"/>
  <c r="B407" i="5"/>
  <c r="D407" i="5" s="1"/>
  <c r="F407" i="5" s="1"/>
  <c r="A408" i="5"/>
  <c r="A418" i="11"/>
  <c r="B417" i="11"/>
  <c r="F417" i="11" s="1"/>
  <c r="I417" i="11" s="1"/>
  <c r="S175" i="12"/>
  <c r="V175" i="12" l="1"/>
  <c r="K416" i="11"/>
  <c r="V135" i="3"/>
  <c r="K177" i="3"/>
  <c r="M520" i="7"/>
  <c r="B523" i="7"/>
  <c r="D523" i="7" s="1"/>
  <c r="F523" i="7" s="1"/>
  <c r="A524" i="7"/>
  <c r="F179" i="3"/>
  <c r="I179" i="3" s="1"/>
  <c r="A180" i="3"/>
  <c r="H178" i="3"/>
  <c r="P519" i="7"/>
  <c r="H521" i="7"/>
  <c r="I522" i="7"/>
  <c r="J521" i="7"/>
  <c r="L521" i="7" s="1"/>
  <c r="N521" i="7" s="1"/>
  <c r="E522" i="7"/>
  <c r="B418" i="11"/>
  <c r="F418" i="11" s="1"/>
  <c r="I418" i="11" s="1"/>
  <c r="A419" i="11"/>
  <c r="S176" i="12"/>
  <c r="V176" i="12" s="1"/>
  <c r="U521" i="7"/>
  <c r="Q137" i="3"/>
  <c r="T137" i="3" s="1"/>
  <c r="L138" i="3"/>
  <c r="A409" i="5"/>
  <c r="B408" i="5"/>
  <c r="D408" i="5" s="1"/>
  <c r="F408" i="5" s="1"/>
  <c r="L178" i="12"/>
  <c r="M177" i="12"/>
  <c r="Q177" i="12" s="1"/>
  <c r="T177" i="12" s="1"/>
  <c r="E407" i="5"/>
  <c r="Q523" i="7"/>
  <c r="R522" i="7"/>
  <c r="T522" i="7" s="1"/>
  <c r="V522" i="7" s="1"/>
  <c r="H417" i="11"/>
  <c r="S136" i="3"/>
  <c r="K178" i="3" l="1"/>
  <c r="H522" i="7"/>
  <c r="K417" i="11"/>
  <c r="H407" i="5"/>
  <c r="P520" i="7"/>
  <c r="V136" i="3"/>
  <c r="X521" i="7"/>
  <c r="I523" i="7"/>
  <c r="J522" i="7"/>
  <c r="L522" i="7" s="1"/>
  <c r="N522" i="7" s="1"/>
  <c r="B524" i="7"/>
  <c r="D524" i="7" s="1"/>
  <c r="F524" i="7" s="1"/>
  <c r="A525" i="7"/>
  <c r="A181" i="3"/>
  <c r="F180" i="3"/>
  <c r="I180" i="3" s="1"/>
  <c r="E523" i="7"/>
  <c r="M521" i="7"/>
  <c r="H179" i="3"/>
  <c r="R523" i="7"/>
  <c r="T523" i="7" s="1"/>
  <c r="V523" i="7" s="1"/>
  <c r="Q524" i="7"/>
  <c r="A410" i="5"/>
  <c r="B409" i="5"/>
  <c r="D409" i="5" s="1"/>
  <c r="F409" i="5" s="1"/>
  <c r="Q138" i="3"/>
  <c r="T138" i="3" s="1"/>
  <c r="L139" i="3"/>
  <c r="H418" i="11"/>
  <c r="E408" i="5"/>
  <c r="U522" i="7"/>
  <c r="S177" i="12"/>
  <c r="S137" i="3"/>
  <c r="V137" i="3" s="1"/>
  <c r="A420" i="11"/>
  <c r="B419" i="11"/>
  <c r="F419" i="11" s="1"/>
  <c r="I419" i="11" s="1"/>
  <c r="M178" i="12"/>
  <c r="Q178" i="12" s="1"/>
  <c r="T178" i="12" s="1"/>
  <c r="L179" i="12"/>
  <c r="K179" i="3" l="1"/>
  <c r="V177" i="12"/>
  <c r="X522" i="7"/>
  <c r="H408" i="5"/>
  <c r="K418" i="11"/>
  <c r="E524" i="7"/>
  <c r="H180" i="3"/>
  <c r="P521" i="7"/>
  <c r="F181" i="3"/>
  <c r="I181" i="3" s="1"/>
  <c r="A182" i="3"/>
  <c r="I524" i="7"/>
  <c r="J523" i="7"/>
  <c r="L523" i="7" s="1"/>
  <c r="N523" i="7" s="1"/>
  <c r="M522" i="7"/>
  <c r="H523" i="7"/>
  <c r="A526" i="7"/>
  <c r="B525" i="7"/>
  <c r="D525" i="7" s="1"/>
  <c r="F525" i="7" s="1"/>
  <c r="L180" i="12"/>
  <c r="M179" i="12"/>
  <c r="Q179" i="12" s="1"/>
  <c r="T179" i="12" s="1"/>
  <c r="S178" i="12"/>
  <c r="V178" i="12" s="1"/>
  <c r="A411" i="5"/>
  <c r="B410" i="5"/>
  <c r="D410" i="5" s="1"/>
  <c r="F410" i="5" s="1"/>
  <c r="H419" i="11"/>
  <c r="L140" i="3"/>
  <c r="Q139" i="3"/>
  <c r="T139" i="3" s="1"/>
  <c r="R524" i="7"/>
  <c r="T524" i="7" s="1"/>
  <c r="V524" i="7" s="1"/>
  <c r="Q525" i="7"/>
  <c r="E409" i="5"/>
  <c r="A421" i="11"/>
  <c r="B420" i="11"/>
  <c r="F420" i="11" s="1"/>
  <c r="I420" i="11" s="1"/>
  <c r="S138" i="3"/>
  <c r="U523" i="7"/>
  <c r="X523" i="7" l="1"/>
  <c r="H409" i="5"/>
  <c r="H524" i="7"/>
  <c r="V138" i="3"/>
  <c r="K180" i="3"/>
  <c r="K419" i="11"/>
  <c r="B526" i="7"/>
  <c r="D526" i="7" s="1"/>
  <c r="F526" i="7" s="1"/>
  <c r="A527" i="7"/>
  <c r="M523" i="7"/>
  <c r="P522" i="7"/>
  <c r="F182" i="3"/>
  <c r="I182" i="3" s="1"/>
  <c r="A183" i="3"/>
  <c r="J524" i="7"/>
  <c r="L524" i="7" s="1"/>
  <c r="N524" i="7" s="1"/>
  <c r="I525" i="7"/>
  <c r="E525" i="7"/>
  <c r="H525" i="7" s="1"/>
  <c r="H181" i="3"/>
  <c r="E410" i="5"/>
  <c r="M180" i="12"/>
  <c r="Q180" i="12" s="1"/>
  <c r="T180" i="12" s="1"/>
  <c r="L181" i="12"/>
  <c r="B421" i="11"/>
  <c r="F421" i="11" s="1"/>
  <c r="I421" i="11" s="1"/>
  <c r="A422" i="11"/>
  <c r="B422" i="11" s="1"/>
  <c r="F422" i="11" s="1"/>
  <c r="I422" i="11" s="1"/>
  <c r="R525" i="7"/>
  <c r="T525" i="7" s="1"/>
  <c r="V525" i="7" s="1"/>
  <c r="Q526" i="7"/>
  <c r="A412" i="5"/>
  <c r="B411" i="5"/>
  <c r="D411" i="5" s="1"/>
  <c r="F411" i="5" s="1"/>
  <c r="U524" i="7"/>
  <c r="X524" i="7" s="1"/>
  <c r="Q140" i="3"/>
  <c r="T140" i="3" s="1"/>
  <c r="L141" i="3"/>
  <c r="S139" i="3"/>
  <c r="S179" i="12"/>
  <c r="H420" i="11"/>
  <c r="K181" i="3" l="1"/>
  <c r="K420" i="11"/>
  <c r="V179" i="12"/>
  <c r="H410" i="5"/>
  <c r="H182" i="3"/>
  <c r="K182" i="3" s="1"/>
  <c r="V139" i="3"/>
  <c r="F183" i="3"/>
  <c r="I183" i="3" s="1"/>
  <c r="A184" i="3"/>
  <c r="I526" i="7"/>
  <c r="J525" i="7"/>
  <c r="L525" i="7" s="1"/>
  <c r="N525" i="7" s="1"/>
  <c r="E526" i="7"/>
  <c r="B527" i="7"/>
  <c r="D527" i="7" s="1"/>
  <c r="F527" i="7" s="1"/>
  <c r="A528" i="7"/>
  <c r="M524" i="7"/>
  <c r="P523" i="7"/>
  <c r="S180" i="12"/>
  <c r="Q141" i="3"/>
  <c r="T141" i="3" s="1"/>
  <c r="L142" i="3"/>
  <c r="E411" i="5"/>
  <c r="H411" i="5" s="1"/>
  <c r="H422" i="11"/>
  <c r="K422" i="11" s="1"/>
  <c r="R526" i="7"/>
  <c r="T526" i="7" s="1"/>
  <c r="V526" i="7" s="1"/>
  <c r="Q527" i="7"/>
  <c r="M181" i="12"/>
  <c r="Q181" i="12" s="1"/>
  <c r="T181" i="12" s="1"/>
  <c r="L182" i="12"/>
  <c r="U525" i="7"/>
  <c r="S140" i="3"/>
  <c r="V140" i="3" s="1"/>
  <c r="A413" i="5"/>
  <c r="B412" i="5"/>
  <c r="D412" i="5" s="1"/>
  <c r="F412" i="5" s="1"/>
  <c r="H421" i="11"/>
  <c r="P524" i="7" l="1"/>
  <c r="V180" i="12"/>
  <c r="K421" i="11"/>
  <c r="J526" i="7"/>
  <c r="L526" i="7" s="1"/>
  <c r="N526" i="7" s="1"/>
  <c r="I527" i="7"/>
  <c r="X525" i="7"/>
  <c r="A529" i="7"/>
  <c r="B528" i="7"/>
  <c r="D528" i="7" s="1"/>
  <c r="F528" i="7" s="1"/>
  <c r="M525" i="7"/>
  <c r="P525" i="7" s="1"/>
  <c r="E527" i="7"/>
  <c r="H526" i="7"/>
  <c r="A185" i="3"/>
  <c r="F184" i="3"/>
  <c r="I184" i="3" s="1"/>
  <c r="H183" i="3"/>
  <c r="K183" i="3" s="1"/>
  <c r="L183" i="12"/>
  <c r="M182" i="12"/>
  <c r="Q182" i="12" s="1"/>
  <c r="T182" i="12" s="1"/>
  <c r="S181" i="12"/>
  <c r="V181" i="12" s="1"/>
  <c r="B413" i="5"/>
  <c r="D413" i="5" s="1"/>
  <c r="F413" i="5" s="1"/>
  <c r="A414" i="5"/>
  <c r="Q142" i="3"/>
  <c r="T142" i="3" s="1"/>
  <c r="L143" i="3"/>
  <c r="S141" i="3"/>
  <c r="V141" i="3" s="1"/>
  <c r="E412" i="5"/>
  <c r="H412" i="5" s="1"/>
  <c r="R527" i="7"/>
  <c r="T527" i="7" s="1"/>
  <c r="V527" i="7" s="1"/>
  <c r="Q528" i="7"/>
  <c r="U526" i="7"/>
  <c r="H527" i="7" l="1"/>
  <c r="X526" i="7"/>
  <c r="H184" i="3"/>
  <c r="A530" i="7"/>
  <c r="B529" i="7"/>
  <c r="D529" i="7" s="1"/>
  <c r="F529" i="7" s="1"/>
  <c r="I528" i="7"/>
  <c r="J527" i="7"/>
  <c r="L527" i="7" s="1"/>
  <c r="N527" i="7" s="1"/>
  <c r="F185" i="3"/>
  <c r="I185" i="3" s="1"/>
  <c r="A186" i="3"/>
  <c r="E528" i="7"/>
  <c r="M526" i="7"/>
  <c r="M183" i="12"/>
  <c r="Q183" i="12" s="1"/>
  <c r="T183" i="12" s="1"/>
  <c r="L184" i="12"/>
  <c r="E413" i="5"/>
  <c r="U527" i="7"/>
  <c r="X527" i="7" s="1"/>
  <c r="S142" i="3"/>
  <c r="V142" i="3" s="1"/>
  <c r="B414" i="5"/>
  <c r="D414" i="5" s="1"/>
  <c r="F414" i="5" s="1"/>
  <c r="A415" i="5"/>
  <c r="R528" i="7"/>
  <c r="T528" i="7" s="1"/>
  <c r="V528" i="7" s="1"/>
  <c r="Q529" i="7"/>
  <c r="Q143" i="3"/>
  <c r="T143" i="3" s="1"/>
  <c r="L144" i="3"/>
  <c r="S182" i="12"/>
  <c r="K184" i="3" l="1"/>
  <c r="H413" i="5"/>
  <c r="P526" i="7"/>
  <c r="I529" i="7"/>
  <c r="J528" i="7"/>
  <c r="L528" i="7" s="1"/>
  <c r="N528" i="7" s="1"/>
  <c r="H528" i="7"/>
  <c r="M527" i="7"/>
  <c r="V182" i="12"/>
  <c r="A187" i="3"/>
  <c r="F186" i="3"/>
  <c r="I186" i="3" s="1"/>
  <c r="E529" i="7"/>
  <c r="H185" i="3"/>
  <c r="A531" i="7"/>
  <c r="B530" i="7"/>
  <c r="D530" i="7" s="1"/>
  <c r="F530" i="7" s="1"/>
  <c r="Q144" i="3"/>
  <c r="T144" i="3" s="1"/>
  <c r="L145" i="3"/>
  <c r="S183" i="12"/>
  <c r="V183" i="12" s="1"/>
  <c r="S143" i="3"/>
  <c r="Q530" i="7"/>
  <c r="R529" i="7"/>
  <c r="T529" i="7" s="1"/>
  <c r="V529" i="7" s="1"/>
  <c r="U528" i="7"/>
  <c r="E414" i="5"/>
  <c r="H414" i="5" s="1"/>
  <c r="A416" i="5"/>
  <c r="B415" i="5"/>
  <c r="D415" i="5" s="1"/>
  <c r="F415" i="5" s="1"/>
  <c r="M184" i="12"/>
  <c r="Q184" i="12" s="1"/>
  <c r="T184" i="12" s="1"/>
  <c r="L185" i="12"/>
  <c r="V143" i="3" l="1"/>
  <c r="X528" i="7"/>
  <c r="P527" i="7"/>
  <c r="H529" i="7"/>
  <c r="E530" i="7"/>
  <c r="A532" i="7"/>
  <c r="B531" i="7"/>
  <c r="D531" i="7" s="1"/>
  <c r="F531" i="7" s="1"/>
  <c r="K185" i="3"/>
  <c r="A188" i="3"/>
  <c r="F187" i="3"/>
  <c r="I187" i="3" s="1"/>
  <c r="M528" i="7"/>
  <c r="H186" i="3"/>
  <c r="I530" i="7"/>
  <c r="J529" i="7"/>
  <c r="L529" i="7" s="1"/>
  <c r="N529" i="7" s="1"/>
  <c r="L186" i="12"/>
  <c r="M185" i="12"/>
  <c r="Q185" i="12" s="1"/>
  <c r="T185" i="12" s="1"/>
  <c r="R530" i="7"/>
  <c r="T530" i="7" s="1"/>
  <c r="V530" i="7" s="1"/>
  <c r="Q531" i="7"/>
  <c r="S144" i="3"/>
  <c r="A417" i="5"/>
  <c r="B416" i="5"/>
  <c r="D416" i="5" s="1"/>
  <c r="F416" i="5" s="1"/>
  <c r="E415" i="5"/>
  <c r="H415" i="5" s="1"/>
  <c r="S184" i="12"/>
  <c r="V184" i="12" s="1"/>
  <c r="U529" i="7"/>
  <c r="L146" i="3"/>
  <c r="Q145" i="3"/>
  <c r="T145" i="3" s="1"/>
  <c r="X529" i="7" l="1"/>
  <c r="H187" i="3"/>
  <c r="V144" i="3"/>
  <c r="K186" i="3"/>
  <c r="F188" i="3"/>
  <c r="I188" i="3" s="1"/>
  <c r="A189" i="3"/>
  <c r="J530" i="7"/>
  <c r="L530" i="7" s="1"/>
  <c r="N530" i="7" s="1"/>
  <c r="I531" i="7"/>
  <c r="E531" i="7"/>
  <c r="A533" i="7"/>
  <c r="B532" i="7"/>
  <c r="D532" i="7" s="1"/>
  <c r="F532" i="7" s="1"/>
  <c r="M529" i="7"/>
  <c r="P528" i="7"/>
  <c r="H530" i="7"/>
  <c r="S145" i="3"/>
  <c r="V145" i="3" s="1"/>
  <c r="U530" i="7"/>
  <c r="X530" i="7" s="1"/>
  <c r="E416" i="5"/>
  <c r="M186" i="12"/>
  <c r="Q186" i="12" s="1"/>
  <c r="T186" i="12" s="1"/>
  <c r="L187" i="12"/>
  <c r="A418" i="5"/>
  <c r="B417" i="5"/>
  <c r="D417" i="5" s="1"/>
  <c r="F417" i="5" s="1"/>
  <c r="Q532" i="7"/>
  <c r="R531" i="7"/>
  <c r="T531" i="7" s="1"/>
  <c r="V531" i="7" s="1"/>
  <c r="Q146" i="3"/>
  <c r="T146" i="3" s="1"/>
  <c r="L147" i="3"/>
  <c r="S185" i="12"/>
  <c r="K187" i="3" l="1"/>
  <c r="H416" i="5"/>
  <c r="V185" i="12"/>
  <c r="A534" i="7"/>
  <c r="B533" i="7"/>
  <c r="D533" i="7" s="1"/>
  <c r="F533" i="7" s="1"/>
  <c r="M530" i="7"/>
  <c r="A190" i="3"/>
  <c r="F189" i="3"/>
  <c r="I189" i="3" s="1"/>
  <c r="P529" i="7"/>
  <c r="H531" i="7"/>
  <c r="H188" i="3"/>
  <c r="E532" i="7"/>
  <c r="J531" i="7"/>
  <c r="L531" i="7" s="1"/>
  <c r="N531" i="7" s="1"/>
  <c r="I532" i="7"/>
  <c r="Q147" i="3"/>
  <c r="T147" i="3" s="1"/>
  <c r="L148" i="3"/>
  <c r="E417" i="5"/>
  <c r="L188" i="12"/>
  <c r="M187" i="12"/>
  <c r="Q187" i="12" s="1"/>
  <c r="T187" i="12" s="1"/>
  <c r="U531" i="7"/>
  <c r="R532" i="7"/>
  <c r="T532" i="7" s="1"/>
  <c r="V532" i="7" s="1"/>
  <c r="Q533" i="7"/>
  <c r="S146" i="3"/>
  <c r="B418" i="5"/>
  <c r="D418" i="5" s="1"/>
  <c r="F418" i="5" s="1"/>
  <c r="A419" i="5"/>
  <c r="S186" i="12"/>
  <c r="V186" i="12" s="1"/>
  <c r="K188" i="3" l="1"/>
  <c r="X531" i="7"/>
  <c r="H532" i="7"/>
  <c r="P530" i="7"/>
  <c r="V146" i="3"/>
  <c r="M531" i="7"/>
  <c r="P531" i="7"/>
  <c r="H189" i="3"/>
  <c r="F190" i="3"/>
  <c r="I190" i="3" s="1"/>
  <c r="A191" i="3"/>
  <c r="E533" i="7"/>
  <c r="H533" i="7" s="1"/>
  <c r="H417" i="5"/>
  <c r="I533" i="7"/>
  <c r="J532" i="7"/>
  <c r="L532" i="7" s="1"/>
  <c r="N532" i="7" s="1"/>
  <c r="B534" i="7"/>
  <c r="D534" i="7" s="1"/>
  <c r="F534" i="7" s="1"/>
  <c r="A535" i="7"/>
  <c r="B419" i="5"/>
  <c r="D419" i="5" s="1"/>
  <c r="F419" i="5" s="1"/>
  <c r="A420" i="5"/>
  <c r="R533" i="7"/>
  <c r="T533" i="7" s="1"/>
  <c r="V533" i="7" s="1"/>
  <c r="Q534" i="7"/>
  <c r="M188" i="12"/>
  <c r="Q188" i="12" s="1"/>
  <c r="T188" i="12" s="1"/>
  <c r="L189" i="12"/>
  <c r="L149" i="3"/>
  <c r="Q148" i="3"/>
  <c r="T148" i="3" s="1"/>
  <c r="U532" i="7"/>
  <c r="S147" i="3"/>
  <c r="S187" i="12"/>
  <c r="E418" i="5"/>
  <c r="X532" i="7" l="1"/>
  <c r="H418" i="5"/>
  <c r="V187" i="12"/>
  <c r="K189" i="3"/>
  <c r="V147" i="3"/>
  <c r="E534" i="7"/>
  <c r="H190" i="3"/>
  <c r="J533" i="7"/>
  <c r="L533" i="7" s="1"/>
  <c r="N533" i="7" s="1"/>
  <c r="I534" i="7"/>
  <c r="A536" i="7"/>
  <c r="B535" i="7"/>
  <c r="D535" i="7" s="1"/>
  <c r="F535" i="7" s="1"/>
  <c r="F191" i="3"/>
  <c r="I191" i="3" s="1"/>
  <c r="A192" i="3"/>
  <c r="M532" i="7"/>
  <c r="P532" i="7" s="1"/>
  <c r="Q535" i="7"/>
  <c r="R534" i="7"/>
  <c r="T534" i="7" s="1"/>
  <c r="V534" i="7" s="1"/>
  <c r="U533" i="7"/>
  <c r="M189" i="12"/>
  <c r="Q189" i="12" s="1"/>
  <c r="T189" i="12" s="1"/>
  <c r="L190" i="12"/>
  <c r="S148" i="3"/>
  <c r="E419" i="5"/>
  <c r="Q149" i="3"/>
  <c r="T149" i="3" s="1"/>
  <c r="L150" i="3"/>
  <c r="S188" i="12"/>
  <c r="A421" i="5"/>
  <c r="B420" i="5"/>
  <c r="D420" i="5" s="1"/>
  <c r="F420" i="5" s="1"/>
  <c r="V188" i="12" l="1"/>
  <c r="X533" i="7"/>
  <c r="K190" i="3"/>
  <c r="A193" i="3"/>
  <c r="F192" i="3"/>
  <c r="I192" i="3" s="1"/>
  <c r="H191" i="3"/>
  <c r="M533" i="7"/>
  <c r="P533" i="7" s="1"/>
  <c r="H419" i="5"/>
  <c r="A537" i="7"/>
  <c r="B536" i="7"/>
  <c r="D536" i="7" s="1"/>
  <c r="F536" i="7" s="1"/>
  <c r="I535" i="7"/>
  <c r="J534" i="7"/>
  <c r="L534" i="7" s="1"/>
  <c r="N534" i="7" s="1"/>
  <c r="V148" i="3"/>
  <c r="H534" i="7"/>
  <c r="E535" i="7"/>
  <c r="Q150" i="3"/>
  <c r="T150" i="3" s="1"/>
  <c r="L151" i="3"/>
  <c r="L191" i="12"/>
  <c r="M190" i="12"/>
  <c r="Q190" i="12" s="1"/>
  <c r="T190" i="12" s="1"/>
  <c r="S149" i="3"/>
  <c r="S189" i="12"/>
  <c r="Q536" i="7"/>
  <c r="R535" i="7"/>
  <c r="T535" i="7" s="1"/>
  <c r="V535" i="7" s="1"/>
  <c r="E420" i="5"/>
  <c r="B421" i="5"/>
  <c r="D421" i="5" s="1"/>
  <c r="F421" i="5" s="1"/>
  <c r="A422" i="5"/>
  <c r="U534" i="7"/>
  <c r="H535" i="7" l="1"/>
  <c r="V189" i="12"/>
  <c r="H420" i="5"/>
  <c r="V149" i="3"/>
  <c r="I536" i="7"/>
  <c r="J535" i="7"/>
  <c r="L535" i="7" s="1"/>
  <c r="N535" i="7" s="1"/>
  <c r="E536" i="7"/>
  <c r="H192" i="3"/>
  <c r="X534" i="7"/>
  <c r="M534" i="7"/>
  <c r="P534" i="7" s="1"/>
  <c r="K191" i="3"/>
  <c r="B537" i="7"/>
  <c r="D537" i="7" s="1"/>
  <c r="F537" i="7" s="1"/>
  <c r="A538" i="7"/>
  <c r="A194" i="3"/>
  <c r="F193" i="3"/>
  <c r="I193" i="3" s="1"/>
  <c r="L152" i="3"/>
  <c r="Q151" i="3"/>
  <c r="T151" i="3" s="1"/>
  <c r="S150" i="3"/>
  <c r="U535" i="7"/>
  <c r="S190" i="12"/>
  <c r="B422" i="5"/>
  <c r="D422" i="5" s="1"/>
  <c r="F422" i="5" s="1"/>
  <c r="A423" i="5"/>
  <c r="E421" i="5"/>
  <c r="Q537" i="7"/>
  <c r="R536" i="7"/>
  <c r="T536" i="7" s="1"/>
  <c r="V536" i="7" s="1"/>
  <c r="L192" i="12"/>
  <c r="M191" i="12"/>
  <c r="Q191" i="12" s="1"/>
  <c r="T191" i="12" s="1"/>
  <c r="V190" i="12" l="1"/>
  <c r="H421" i="5"/>
  <c r="X535" i="7"/>
  <c r="V150" i="3"/>
  <c r="A195" i="3"/>
  <c r="F194" i="3"/>
  <c r="I194" i="3" s="1"/>
  <c r="M535" i="7"/>
  <c r="E537" i="7"/>
  <c r="H537" i="7" s="1"/>
  <c r="H536" i="7"/>
  <c r="H193" i="3"/>
  <c r="B538" i="7"/>
  <c r="D538" i="7" s="1"/>
  <c r="F538" i="7" s="1"/>
  <c r="A539" i="7"/>
  <c r="K192" i="3"/>
  <c r="J536" i="7"/>
  <c r="L536" i="7" s="1"/>
  <c r="N536" i="7" s="1"/>
  <c r="I537" i="7"/>
  <c r="E422" i="5"/>
  <c r="H422" i="5" s="1"/>
  <c r="U536" i="7"/>
  <c r="L153" i="3"/>
  <c r="Q152" i="3"/>
  <c r="T152" i="3" s="1"/>
  <c r="Q538" i="7"/>
  <c r="R537" i="7"/>
  <c r="T537" i="7" s="1"/>
  <c r="V537" i="7" s="1"/>
  <c r="B423" i="5"/>
  <c r="D423" i="5" s="1"/>
  <c r="F423" i="5" s="1"/>
  <c r="A424" i="5"/>
  <c r="S191" i="12"/>
  <c r="M192" i="12"/>
  <c r="Q192" i="12" s="1"/>
  <c r="T192" i="12" s="1"/>
  <c r="L193" i="12"/>
  <c r="S151" i="3"/>
  <c r="K193" i="3" l="1"/>
  <c r="X536" i="7"/>
  <c r="P535" i="7"/>
  <c r="V151" i="3"/>
  <c r="E538" i="7"/>
  <c r="M536" i="7"/>
  <c r="H194" i="3"/>
  <c r="V191" i="12"/>
  <c r="A540" i="7"/>
  <c r="B539" i="7"/>
  <c r="D539" i="7" s="1"/>
  <c r="F539" i="7" s="1"/>
  <c r="I538" i="7"/>
  <c r="J537" i="7"/>
  <c r="L537" i="7" s="1"/>
  <c r="N537" i="7" s="1"/>
  <c r="F195" i="3"/>
  <c r="I195" i="3" s="1"/>
  <c r="A196" i="3"/>
  <c r="L154" i="3"/>
  <c r="Q153" i="3"/>
  <c r="T153" i="3" s="1"/>
  <c r="L194" i="12"/>
  <c r="M193" i="12"/>
  <c r="Q193" i="12" s="1"/>
  <c r="T193" i="12" s="1"/>
  <c r="Q539" i="7"/>
  <c r="R538" i="7"/>
  <c r="T538" i="7" s="1"/>
  <c r="V538" i="7" s="1"/>
  <c r="E423" i="5"/>
  <c r="H423" i="5" s="1"/>
  <c r="U537" i="7"/>
  <c r="X537" i="7" s="1"/>
  <c r="S192" i="12"/>
  <c r="A425" i="5"/>
  <c r="B424" i="5"/>
  <c r="D424" i="5" s="1"/>
  <c r="F424" i="5" s="1"/>
  <c r="S152" i="3"/>
  <c r="V152" i="3" l="1"/>
  <c r="M537" i="7"/>
  <c r="I539" i="7"/>
  <c r="J538" i="7"/>
  <c r="L538" i="7" s="1"/>
  <c r="N538" i="7" s="1"/>
  <c r="V192" i="12"/>
  <c r="H195" i="3"/>
  <c r="K195" i="3"/>
  <c r="A541" i="7"/>
  <c r="B540" i="7"/>
  <c r="D540" i="7" s="1"/>
  <c r="F540" i="7" s="1"/>
  <c r="P536" i="7"/>
  <c r="F196" i="3"/>
  <c r="I196" i="3" s="1"/>
  <c r="A197" i="3"/>
  <c r="E539" i="7"/>
  <c r="K194" i="3"/>
  <c r="H538" i="7"/>
  <c r="A426" i="5"/>
  <c r="B425" i="5"/>
  <c r="D425" i="5" s="1"/>
  <c r="F425" i="5" s="1"/>
  <c r="S193" i="12"/>
  <c r="Q154" i="3"/>
  <c r="T154" i="3" s="1"/>
  <c r="L155" i="3"/>
  <c r="L195" i="12"/>
  <c r="M194" i="12"/>
  <c r="Q194" i="12" s="1"/>
  <c r="T194" i="12" s="1"/>
  <c r="U538" i="7"/>
  <c r="E424" i="5"/>
  <c r="R539" i="7"/>
  <c r="T539" i="7" s="1"/>
  <c r="V539" i="7" s="1"/>
  <c r="Q540" i="7"/>
  <c r="S153" i="3"/>
  <c r="P537" i="7" l="1"/>
  <c r="V193" i="12"/>
  <c r="H424" i="5"/>
  <c r="A198" i="3"/>
  <c r="F197" i="3"/>
  <c r="I197" i="3" s="1"/>
  <c r="A542" i="7"/>
  <c r="B541" i="7"/>
  <c r="D541" i="7" s="1"/>
  <c r="F541" i="7" s="1"/>
  <c r="H196" i="3"/>
  <c r="M538" i="7"/>
  <c r="J539" i="7"/>
  <c r="L539" i="7" s="1"/>
  <c r="N539" i="7" s="1"/>
  <c r="I540" i="7"/>
  <c r="V153" i="3"/>
  <c r="X538" i="7"/>
  <c r="H539" i="7"/>
  <c r="E540" i="7"/>
  <c r="R540" i="7"/>
  <c r="T540" i="7" s="1"/>
  <c r="V540" i="7" s="1"/>
  <c r="Q541" i="7"/>
  <c r="S154" i="3"/>
  <c r="V154" i="3" s="1"/>
  <c r="U539" i="7"/>
  <c r="S194" i="12"/>
  <c r="V194" i="12" s="1"/>
  <c r="L156" i="3"/>
  <c r="Q155" i="3"/>
  <c r="T155" i="3" s="1"/>
  <c r="A427" i="5"/>
  <c r="B426" i="5"/>
  <c r="D426" i="5" s="1"/>
  <c r="F426" i="5" s="1"/>
  <c r="M195" i="12"/>
  <c r="Q195" i="12" s="1"/>
  <c r="T195" i="12" s="1"/>
  <c r="L196" i="12"/>
  <c r="E425" i="5"/>
  <c r="H425" i="5" s="1"/>
  <c r="K196" i="3" l="1"/>
  <c r="P538" i="7"/>
  <c r="H540" i="7"/>
  <c r="E541" i="7"/>
  <c r="J540" i="7"/>
  <c r="L540" i="7" s="1"/>
  <c r="N540" i="7" s="1"/>
  <c r="I541" i="7"/>
  <c r="H197" i="3"/>
  <c r="A543" i="7"/>
  <c r="B542" i="7"/>
  <c r="D542" i="7" s="1"/>
  <c r="F542" i="7" s="1"/>
  <c r="X539" i="7"/>
  <c r="M539" i="7"/>
  <c r="P539" i="7"/>
  <c r="F198" i="3"/>
  <c r="I198" i="3" s="1"/>
  <c r="A199" i="3"/>
  <c r="Q156" i="3"/>
  <c r="T156" i="3" s="1"/>
  <c r="L157" i="3"/>
  <c r="M196" i="12"/>
  <c r="Q196" i="12" s="1"/>
  <c r="T196" i="12" s="1"/>
  <c r="L197" i="12"/>
  <c r="E426" i="5"/>
  <c r="Q542" i="7"/>
  <c r="R541" i="7"/>
  <c r="T541" i="7" s="1"/>
  <c r="V541" i="7" s="1"/>
  <c r="S195" i="12"/>
  <c r="A428" i="5"/>
  <c r="B427" i="5"/>
  <c r="D427" i="5" s="1"/>
  <c r="F427" i="5" s="1"/>
  <c r="U540" i="7"/>
  <c r="S155" i="3"/>
  <c r="V155" i="3" l="1"/>
  <c r="K197" i="3"/>
  <c r="X540" i="7"/>
  <c r="H426" i="5"/>
  <c r="V195" i="12"/>
  <c r="E542" i="7"/>
  <c r="I542" i="7"/>
  <c r="J541" i="7"/>
  <c r="L541" i="7" s="1"/>
  <c r="N541" i="7" s="1"/>
  <c r="A544" i="7"/>
  <c r="B543" i="7"/>
  <c r="D543" i="7" s="1"/>
  <c r="F543" i="7" s="1"/>
  <c r="A200" i="3"/>
  <c r="F199" i="3"/>
  <c r="I199" i="3" s="1"/>
  <c r="M540" i="7"/>
  <c r="H198" i="3"/>
  <c r="H541" i="7"/>
  <c r="R542" i="7"/>
  <c r="T542" i="7" s="1"/>
  <c r="V542" i="7" s="1"/>
  <c r="Q543" i="7"/>
  <c r="Q157" i="3"/>
  <c r="T157" i="3" s="1"/>
  <c r="L158" i="3"/>
  <c r="S156" i="3"/>
  <c r="V156" i="3" s="1"/>
  <c r="E427" i="5"/>
  <c r="H427" i="5" s="1"/>
  <c r="L198" i="12"/>
  <c r="M197" i="12"/>
  <c r="Q197" i="12" s="1"/>
  <c r="T197" i="12" s="1"/>
  <c r="A429" i="5"/>
  <c r="B428" i="5"/>
  <c r="D428" i="5" s="1"/>
  <c r="F428" i="5" s="1"/>
  <c r="U541" i="7"/>
  <c r="X541" i="7" s="1"/>
  <c r="S196" i="12"/>
  <c r="K198" i="3" l="1"/>
  <c r="V196" i="12"/>
  <c r="I543" i="7"/>
  <c r="J542" i="7"/>
  <c r="L542" i="7" s="1"/>
  <c r="N542" i="7" s="1"/>
  <c r="E543" i="7"/>
  <c r="H543" i="7" s="1"/>
  <c r="H199" i="3"/>
  <c r="K199" i="3" s="1"/>
  <c r="M541" i="7"/>
  <c r="A201" i="3"/>
  <c r="F200" i="3"/>
  <c r="I200" i="3" s="1"/>
  <c r="P540" i="7"/>
  <c r="B544" i="7"/>
  <c r="D544" i="7" s="1"/>
  <c r="F544" i="7" s="1"/>
  <c r="A545" i="7"/>
  <c r="H542" i="7"/>
  <c r="S157" i="3"/>
  <c r="U542" i="7"/>
  <c r="L159" i="3"/>
  <c r="Q158" i="3"/>
  <c r="T158" i="3" s="1"/>
  <c r="E428" i="5"/>
  <c r="A430" i="5"/>
  <c r="B429" i="5"/>
  <c r="D429" i="5" s="1"/>
  <c r="F429" i="5" s="1"/>
  <c r="S197" i="12"/>
  <c r="Q544" i="7"/>
  <c r="R543" i="7"/>
  <c r="T543" i="7" s="1"/>
  <c r="V543" i="7" s="1"/>
  <c r="L199" i="12"/>
  <c r="M198" i="12"/>
  <c r="Q198" i="12" s="1"/>
  <c r="T198" i="12" s="1"/>
  <c r="V197" i="12" l="1"/>
  <c r="H428" i="5"/>
  <c r="X542" i="7"/>
  <c r="P541" i="7"/>
  <c r="V157" i="3"/>
  <c r="A546" i="7"/>
  <c r="B545" i="7"/>
  <c r="D545" i="7" s="1"/>
  <c r="F545" i="7" s="1"/>
  <c r="M542" i="7"/>
  <c r="H200" i="3"/>
  <c r="A202" i="3"/>
  <c r="F201" i="3"/>
  <c r="I201" i="3" s="1"/>
  <c r="E544" i="7"/>
  <c r="I544" i="7"/>
  <c r="J543" i="7"/>
  <c r="L543" i="7" s="1"/>
  <c r="N543" i="7" s="1"/>
  <c r="U543" i="7"/>
  <c r="R544" i="7"/>
  <c r="T544" i="7" s="1"/>
  <c r="V544" i="7" s="1"/>
  <c r="Q545" i="7"/>
  <c r="B430" i="5"/>
  <c r="D430" i="5" s="1"/>
  <c r="F430" i="5" s="1"/>
  <c r="A431" i="5"/>
  <c r="S198" i="12"/>
  <c r="E429" i="5"/>
  <c r="Q159" i="3"/>
  <c r="T159" i="3" s="1"/>
  <c r="L160" i="3"/>
  <c r="M199" i="12"/>
  <c r="Q199" i="12" s="1"/>
  <c r="T199" i="12" s="1"/>
  <c r="L200" i="12"/>
  <c r="S158" i="3"/>
  <c r="V158" i="3" l="1"/>
  <c r="H429" i="5"/>
  <c r="P542" i="7"/>
  <c r="X543" i="7"/>
  <c r="H544" i="7"/>
  <c r="E545" i="7"/>
  <c r="V198" i="12"/>
  <c r="J544" i="7"/>
  <c r="L544" i="7" s="1"/>
  <c r="N544" i="7" s="1"/>
  <c r="I545" i="7"/>
  <c r="A203" i="3"/>
  <c r="F202" i="3"/>
  <c r="I202" i="3" s="1"/>
  <c r="K200" i="3"/>
  <c r="M543" i="7"/>
  <c r="H201" i="3"/>
  <c r="B546" i="7"/>
  <c r="D546" i="7" s="1"/>
  <c r="F546" i="7" s="1"/>
  <c r="A547" i="7"/>
  <c r="Q546" i="7"/>
  <c r="R545" i="7"/>
  <c r="T545" i="7" s="1"/>
  <c r="V545" i="7" s="1"/>
  <c r="L201" i="12"/>
  <c r="M200" i="12"/>
  <c r="Q200" i="12" s="1"/>
  <c r="T200" i="12" s="1"/>
  <c r="U544" i="7"/>
  <c r="X544" i="7" s="1"/>
  <c r="S199" i="12"/>
  <c r="S159" i="3"/>
  <c r="A432" i="5"/>
  <c r="B431" i="5"/>
  <c r="D431" i="5" s="1"/>
  <c r="F431" i="5" s="1"/>
  <c r="Q160" i="3"/>
  <c r="T160" i="3" s="1"/>
  <c r="L161" i="3"/>
  <c r="E430" i="5"/>
  <c r="H430" i="5" s="1"/>
  <c r="K201" i="3" l="1"/>
  <c r="H545" i="7"/>
  <c r="V159" i="3"/>
  <c r="H202" i="3"/>
  <c r="K202" i="3" s="1"/>
  <c r="E546" i="7"/>
  <c r="P543" i="7"/>
  <c r="I546" i="7"/>
  <c r="J545" i="7"/>
  <c r="L545" i="7" s="1"/>
  <c r="N545" i="7" s="1"/>
  <c r="M544" i="7"/>
  <c r="V199" i="12"/>
  <c r="B547" i="7"/>
  <c r="D547" i="7" s="1"/>
  <c r="F547" i="7" s="1"/>
  <c r="A548" i="7"/>
  <c r="F203" i="3"/>
  <c r="I203" i="3" s="1"/>
  <c r="A204" i="3"/>
  <c r="M201" i="12"/>
  <c r="Q201" i="12" s="1"/>
  <c r="T201" i="12" s="1"/>
  <c r="L202" i="12"/>
  <c r="L162" i="3"/>
  <c r="Q161" i="3"/>
  <c r="T161" i="3" s="1"/>
  <c r="S160" i="3"/>
  <c r="A433" i="5"/>
  <c r="B432" i="5"/>
  <c r="D432" i="5" s="1"/>
  <c r="F432" i="5" s="1"/>
  <c r="R546" i="7"/>
  <c r="T546" i="7" s="1"/>
  <c r="V546" i="7" s="1"/>
  <c r="Q547" i="7"/>
  <c r="E431" i="5"/>
  <c r="U545" i="7"/>
  <c r="S200" i="12"/>
  <c r="V200" i="12" s="1"/>
  <c r="P544" i="7" l="1"/>
  <c r="H431" i="5"/>
  <c r="H546" i="7"/>
  <c r="E547" i="7"/>
  <c r="V160" i="3"/>
  <c r="A205" i="3"/>
  <c r="F204" i="3"/>
  <c r="I204" i="3" s="1"/>
  <c r="X545" i="7"/>
  <c r="A549" i="7"/>
  <c r="B548" i="7"/>
  <c r="D548" i="7" s="1"/>
  <c r="F548" i="7" s="1"/>
  <c r="M545" i="7"/>
  <c r="I547" i="7"/>
  <c r="J546" i="7"/>
  <c r="L546" i="7" s="1"/>
  <c r="N546" i="7" s="1"/>
  <c r="H203" i="3"/>
  <c r="E432" i="5"/>
  <c r="L203" i="12"/>
  <c r="M202" i="12"/>
  <c r="Q202" i="12" s="1"/>
  <c r="T202" i="12" s="1"/>
  <c r="B433" i="5"/>
  <c r="D433" i="5" s="1"/>
  <c r="F433" i="5" s="1"/>
  <c r="A434" i="5"/>
  <c r="S201" i="12"/>
  <c r="R547" i="7"/>
  <c r="T547" i="7" s="1"/>
  <c r="V547" i="7" s="1"/>
  <c r="Q548" i="7"/>
  <c r="S161" i="3"/>
  <c r="L163" i="3"/>
  <c r="Q162" i="3"/>
  <c r="T162" i="3" s="1"/>
  <c r="U546" i="7"/>
  <c r="K203" i="3" l="1"/>
  <c r="H432" i="5"/>
  <c r="P545" i="7"/>
  <c r="V161" i="3"/>
  <c r="M546" i="7"/>
  <c r="P546" i="7" s="1"/>
  <c r="E548" i="7"/>
  <c r="F205" i="3"/>
  <c r="I205" i="3" s="1"/>
  <c r="A206" i="3"/>
  <c r="A550" i="7"/>
  <c r="B549" i="7"/>
  <c r="D549" i="7" s="1"/>
  <c r="F549" i="7" s="1"/>
  <c r="V201" i="12"/>
  <c r="J547" i="7"/>
  <c r="L547" i="7" s="1"/>
  <c r="N547" i="7" s="1"/>
  <c r="I548" i="7"/>
  <c r="X546" i="7"/>
  <c r="H204" i="3"/>
  <c r="H547" i="7"/>
  <c r="R548" i="7"/>
  <c r="T548" i="7" s="1"/>
  <c r="V548" i="7" s="1"/>
  <c r="Q549" i="7"/>
  <c r="B434" i="5"/>
  <c r="D434" i="5" s="1"/>
  <c r="F434" i="5" s="1"/>
  <c r="A435" i="5"/>
  <c r="E433" i="5"/>
  <c r="S202" i="12"/>
  <c r="V202" i="12" s="1"/>
  <c r="S162" i="3"/>
  <c r="Q163" i="3"/>
  <c r="T163" i="3" s="1"/>
  <c r="L164" i="3"/>
  <c r="U547" i="7"/>
  <c r="L204" i="12"/>
  <c r="M203" i="12"/>
  <c r="Q203" i="12" s="1"/>
  <c r="T203" i="12" s="1"/>
  <c r="H548" i="7" l="1"/>
  <c r="V162" i="3"/>
  <c r="X547" i="7"/>
  <c r="H433" i="5"/>
  <c r="J548" i="7"/>
  <c r="L548" i="7" s="1"/>
  <c r="N548" i="7" s="1"/>
  <c r="I549" i="7"/>
  <c r="B550" i="7"/>
  <c r="D550" i="7" s="1"/>
  <c r="F550" i="7" s="1"/>
  <c r="A551" i="7"/>
  <c r="A207" i="3"/>
  <c r="F206" i="3"/>
  <c r="I206" i="3" s="1"/>
  <c r="K204" i="3"/>
  <c r="H205" i="3"/>
  <c r="M547" i="7"/>
  <c r="E549" i="7"/>
  <c r="Q550" i="7"/>
  <c r="R549" i="7"/>
  <c r="T549" i="7" s="1"/>
  <c r="V549" i="7" s="1"/>
  <c r="E434" i="5"/>
  <c r="M204" i="12"/>
  <c r="Q204" i="12" s="1"/>
  <c r="T204" i="12" s="1"/>
  <c r="L205" i="12"/>
  <c r="S163" i="3"/>
  <c r="A436" i="5"/>
  <c r="B435" i="5"/>
  <c r="D435" i="5" s="1"/>
  <c r="F435" i="5" s="1"/>
  <c r="S203" i="12"/>
  <c r="L165" i="3"/>
  <c r="Q164" i="3"/>
  <c r="T164" i="3" s="1"/>
  <c r="U548" i="7"/>
  <c r="X548" i="7" l="1"/>
  <c r="P547" i="7"/>
  <c r="H434" i="5"/>
  <c r="H549" i="7"/>
  <c r="V163" i="3"/>
  <c r="K205" i="3"/>
  <c r="H206" i="3"/>
  <c r="J549" i="7"/>
  <c r="L549" i="7" s="1"/>
  <c r="N549" i="7" s="1"/>
  <c r="I550" i="7"/>
  <c r="A208" i="3"/>
  <c r="F207" i="3"/>
  <c r="I207" i="3" s="1"/>
  <c r="V203" i="12"/>
  <c r="B551" i="7"/>
  <c r="D551" i="7" s="1"/>
  <c r="F551" i="7" s="1"/>
  <c r="A552" i="7"/>
  <c r="M548" i="7"/>
  <c r="P548" i="7" s="1"/>
  <c r="E550" i="7"/>
  <c r="Q165" i="3"/>
  <c r="T165" i="3" s="1"/>
  <c r="L166" i="3"/>
  <c r="A437" i="5"/>
  <c r="B436" i="5"/>
  <c r="D436" i="5" s="1"/>
  <c r="F436" i="5" s="1"/>
  <c r="L206" i="12"/>
  <c r="M205" i="12"/>
  <c r="Q205" i="12" s="1"/>
  <c r="T205" i="12" s="1"/>
  <c r="S164" i="3"/>
  <c r="Q551" i="7"/>
  <c r="R550" i="7"/>
  <c r="T550" i="7" s="1"/>
  <c r="V550" i="7" s="1"/>
  <c r="E435" i="5"/>
  <c r="S204" i="12"/>
  <c r="U549" i="7"/>
  <c r="V164" i="3" l="1"/>
  <c r="H435" i="5"/>
  <c r="K206" i="3"/>
  <c r="E551" i="7"/>
  <c r="I551" i="7"/>
  <c r="J550" i="7"/>
  <c r="L550" i="7" s="1"/>
  <c r="N550" i="7" s="1"/>
  <c r="X549" i="7"/>
  <c r="H207" i="3"/>
  <c r="M549" i="7"/>
  <c r="V204" i="12"/>
  <c r="H550" i="7"/>
  <c r="A553" i="7"/>
  <c r="B552" i="7"/>
  <c r="D552" i="7" s="1"/>
  <c r="F552" i="7" s="1"/>
  <c r="A209" i="3"/>
  <c r="F208" i="3"/>
  <c r="I208" i="3" s="1"/>
  <c r="S205" i="12"/>
  <c r="U550" i="7"/>
  <c r="L207" i="12"/>
  <c r="M206" i="12"/>
  <c r="Q206" i="12" s="1"/>
  <c r="T206" i="12" s="1"/>
  <c r="Q552" i="7"/>
  <c r="R551" i="7"/>
  <c r="T551" i="7" s="1"/>
  <c r="V551" i="7" s="1"/>
  <c r="E436" i="5"/>
  <c r="Q166" i="3"/>
  <c r="T166" i="3" s="1"/>
  <c r="L167" i="3"/>
  <c r="B437" i="5"/>
  <c r="D437" i="5" s="1"/>
  <c r="F437" i="5" s="1"/>
  <c r="A438" i="5"/>
  <c r="S165" i="3"/>
  <c r="V165" i="3" l="1"/>
  <c r="V205" i="12"/>
  <c r="H436" i="5"/>
  <c r="X550" i="7"/>
  <c r="P549" i="7"/>
  <c r="H551" i="7"/>
  <c r="H208" i="3"/>
  <c r="M550" i="7"/>
  <c r="E552" i="7"/>
  <c r="K207" i="3"/>
  <c r="A210" i="3"/>
  <c r="F209" i="3"/>
  <c r="I209" i="3" s="1"/>
  <c r="J551" i="7"/>
  <c r="L551" i="7" s="1"/>
  <c r="N551" i="7" s="1"/>
  <c r="I552" i="7"/>
  <c r="B553" i="7"/>
  <c r="D553" i="7" s="1"/>
  <c r="F553" i="7" s="1"/>
  <c r="A554" i="7"/>
  <c r="B438" i="5"/>
  <c r="D438" i="5" s="1"/>
  <c r="F438" i="5" s="1"/>
  <c r="A439" i="5"/>
  <c r="S206" i="12"/>
  <c r="V206" i="12" s="1"/>
  <c r="Q167" i="3"/>
  <c r="T167" i="3" s="1"/>
  <c r="L168" i="3"/>
  <c r="L208" i="12"/>
  <c r="M207" i="12"/>
  <c r="Q207" i="12" s="1"/>
  <c r="T207" i="12" s="1"/>
  <c r="Q553" i="7"/>
  <c r="R552" i="7"/>
  <c r="T552" i="7" s="1"/>
  <c r="V552" i="7" s="1"/>
  <c r="E437" i="5"/>
  <c r="S166" i="3"/>
  <c r="U551" i="7"/>
  <c r="X551" i="7" s="1"/>
  <c r="V166" i="3" l="1"/>
  <c r="K208" i="3"/>
  <c r="H437" i="5"/>
  <c r="E553" i="7"/>
  <c r="A211" i="3"/>
  <c r="F210" i="3"/>
  <c r="I210" i="3" s="1"/>
  <c r="P550" i="7"/>
  <c r="M551" i="7"/>
  <c r="P551" i="7" s="1"/>
  <c r="I553" i="7"/>
  <c r="J552" i="7"/>
  <c r="L552" i="7" s="1"/>
  <c r="N552" i="7" s="1"/>
  <c r="B554" i="7"/>
  <c r="D554" i="7" s="1"/>
  <c r="F554" i="7" s="1"/>
  <c r="A555" i="7"/>
  <c r="H209" i="3"/>
  <c r="H552" i="7"/>
  <c r="M208" i="12"/>
  <c r="Q208" i="12" s="1"/>
  <c r="T208" i="12" s="1"/>
  <c r="L209" i="12"/>
  <c r="E438" i="5"/>
  <c r="U552" i="7"/>
  <c r="S167" i="3"/>
  <c r="L169" i="3"/>
  <c r="Q168" i="3"/>
  <c r="T168" i="3" s="1"/>
  <c r="Q554" i="7"/>
  <c r="R553" i="7"/>
  <c r="T553" i="7" s="1"/>
  <c r="V553" i="7" s="1"/>
  <c r="S207" i="12"/>
  <c r="B439" i="5"/>
  <c r="D439" i="5" s="1"/>
  <c r="F439" i="5" s="1"/>
  <c r="A440" i="5"/>
  <c r="K209" i="3" l="1"/>
  <c r="H438" i="5"/>
  <c r="V207" i="12"/>
  <c r="H553" i="7"/>
  <c r="A212" i="3"/>
  <c r="F211" i="3"/>
  <c r="I211" i="3" s="1"/>
  <c r="A556" i="7"/>
  <c r="B555" i="7"/>
  <c r="D555" i="7" s="1"/>
  <c r="F555" i="7" s="1"/>
  <c r="H210" i="3"/>
  <c r="K210" i="3" s="1"/>
  <c r="V167" i="3"/>
  <c r="M552" i="7"/>
  <c r="E554" i="7"/>
  <c r="X552" i="7"/>
  <c r="I554" i="7"/>
  <c r="J553" i="7"/>
  <c r="L553" i="7" s="1"/>
  <c r="N553" i="7" s="1"/>
  <c r="L170" i="3"/>
  <c r="Q169" i="3"/>
  <c r="T169" i="3" s="1"/>
  <c r="B440" i="5"/>
  <c r="D440" i="5" s="1"/>
  <c r="F440" i="5" s="1"/>
  <c r="A441" i="5"/>
  <c r="U553" i="7"/>
  <c r="S208" i="12"/>
  <c r="V208" i="12" s="1"/>
  <c r="E439" i="5"/>
  <c r="H439" i="5" s="1"/>
  <c r="R554" i="7"/>
  <c r="T554" i="7" s="1"/>
  <c r="V554" i="7" s="1"/>
  <c r="Q555" i="7"/>
  <c r="S168" i="3"/>
  <c r="M209" i="12"/>
  <c r="Q209" i="12" s="1"/>
  <c r="T209" i="12" s="1"/>
  <c r="L210" i="12"/>
  <c r="V168" i="3" l="1"/>
  <c r="H554" i="7"/>
  <c r="X553" i="7"/>
  <c r="E555" i="7"/>
  <c r="M553" i="7"/>
  <c r="A557" i="7"/>
  <c r="B556" i="7"/>
  <c r="D556" i="7" s="1"/>
  <c r="F556" i="7" s="1"/>
  <c r="I555" i="7"/>
  <c r="J554" i="7"/>
  <c r="L554" i="7" s="1"/>
  <c r="N554" i="7" s="1"/>
  <c r="H211" i="3"/>
  <c r="P552" i="7"/>
  <c r="F212" i="3"/>
  <c r="I212" i="3" s="1"/>
  <c r="A213" i="3"/>
  <c r="Q170" i="3"/>
  <c r="T170" i="3" s="1"/>
  <c r="L171" i="3"/>
  <c r="B441" i="5"/>
  <c r="D441" i="5" s="1"/>
  <c r="F441" i="5" s="1"/>
  <c r="A442" i="5"/>
  <c r="L211" i="12"/>
  <c r="M210" i="12"/>
  <c r="Q210" i="12" s="1"/>
  <c r="T210" i="12" s="1"/>
  <c r="R555" i="7"/>
  <c r="T555" i="7" s="1"/>
  <c r="V555" i="7" s="1"/>
  <c r="Q556" i="7"/>
  <c r="E440" i="5"/>
  <c r="H440" i="5" s="1"/>
  <c r="S209" i="12"/>
  <c r="U554" i="7"/>
  <c r="X554" i="7" s="1"/>
  <c r="S169" i="3"/>
  <c r="K211" i="3" l="1"/>
  <c r="V209" i="12"/>
  <c r="H555" i="7"/>
  <c r="E556" i="7"/>
  <c r="J555" i="7"/>
  <c r="L555" i="7" s="1"/>
  <c r="N555" i="7" s="1"/>
  <c r="I556" i="7"/>
  <c r="H212" i="3"/>
  <c r="A558" i="7"/>
  <c r="B557" i="7"/>
  <c r="D557" i="7" s="1"/>
  <c r="F557" i="7" s="1"/>
  <c r="A214" i="3"/>
  <c r="F213" i="3"/>
  <c r="I213" i="3" s="1"/>
  <c r="V169" i="3"/>
  <c r="M554" i="7"/>
  <c r="P553" i="7"/>
  <c r="U555" i="7"/>
  <c r="S210" i="12"/>
  <c r="V210" i="12" s="1"/>
  <c r="M211" i="12"/>
  <c r="Q211" i="12" s="1"/>
  <c r="T211" i="12" s="1"/>
  <c r="L212" i="12"/>
  <c r="E441" i="5"/>
  <c r="H441" i="5" s="1"/>
  <c r="S170" i="3"/>
  <c r="A443" i="5"/>
  <c r="B442" i="5"/>
  <c r="D442" i="5" s="1"/>
  <c r="F442" i="5" s="1"/>
  <c r="R556" i="7"/>
  <c r="T556" i="7" s="1"/>
  <c r="V556" i="7" s="1"/>
  <c r="Q557" i="7"/>
  <c r="Q171" i="3"/>
  <c r="T171" i="3" s="1"/>
  <c r="L172" i="3"/>
  <c r="V170" i="3" l="1"/>
  <c r="K212" i="3"/>
  <c r="X555" i="7"/>
  <c r="P554" i="7"/>
  <c r="H556" i="7"/>
  <c r="F214" i="3"/>
  <c r="I214" i="3" s="1"/>
  <c r="A215" i="3"/>
  <c r="H213" i="3"/>
  <c r="M555" i="7"/>
  <c r="E557" i="7"/>
  <c r="A559" i="7"/>
  <c r="B558" i="7"/>
  <c r="D558" i="7" s="1"/>
  <c r="F558" i="7" s="1"/>
  <c r="I557" i="7"/>
  <c r="J556" i="7"/>
  <c r="L556" i="7" s="1"/>
  <c r="N556" i="7" s="1"/>
  <c r="E442" i="5"/>
  <c r="A444" i="5"/>
  <c r="B443" i="5"/>
  <c r="D443" i="5" s="1"/>
  <c r="F443" i="5" s="1"/>
  <c r="L173" i="3"/>
  <c r="Q172" i="3"/>
  <c r="T172" i="3" s="1"/>
  <c r="S211" i="12"/>
  <c r="U556" i="7"/>
  <c r="M212" i="12"/>
  <c r="Q212" i="12" s="1"/>
  <c r="T212" i="12" s="1"/>
  <c r="L213" i="12"/>
  <c r="S171" i="3"/>
  <c r="V171" i="3" s="1"/>
  <c r="Q558" i="7"/>
  <c r="R557" i="7"/>
  <c r="T557" i="7" s="1"/>
  <c r="V557" i="7" s="1"/>
  <c r="P555" i="7" l="1"/>
  <c r="H557" i="7"/>
  <c r="K213" i="3"/>
  <c r="B559" i="7"/>
  <c r="D559" i="7" s="1"/>
  <c r="F559" i="7" s="1"/>
  <c r="A560" i="7"/>
  <c r="H442" i="5"/>
  <c r="E558" i="7"/>
  <c r="V211" i="12"/>
  <c r="M556" i="7"/>
  <c r="F215" i="3"/>
  <c r="I215" i="3" s="1"/>
  <c r="A216" i="3"/>
  <c r="X556" i="7"/>
  <c r="J557" i="7"/>
  <c r="L557" i="7" s="1"/>
  <c r="N557" i="7" s="1"/>
  <c r="I558" i="7"/>
  <c r="H214" i="3"/>
  <c r="Q559" i="7"/>
  <c r="R558" i="7"/>
  <c r="T558" i="7" s="1"/>
  <c r="V558" i="7" s="1"/>
  <c r="L174" i="3"/>
  <c r="Q173" i="3"/>
  <c r="T173" i="3" s="1"/>
  <c r="L214" i="12"/>
  <c r="M213" i="12"/>
  <c r="Q213" i="12" s="1"/>
  <c r="T213" i="12" s="1"/>
  <c r="B444" i="5"/>
  <c r="D444" i="5" s="1"/>
  <c r="F444" i="5" s="1"/>
  <c r="A445" i="5"/>
  <c r="E443" i="5"/>
  <c r="U557" i="7"/>
  <c r="S212" i="12"/>
  <c r="S172" i="3"/>
  <c r="V172" i="3" l="1"/>
  <c r="V212" i="12"/>
  <c r="X557" i="7"/>
  <c r="P556" i="7"/>
  <c r="H558" i="7"/>
  <c r="K214" i="3"/>
  <c r="A217" i="3"/>
  <c r="F216" i="3"/>
  <c r="I216" i="3" s="1"/>
  <c r="H215" i="3"/>
  <c r="M557" i="7"/>
  <c r="B560" i="7"/>
  <c r="D560" i="7" s="1"/>
  <c r="F560" i="7" s="1"/>
  <c r="A561" i="7"/>
  <c r="J558" i="7"/>
  <c r="L558" i="7" s="1"/>
  <c r="N558" i="7" s="1"/>
  <c r="I559" i="7"/>
  <c r="H443" i="5"/>
  <c r="E559" i="7"/>
  <c r="S213" i="12"/>
  <c r="L175" i="3"/>
  <c r="Q174" i="3"/>
  <c r="T174" i="3" s="1"/>
  <c r="Q560" i="7"/>
  <c r="R559" i="7"/>
  <c r="T559" i="7" s="1"/>
  <c r="V559" i="7" s="1"/>
  <c r="L215" i="12"/>
  <c r="M214" i="12"/>
  <c r="Q214" i="12" s="1"/>
  <c r="T214" i="12" s="1"/>
  <c r="B445" i="5"/>
  <c r="D445" i="5" s="1"/>
  <c r="F445" i="5" s="1"/>
  <c r="A446" i="5"/>
  <c r="E444" i="5"/>
  <c r="S173" i="3"/>
  <c r="V173" i="3" s="1"/>
  <c r="U558" i="7"/>
  <c r="X558" i="7" s="1"/>
  <c r="H444" i="5" l="1"/>
  <c r="A562" i="7"/>
  <c r="B561" i="7"/>
  <c r="D561" i="7" s="1"/>
  <c r="F561" i="7" s="1"/>
  <c r="K215" i="3"/>
  <c r="E560" i="7"/>
  <c r="V213" i="12"/>
  <c r="I560" i="7"/>
  <c r="J559" i="7"/>
  <c r="L559" i="7" s="1"/>
  <c r="N559" i="7" s="1"/>
  <c r="H216" i="3"/>
  <c r="K216" i="3" s="1"/>
  <c r="H559" i="7"/>
  <c r="M558" i="7"/>
  <c r="P557" i="7"/>
  <c r="A218" i="3"/>
  <c r="F217" i="3"/>
  <c r="I217" i="3" s="1"/>
  <c r="E445" i="5"/>
  <c r="S214" i="12"/>
  <c r="U559" i="7"/>
  <c r="S174" i="3"/>
  <c r="L176" i="3"/>
  <c r="Q175" i="3"/>
  <c r="T175" i="3" s="1"/>
  <c r="B446" i="5"/>
  <c r="D446" i="5" s="1"/>
  <c r="F446" i="5" s="1"/>
  <c r="A447" i="5"/>
  <c r="L216" i="12"/>
  <c r="M215" i="12"/>
  <c r="Q215" i="12" s="1"/>
  <c r="T215" i="12" s="1"/>
  <c r="Q561" i="7"/>
  <c r="R560" i="7"/>
  <c r="T560" i="7" s="1"/>
  <c r="V560" i="7" s="1"/>
  <c r="V214" i="12" l="1"/>
  <c r="X559" i="7"/>
  <c r="H560" i="7"/>
  <c r="V174" i="3"/>
  <c r="I561" i="7"/>
  <c r="J560" i="7"/>
  <c r="L560" i="7" s="1"/>
  <c r="N560" i="7" s="1"/>
  <c r="A219" i="3"/>
  <c r="F218" i="3"/>
  <c r="I218" i="3" s="1"/>
  <c r="M559" i="7"/>
  <c r="H445" i="5"/>
  <c r="E561" i="7"/>
  <c r="H217" i="3"/>
  <c r="K217" i="3" s="1"/>
  <c r="P558" i="7"/>
  <c r="A563" i="7"/>
  <c r="B562" i="7"/>
  <c r="D562" i="7" s="1"/>
  <c r="F562" i="7" s="1"/>
  <c r="L217" i="12"/>
  <c r="M216" i="12"/>
  <c r="Q216" i="12" s="1"/>
  <c r="T216" i="12" s="1"/>
  <c r="U560" i="7"/>
  <c r="S175" i="3"/>
  <c r="S215" i="12"/>
  <c r="V215" i="12" s="1"/>
  <c r="A448" i="5"/>
  <c r="B447" i="5"/>
  <c r="D447" i="5" s="1"/>
  <c r="F447" i="5" s="1"/>
  <c r="R561" i="7"/>
  <c r="T561" i="7" s="1"/>
  <c r="V561" i="7" s="1"/>
  <c r="Q562" i="7"/>
  <c r="E446" i="5"/>
  <c r="H446" i="5" s="1"/>
  <c r="Q176" i="3"/>
  <c r="T176" i="3" s="1"/>
  <c r="L177" i="3"/>
  <c r="X560" i="7" l="1"/>
  <c r="H561" i="7"/>
  <c r="V175" i="3"/>
  <c r="A564" i="7"/>
  <c r="B563" i="7"/>
  <c r="D563" i="7" s="1"/>
  <c r="F563" i="7" s="1"/>
  <c r="F219" i="3"/>
  <c r="I219" i="3" s="1"/>
  <c r="A220" i="3"/>
  <c r="E562" i="7"/>
  <c r="H218" i="3"/>
  <c r="M560" i="7"/>
  <c r="P559" i="7"/>
  <c r="I562" i="7"/>
  <c r="J561" i="7"/>
  <c r="L561" i="7" s="1"/>
  <c r="N561" i="7" s="1"/>
  <c r="Q177" i="3"/>
  <c r="T177" i="3" s="1"/>
  <c r="L178" i="3"/>
  <c r="B448" i="5"/>
  <c r="D448" i="5" s="1"/>
  <c r="F448" i="5" s="1"/>
  <c r="A449" i="5"/>
  <c r="S176" i="3"/>
  <c r="R562" i="7"/>
  <c r="T562" i="7" s="1"/>
  <c r="V562" i="7" s="1"/>
  <c r="Q563" i="7"/>
  <c r="U561" i="7"/>
  <c r="L218" i="12"/>
  <c r="M217" i="12"/>
  <c r="Q217" i="12" s="1"/>
  <c r="T217" i="12" s="1"/>
  <c r="S216" i="12"/>
  <c r="V216" i="12" s="1"/>
  <c r="E447" i="5"/>
  <c r="H447" i="5" l="1"/>
  <c r="H562" i="7"/>
  <c r="V176" i="3"/>
  <c r="K218" i="3"/>
  <c r="M561" i="7"/>
  <c r="P560" i="7"/>
  <c r="A221" i="3"/>
  <c r="F220" i="3"/>
  <c r="I220" i="3" s="1"/>
  <c r="H219" i="3"/>
  <c r="K219" i="3" s="1"/>
  <c r="X561" i="7"/>
  <c r="J562" i="7"/>
  <c r="L562" i="7" s="1"/>
  <c r="N562" i="7" s="1"/>
  <c r="I563" i="7"/>
  <c r="E563" i="7"/>
  <c r="A565" i="7"/>
  <c r="B564" i="7"/>
  <c r="D564" i="7" s="1"/>
  <c r="F564" i="7" s="1"/>
  <c r="Q564" i="7"/>
  <c r="R563" i="7"/>
  <c r="T563" i="7" s="1"/>
  <c r="V563" i="7" s="1"/>
  <c r="S217" i="12"/>
  <c r="E448" i="5"/>
  <c r="S177" i="3"/>
  <c r="U562" i="7"/>
  <c r="B449" i="5"/>
  <c r="D449" i="5" s="1"/>
  <c r="F449" i="5" s="1"/>
  <c r="A450" i="5"/>
  <c r="L219" i="12"/>
  <c r="M218" i="12"/>
  <c r="Q218" i="12" s="1"/>
  <c r="T218" i="12" s="1"/>
  <c r="Q178" i="3"/>
  <c r="T178" i="3" s="1"/>
  <c r="L179" i="3"/>
  <c r="H563" i="7" l="1"/>
  <c r="V217" i="12"/>
  <c r="H448" i="5"/>
  <c r="X562" i="7"/>
  <c r="V177" i="3"/>
  <c r="A222" i="3"/>
  <c r="F221" i="3"/>
  <c r="I221" i="3" s="1"/>
  <c r="E564" i="7"/>
  <c r="B565" i="7"/>
  <c r="D565" i="7" s="1"/>
  <c r="F565" i="7" s="1"/>
  <c r="A566" i="7"/>
  <c r="J563" i="7"/>
  <c r="L563" i="7" s="1"/>
  <c r="N563" i="7" s="1"/>
  <c r="I564" i="7"/>
  <c r="M562" i="7"/>
  <c r="H220" i="3"/>
  <c r="P561" i="7"/>
  <c r="Q565" i="7"/>
  <c r="R564" i="7"/>
  <c r="T564" i="7" s="1"/>
  <c r="V564" i="7" s="1"/>
  <c r="E449" i="5"/>
  <c r="H449" i="5" s="1"/>
  <c r="Q179" i="3"/>
  <c r="T179" i="3" s="1"/>
  <c r="L180" i="3"/>
  <c r="S218" i="12"/>
  <c r="A451" i="5"/>
  <c r="B450" i="5"/>
  <c r="D450" i="5" s="1"/>
  <c r="F450" i="5" s="1"/>
  <c r="S178" i="3"/>
  <c r="L220" i="12"/>
  <c r="M219" i="12"/>
  <c r="Q219" i="12" s="1"/>
  <c r="T219" i="12" s="1"/>
  <c r="U563" i="7"/>
  <c r="X563" i="7" s="1"/>
  <c r="P562" i="7" l="1"/>
  <c r="K220" i="3"/>
  <c r="J564" i="7"/>
  <c r="L564" i="7" s="1"/>
  <c r="N564" i="7" s="1"/>
  <c r="I565" i="7"/>
  <c r="H564" i="7"/>
  <c r="M563" i="7"/>
  <c r="V178" i="3"/>
  <c r="B566" i="7"/>
  <c r="D566" i="7" s="1"/>
  <c r="F566" i="7" s="1"/>
  <c r="A567" i="7"/>
  <c r="H221" i="3"/>
  <c r="V218" i="12"/>
  <c r="E565" i="7"/>
  <c r="F222" i="3"/>
  <c r="I222" i="3" s="1"/>
  <c r="A223" i="3"/>
  <c r="S219" i="12"/>
  <c r="U564" i="7"/>
  <c r="M220" i="12"/>
  <c r="Q220" i="12" s="1"/>
  <c r="T220" i="12" s="1"/>
  <c r="L221" i="12"/>
  <c r="S179" i="3"/>
  <c r="V179" i="3" s="1"/>
  <c r="R565" i="7"/>
  <c r="T565" i="7" s="1"/>
  <c r="V565" i="7" s="1"/>
  <c r="Q566" i="7"/>
  <c r="E450" i="5"/>
  <c r="A452" i="5"/>
  <c r="B452" i="5" s="1"/>
  <c r="D452" i="5" s="1"/>
  <c r="F452" i="5" s="1"/>
  <c r="B451" i="5"/>
  <c r="D451" i="5" s="1"/>
  <c r="F451" i="5" s="1"/>
  <c r="Q180" i="3"/>
  <c r="T180" i="3" s="1"/>
  <c r="L181" i="3"/>
  <c r="X564" i="7" l="1"/>
  <c r="H450" i="5"/>
  <c r="P563" i="7"/>
  <c r="V219" i="12"/>
  <c r="A224" i="3"/>
  <c r="F223" i="3"/>
  <c r="I223" i="3" s="1"/>
  <c r="E566" i="7"/>
  <c r="H566" i="7" s="1"/>
  <c r="H222" i="3"/>
  <c r="K221" i="3"/>
  <c r="M564" i="7"/>
  <c r="P564" i="7" s="1"/>
  <c r="I566" i="7"/>
  <c r="J565" i="7"/>
  <c r="L565" i="7" s="1"/>
  <c r="N565" i="7" s="1"/>
  <c r="H565" i="7"/>
  <c r="B567" i="7"/>
  <c r="D567" i="7" s="1"/>
  <c r="F567" i="7" s="1"/>
  <c r="A568" i="7"/>
  <c r="S220" i="12"/>
  <c r="E451" i="5"/>
  <c r="U565" i="7"/>
  <c r="L182" i="3"/>
  <c r="Q181" i="3"/>
  <c r="T181" i="3" s="1"/>
  <c r="M221" i="12"/>
  <c r="Q221" i="12" s="1"/>
  <c r="T221" i="12" s="1"/>
  <c r="L222" i="12"/>
  <c r="S180" i="3"/>
  <c r="V180" i="3" s="1"/>
  <c r="R566" i="7"/>
  <c r="T566" i="7" s="1"/>
  <c r="V566" i="7" s="1"/>
  <c r="Q567" i="7"/>
  <c r="E452" i="5"/>
  <c r="H451" i="5" l="1"/>
  <c r="X565" i="7"/>
  <c r="K222" i="3"/>
  <c r="H223" i="3"/>
  <c r="K223" i="3" s="1"/>
  <c r="V220" i="12"/>
  <c r="H452" i="5"/>
  <c r="B568" i="7"/>
  <c r="D568" i="7" s="1"/>
  <c r="F568" i="7" s="1"/>
  <c r="A569" i="7"/>
  <c r="J566" i="7"/>
  <c r="L566" i="7" s="1"/>
  <c r="N566" i="7" s="1"/>
  <c r="I567" i="7"/>
  <c r="F224" i="3"/>
  <c r="I224" i="3" s="1"/>
  <c r="A225" i="3"/>
  <c r="M565" i="7"/>
  <c r="E567" i="7"/>
  <c r="M222" i="12"/>
  <c r="Q222" i="12" s="1"/>
  <c r="T222" i="12" s="1"/>
  <c r="L223" i="12"/>
  <c r="S221" i="12"/>
  <c r="S181" i="3"/>
  <c r="U566" i="7"/>
  <c r="Q568" i="7"/>
  <c r="R567" i="7"/>
  <c r="T567" i="7" s="1"/>
  <c r="V567" i="7" s="1"/>
  <c r="L183" i="3"/>
  <c r="Q182" i="3"/>
  <c r="T182" i="3" s="1"/>
  <c r="X566" i="7" l="1"/>
  <c r="H567" i="7"/>
  <c r="V221" i="12"/>
  <c r="A226" i="3"/>
  <c r="F225" i="3"/>
  <c r="I225" i="3" s="1"/>
  <c r="V181" i="3"/>
  <c r="M566" i="7"/>
  <c r="H224" i="3"/>
  <c r="K224" i="3" s="1"/>
  <c r="E568" i="7"/>
  <c r="H568" i="7" s="1"/>
  <c r="A570" i="7"/>
  <c r="B569" i="7"/>
  <c r="D569" i="7" s="1"/>
  <c r="F569" i="7" s="1"/>
  <c r="P565" i="7"/>
  <c r="I568" i="7"/>
  <c r="J567" i="7"/>
  <c r="L567" i="7" s="1"/>
  <c r="N567" i="7" s="1"/>
  <c r="S222" i="12"/>
  <c r="V222" i="12" s="1"/>
  <c r="U567" i="7"/>
  <c r="X567" i="7" s="1"/>
  <c r="S182" i="3"/>
  <c r="V182" i="3" s="1"/>
  <c r="Q183" i="3"/>
  <c r="T183" i="3" s="1"/>
  <c r="L184" i="3"/>
  <c r="Q569" i="7"/>
  <c r="R568" i="7"/>
  <c r="T568" i="7" s="1"/>
  <c r="V568" i="7" s="1"/>
  <c r="L224" i="12"/>
  <c r="M223" i="12"/>
  <c r="Q223" i="12" s="1"/>
  <c r="T223" i="12" s="1"/>
  <c r="P566" i="7" l="1"/>
  <c r="M567" i="7"/>
  <c r="E569" i="7"/>
  <c r="A571" i="7"/>
  <c r="B570" i="7"/>
  <c r="D570" i="7" s="1"/>
  <c r="F570" i="7" s="1"/>
  <c r="J568" i="7"/>
  <c r="L568" i="7" s="1"/>
  <c r="N568" i="7" s="1"/>
  <c r="I569" i="7"/>
  <c r="H225" i="3"/>
  <c r="K225" i="3" s="1"/>
  <c r="F226" i="3"/>
  <c r="I226" i="3" s="1"/>
  <c r="A227" i="3"/>
  <c r="L225" i="12"/>
  <c r="M224" i="12"/>
  <c r="Q224" i="12" s="1"/>
  <c r="T224" i="12" s="1"/>
  <c r="S183" i="3"/>
  <c r="U568" i="7"/>
  <c r="X568" i="7" s="1"/>
  <c r="R569" i="7"/>
  <c r="T569" i="7" s="1"/>
  <c r="V569" i="7" s="1"/>
  <c r="Q570" i="7"/>
  <c r="S223" i="12"/>
  <c r="V223" i="12" s="1"/>
  <c r="L185" i="3"/>
  <c r="Q184" i="3"/>
  <c r="T184" i="3" s="1"/>
  <c r="P567" i="7" l="1"/>
  <c r="H569" i="7"/>
  <c r="V183" i="3"/>
  <c r="H226" i="3"/>
  <c r="J569" i="7"/>
  <c r="L569" i="7" s="1"/>
  <c r="N569" i="7" s="1"/>
  <c r="I570" i="7"/>
  <c r="M568" i="7"/>
  <c r="P568" i="7" s="1"/>
  <c r="E570" i="7"/>
  <c r="H570" i="7" s="1"/>
  <c r="F227" i="3"/>
  <c r="I227" i="3" s="1"/>
  <c r="A228" i="3"/>
  <c r="A572" i="7"/>
  <c r="B571" i="7"/>
  <c r="D571" i="7" s="1"/>
  <c r="F571" i="7" s="1"/>
  <c r="S224" i="12"/>
  <c r="L226" i="12"/>
  <c r="M225" i="12"/>
  <c r="Q225" i="12" s="1"/>
  <c r="T225" i="12" s="1"/>
  <c r="R570" i="7"/>
  <c r="T570" i="7" s="1"/>
  <c r="V570" i="7" s="1"/>
  <c r="Q571" i="7"/>
  <c r="L186" i="3"/>
  <c r="Q185" i="3"/>
  <c r="T185" i="3" s="1"/>
  <c r="S184" i="3"/>
  <c r="U569" i="7"/>
  <c r="V224" i="12" l="1"/>
  <c r="V184" i="3"/>
  <c r="K226" i="3"/>
  <c r="F228" i="3"/>
  <c r="I228" i="3" s="1"/>
  <c r="A229" i="3"/>
  <c r="M569" i="7"/>
  <c r="P569" i="7" s="1"/>
  <c r="H227" i="3"/>
  <c r="E571" i="7"/>
  <c r="X569" i="7"/>
  <c r="B572" i="7"/>
  <c r="D572" i="7" s="1"/>
  <c r="F572" i="7" s="1"/>
  <c r="A573" i="7"/>
  <c r="J570" i="7"/>
  <c r="L570" i="7" s="1"/>
  <c r="N570" i="7" s="1"/>
  <c r="I571" i="7"/>
  <c r="R571" i="7"/>
  <c r="T571" i="7" s="1"/>
  <c r="V571" i="7" s="1"/>
  <c r="Q572" i="7"/>
  <c r="S185" i="3"/>
  <c r="V185" i="3" s="1"/>
  <c r="L227" i="12"/>
  <c r="M226" i="12"/>
  <c r="Q226" i="12" s="1"/>
  <c r="T226" i="12" s="1"/>
  <c r="U570" i="7"/>
  <c r="L187" i="3"/>
  <c r="Q186" i="3"/>
  <c r="T186" i="3" s="1"/>
  <c r="S225" i="12"/>
  <c r="K227" i="3" l="1"/>
  <c r="V225" i="12"/>
  <c r="A574" i="7"/>
  <c r="B573" i="7"/>
  <c r="D573" i="7" s="1"/>
  <c r="F573" i="7" s="1"/>
  <c r="X570" i="7"/>
  <c r="I572" i="7"/>
  <c r="J571" i="7"/>
  <c r="L571" i="7" s="1"/>
  <c r="N571" i="7" s="1"/>
  <c r="F229" i="3"/>
  <c r="I229" i="3" s="1"/>
  <c r="A230" i="3"/>
  <c r="E572" i="7"/>
  <c r="M570" i="7"/>
  <c r="P570" i="7" s="1"/>
  <c r="H571" i="7"/>
  <c r="H228" i="3"/>
  <c r="U571" i="7"/>
  <c r="Q187" i="3"/>
  <c r="T187" i="3" s="1"/>
  <c r="L188" i="3"/>
  <c r="S226" i="12"/>
  <c r="V226" i="12" s="1"/>
  <c r="S186" i="3"/>
  <c r="L228" i="12"/>
  <c r="M227" i="12"/>
  <c r="Q227" i="12" s="1"/>
  <c r="T227" i="12" s="1"/>
  <c r="Q573" i="7"/>
  <c r="R572" i="7"/>
  <c r="T572" i="7" s="1"/>
  <c r="V572" i="7" s="1"/>
  <c r="K228" i="3" l="1"/>
  <c r="X571" i="7"/>
  <c r="H572" i="7"/>
  <c r="V186" i="3"/>
  <c r="I573" i="7"/>
  <c r="J572" i="7"/>
  <c r="L572" i="7" s="1"/>
  <c r="N572" i="7" s="1"/>
  <c r="A231" i="3"/>
  <c r="F230" i="3"/>
  <c r="I230" i="3" s="1"/>
  <c r="H229" i="3"/>
  <c r="K229" i="3" s="1"/>
  <c r="E573" i="7"/>
  <c r="M571" i="7"/>
  <c r="P571" i="7"/>
  <c r="A575" i="7"/>
  <c r="B574" i="7"/>
  <c r="D574" i="7" s="1"/>
  <c r="F574" i="7" s="1"/>
  <c r="R573" i="7"/>
  <c r="T573" i="7" s="1"/>
  <c r="V573" i="7" s="1"/>
  <c r="Q574" i="7"/>
  <c r="S227" i="12"/>
  <c r="S187" i="3"/>
  <c r="V187" i="3" s="1"/>
  <c r="L189" i="3"/>
  <c r="Q188" i="3"/>
  <c r="T188" i="3" s="1"/>
  <c r="U572" i="7"/>
  <c r="M228" i="12"/>
  <c r="Q228" i="12" s="1"/>
  <c r="T228" i="12" s="1"/>
  <c r="L229" i="12"/>
  <c r="X572" i="7" l="1"/>
  <c r="H573" i="7"/>
  <c r="V227" i="12"/>
  <c r="E574" i="7"/>
  <c r="H574" i="7" s="1"/>
  <c r="H230" i="3"/>
  <c r="A232" i="3"/>
  <c r="F231" i="3"/>
  <c r="I231" i="3" s="1"/>
  <c r="M572" i="7"/>
  <c r="P572" i="7" s="1"/>
  <c r="A576" i="7"/>
  <c r="B575" i="7"/>
  <c r="D575" i="7" s="1"/>
  <c r="F575" i="7" s="1"/>
  <c r="I574" i="7"/>
  <c r="J573" i="7"/>
  <c r="L573" i="7" s="1"/>
  <c r="N573" i="7" s="1"/>
  <c r="S228" i="12"/>
  <c r="V228" i="12" s="1"/>
  <c r="U573" i="7"/>
  <c r="S188" i="3"/>
  <c r="L230" i="12"/>
  <c r="M229" i="12"/>
  <c r="Q229" i="12" s="1"/>
  <c r="T229" i="12" s="1"/>
  <c r="Q189" i="3"/>
  <c r="T189" i="3" s="1"/>
  <c r="L190" i="3"/>
  <c r="R574" i="7"/>
  <c r="T574" i="7" s="1"/>
  <c r="V574" i="7" s="1"/>
  <c r="Q575" i="7"/>
  <c r="V188" i="3" l="1"/>
  <c r="X573" i="7"/>
  <c r="K230" i="3"/>
  <c r="M573" i="7"/>
  <c r="P573" i="7" s="1"/>
  <c r="F232" i="3"/>
  <c r="I232" i="3" s="1"/>
  <c r="A233" i="3"/>
  <c r="E575" i="7"/>
  <c r="H575" i="7" s="1"/>
  <c r="J574" i="7"/>
  <c r="L574" i="7" s="1"/>
  <c r="N574" i="7" s="1"/>
  <c r="I575" i="7"/>
  <c r="B576" i="7"/>
  <c r="D576" i="7" s="1"/>
  <c r="F576" i="7" s="1"/>
  <c r="A577" i="7"/>
  <c r="H231" i="3"/>
  <c r="U574" i="7"/>
  <c r="L231" i="12"/>
  <c r="M230" i="12"/>
  <c r="Q230" i="12" s="1"/>
  <c r="T230" i="12" s="1"/>
  <c r="Q190" i="3"/>
  <c r="T190" i="3" s="1"/>
  <c r="L191" i="3"/>
  <c r="S189" i="3"/>
  <c r="Q576" i="7"/>
  <c r="R575" i="7"/>
  <c r="T575" i="7" s="1"/>
  <c r="V575" i="7" s="1"/>
  <c r="S229" i="12"/>
  <c r="V229" i="12" l="1"/>
  <c r="X574" i="7"/>
  <c r="V189" i="3"/>
  <c r="B577" i="7"/>
  <c r="D577" i="7" s="1"/>
  <c r="F577" i="7" s="1"/>
  <c r="A578" i="7"/>
  <c r="H232" i="3"/>
  <c r="E576" i="7"/>
  <c r="K231" i="3"/>
  <c r="I576" i="7"/>
  <c r="J575" i="7"/>
  <c r="L575" i="7" s="1"/>
  <c r="N575" i="7" s="1"/>
  <c r="M574" i="7"/>
  <c r="F233" i="3"/>
  <c r="I233" i="3" s="1"/>
  <c r="A234" i="3"/>
  <c r="U575" i="7"/>
  <c r="X575" i="7" s="1"/>
  <c r="M231" i="12"/>
  <c r="Q231" i="12" s="1"/>
  <c r="T231" i="12" s="1"/>
  <c r="L232" i="12"/>
  <c r="S190" i="3"/>
  <c r="V190" i="3" s="1"/>
  <c r="Q577" i="7"/>
  <c r="R576" i="7"/>
  <c r="T576" i="7" s="1"/>
  <c r="V576" i="7" s="1"/>
  <c r="S230" i="12"/>
  <c r="Q191" i="3"/>
  <c r="T191" i="3" s="1"/>
  <c r="L192" i="3"/>
  <c r="K232" i="3" l="1"/>
  <c r="P574" i="7"/>
  <c r="F234" i="3"/>
  <c r="I234" i="3" s="1"/>
  <c r="A235" i="3"/>
  <c r="V230" i="12"/>
  <c r="H233" i="3"/>
  <c r="M575" i="7"/>
  <c r="P575" i="7" s="1"/>
  <c r="H576" i="7"/>
  <c r="A579" i="7"/>
  <c r="B578" i="7"/>
  <c r="D578" i="7" s="1"/>
  <c r="F578" i="7" s="1"/>
  <c r="I577" i="7"/>
  <c r="J576" i="7"/>
  <c r="L576" i="7" s="1"/>
  <c r="N576" i="7" s="1"/>
  <c r="E577" i="7"/>
  <c r="R577" i="7"/>
  <c r="T577" i="7" s="1"/>
  <c r="V577" i="7" s="1"/>
  <c r="Q578" i="7"/>
  <c r="S191" i="3"/>
  <c r="S231" i="12"/>
  <c r="V231" i="12" s="1"/>
  <c r="U576" i="7"/>
  <c r="Q192" i="3"/>
  <c r="T192" i="3" s="1"/>
  <c r="L193" i="3"/>
  <c r="L233" i="12"/>
  <c r="M232" i="12"/>
  <c r="Q232" i="12" s="1"/>
  <c r="T232" i="12" s="1"/>
  <c r="X576" i="7" l="1"/>
  <c r="H577" i="7"/>
  <c r="K233" i="3"/>
  <c r="J577" i="7"/>
  <c r="L577" i="7" s="1"/>
  <c r="N577" i="7" s="1"/>
  <c r="I578" i="7"/>
  <c r="V191" i="3"/>
  <c r="M576" i="7"/>
  <c r="P576" i="7" s="1"/>
  <c r="E578" i="7"/>
  <c r="A236" i="3"/>
  <c r="F235" i="3"/>
  <c r="I235" i="3" s="1"/>
  <c r="A580" i="7"/>
  <c r="B579" i="7"/>
  <c r="D579" i="7" s="1"/>
  <c r="F579" i="7" s="1"/>
  <c r="H234" i="3"/>
  <c r="L234" i="12"/>
  <c r="M233" i="12"/>
  <c r="Q233" i="12" s="1"/>
  <c r="T233" i="12" s="1"/>
  <c r="Q579" i="7"/>
  <c r="R578" i="7"/>
  <c r="T578" i="7" s="1"/>
  <c r="V578" i="7" s="1"/>
  <c r="L194" i="3"/>
  <c r="Q193" i="3"/>
  <c r="T193" i="3" s="1"/>
  <c r="S192" i="3"/>
  <c r="S232" i="12"/>
  <c r="U577" i="7"/>
  <c r="V232" i="12" l="1"/>
  <c r="V192" i="3"/>
  <c r="X577" i="7"/>
  <c r="K234" i="3"/>
  <c r="A237" i="3"/>
  <c r="F236" i="3"/>
  <c r="I236" i="3" s="1"/>
  <c r="E579" i="7"/>
  <c r="B580" i="7"/>
  <c r="D580" i="7" s="1"/>
  <c r="F580" i="7" s="1"/>
  <c r="A581" i="7"/>
  <c r="H578" i="7"/>
  <c r="I579" i="7"/>
  <c r="J578" i="7"/>
  <c r="L578" i="7" s="1"/>
  <c r="N578" i="7" s="1"/>
  <c r="H235" i="3"/>
  <c r="K235" i="3" s="1"/>
  <c r="M577" i="7"/>
  <c r="U578" i="7"/>
  <c r="R579" i="7"/>
  <c r="T579" i="7" s="1"/>
  <c r="V579" i="7" s="1"/>
  <c r="Q580" i="7"/>
  <c r="S193" i="3"/>
  <c r="V193" i="3" s="1"/>
  <c r="L235" i="12"/>
  <c r="M234" i="12"/>
  <c r="Q234" i="12" s="1"/>
  <c r="T234" i="12" s="1"/>
  <c r="L195" i="3"/>
  <c r="Q194" i="3"/>
  <c r="T194" i="3" s="1"/>
  <c r="S233" i="12"/>
  <c r="H579" i="7" l="1"/>
  <c r="X578" i="7"/>
  <c r="P577" i="7"/>
  <c r="E580" i="7"/>
  <c r="A238" i="3"/>
  <c r="F237" i="3"/>
  <c r="I237" i="3" s="1"/>
  <c r="B581" i="7"/>
  <c r="D581" i="7" s="1"/>
  <c r="F581" i="7" s="1"/>
  <c r="A582" i="7"/>
  <c r="H236" i="3"/>
  <c r="K236" i="3" s="1"/>
  <c r="V233" i="12"/>
  <c r="J579" i="7"/>
  <c r="L579" i="7" s="1"/>
  <c r="N579" i="7" s="1"/>
  <c r="I580" i="7"/>
  <c r="M578" i="7"/>
  <c r="M235" i="12"/>
  <c r="Q235" i="12" s="1"/>
  <c r="T235" i="12" s="1"/>
  <c r="L236" i="12"/>
  <c r="S194" i="3"/>
  <c r="V194" i="3" s="1"/>
  <c r="R580" i="7"/>
  <c r="T580" i="7" s="1"/>
  <c r="V580" i="7" s="1"/>
  <c r="Q581" i="7"/>
  <c r="S234" i="12"/>
  <c r="L196" i="3"/>
  <c r="Q195" i="3"/>
  <c r="T195" i="3" s="1"/>
  <c r="U579" i="7"/>
  <c r="X579" i="7" s="1"/>
  <c r="P578" i="7" l="1"/>
  <c r="H580" i="7"/>
  <c r="M579" i="7"/>
  <c r="J580" i="7"/>
  <c r="L580" i="7" s="1"/>
  <c r="N580" i="7" s="1"/>
  <c r="I581" i="7"/>
  <c r="H237" i="3"/>
  <c r="F238" i="3"/>
  <c r="I238" i="3" s="1"/>
  <c r="A239" i="3"/>
  <c r="V234" i="12"/>
  <c r="B582" i="7"/>
  <c r="D582" i="7" s="1"/>
  <c r="F582" i="7" s="1"/>
  <c r="A583" i="7"/>
  <c r="E581" i="7"/>
  <c r="Q196" i="3"/>
  <c r="T196" i="3" s="1"/>
  <c r="L197" i="3"/>
  <c r="U580" i="7"/>
  <c r="M236" i="12"/>
  <c r="Q236" i="12" s="1"/>
  <c r="T236" i="12" s="1"/>
  <c r="L237" i="12"/>
  <c r="S195" i="3"/>
  <c r="Q582" i="7"/>
  <c r="R581" i="7"/>
  <c r="T581" i="7" s="1"/>
  <c r="V581" i="7" s="1"/>
  <c r="S235" i="12"/>
  <c r="V235" i="12" s="1"/>
  <c r="X580" i="7" l="1"/>
  <c r="P579" i="7"/>
  <c r="K237" i="3"/>
  <c r="M580" i="7"/>
  <c r="P580" i="7" s="1"/>
  <c r="H581" i="7"/>
  <c r="F239" i="3"/>
  <c r="I239" i="3" s="1"/>
  <c r="A240" i="3"/>
  <c r="I582" i="7"/>
  <c r="J581" i="7"/>
  <c r="L581" i="7" s="1"/>
  <c r="N581" i="7" s="1"/>
  <c r="A584" i="7"/>
  <c r="B583" i="7"/>
  <c r="D583" i="7" s="1"/>
  <c r="F583" i="7" s="1"/>
  <c r="V195" i="3"/>
  <c r="E582" i="7"/>
  <c r="H238" i="3"/>
  <c r="K238" i="3" s="1"/>
  <c r="Q583" i="7"/>
  <c r="R582" i="7"/>
  <c r="T582" i="7" s="1"/>
  <c r="V582" i="7" s="1"/>
  <c r="M237" i="12"/>
  <c r="Q237" i="12" s="1"/>
  <c r="T237" i="12" s="1"/>
  <c r="L238" i="12"/>
  <c r="L198" i="3"/>
  <c r="Q197" i="3"/>
  <c r="T197" i="3" s="1"/>
  <c r="S236" i="12"/>
  <c r="S196" i="3"/>
  <c r="U581" i="7"/>
  <c r="V196" i="3" l="1"/>
  <c r="H582" i="7"/>
  <c r="M581" i="7"/>
  <c r="P581" i="7" s="1"/>
  <c r="J582" i="7"/>
  <c r="L582" i="7" s="1"/>
  <c r="N582" i="7" s="1"/>
  <c r="I583" i="7"/>
  <c r="X581" i="7"/>
  <c r="E583" i="7"/>
  <c r="H583" i="7" s="1"/>
  <c r="F240" i="3"/>
  <c r="I240" i="3" s="1"/>
  <c r="A241" i="3"/>
  <c r="V236" i="12"/>
  <c r="A585" i="7"/>
  <c r="B584" i="7"/>
  <c r="D584" i="7" s="1"/>
  <c r="F584" i="7" s="1"/>
  <c r="H239" i="3"/>
  <c r="L199" i="3"/>
  <c r="Q198" i="3"/>
  <c r="T198" i="3" s="1"/>
  <c r="M238" i="12"/>
  <c r="Q238" i="12" s="1"/>
  <c r="T238" i="12" s="1"/>
  <c r="L239" i="12"/>
  <c r="S237" i="12"/>
  <c r="Q584" i="7"/>
  <c r="R583" i="7"/>
  <c r="T583" i="7" s="1"/>
  <c r="V583" i="7" s="1"/>
  <c r="S197" i="3"/>
  <c r="U582" i="7"/>
  <c r="X582" i="7" s="1"/>
  <c r="V237" i="12" l="1"/>
  <c r="K239" i="3"/>
  <c r="M582" i="7"/>
  <c r="F241" i="3"/>
  <c r="I241" i="3" s="1"/>
  <c r="A242" i="3"/>
  <c r="V197" i="3"/>
  <c r="E584" i="7"/>
  <c r="H240" i="3"/>
  <c r="B585" i="7"/>
  <c r="D585" i="7" s="1"/>
  <c r="F585" i="7" s="1"/>
  <c r="A586" i="7"/>
  <c r="I584" i="7"/>
  <c r="J583" i="7"/>
  <c r="L583" i="7" s="1"/>
  <c r="N583" i="7" s="1"/>
  <c r="U583" i="7"/>
  <c r="Q585" i="7"/>
  <c r="R584" i="7"/>
  <c r="T584" i="7" s="1"/>
  <c r="V584" i="7" s="1"/>
  <c r="Q199" i="3"/>
  <c r="T199" i="3" s="1"/>
  <c r="L200" i="3"/>
  <c r="S238" i="12"/>
  <c r="S198" i="3"/>
  <c r="M239" i="12"/>
  <c r="Q239" i="12" s="1"/>
  <c r="T239" i="12" s="1"/>
  <c r="L240" i="12"/>
  <c r="V238" i="12" l="1"/>
  <c r="X583" i="7"/>
  <c r="H584" i="7"/>
  <c r="V198" i="3"/>
  <c r="B586" i="7"/>
  <c r="D586" i="7" s="1"/>
  <c r="F586" i="7" s="1"/>
  <c r="A587" i="7"/>
  <c r="H241" i="3"/>
  <c r="M583" i="7"/>
  <c r="P583" i="7" s="1"/>
  <c r="P582" i="7"/>
  <c r="E585" i="7"/>
  <c r="I585" i="7"/>
  <c r="J584" i="7"/>
  <c r="L584" i="7" s="1"/>
  <c r="N584" i="7" s="1"/>
  <c r="K240" i="3"/>
  <c r="F242" i="3"/>
  <c r="I242" i="3" s="1"/>
  <c r="A243" i="3"/>
  <c r="Q200" i="3"/>
  <c r="T200" i="3" s="1"/>
  <c r="L201" i="3"/>
  <c r="R585" i="7"/>
  <c r="T585" i="7" s="1"/>
  <c r="V585" i="7" s="1"/>
  <c r="Q586" i="7"/>
  <c r="M240" i="12"/>
  <c r="Q240" i="12" s="1"/>
  <c r="T240" i="12" s="1"/>
  <c r="L241" i="12"/>
  <c r="S239" i="12"/>
  <c r="S199" i="3"/>
  <c r="U584" i="7"/>
  <c r="X584" i="7" s="1"/>
  <c r="H585" i="7" l="1"/>
  <c r="V239" i="12"/>
  <c r="K241" i="3"/>
  <c r="A244" i="3"/>
  <c r="F243" i="3"/>
  <c r="I243" i="3" s="1"/>
  <c r="I586" i="7"/>
  <c r="J585" i="7"/>
  <c r="L585" i="7" s="1"/>
  <c r="N585" i="7" s="1"/>
  <c r="M584" i="7"/>
  <c r="H242" i="3"/>
  <c r="K242" i="3" s="1"/>
  <c r="A588" i="7"/>
  <c r="B587" i="7"/>
  <c r="D587" i="7" s="1"/>
  <c r="F587" i="7" s="1"/>
  <c r="V199" i="3"/>
  <c r="E586" i="7"/>
  <c r="L202" i="3"/>
  <c r="Q201" i="3"/>
  <c r="T201" i="3" s="1"/>
  <c r="S240" i="12"/>
  <c r="S200" i="3"/>
  <c r="U585" i="7"/>
  <c r="M241" i="12"/>
  <c r="Q241" i="12" s="1"/>
  <c r="T241" i="12" s="1"/>
  <c r="L242" i="12"/>
  <c r="R586" i="7"/>
  <c r="T586" i="7" s="1"/>
  <c r="V586" i="7" s="1"/>
  <c r="Q587" i="7"/>
  <c r="X585" i="7" l="1"/>
  <c r="H586" i="7"/>
  <c r="V200" i="3"/>
  <c r="M585" i="7"/>
  <c r="P585" i="7" s="1"/>
  <c r="E587" i="7"/>
  <c r="V240" i="12"/>
  <c r="A589" i="7"/>
  <c r="B588" i="7"/>
  <c r="D588" i="7" s="1"/>
  <c r="F588" i="7" s="1"/>
  <c r="H243" i="3"/>
  <c r="I587" i="7"/>
  <c r="J586" i="7"/>
  <c r="L586" i="7" s="1"/>
  <c r="N586" i="7" s="1"/>
  <c r="P584" i="7"/>
  <c r="F244" i="3"/>
  <c r="I244" i="3" s="1"/>
  <c r="A245" i="3"/>
  <c r="S201" i="3"/>
  <c r="Q588" i="7"/>
  <c r="R587" i="7"/>
  <c r="T587" i="7" s="1"/>
  <c r="V587" i="7" s="1"/>
  <c r="Q202" i="3"/>
  <c r="T202" i="3" s="1"/>
  <c r="L203" i="3"/>
  <c r="U586" i="7"/>
  <c r="L243" i="12"/>
  <c r="M242" i="12"/>
  <c r="Q242" i="12" s="1"/>
  <c r="T242" i="12" s="1"/>
  <c r="S241" i="12"/>
  <c r="V201" i="3" l="1"/>
  <c r="X586" i="7"/>
  <c r="M586" i="7"/>
  <c r="P586" i="7" s="1"/>
  <c r="E588" i="7"/>
  <c r="F245" i="3"/>
  <c r="I245" i="3" s="1"/>
  <c r="A246" i="3"/>
  <c r="B589" i="7"/>
  <c r="D589" i="7" s="1"/>
  <c r="F589" i="7" s="1"/>
  <c r="A590" i="7"/>
  <c r="H244" i="3"/>
  <c r="K244" i="3" s="1"/>
  <c r="J587" i="7"/>
  <c r="L587" i="7" s="1"/>
  <c r="N587" i="7" s="1"/>
  <c r="I588" i="7"/>
  <c r="V241" i="12"/>
  <c r="K243" i="3"/>
  <c r="H587" i="7"/>
  <c r="L204" i="3"/>
  <c r="Q203" i="3"/>
  <c r="T203" i="3" s="1"/>
  <c r="U587" i="7"/>
  <c r="X587" i="7" s="1"/>
  <c r="M243" i="12"/>
  <c r="Q243" i="12" s="1"/>
  <c r="T243" i="12" s="1"/>
  <c r="L244" i="12"/>
  <c r="S202" i="3"/>
  <c r="S242" i="12"/>
  <c r="Q589" i="7"/>
  <c r="R588" i="7"/>
  <c r="T588" i="7" s="1"/>
  <c r="V588" i="7" s="1"/>
  <c r="M587" i="7" l="1"/>
  <c r="A591" i="7"/>
  <c r="B590" i="7"/>
  <c r="D590" i="7" s="1"/>
  <c r="F590" i="7" s="1"/>
  <c r="H588" i="7"/>
  <c r="E589" i="7"/>
  <c r="F246" i="3"/>
  <c r="I246" i="3" s="1"/>
  <c r="A247" i="3"/>
  <c r="V242" i="12"/>
  <c r="V202" i="3"/>
  <c r="J588" i="7"/>
  <c r="L588" i="7" s="1"/>
  <c r="N588" i="7" s="1"/>
  <c r="I589" i="7"/>
  <c r="H245" i="3"/>
  <c r="K245" i="3" s="1"/>
  <c r="S243" i="12"/>
  <c r="U588" i="7"/>
  <c r="Q590" i="7"/>
  <c r="R589" i="7"/>
  <c r="T589" i="7" s="1"/>
  <c r="V589" i="7" s="1"/>
  <c r="L205" i="3"/>
  <c r="Q204" i="3"/>
  <c r="T204" i="3" s="1"/>
  <c r="M244" i="12"/>
  <c r="Q244" i="12" s="1"/>
  <c r="T244" i="12" s="1"/>
  <c r="L245" i="12"/>
  <c r="S203" i="3"/>
  <c r="V203" i="3" l="1"/>
  <c r="P587" i="7"/>
  <c r="H589" i="7"/>
  <c r="B591" i="7"/>
  <c r="D591" i="7" s="1"/>
  <c r="F591" i="7" s="1"/>
  <c r="A592" i="7"/>
  <c r="X588" i="7"/>
  <c r="I590" i="7"/>
  <c r="J589" i="7"/>
  <c r="L589" i="7" s="1"/>
  <c r="N589" i="7" s="1"/>
  <c r="A248" i="3"/>
  <c r="F247" i="3"/>
  <c r="I247" i="3" s="1"/>
  <c r="V243" i="12"/>
  <c r="M588" i="7"/>
  <c r="P588" i="7" s="1"/>
  <c r="H246" i="3"/>
  <c r="E590" i="7"/>
  <c r="S244" i="12"/>
  <c r="V244" i="12" s="1"/>
  <c r="S204" i="3"/>
  <c r="V204" i="3" s="1"/>
  <c r="R590" i="7"/>
  <c r="T590" i="7" s="1"/>
  <c r="V590" i="7" s="1"/>
  <c r="Q591" i="7"/>
  <c r="L246" i="12"/>
  <c r="M245" i="12"/>
  <c r="Q245" i="12" s="1"/>
  <c r="T245" i="12" s="1"/>
  <c r="U589" i="7"/>
  <c r="X589" i="7" s="1"/>
  <c r="Q205" i="3"/>
  <c r="T205" i="3" s="1"/>
  <c r="L206" i="3"/>
  <c r="K246" i="3" l="1"/>
  <c r="H590" i="7"/>
  <c r="H247" i="3"/>
  <c r="K247" i="3" s="1"/>
  <c r="A249" i="3"/>
  <c r="F248" i="3"/>
  <c r="I248" i="3" s="1"/>
  <c r="M589" i="7"/>
  <c r="E591" i="7"/>
  <c r="H591" i="7"/>
  <c r="B592" i="7"/>
  <c r="D592" i="7" s="1"/>
  <c r="F592" i="7" s="1"/>
  <c r="A593" i="7"/>
  <c r="I591" i="7"/>
  <c r="J590" i="7"/>
  <c r="L590" i="7" s="1"/>
  <c r="N590" i="7" s="1"/>
  <c r="S245" i="12"/>
  <c r="S205" i="3"/>
  <c r="U590" i="7"/>
  <c r="X590" i="7" s="1"/>
  <c r="L247" i="12"/>
  <c r="M246" i="12"/>
  <c r="Q246" i="12" s="1"/>
  <c r="T246" i="12" s="1"/>
  <c r="L207" i="3"/>
  <c r="Q206" i="3"/>
  <c r="T206" i="3" s="1"/>
  <c r="Q592" i="7"/>
  <c r="R591" i="7"/>
  <c r="T591" i="7" s="1"/>
  <c r="V591" i="7" s="1"/>
  <c r="V205" i="3" l="1"/>
  <c r="J591" i="7"/>
  <c r="L591" i="7" s="1"/>
  <c r="N591" i="7" s="1"/>
  <c r="I592" i="7"/>
  <c r="A250" i="3"/>
  <c r="F249" i="3"/>
  <c r="I249" i="3" s="1"/>
  <c r="A594" i="7"/>
  <c r="B593" i="7"/>
  <c r="D593" i="7" s="1"/>
  <c r="F593" i="7" s="1"/>
  <c r="V245" i="12"/>
  <c r="E592" i="7"/>
  <c r="P589" i="7"/>
  <c r="M590" i="7"/>
  <c r="H248" i="3"/>
  <c r="K248" i="3" s="1"/>
  <c r="S206" i="3"/>
  <c r="L248" i="12"/>
  <c r="M247" i="12"/>
  <c r="Q247" i="12" s="1"/>
  <c r="T247" i="12" s="1"/>
  <c r="S246" i="12"/>
  <c r="U591" i="7"/>
  <c r="R592" i="7"/>
  <c r="T592" i="7" s="1"/>
  <c r="V592" i="7" s="1"/>
  <c r="Q593" i="7"/>
  <c r="L208" i="3"/>
  <c r="Q207" i="3"/>
  <c r="T207" i="3" s="1"/>
  <c r="X591" i="7" l="1"/>
  <c r="V206" i="3"/>
  <c r="P590" i="7"/>
  <c r="H249" i="3"/>
  <c r="A251" i="3"/>
  <c r="F250" i="3"/>
  <c r="I250" i="3" s="1"/>
  <c r="E593" i="7"/>
  <c r="H593" i="7" s="1"/>
  <c r="J592" i="7"/>
  <c r="L592" i="7" s="1"/>
  <c r="N592" i="7" s="1"/>
  <c r="I593" i="7"/>
  <c r="V246" i="12"/>
  <c r="H592" i="7"/>
  <c r="B594" i="7"/>
  <c r="D594" i="7" s="1"/>
  <c r="F594" i="7" s="1"/>
  <c r="A595" i="7"/>
  <c r="M591" i="7"/>
  <c r="R593" i="7"/>
  <c r="T593" i="7" s="1"/>
  <c r="V593" i="7" s="1"/>
  <c r="Q594" i="7"/>
  <c r="S207" i="3"/>
  <c r="L249" i="12"/>
  <c r="M248" i="12"/>
  <c r="Q248" i="12" s="1"/>
  <c r="T248" i="12" s="1"/>
  <c r="L209" i="3"/>
  <c r="Q208" i="3"/>
  <c r="T208" i="3" s="1"/>
  <c r="U592" i="7"/>
  <c r="X592" i="7" s="1"/>
  <c r="S247" i="12"/>
  <c r="V247" i="12" s="1"/>
  <c r="K249" i="3" l="1"/>
  <c r="V207" i="3"/>
  <c r="J593" i="7"/>
  <c r="L593" i="7" s="1"/>
  <c r="N593" i="7" s="1"/>
  <c r="I594" i="7"/>
  <c r="E594" i="7"/>
  <c r="H594" i="7" s="1"/>
  <c r="M592" i="7"/>
  <c r="H250" i="3"/>
  <c r="B595" i="7"/>
  <c r="D595" i="7" s="1"/>
  <c r="F595" i="7" s="1"/>
  <c r="A596" i="7"/>
  <c r="P591" i="7"/>
  <c r="A252" i="3"/>
  <c r="F251" i="3"/>
  <c r="I251" i="3" s="1"/>
  <c r="S248" i="12"/>
  <c r="R594" i="7"/>
  <c r="T594" i="7" s="1"/>
  <c r="V594" i="7" s="1"/>
  <c r="Q595" i="7"/>
  <c r="S208" i="3"/>
  <c r="L210" i="3"/>
  <c r="Q209" i="3"/>
  <c r="T209" i="3" s="1"/>
  <c r="L250" i="12"/>
  <c r="M249" i="12"/>
  <c r="Q249" i="12" s="1"/>
  <c r="T249" i="12" s="1"/>
  <c r="U593" i="7"/>
  <c r="V248" i="12" l="1"/>
  <c r="X593" i="7"/>
  <c r="V208" i="3"/>
  <c r="K250" i="3"/>
  <c r="A597" i="7"/>
  <c r="B596" i="7"/>
  <c r="D596" i="7" s="1"/>
  <c r="F596" i="7" s="1"/>
  <c r="P592" i="7"/>
  <c r="E595" i="7"/>
  <c r="F252" i="3"/>
  <c r="I252" i="3" s="1"/>
  <c r="A253" i="3"/>
  <c r="M593" i="7"/>
  <c r="H251" i="3"/>
  <c r="K251" i="3" s="1"/>
  <c r="I595" i="7"/>
  <c r="J594" i="7"/>
  <c r="L594" i="7" s="1"/>
  <c r="N594" i="7" s="1"/>
  <c r="S249" i="12"/>
  <c r="Q210" i="3"/>
  <c r="T210" i="3" s="1"/>
  <c r="L211" i="3"/>
  <c r="Q596" i="7"/>
  <c r="R595" i="7"/>
  <c r="T595" i="7" s="1"/>
  <c r="V595" i="7" s="1"/>
  <c r="L251" i="12"/>
  <c r="M250" i="12"/>
  <c r="Q250" i="12" s="1"/>
  <c r="T250" i="12" s="1"/>
  <c r="U594" i="7"/>
  <c r="S209" i="3"/>
  <c r="H595" i="7" l="1"/>
  <c r="V249" i="12"/>
  <c r="V209" i="3"/>
  <c r="J595" i="7"/>
  <c r="L595" i="7" s="1"/>
  <c r="N595" i="7" s="1"/>
  <c r="I596" i="7"/>
  <c r="F253" i="3"/>
  <c r="I253" i="3" s="1"/>
  <c r="A254" i="3"/>
  <c r="X594" i="7"/>
  <c r="H252" i="3"/>
  <c r="K252" i="3" s="1"/>
  <c r="E596" i="7"/>
  <c r="M594" i="7"/>
  <c r="P593" i="7"/>
  <c r="B597" i="7"/>
  <c r="D597" i="7" s="1"/>
  <c r="F597" i="7" s="1"/>
  <c r="A598" i="7"/>
  <c r="Q211" i="3"/>
  <c r="T211" i="3" s="1"/>
  <c r="L212" i="3"/>
  <c r="L252" i="12"/>
  <c r="M251" i="12"/>
  <c r="Q251" i="12" s="1"/>
  <c r="T251" i="12" s="1"/>
  <c r="U595" i="7"/>
  <c r="S250" i="12"/>
  <c r="S210" i="3"/>
  <c r="R596" i="7"/>
  <c r="T596" i="7" s="1"/>
  <c r="V596" i="7" s="1"/>
  <c r="Q597" i="7"/>
  <c r="V210" i="3" l="1"/>
  <c r="V250" i="12"/>
  <c r="H596" i="7"/>
  <c r="P594" i="7"/>
  <c r="F254" i="3"/>
  <c r="I254" i="3" s="1"/>
  <c r="A255" i="3"/>
  <c r="H253" i="3"/>
  <c r="X595" i="7"/>
  <c r="E597" i="7"/>
  <c r="I597" i="7"/>
  <c r="J596" i="7"/>
  <c r="L596" i="7" s="1"/>
  <c r="N596" i="7" s="1"/>
  <c r="A599" i="7"/>
  <c r="B598" i="7"/>
  <c r="D598" i="7" s="1"/>
  <c r="F598" i="7" s="1"/>
  <c r="M595" i="7"/>
  <c r="P595" i="7" s="1"/>
  <c r="S211" i="3"/>
  <c r="L253" i="12"/>
  <c r="M252" i="12"/>
  <c r="Q252" i="12" s="1"/>
  <c r="T252" i="12" s="1"/>
  <c r="U596" i="7"/>
  <c r="L213" i="3"/>
  <c r="Q212" i="3"/>
  <c r="T212" i="3" s="1"/>
  <c r="S251" i="12"/>
  <c r="V251" i="12" s="1"/>
  <c r="Q598" i="7"/>
  <c r="R597" i="7"/>
  <c r="T597" i="7" s="1"/>
  <c r="V597" i="7" s="1"/>
  <c r="X596" i="7" l="1"/>
  <c r="H597" i="7"/>
  <c r="K253" i="3"/>
  <c r="E598" i="7"/>
  <c r="M596" i="7"/>
  <c r="P596" i="7" s="1"/>
  <c r="H254" i="3"/>
  <c r="K254" i="3" s="1"/>
  <c r="A600" i="7"/>
  <c r="B599" i="7"/>
  <c r="D599" i="7" s="1"/>
  <c r="F599" i="7" s="1"/>
  <c r="F255" i="3"/>
  <c r="I255" i="3" s="1"/>
  <c r="A256" i="3"/>
  <c r="V211" i="3"/>
  <c r="J597" i="7"/>
  <c r="L597" i="7" s="1"/>
  <c r="N597" i="7" s="1"/>
  <c r="I598" i="7"/>
  <c r="S252" i="12"/>
  <c r="U597" i="7"/>
  <c r="X597" i="7" s="1"/>
  <c r="S212" i="3"/>
  <c r="L254" i="12"/>
  <c r="M253" i="12"/>
  <c r="Q253" i="12" s="1"/>
  <c r="T253" i="12" s="1"/>
  <c r="R598" i="7"/>
  <c r="T598" i="7" s="1"/>
  <c r="V598" i="7" s="1"/>
  <c r="Q599" i="7"/>
  <c r="L214" i="3"/>
  <c r="Q213" i="3"/>
  <c r="T213" i="3" s="1"/>
  <c r="H598" i="7" l="1"/>
  <c r="A601" i="7"/>
  <c r="B600" i="7"/>
  <c r="D600" i="7" s="1"/>
  <c r="F600" i="7" s="1"/>
  <c r="V212" i="3"/>
  <c r="V252" i="12"/>
  <c r="M597" i="7"/>
  <c r="E599" i="7"/>
  <c r="A257" i="3"/>
  <c r="F256" i="3"/>
  <c r="I256" i="3" s="1"/>
  <c r="I599" i="7"/>
  <c r="J598" i="7"/>
  <c r="L598" i="7" s="1"/>
  <c r="N598" i="7" s="1"/>
  <c r="H255" i="3"/>
  <c r="K255" i="3" s="1"/>
  <c r="S213" i="3"/>
  <c r="Q214" i="3"/>
  <c r="T214" i="3" s="1"/>
  <c r="L215" i="3"/>
  <c r="U598" i="7"/>
  <c r="S253" i="12"/>
  <c r="V253" i="12" s="1"/>
  <c r="L255" i="12"/>
  <c r="M254" i="12"/>
  <c r="Q254" i="12" s="1"/>
  <c r="T254" i="12" s="1"/>
  <c r="Q600" i="7"/>
  <c r="R599" i="7"/>
  <c r="T599" i="7" s="1"/>
  <c r="V599" i="7" s="1"/>
  <c r="X598" i="7" l="1"/>
  <c r="M598" i="7"/>
  <c r="H599" i="7"/>
  <c r="I600" i="7"/>
  <c r="J599" i="7"/>
  <c r="L599" i="7" s="1"/>
  <c r="N599" i="7" s="1"/>
  <c r="V213" i="3"/>
  <c r="H256" i="3"/>
  <c r="E600" i="7"/>
  <c r="A258" i="3"/>
  <c r="F257" i="3"/>
  <c r="I257" i="3" s="1"/>
  <c r="P597" i="7"/>
  <c r="B601" i="7"/>
  <c r="D601" i="7" s="1"/>
  <c r="F601" i="7" s="1"/>
  <c r="A602" i="7"/>
  <c r="S254" i="12"/>
  <c r="Q215" i="3"/>
  <c r="T215" i="3" s="1"/>
  <c r="L216" i="3"/>
  <c r="L256" i="12"/>
  <c r="M255" i="12"/>
  <c r="Q255" i="12" s="1"/>
  <c r="T255" i="12" s="1"/>
  <c r="S214" i="3"/>
  <c r="V214" i="3"/>
  <c r="Q601" i="7"/>
  <c r="R600" i="7"/>
  <c r="T600" i="7" s="1"/>
  <c r="V600" i="7" s="1"/>
  <c r="U599" i="7"/>
  <c r="X599" i="7" s="1"/>
  <c r="V254" i="12" l="1"/>
  <c r="P598" i="7"/>
  <c r="H600" i="7"/>
  <c r="K256" i="3"/>
  <c r="H257" i="3"/>
  <c r="J600" i="7"/>
  <c r="L600" i="7" s="1"/>
  <c r="N600" i="7" s="1"/>
  <c r="I601" i="7"/>
  <c r="B602" i="7"/>
  <c r="D602" i="7" s="1"/>
  <c r="F602" i="7" s="1"/>
  <c r="A603" i="7"/>
  <c r="E601" i="7"/>
  <c r="F258" i="3"/>
  <c r="I258" i="3" s="1"/>
  <c r="A259" i="3"/>
  <c r="M599" i="7"/>
  <c r="L257" i="12"/>
  <c r="M256" i="12"/>
  <c r="Q256" i="12" s="1"/>
  <c r="T256" i="12" s="1"/>
  <c r="U600" i="7"/>
  <c r="S215" i="3"/>
  <c r="R601" i="7"/>
  <c r="T601" i="7" s="1"/>
  <c r="V601" i="7" s="1"/>
  <c r="Q602" i="7"/>
  <c r="S255" i="12"/>
  <c r="V255" i="12" s="1"/>
  <c r="Q216" i="3"/>
  <c r="T216" i="3" s="1"/>
  <c r="L217" i="3"/>
  <c r="K257" i="3" l="1"/>
  <c r="X600" i="7"/>
  <c r="H601" i="7"/>
  <c r="V215" i="3"/>
  <c r="A260" i="3"/>
  <c r="F259" i="3"/>
  <c r="I259" i="3" s="1"/>
  <c r="M600" i="7"/>
  <c r="H258" i="3"/>
  <c r="E602" i="7"/>
  <c r="B603" i="7"/>
  <c r="D603" i="7" s="1"/>
  <c r="F603" i="7" s="1"/>
  <c r="A604" i="7"/>
  <c r="P599" i="7"/>
  <c r="I602" i="7"/>
  <c r="J601" i="7"/>
  <c r="L601" i="7" s="1"/>
  <c r="N601" i="7" s="1"/>
  <c r="L258" i="12"/>
  <c r="M257" i="12"/>
  <c r="Q257" i="12" s="1"/>
  <c r="T257" i="12" s="1"/>
  <c r="L218" i="3"/>
  <c r="Q217" i="3"/>
  <c r="T217" i="3" s="1"/>
  <c r="S216" i="3"/>
  <c r="R602" i="7"/>
  <c r="T602" i="7" s="1"/>
  <c r="V602" i="7" s="1"/>
  <c r="Q603" i="7"/>
  <c r="U601" i="7"/>
  <c r="S256" i="12"/>
  <c r="V256" i="12"/>
  <c r="H602" i="7" l="1"/>
  <c r="V216" i="3"/>
  <c r="X601" i="7"/>
  <c r="P600" i="7"/>
  <c r="B604" i="7"/>
  <c r="D604" i="7" s="1"/>
  <c r="F604" i="7" s="1"/>
  <c r="A605" i="7"/>
  <c r="M601" i="7"/>
  <c r="P601" i="7" s="1"/>
  <c r="E603" i="7"/>
  <c r="H259" i="3"/>
  <c r="J602" i="7"/>
  <c r="L602" i="7" s="1"/>
  <c r="N602" i="7" s="1"/>
  <c r="I603" i="7"/>
  <c r="K258" i="3"/>
  <c r="A261" i="3"/>
  <c r="F260" i="3"/>
  <c r="I260" i="3" s="1"/>
  <c r="U602" i="7"/>
  <c r="X602" i="7"/>
  <c r="L219" i="3"/>
  <c r="Q218" i="3"/>
  <c r="T218" i="3" s="1"/>
  <c r="R603" i="7"/>
  <c r="T603" i="7" s="1"/>
  <c r="V603" i="7" s="1"/>
  <c r="Q604" i="7"/>
  <c r="M258" i="12"/>
  <c r="Q258" i="12" s="1"/>
  <c r="T258" i="12" s="1"/>
  <c r="L259" i="12"/>
  <c r="S217" i="3"/>
  <c r="S257" i="12"/>
  <c r="V217" i="3" l="1"/>
  <c r="K259" i="3"/>
  <c r="H260" i="3"/>
  <c r="M602" i="7"/>
  <c r="H603" i="7"/>
  <c r="B605" i="7"/>
  <c r="D605" i="7" s="1"/>
  <c r="F605" i="7" s="1"/>
  <c r="A606" i="7"/>
  <c r="E604" i="7"/>
  <c r="F261" i="3"/>
  <c r="I261" i="3" s="1"/>
  <c r="A262" i="3"/>
  <c r="V257" i="12"/>
  <c r="J603" i="7"/>
  <c r="L603" i="7" s="1"/>
  <c r="N603" i="7" s="1"/>
  <c r="I604" i="7"/>
  <c r="U603" i="7"/>
  <c r="X603" i="7" s="1"/>
  <c r="L260" i="12"/>
  <c r="M259" i="12"/>
  <c r="Q259" i="12" s="1"/>
  <c r="T259" i="12" s="1"/>
  <c r="S218" i="3"/>
  <c r="V218" i="3" s="1"/>
  <c r="Q605" i="7"/>
  <c r="R604" i="7"/>
  <c r="T604" i="7" s="1"/>
  <c r="V604" i="7" s="1"/>
  <c r="S258" i="12"/>
  <c r="V258" i="12" s="1"/>
  <c r="L220" i="3"/>
  <c r="Q219" i="3"/>
  <c r="T219" i="3" s="1"/>
  <c r="H604" i="7" l="1"/>
  <c r="K260" i="3"/>
  <c r="H261" i="3"/>
  <c r="K261" i="3" s="1"/>
  <c r="B606" i="7"/>
  <c r="D606" i="7" s="1"/>
  <c r="F606" i="7" s="1"/>
  <c r="A607" i="7"/>
  <c r="A263" i="3"/>
  <c r="F262" i="3"/>
  <c r="I262" i="3" s="1"/>
  <c r="P602" i="7"/>
  <c r="I605" i="7"/>
  <c r="J604" i="7"/>
  <c r="L604" i="7" s="1"/>
  <c r="N604" i="7" s="1"/>
  <c r="M603" i="7"/>
  <c r="E605" i="7"/>
  <c r="Q606" i="7"/>
  <c r="R605" i="7"/>
  <c r="T605" i="7" s="1"/>
  <c r="V605" i="7" s="1"/>
  <c r="M260" i="12"/>
  <c r="Q260" i="12" s="1"/>
  <c r="T260" i="12" s="1"/>
  <c r="L261" i="12"/>
  <c r="Q220" i="3"/>
  <c r="T220" i="3" s="1"/>
  <c r="L221" i="3"/>
  <c r="S259" i="12"/>
  <c r="V259" i="12" s="1"/>
  <c r="S219" i="3"/>
  <c r="U604" i="7"/>
  <c r="X604" i="7" s="1"/>
  <c r="H605" i="7" l="1"/>
  <c r="P603" i="7"/>
  <c r="E606" i="7"/>
  <c r="H262" i="3"/>
  <c r="V219" i="3"/>
  <c r="M604" i="7"/>
  <c r="F263" i="3"/>
  <c r="I263" i="3" s="1"/>
  <c r="A264" i="3"/>
  <c r="J605" i="7"/>
  <c r="L605" i="7" s="1"/>
  <c r="N605" i="7" s="1"/>
  <c r="I606" i="7"/>
  <c r="A608" i="7"/>
  <c r="B607" i="7"/>
  <c r="D607" i="7" s="1"/>
  <c r="F607" i="7" s="1"/>
  <c r="R606" i="7"/>
  <c r="T606" i="7" s="1"/>
  <c r="V606" i="7" s="1"/>
  <c r="Q607" i="7"/>
  <c r="L222" i="3"/>
  <c r="Q221" i="3"/>
  <c r="T221" i="3" s="1"/>
  <c r="L262" i="12"/>
  <c r="M261" i="12"/>
  <c r="Q261" i="12" s="1"/>
  <c r="T261" i="12" s="1"/>
  <c r="S220" i="3"/>
  <c r="S260" i="12"/>
  <c r="U605" i="7"/>
  <c r="X605" i="7" s="1"/>
  <c r="P604" i="7" l="1"/>
  <c r="E607" i="7"/>
  <c r="V220" i="3"/>
  <c r="M605" i="7"/>
  <c r="P605" i="7" s="1"/>
  <c r="V260" i="12"/>
  <c r="A609" i="7"/>
  <c r="B608" i="7"/>
  <c r="D608" i="7" s="1"/>
  <c r="F608" i="7" s="1"/>
  <c r="H263" i="3"/>
  <c r="H606" i="7"/>
  <c r="A265" i="3"/>
  <c r="F264" i="3"/>
  <c r="I264" i="3" s="1"/>
  <c r="J606" i="7"/>
  <c r="L606" i="7" s="1"/>
  <c r="N606" i="7" s="1"/>
  <c r="I607" i="7"/>
  <c r="K262" i="3"/>
  <c r="S221" i="3"/>
  <c r="S261" i="12"/>
  <c r="Q608" i="7"/>
  <c r="R607" i="7"/>
  <c r="T607" i="7" s="1"/>
  <c r="V607" i="7" s="1"/>
  <c r="L223" i="3"/>
  <c r="Q222" i="3"/>
  <c r="T222" i="3" s="1"/>
  <c r="L263" i="12"/>
  <c r="M262" i="12"/>
  <c r="Q262" i="12" s="1"/>
  <c r="T262" i="12" s="1"/>
  <c r="U606" i="7"/>
  <c r="H607" i="7" l="1"/>
  <c r="X606" i="7"/>
  <c r="M606" i="7"/>
  <c r="I608" i="7"/>
  <c r="J607" i="7"/>
  <c r="L607" i="7" s="1"/>
  <c r="N607" i="7" s="1"/>
  <c r="A610" i="7"/>
  <c r="B609" i="7"/>
  <c r="D609" i="7" s="1"/>
  <c r="F609" i="7" s="1"/>
  <c r="V221" i="3"/>
  <c r="H264" i="3"/>
  <c r="K263" i="3"/>
  <c r="V261" i="12"/>
  <c r="F265" i="3"/>
  <c r="I265" i="3" s="1"/>
  <c r="A266" i="3"/>
  <c r="E608" i="7"/>
  <c r="S222" i="3"/>
  <c r="U607" i="7"/>
  <c r="X607" i="7"/>
  <c r="S262" i="12"/>
  <c r="V262" i="12" s="1"/>
  <c r="R608" i="7"/>
  <c r="T608" i="7" s="1"/>
  <c r="V608" i="7" s="1"/>
  <c r="Q609" i="7"/>
  <c r="Q223" i="3"/>
  <c r="T223" i="3" s="1"/>
  <c r="L224" i="3"/>
  <c r="L264" i="12"/>
  <c r="M263" i="12"/>
  <c r="Q263" i="12" s="1"/>
  <c r="T263" i="12" s="1"/>
  <c r="P606" i="7" l="1"/>
  <c r="H608" i="7"/>
  <c r="V222" i="3"/>
  <c r="H265" i="3"/>
  <c r="M607" i="7"/>
  <c r="E609" i="7"/>
  <c r="I609" i="7"/>
  <c r="J608" i="7"/>
  <c r="L608" i="7" s="1"/>
  <c r="N608" i="7" s="1"/>
  <c r="A267" i="3"/>
  <c r="F266" i="3"/>
  <c r="I266" i="3" s="1"/>
  <c r="K264" i="3"/>
  <c r="A611" i="7"/>
  <c r="B610" i="7"/>
  <c r="D610" i="7" s="1"/>
  <c r="F610" i="7" s="1"/>
  <c r="M264" i="12"/>
  <c r="Q264" i="12" s="1"/>
  <c r="T264" i="12" s="1"/>
  <c r="L265" i="12"/>
  <c r="L225" i="3"/>
  <c r="Q224" i="3"/>
  <c r="T224" i="3" s="1"/>
  <c r="R609" i="7"/>
  <c r="T609" i="7" s="1"/>
  <c r="V609" i="7" s="1"/>
  <c r="Q610" i="7"/>
  <c r="S263" i="12"/>
  <c r="V263" i="12" s="1"/>
  <c r="S223" i="3"/>
  <c r="U608" i="7"/>
  <c r="K265" i="3" l="1"/>
  <c r="V223" i="3"/>
  <c r="I610" i="7"/>
  <c r="J609" i="7"/>
  <c r="L609" i="7" s="1"/>
  <c r="N609" i="7" s="1"/>
  <c r="X608" i="7"/>
  <c r="E610" i="7"/>
  <c r="F267" i="3"/>
  <c r="I267" i="3" s="1"/>
  <c r="A268" i="3"/>
  <c r="H609" i="7"/>
  <c r="H266" i="3"/>
  <c r="A612" i="7"/>
  <c r="B611" i="7"/>
  <c r="D611" i="7" s="1"/>
  <c r="F611" i="7" s="1"/>
  <c r="M608" i="7"/>
  <c r="P607" i="7"/>
  <c r="S264" i="12"/>
  <c r="R610" i="7"/>
  <c r="T610" i="7" s="1"/>
  <c r="V610" i="7" s="1"/>
  <c r="Q611" i="7"/>
  <c r="S224" i="3"/>
  <c r="L226" i="3"/>
  <c r="Q225" i="3"/>
  <c r="T225" i="3" s="1"/>
  <c r="U609" i="7"/>
  <c r="L266" i="12"/>
  <c r="M265" i="12"/>
  <c r="Q265" i="12" s="1"/>
  <c r="T265" i="12" s="1"/>
  <c r="X609" i="7" l="1"/>
  <c r="H610" i="7"/>
  <c r="V264" i="12"/>
  <c r="P608" i="7"/>
  <c r="V224" i="3"/>
  <c r="K266" i="3"/>
  <c r="A269" i="3"/>
  <c r="F268" i="3"/>
  <c r="I268" i="3" s="1"/>
  <c r="H267" i="3"/>
  <c r="E611" i="7"/>
  <c r="H611" i="7" s="1"/>
  <c r="I611" i="7"/>
  <c r="J610" i="7"/>
  <c r="L610" i="7" s="1"/>
  <c r="N610" i="7" s="1"/>
  <c r="M609" i="7"/>
  <c r="A613" i="7"/>
  <c r="B612" i="7"/>
  <c r="D612" i="7" s="1"/>
  <c r="F612" i="7" s="1"/>
  <c r="L267" i="12"/>
  <c r="M266" i="12"/>
  <c r="Q266" i="12" s="1"/>
  <c r="T266" i="12" s="1"/>
  <c r="Q612" i="7"/>
  <c r="R611" i="7"/>
  <c r="T611" i="7" s="1"/>
  <c r="V611" i="7" s="1"/>
  <c r="U610" i="7"/>
  <c r="X610" i="7" s="1"/>
  <c r="S225" i="3"/>
  <c r="Q226" i="3"/>
  <c r="T226" i="3" s="1"/>
  <c r="L227" i="3"/>
  <c r="S265" i="12"/>
  <c r="V265" i="12" s="1"/>
  <c r="K267" i="3" l="1"/>
  <c r="P609" i="7"/>
  <c r="V225" i="3"/>
  <c r="I612" i="7"/>
  <c r="J611" i="7"/>
  <c r="L611" i="7" s="1"/>
  <c r="N611" i="7" s="1"/>
  <c r="E612" i="7"/>
  <c r="H268" i="3"/>
  <c r="B613" i="7"/>
  <c r="D613" i="7" s="1"/>
  <c r="F613" i="7" s="1"/>
  <c r="A614" i="7"/>
  <c r="M610" i="7"/>
  <c r="P610" i="7" s="1"/>
  <c r="A270" i="3"/>
  <c r="F269" i="3"/>
  <c r="I269" i="3" s="1"/>
  <c r="S226" i="3"/>
  <c r="Q613" i="7"/>
  <c r="R612" i="7"/>
  <c r="T612" i="7" s="1"/>
  <c r="V612" i="7" s="1"/>
  <c r="L268" i="12"/>
  <c r="M267" i="12"/>
  <c r="Q267" i="12" s="1"/>
  <c r="T267" i="12" s="1"/>
  <c r="L228" i="3"/>
  <c r="Q227" i="3"/>
  <c r="T227" i="3" s="1"/>
  <c r="U611" i="7"/>
  <c r="X611" i="7" s="1"/>
  <c r="S266" i="12"/>
  <c r="V226" i="3" l="1"/>
  <c r="V266" i="12"/>
  <c r="H612" i="7"/>
  <c r="F270" i="3"/>
  <c r="I270" i="3" s="1"/>
  <c r="A271" i="3"/>
  <c r="E613" i="7"/>
  <c r="K268" i="3"/>
  <c r="J612" i="7"/>
  <c r="L612" i="7" s="1"/>
  <c r="N612" i="7" s="1"/>
  <c r="I613" i="7"/>
  <c r="M611" i="7"/>
  <c r="P611" i="7" s="1"/>
  <c r="H269" i="3"/>
  <c r="A615" i="7"/>
  <c r="B614" i="7"/>
  <c r="D614" i="7" s="1"/>
  <c r="F614" i="7" s="1"/>
  <c r="S227" i="3"/>
  <c r="S267" i="12"/>
  <c r="Q228" i="3"/>
  <c r="T228" i="3" s="1"/>
  <c r="L229" i="3"/>
  <c r="M268" i="12"/>
  <c r="Q268" i="12" s="1"/>
  <c r="T268" i="12" s="1"/>
  <c r="L269" i="12"/>
  <c r="U612" i="7"/>
  <c r="Q614" i="7"/>
  <c r="R613" i="7"/>
  <c r="T613" i="7" s="1"/>
  <c r="V613" i="7" s="1"/>
  <c r="K269" i="3" l="1"/>
  <c r="X612" i="7"/>
  <c r="V267" i="12"/>
  <c r="A616" i="7"/>
  <c r="B615" i="7"/>
  <c r="D615" i="7" s="1"/>
  <c r="F615" i="7" s="1"/>
  <c r="H613" i="7"/>
  <c r="V227" i="3"/>
  <c r="M612" i="7"/>
  <c r="A272" i="3"/>
  <c r="F271" i="3"/>
  <c r="I271" i="3" s="1"/>
  <c r="J613" i="7"/>
  <c r="L613" i="7" s="1"/>
  <c r="N613" i="7" s="1"/>
  <c r="I614" i="7"/>
  <c r="E614" i="7"/>
  <c r="H614" i="7" s="1"/>
  <c r="H270" i="3"/>
  <c r="U613" i="7"/>
  <c r="L270" i="12"/>
  <c r="M269" i="12"/>
  <c r="Q269" i="12" s="1"/>
  <c r="T269" i="12" s="1"/>
  <c r="L230" i="3"/>
  <c r="Q229" i="3"/>
  <c r="T229" i="3" s="1"/>
  <c r="Q615" i="7"/>
  <c r="R614" i="7"/>
  <c r="T614" i="7" s="1"/>
  <c r="V614" i="7" s="1"/>
  <c r="S268" i="12"/>
  <c r="V268" i="12" s="1"/>
  <c r="S228" i="3"/>
  <c r="P612" i="7" l="1"/>
  <c r="X613" i="7"/>
  <c r="V228" i="3"/>
  <c r="K270" i="3"/>
  <c r="F272" i="3"/>
  <c r="I272" i="3" s="1"/>
  <c r="A273" i="3"/>
  <c r="E615" i="7"/>
  <c r="M613" i="7"/>
  <c r="P613" i="7" s="1"/>
  <c r="A617" i="7"/>
  <c r="B616" i="7"/>
  <c r="D616" i="7" s="1"/>
  <c r="F616" i="7" s="1"/>
  <c r="I615" i="7"/>
  <c r="J614" i="7"/>
  <c r="L614" i="7" s="1"/>
  <c r="N614" i="7" s="1"/>
  <c r="H271" i="3"/>
  <c r="K271" i="3" s="1"/>
  <c r="L231" i="3"/>
  <c r="Q230" i="3"/>
  <c r="T230" i="3" s="1"/>
  <c r="U614" i="7"/>
  <c r="S269" i="12"/>
  <c r="Q616" i="7"/>
  <c r="R615" i="7"/>
  <c r="T615" i="7" s="1"/>
  <c r="V615" i="7" s="1"/>
  <c r="L271" i="12"/>
  <c r="M270" i="12"/>
  <c r="Q270" i="12" s="1"/>
  <c r="T270" i="12" s="1"/>
  <c r="S229" i="3"/>
  <c r="X614" i="7" l="1"/>
  <c r="H615" i="7"/>
  <c r="V229" i="3"/>
  <c r="A618" i="7"/>
  <c r="B617" i="7"/>
  <c r="D617" i="7" s="1"/>
  <c r="F617" i="7" s="1"/>
  <c r="V269" i="12"/>
  <c r="I616" i="7"/>
  <c r="J615" i="7"/>
  <c r="L615" i="7" s="1"/>
  <c r="N615" i="7" s="1"/>
  <c r="F273" i="3"/>
  <c r="I273" i="3" s="1"/>
  <c r="A274" i="3"/>
  <c r="M614" i="7"/>
  <c r="E616" i="7"/>
  <c r="H272" i="3"/>
  <c r="S270" i="12"/>
  <c r="V270" i="12" s="1"/>
  <c r="L232" i="3"/>
  <c r="Q231" i="3"/>
  <c r="T231" i="3" s="1"/>
  <c r="L272" i="12"/>
  <c r="M271" i="12"/>
  <c r="Q271" i="12" s="1"/>
  <c r="T271" i="12" s="1"/>
  <c r="U615" i="7"/>
  <c r="X615" i="7" s="1"/>
  <c r="Q617" i="7"/>
  <c r="R616" i="7"/>
  <c r="T616" i="7" s="1"/>
  <c r="V616" i="7" s="1"/>
  <c r="S230" i="3"/>
  <c r="V230" i="3" l="1"/>
  <c r="H616" i="7"/>
  <c r="K272" i="3"/>
  <c r="F274" i="3"/>
  <c r="I274" i="3" s="1"/>
  <c r="A275" i="3"/>
  <c r="J616" i="7"/>
  <c r="L616" i="7" s="1"/>
  <c r="N616" i="7" s="1"/>
  <c r="I617" i="7"/>
  <c r="H273" i="3"/>
  <c r="E617" i="7"/>
  <c r="P614" i="7"/>
  <c r="M615" i="7"/>
  <c r="A619" i="7"/>
  <c r="B618" i="7"/>
  <c r="D618" i="7" s="1"/>
  <c r="F618" i="7" s="1"/>
  <c r="R617" i="7"/>
  <c r="T617" i="7" s="1"/>
  <c r="V617" i="7" s="1"/>
  <c r="Q618" i="7"/>
  <c r="L273" i="12"/>
  <c r="M272" i="12"/>
  <c r="Q272" i="12" s="1"/>
  <c r="T272" i="12" s="1"/>
  <c r="L233" i="3"/>
  <c r="Q232" i="3"/>
  <c r="T232" i="3" s="1"/>
  <c r="U616" i="7"/>
  <c r="S271" i="12"/>
  <c r="S231" i="3"/>
  <c r="V231" i="3" s="1"/>
  <c r="K273" i="3" l="1"/>
  <c r="X616" i="7"/>
  <c r="V271" i="12"/>
  <c r="H617" i="7"/>
  <c r="P615" i="7"/>
  <c r="I618" i="7"/>
  <c r="J617" i="7"/>
  <c r="L617" i="7" s="1"/>
  <c r="N617" i="7" s="1"/>
  <c r="E618" i="7"/>
  <c r="F275" i="3"/>
  <c r="I275" i="3" s="1"/>
  <c r="A276" i="3"/>
  <c r="M616" i="7"/>
  <c r="B619" i="7"/>
  <c r="D619" i="7" s="1"/>
  <c r="F619" i="7" s="1"/>
  <c r="A620" i="7"/>
  <c r="H274" i="3"/>
  <c r="Q233" i="3"/>
  <c r="T233" i="3" s="1"/>
  <c r="L234" i="3"/>
  <c r="U617" i="7"/>
  <c r="S272" i="12"/>
  <c r="L274" i="12"/>
  <c r="M273" i="12"/>
  <c r="Q273" i="12" s="1"/>
  <c r="T273" i="12" s="1"/>
  <c r="S232" i="3"/>
  <c r="V232" i="3" s="1"/>
  <c r="R618" i="7"/>
  <c r="T618" i="7" s="1"/>
  <c r="V618" i="7" s="1"/>
  <c r="Q619" i="7"/>
  <c r="V272" i="12" l="1"/>
  <c r="X617" i="7"/>
  <c r="K274" i="3"/>
  <c r="F276" i="3"/>
  <c r="I276" i="3" s="1"/>
  <c r="A277" i="3"/>
  <c r="P616" i="7"/>
  <c r="B620" i="7"/>
  <c r="D620" i="7" s="1"/>
  <c r="F620" i="7" s="1"/>
  <c r="A621" i="7"/>
  <c r="E619" i="7"/>
  <c r="H275" i="3"/>
  <c r="J618" i="7"/>
  <c r="L618" i="7" s="1"/>
  <c r="N618" i="7" s="1"/>
  <c r="I619" i="7"/>
  <c r="M617" i="7"/>
  <c r="H618" i="7"/>
  <c r="S233" i="3"/>
  <c r="Q620" i="7"/>
  <c r="R619" i="7"/>
  <c r="T619" i="7" s="1"/>
  <c r="V619" i="7" s="1"/>
  <c r="S273" i="12"/>
  <c r="V273" i="12" s="1"/>
  <c r="U618" i="7"/>
  <c r="L275" i="12"/>
  <c r="M274" i="12"/>
  <c r="Q274" i="12" s="1"/>
  <c r="T274" i="12" s="1"/>
  <c r="L235" i="3"/>
  <c r="Q234" i="3"/>
  <c r="T234" i="3" s="1"/>
  <c r="H619" i="7" l="1"/>
  <c r="P617" i="7"/>
  <c r="V233" i="3"/>
  <c r="X618" i="7"/>
  <c r="I620" i="7"/>
  <c r="J619" i="7"/>
  <c r="L619" i="7" s="1"/>
  <c r="N619" i="7" s="1"/>
  <c r="E620" i="7"/>
  <c r="M618" i="7"/>
  <c r="K275" i="3"/>
  <c r="F277" i="3"/>
  <c r="I277" i="3" s="1"/>
  <c r="A278" i="3"/>
  <c r="B621" i="7"/>
  <c r="D621" i="7" s="1"/>
  <c r="F621" i="7" s="1"/>
  <c r="A622" i="7"/>
  <c r="H276" i="3"/>
  <c r="Q235" i="3"/>
  <c r="T235" i="3" s="1"/>
  <c r="L236" i="3"/>
  <c r="X619" i="7"/>
  <c r="U619" i="7"/>
  <c r="M275" i="12"/>
  <c r="Q275" i="12" s="1"/>
  <c r="T275" i="12" s="1"/>
  <c r="L276" i="12"/>
  <c r="S274" i="12"/>
  <c r="Q621" i="7"/>
  <c r="R620" i="7"/>
  <c r="T620" i="7" s="1"/>
  <c r="V620" i="7" s="1"/>
  <c r="S234" i="3"/>
  <c r="V234" i="3" l="1"/>
  <c r="K276" i="3"/>
  <c r="M619" i="7"/>
  <c r="P619" i="7" s="1"/>
  <c r="V274" i="12"/>
  <c r="B622" i="7"/>
  <c r="D622" i="7" s="1"/>
  <c r="F622" i="7" s="1"/>
  <c r="A623" i="7"/>
  <c r="E621" i="7"/>
  <c r="A279" i="3"/>
  <c r="F278" i="3"/>
  <c r="I278" i="3" s="1"/>
  <c r="P618" i="7"/>
  <c r="J620" i="7"/>
  <c r="L620" i="7" s="1"/>
  <c r="N620" i="7" s="1"/>
  <c r="I621" i="7"/>
  <c r="H277" i="3"/>
  <c r="K277" i="3" s="1"/>
  <c r="H620" i="7"/>
  <c r="Q622" i="7"/>
  <c r="R621" i="7"/>
  <c r="T621" i="7" s="1"/>
  <c r="V621" i="7" s="1"/>
  <c r="M276" i="12"/>
  <c r="Q276" i="12" s="1"/>
  <c r="T276" i="12" s="1"/>
  <c r="L277" i="12"/>
  <c r="S235" i="3"/>
  <c r="S275" i="12"/>
  <c r="U620" i="7"/>
  <c r="L237" i="3"/>
  <c r="Q236" i="3"/>
  <c r="T236" i="3" s="1"/>
  <c r="V275" i="12" l="1"/>
  <c r="X620" i="7"/>
  <c r="V235" i="3"/>
  <c r="I622" i="7"/>
  <c r="J621" i="7"/>
  <c r="L621" i="7" s="1"/>
  <c r="N621" i="7" s="1"/>
  <c r="A280" i="3"/>
  <c r="F279" i="3"/>
  <c r="I279" i="3" s="1"/>
  <c r="E622" i="7"/>
  <c r="M620" i="7"/>
  <c r="H621" i="7"/>
  <c r="H278" i="3"/>
  <c r="B623" i="7"/>
  <c r="D623" i="7" s="1"/>
  <c r="F623" i="7" s="1"/>
  <c r="A624" i="7"/>
  <c r="L238" i="3"/>
  <c r="Q237" i="3"/>
  <c r="T237" i="3" s="1"/>
  <c r="Q623" i="7"/>
  <c r="R622" i="7"/>
  <c r="T622" i="7" s="1"/>
  <c r="V622" i="7" s="1"/>
  <c r="M277" i="12"/>
  <c r="Q277" i="12" s="1"/>
  <c r="T277" i="12" s="1"/>
  <c r="L278" i="12"/>
  <c r="S236" i="3"/>
  <c r="S276" i="12"/>
  <c r="U621" i="7"/>
  <c r="V276" i="12" l="1"/>
  <c r="H622" i="7"/>
  <c r="V236" i="3"/>
  <c r="E623" i="7"/>
  <c r="P620" i="7"/>
  <c r="H279" i="3"/>
  <c r="X621" i="7"/>
  <c r="K278" i="3"/>
  <c r="M621" i="7"/>
  <c r="P621" i="7" s="1"/>
  <c r="F280" i="3"/>
  <c r="I280" i="3" s="1"/>
  <c r="A281" i="3"/>
  <c r="A625" i="7"/>
  <c r="B624" i="7"/>
  <c r="D624" i="7" s="1"/>
  <c r="F624" i="7" s="1"/>
  <c r="I623" i="7"/>
  <c r="J622" i="7"/>
  <c r="L622" i="7" s="1"/>
  <c r="N622" i="7" s="1"/>
  <c r="S277" i="12"/>
  <c r="L239" i="3"/>
  <c r="Q238" i="3"/>
  <c r="T238" i="3" s="1"/>
  <c r="U622" i="7"/>
  <c r="Q624" i="7"/>
  <c r="R623" i="7"/>
  <c r="T623" i="7" s="1"/>
  <c r="V623" i="7" s="1"/>
  <c r="L279" i="12"/>
  <c r="M278" i="12"/>
  <c r="Q278" i="12" s="1"/>
  <c r="T278" i="12" s="1"/>
  <c r="S237" i="3"/>
  <c r="H623" i="7" l="1"/>
  <c r="V237" i="3"/>
  <c r="K279" i="3"/>
  <c r="M622" i="7"/>
  <c r="P622" i="7" s="1"/>
  <c r="V277" i="12"/>
  <c r="B625" i="7"/>
  <c r="D625" i="7" s="1"/>
  <c r="F625" i="7" s="1"/>
  <c r="A626" i="7"/>
  <c r="X622" i="7"/>
  <c r="J623" i="7"/>
  <c r="L623" i="7" s="1"/>
  <c r="N623" i="7" s="1"/>
  <c r="I624" i="7"/>
  <c r="H280" i="3"/>
  <c r="F281" i="3"/>
  <c r="I281" i="3" s="1"/>
  <c r="A282" i="3"/>
  <c r="E624" i="7"/>
  <c r="H624" i="7" s="1"/>
  <c r="L280" i="12"/>
  <c r="M279" i="12"/>
  <c r="Q279" i="12" s="1"/>
  <c r="T279" i="12" s="1"/>
  <c r="S238" i="3"/>
  <c r="Q625" i="7"/>
  <c r="R624" i="7"/>
  <c r="T624" i="7" s="1"/>
  <c r="V624" i="7" s="1"/>
  <c r="S278" i="12"/>
  <c r="U623" i="7"/>
  <c r="L240" i="3"/>
  <c r="Q239" i="3"/>
  <c r="T239" i="3" s="1"/>
  <c r="K280" i="3" l="1"/>
  <c r="V278" i="12"/>
  <c r="X623" i="7"/>
  <c r="V238" i="3"/>
  <c r="H281" i="3"/>
  <c r="F282" i="3"/>
  <c r="I282" i="3" s="1"/>
  <c r="A283" i="3"/>
  <c r="J624" i="7"/>
  <c r="L624" i="7" s="1"/>
  <c r="N624" i="7" s="1"/>
  <c r="I625" i="7"/>
  <c r="E625" i="7"/>
  <c r="M623" i="7"/>
  <c r="P623" i="7"/>
  <c r="A627" i="7"/>
  <c r="B626" i="7"/>
  <c r="D626" i="7" s="1"/>
  <c r="F626" i="7" s="1"/>
  <c r="S239" i="3"/>
  <c r="Q626" i="7"/>
  <c r="R625" i="7"/>
  <c r="T625" i="7" s="1"/>
  <c r="V625" i="7" s="1"/>
  <c r="L281" i="12"/>
  <c r="M280" i="12"/>
  <c r="Q280" i="12" s="1"/>
  <c r="T280" i="12" s="1"/>
  <c r="L241" i="3"/>
  <c r="Q240" i="3"/>
  <c r="T240" i="3" s="1"/>
  <c r="U624" i="7"/>
  <c r="S279" i="12"/>
  <c r="V279" i="12" l="1"/>
  <c r="X624" i="7"/>
  <c r="H625" i="7"/>
  <c r="V239" i="3"/>
  <c r="K281" i="3"/>
  <c r="H282" i="3"/>
  <c r="F283" i="3"/>
  <c r="I283" i="3" s="1"/>
  <c r="A284" i="3"/>
  <c r="E626" i="7"/>
  <c r="I626" i="7"/>
  <c r="J625" i="7"/>
  <c r="L625" i="7" s="1"/>
  <c r="N625" i="7" s="1"/>
  <c r="B627" i="7"/>
  <c r="D627" i="7" s="1"/>
  <c r="F627" i="7" s="1"/>
  <c r="A628" i="7"/>
  <c r="M624" i="7"/>
  <c r="P624" i="7" s="1"/>
  <c r="L242" i="3"/>
  <c r="Q241" i="3"/>
  <c r="T241" i="3" s="1"/>
  <c r="M281" i="12"/>
  <c r="Q281" i="12" s="1"/>
  <c r="T281" i="12" s="1"/>
  <c r="L282" i="12"/>
  <c r="S240" i="3"/>
  <c r="V240" i="3" s="1"/>
  <c r="U625" i="7"/>
  <c r="X625" i="7" s="1"/>
  <c r="R626" i="7"/>
  <c r="T626" i="7" s="1"/>
  <c r="V626" i="7" s="1"/>
  <c r="Q627" i="7"/>
  <c r="S280" i="12"/>
  <c r="V280" i="12" l="1"/>
  <c r="H626" i="7"/>
  <c r="K282" i="3"/>
  <c r="J626" i="7"/>
  <c r="L626" i="7" s="1"/>
  <c r="N626" i="7" s="1"/>
  <c r="I627" i="7"/>
  <c r="F284" i="3"/>
  <c r="I284" i="3" s="1"/>
  <c r="A285" i="3"/>
  <c r="B628" i="7"/>
  <c r="D628" i="7" s="1"/>
  <c r="F628" i="7" s="1"/>
  <c r="A629" i="7"/>
  <c r="E627" i="7"/>
  <c r="H283" i="3"/>
  <c r="M625" i="7"/>
  <c r="U626" i="7"/>
  <c r="L283" i="12"/>
  <c r="M282" i="12"/>
  <c r="Q282" i="12" s="1"/>
  <c r="T282" i="12" s="1"/>
  <c r="S281" i="12"/>
  <c r="S241" i="3"/>
  <c r="Q628" i="7"/>
  <c r="R627" i="7"/>
  <c r="T627" i="7" s="1"/>
  <c r="V627" i="7" s="1"/>
  <c r="Q242" i="3"/>
  <c r="T242" i="3" s="1"/>
  <c r="L243" i="3"/>
  <c r="V241" i="3" l="1"/>
  <c r="K283" i="3"/>
  <c r="V281" i="12"/>
  <c r="X626" i="7"/>
  <c r="P625" i="7"/>
  <c r="H627" i="7"/>
  <c r="A286" i="3"/>
  <c r="F285" i="3"/>
  <c r="I285" i="3" s="1"/>
  <c r="B629" i="7"/>
  <c r="D629" i="7" s="1"/>
  <c r="F629" i="7" s="1"/>
  <c r="A630" i="7"/>
  <c r="I628" i="7"/>
  <c r="J627" i="7"/>
  <c r="L627" i="7" s="1"/>
  <c r="N627" i="7" s="1"/>
  <c r="H284" i="3"/>
  <c r="E628" i="7"/>
  <c r="M626" i="7"/>
  <c r="Q243" i="3"/>
  <c r="T243" i="3" s="1"/>
  <c r="L244" i="3"/>
  <c r="S242" i="3"/>
  <c r="U627" i="7"/>
  <c r="S282" i="12"/>
  <c r="Q629" i="7"/>
  <c r="R628" i="7"/>
  <c r="T628" i="7" s="1"/>
  <c r="V628" i="7" s="1"/>
  <c r="L284" i="12"/>
  <c r="M283" i="12"/>
  <c r="Q283" i="12" s="1"/>
  <c r="T283" i="12" s="1"/>
  <c r="V282" i="12" l="1"/>
  <c r="X627" i="7"/>
  <c r="H628" i="7"/>
  <c r="K284" i="3"/>
  <c r="M627" i="7"/>
  <c r="P627" i="7" s="1"/>
  <c r="H285" i="3"/>
  <c r="I629" i="7"/>
  <c r="J628" i="7"/>
  <c r="L628" i="7" s="1"/>
  <c r="N628" i="7" s="1"/>
  <c r="V242" i="3"/>
  <c r="B630" i="7"/>
  <c r="D630" i="7" s="1"/>
  <c r="F630" i="7" s="1"/>
  <c r="A631" i="7"/>
  <c r="F286" i="3"/>
  <c r="I286" i="3" s="1"/>
  <c r="A287" i="3"/>
  <c r="P626" i="7"/>
  <c r="E629" i="7"/>
  <c r="U628" i="7"/>
  <c r="X628" i="7"/>
  <c r="S283" i="12"/>
  <c r="L245" i="3"/>
  <c r="Q244" i="3"/>
  <c r="T244" i="3" s="1"/>
  <c r="M284" i="12"/>
  <c r="Q284" i="12" s="1"/>
  <c r="T284" i="12" s="1"/>
  <c r="L285" i="12"/>
  <c r="Q630" i="7"/>
  <c r="R629" i="7"/>
  <c r="T629" i="7" s="1"/>
  <c r="V629" i="7" s="1"/>
  <c r="S243" i="3"/>
  <c r="V283" i="12" l="1"/>
  <c r="K285" i="3"/>
  <c r="H629" i="7"/>
  <c r="H286" i="3"/>
  <c r="M628" i="7"/>
  <c r="A632" i="7"/>
  <c r="B631" i="7"/>
  <c r="D631" i="7" s="1"/>
  <c r="F631" i="7" s="1"/>
  <c r="I630" i="7"/>
  <c r="J629" i="7"/>
  <c r="L629" i="7" s="1"/>
  <c r="N629" i="7" s="1"/>
  <c r="E630" i="7"/>
  <c r="V243" i="3"/>
  <c r="A288" i="3"/>
  <c r="F287" i="3"/>
  <c r="I287" i="3" s="1"/>
  <c r="R630" i="7"/>
  <c r="T630" i="7" s="1"/>
  <c r="V630" i="7" s="1"/>
  <c r="Q631" i="7"/>
  <c r="M285" i="12"/>
  <c r="Q285" i="12" s="1"/>
  <c r="T285" i="12" s="1"/>
  <c r="L286" i="12"/>
  <c r="Q245" i="3"/>
  <c r="T245" i="3" s="1"/>
  <c r="L246" i="3"/>
  <c r="S284" i="12"/>
  <c r="U629" i="7"/>
  <c r="S244" i="3"/>
  <c r="V244" i="3" s="1"/>
  <c r="K286" i="3" l="1"/>
  <c r="V284" i="12"/>
  <c r="P628" i="7"/>
  <c r="X629" i="7"/>
  <c r="H630" i="7"/>
  <c r="E631" i="7"/>
  <c r="H287" i="3"/>
  <c r="A633" i="7"/>
  <c r="B632" i="7"/>
  <c r="D632" i="7" s="1"/>
  <c r="F632" i="7" s="1"/>
  <c r="F288" i="3"/>
  <c r="I288" i="3" s="1"/>
  <c r="A289" i="3"/>
  <c r="M629" i="7"/>
  <c r="J630" i="7"/>
  <c r="L630" i="7" s="1"/>
  <c r="N630" i="7" s="1"/>
  <c r="I631" i="7"/>
  <c r="L287" i="12"/>
  <c r="M286" i="12"/>
  <c r="Q286" i="12" s="1"/>
  <c r="T286" i="12" s="1"/>
  <c r="S285" i="12"/>
  <c r="S245" i="3"/>
  <c r="R631" i="7"/>
  <c r="T631" i="7" s="1"/>
  <c r="V631" i="7" s="1"/>
  <c r="Q632" i="7"/>
  <c r="L247" i="3"/>
  <c r="Q246" i="3"/>
  <c r="T246" i="3" s="1"/>
  <c r="U630" i="7"/>
  <c r="X630" i="7" s="1"/>
  <c r="K287" i="3" l="1"/>
  <c r="V245" i="3"/>
  <c r="V285" i="12"/>
  <c r="P629" i="7"/>
  <c r="E632" i="7"/>
  <c r="H631" i="7"/>
  <c r="A634" i="7"/>
  <c r="B633" i="7"/>
  <c r="D633" i="7" s="1"/>
  <c r="F633" i="7" s="1"/>
  <c r="J631" i="7"/>
  <c r="L631" i="7" s="1"/>
  <c r="N631" i="7" s="1"/>
  <c r="I632" i="7"/>
  <c r="F289" i="3"/>
  <c r="I289" i="3" s="1"/>
  <c r="A290" i="3"/>
  <c r="M630" i="7"/>
  <c r="H288" i="3"/>
  <c r="L288" i="12"/>
  <c r="M287" i="12"/>
  <c r="Q287" i="12" s="1"/>
  <c r="T287" i="12" s="1"/>
  <c r="S246" i="3"/>
  <c r="U631" i="7"/>
  <c r="L248" i="3"/>
  <c r="Q247" i="3"/>
  <c r="T247" i="3" s="1"/>
  <c r="Q633" i="7"/>
  <c r="R632" i="7"/>
  <c r="T632" i="7" s="1"/>
  <c r="V632" i="7" s="1"/>
  <c r="S286" i="12"/>
  <c r="V286" i="12" l="1"/>
  <c r="V246" i="3"/>
  <c r="H289" i="3"/>
  <c r="X631" i="7"/>
  <c r="K288" i="3"/>
  <c r="A291" i="3"/>
  <c r="F290" i="3"/>
  <c r="I290" i="3" s="1"/>
  <c r="E633" i="7"/>
  <c r="B634" i="7"/>
  <c r="D634" i="7" s="1"/>
  <c r="F634" i="7" s="1"/>
  <c r="A635" i="7"/>
  <c r="P630" i="7"/>
  <c r="I633" i="7"/>
  <c r="J632" i="7"/>
  <c r="L632" i="7" s="1"/>
  <c r="N632" i="7" s="1"/>
  <c r="M631" i="7"/>
  <c r="P631" i="7" s="1"/>
  <c r="H632" i="7"/>
  <c r="L249" i="3"/>
  <c r="Q248" i="3"/>
  <c r="T248" i="3" s="1"/>
  <c r="U632" i="7"/>
  <c r="X632" i="7" s="1"/>
  <c r="Q634" i="7"/>
  <c r="R633" i="7"/>
  <c r="T633" i="7" s="1"/>
  <c r="V633" i="7" s="1"/>
  <c r="M288" i="12"/>
  <c r="Q288" i="12" s="1"/>
  <c r="T288" i="12" s="1"/>
  <c r="L289" i="12"/>
  <c r="S247" i="3"/>
  <c r="V247" i="3"/>
  <c r="S287" i="12"/>
  <c r="V287" i="12" s="1"/>
  <c r="H633" i="7" l="1"/>
  <c r="K289" i="3"/>
  <c r="I634" i="7"/>
  <c r="J633" i="7"/>
  <c r="L633" i="7" s="1"/>
  <c r="N633" i="7" s="1"/>
  <c r="A636" i="7"/>
  <c r="B635" i="7"/>
  <c r="D635" i="7" s="1"/>
  <c r="F635" i="7" s="1"/>
  <c r="H290" i="3"/>
  <c r="K290" i="3" s="1"/>
  <c r="M632" i="7"/>
  <c r="E634" i="7"/>
  <c r="H634" i="7" s="1"/>
  <c r="A292" i="3"/>
  <c r="F291" i="3"/>
  <c r="I291" i="3" s="1"/>
  <c r="R634" i="7"/>
  <c r="T634" i="7" s="1"/>
  <c r="V634" i="7" s="1"/>
  <c r="Q635" i="7"/>
  <c r="L250" i="3"/>
  <c r="Q249" i="3"/>
  <c r="T249" i="3" s="1"/>
  <c r="L290" i="12"/>
  <c r="M289" i="12"/>
  <c r="Q289" i="12" s="1"/>
  <c r="T289" i="12" s="1"/>
  <c r="S288" i="12"/>
  <c r="V288" i="12" s="1"/>
  <c r="U633" i="7"/>
  <c r="S248" i="3"/>
  <c r="P632" i="7" l="1"/>
  <c r="X633" i="7"/>
  <c r="A293" i="3"/>
  <c r="F292" i="3"/>
  <c r="I292" i="3" s="1"/>
  <c r="E635" i="7"/>
  <c r="V248" i="3"/>
  <c r="M633" i="7"/>
  <c r="P633" i="7" s="1"/>
  <c r="B636" i="7"/>
  <c r="D636" i="7" s="1"/>
  <c r="F636" i="7" s="1"/>
  <c r="A637" i="7"/>
  <c r="H291" i="3"/>
  <c r="I635" i="7"/>
  <c r="J634" i="7"/>
  <c r="L634" i="7" s="1"/>
  <c r="N634" i="7" s="1"/>
  <c r="Q636" i="7"/>
  <c r="R635" i="7"/>
  <c r="T635" i="7" s="1"/>
  <c r="V635" i="7" s="1"/>
  <c r="S289" i="12"/>
  <c r="V289" i="12" s="1"/>
  <c r="U634" i="7"/>
  <c r="L291" i="12"/>
  <c r="M290" i="12"/>
  <c r="Q290" i="12" s="1"/>
  <c r="T290" i="12" s="1"/>
  <c r="S249" i="3"/>
  <c r="L251" i="3"/>
  <c r="Q250" i="3"/>
  <c r="T250" i="3" s="1"/>
  <c r="V249" i="3" l="1"/>
  <c r="K291" i="3"/>
  <c r="H635" i="7"/>
  <c r="X634" i="7"/>
  <c r="I636" i="7"/>
  <c r="J635" i="7"/>
  <c r="L635" i="7" s="1"/>
  <c r="N635" i="7" s="1"/>
  <c r="A638" i="7"/>
  <c r="B637" i="7"/>
  <c r="D637" i="7" s="1"/>
  <c r="F637" i="7" s="1"/>
  <c r="H292" i="3"/>
  <c r="M634" i="7"/>
  <c r="E636" i="7"/>
  <c r="F293" i="3"/>
  <c r="I293" i="3" s="1"/>
  <c r="A294" i="3"/>
  <c r="S290" i="12"/>
  <c r="Q637" i="7"/>
  <c r="R636" i="7"/>
  <c r="T636" i="7" s="1"/>
  <c r="V636" i="7" s="1"/>
  <c r="L292" i="12"/>
  <c r="M291" i="12"/>
  <c r="Q291" i="12" s="1"/>
  <c r="T291" i="12" s="1"/>
  <c r="S250" i="3"/>
  <c r="L252" i="3"/>
  <c r="Q251" i="3"/>
  <c r="T251" i="3" s="1"/>
  <c r="U635" i="7"/>
  <c r="P634" i="7" l="1"/>
  <c r="V290" i="12"/>
  <c r="V250" i="3"/>
  <c r="K292" i="3"/>
  <c r="X635" i="7"/>
  <c r="H636" i="7"/>
  <c r="M635" i="7"/>
  <c r="I637" i="7"/>
  <c r="J636" i="7"/>
  <c r="L636" i="7" s="1"/>
  <c r="N636" i="7" s="1"/>
  <c r="F294" i="3"/>
  <c r="I294" i="3" s="1"/>
  <c r="A295" i="3"/>
  <c r="E637" i="7"/>
  <c r="H293" i="3"/>
  <c r="K293" i="3" s="1"/>
  <c r="A639" i="7"/>
  <c r="B638" i="7"/>
  <c r="D638" i="7" s="1"/>
  <c r="F638" i="7" s="1"/>
  <c r="R637" i="7"/>
  <c r="T637" i="7" s="1"/>
  <c r="V637" i="7" s="1"/>
  <c r="Q638" i="7"/>
  <c r="L253" i="3"/>
  <c r="Q252" i="3"/>
  <c r="T252" i="3" s="1"/>
  <c r="S291" i="12"/>
  <c r="V291" i="12" s="1"/>
  <c r="U636" i="7"/>
  <c r="X636" i="7" s="1"/>
  <c r="S251" i="3"/>
  <c r="L293" i="12"/>
  <c r="M292" i="12"/>
  <c r="Q292" i="12" s="1"/>
  <c r="T292" i="12" s="1"/>
  <c r="P635" i="7" l="1"/>
  <c r="H637" i="7"/>
  <c r="V251" i="3"/>
  <c r="M636" i="7"/>
  <c r="E638" i="7"/>
  <c r="H294" i="3"/>
  <c r="J637" i="7"/>
  <c r="L637" i="7" s="1"/>
  <c r="N637" i="7" s="1"/>
  <c r="I638" i="7"/>
  <c r="A640" i="7"/>
  <c r="B639" i="7"/>
  <c r="D639" i="7" s="1"/>
  <c r="F639" i="7" s="1"/>
  <c r="A296" i="3"/>
  <c r="F295" i="3"/>
  <c r="I295" i="3" s="1"/>
  <c r="S252" i="3"/>
  <c r="Q639" i="7"/>
  <c r="R638" i="7"/>
  <c r="T638" i="7" s="1"/>
  <c r="V638" i="7" s="1"/>
  <c r="M293" i="12"/>
  <c r="Q293" i="12" s="1"/>
  <c r="T293" i="12" s="1"/>
  <c r="L294" i="12"/>
  <c r="L254" i="3"/>
  <c r="Q253" i="3"/>
  <c r="T253" i="3" s="1"/>
  <c r="S292" i="12"/>
  <c r="U637" i="7"/>
  <c r="V252" i="3" l="1"/>
  <c r="K294" i="3"/>
  <c r="P636" i="7"/>
  <c r="H638" i="7"/>
  <c r="V292" i="12"/>
  <c r="X637" i="7"/>
  <c r="E639" i="7"/>
  <c r="H639" i="7" s="1"/>
  <c r="B640" i="7"/>
  <c r="D640" i="7" s="1"/>
  <c r="F640" i="7" s="1"/>
  <c r="A641" i="7"/>
  <c r="H295" i="3"/>
  <c r="J638" i="7"/>
  <c r="L638" i="7" s="1"/>
  <c r="N638" i="7" s="1"/>
  <c r="I639" i="7"/>
  <c r="A297" i="3"/>
  <c r="F296" i="3"/>
  <c r="I296" i="3" s="1"/>
  <c r="M637" i="7"/>
  <c r="Q254" i="3"/>
  <c r="T254" i="3" s="1"/>
  <c r="L255" i="3"/>
  <c r="Q640" i="7"/>
  <c r="R639" i="7"/>
  <c r="T639" i="7" s="1"/>
  <c r="V639" i="7" s="1"/>
  <c r="S293" i="12"/>
  <c r="M294" i="12"/>
  <c r="Q294" i="12" s="1"/>
  <c r="T294" i="12" s="1"/>
  <c r="L295" i="12"/>
  <c r="S253" i="3"/>
  <c r="U638" i="7"/>
  <c r="X638" i="7" s="1"/>
  <c r="V253" i="3" l="1"/>
  <c r="V293" i="12"/>
  <c r="P637" i="7"/>
  <c r="K295" i="3"/>
  <c r="E640" i="7"/>
  <c r="M638" i="7"/>
  <c r="B641" i="7"/>
  <c r="D641" i="7" s="1"/>
  <c r="F641" i="7" s="1"/>
  <c r="A642" i="7"/>
  <c r="F297" i="3"/>
  <c r="I297" i="3" s="1"/>
  <c r="A298" i="3"/>
  <c r="H296" i="3"/>
  <c r="K296" i="3" s="1"/>
  <c r="J639" i="7"/>
  <c r="L639" i="7" s="1"/>
  <c r="N639" i="7" s="1"/>
  <c r="I640" i="7"/>
  <c r="S294" i="12"/>
  <c r="Q641" i="7"/>
  <c r="R640" i="7"/>
  <c r="T640" i="7" s="1"/>
  <c r="V640" i="7" s="1"/>
  <c r="S254" i="3"/>
  <c r="U639" i="7"/>
  <c r="M295" i="12"/>
  <c r="Q295" i="12" s="1"/>
  <c r="T295" i="12" s="1"/>
  <c r="L296" i="12"/>
  <c r="L256" i="3"/>
  <c r="Q255" i="3"/>
  <c r="T255" i="3" s="1"/>
  <c r="X639" i="7" l="1"/>
  <c r="V254" i="3"/>
  <c r="M639" i="7"/>
  <c r="A299" i="3"/>
  <c r="F298" i="3"/>
  <c r="I298" i="3" s="1"/>
  <c r="P638" i="7"/>
  <c r="V294" i="12"/>
  <c r="A643" i="7"/>
  <c r="B642" i="7"/>
  <c r="D642" i="7" s="1"/>
  <c r="F642" i="7" s="1"/>
  <c r="H297" i="3"/>
  <c r="I641" i="7"/>
  <c r="J640" i="7"/>
  <c r="L640" i="7" s="1"/>
  <c r="N640" i="7" s="1"/>
  <c r="E641" i="7"/>
  <c r="H640" i="7"/>
  <c r="S295" i="12"/>
  <c r="R641" i="7"/>
  <c r="T641" i="7" s="1"/>
  <c r="V641" i="7" s="1"/>
  <c r="Q642" i="7"/>
  <c r="L257" i="3"/>
  <c r="Q256" i="3"/>
  <c r="T256" i="3" s="1"/>
  <c r="S255" i="3"/>
  <c r="M296" i="12"/>
  <c r="Q296" i="12" s="1"/>
  <c r="T296" i="12" s="1"/>
  <c r="L297" i="12"/>
  <c r="U640" i="7"/>
  <c r="V255" i="3" l="1"/>
  <c r="K297" i="3"/>
  <c r="X640" i="7"/>
  <c r="P639" i="7"/>
  <c r="H641" i="7"/>
  <c r="F299" i="3"/>
  <c r="I299" i="3" s="1"/>
  <c r="A300" i="3"/>
  <c r="I642" i="7"/>
  <c r="J641" i="7"/>
  <c r="L641" i="7" s="1"/>
  <c r="N641" i="7" s="1"/>
  <c r="E642" i="7"/>
  <c r="H298" i="3"/>
  <c r="V295" i="12"/>
  <c r="B643" i="7"/>
  <c r="D643" i="7" s="1"/>
  <c r="F643" i="7" s="1"/>
  <c r="A644" i="7"/>
  <c r="M640" i="7"/>
  <c r="S256" i="3"/>
  <c r="Q257" i="3"/>
  <c r="T257" i="3" s="1"/>
  <c r="L258" i="3"/>
  <c r="U641" i="7"/>
  <c r="M297" i="12"/>
  <c r="Q297" i="12" s="1"/>
  <c r="T297" i="12" s="1"/>
  <c r="L298" i="12"/>
  <c r="Q643" i="7"/>
  <c r="R642" i="7"/>
  <c r="T642" i="7" s="1"/>
  <c r="V642" i="7" s="1"/>
  <c r="S296" i="12"/>
  <c r="P640" i="7" l="1"/>
  <c r="V256" i="3"/>
  <c r="K298" i="3"/>
  <c r="V296" i="12"/>
  <c r="X641" i="7"/>
  <c r="M641" i="7"/>
  <c r="A645" i="7"/>
  <c r="B644" i="7"/>
  <c r="D644" i="7" s="1"/>
  <c r="F644" i="7" s="1"/>
  <c r="J642" i="7"/>
  <c r="L642" i="7" s="1"/>
  <c r="N642" i="7" s="1"/>
  <c r="I643" i="7"/>
  <c r="E643" i="7"/>
  <c r="H643" i="7" s="1"/>
  <c r="H642" i="7"/>
  <c r="A301" i="3"/>
  <c r="F300" i="3"/>
  <c r="I300" i="3" s="1"/>
  <c r="H299" i="3"/>
  <c r="S257" i="3"/>
  <c r="V257" i="3" s="1"/>
  <c r="U642" i="7"/>
  <c r="R643" i="7"/>
  <c r="T643" i="7" s="1"/>
  <c r="V643" i="7" s="1"/>
  <c r="Q644" i="7"/>
  <c r="L299" i="12"/>
  <c r="M298" i="12"/>
  <c r="Q298" i="12" s="1"/>
  <c r="T298" i="12" s="1"/>
  <c r="S297" i="12"/>
  <c r="L259" i="3"/>
  <c r="Q258" i="3"/>
  <c r="T258" i="3" s="1"/>
  <c r="V297" i="12" l="1"/>
  <c r="X642" i="7"/>
  <c r="A302" i="3"/>
  <c r="F301" i="3"/>
  <c r="I301" i="3" s="1"/>
  <c r="J643" i="7"/>
  <c r="L643" i="7" s="1"/>
  <c r="N643" i="7" s="1"/>
  <c r="I644" i="7"/>
  <c r="P641" i="7"/>
  <c r="K299" i="3"/>
  <c r="E644" i="7"/>
  <c r="M642" i="7"/>
  <c r="H300" i="3"/>
  <c r="A646" i="7"/>
  <c r="B645" i="7"/>
  <c r="D645" i="7" s="1"/>
  <c r="F645" i="7" s="1"/>
  <c r="Q645" i="7"/>
  <c r="R644" i="7"/>
  <c r="T644" i="7" s="1"/>
  <c r="V644" i="7" s="1"/>
  <c r="U643" i="7"/>
  <c r="X643" i="7" s="1"/>
  <c r="L300" i="12"/>
  <c r="M299" i="12"/>
  <c r="Q299" i="12" s="1"/>
  <c r="T299" i="12" s="1"/>
  <c r="S258" i="3"/>
  <c r="V258" i="3"/>
  <c r="L260" i="3"/>
  <c r="Q259" i="3"/>
  <c r="T259" i="3" s="1"/>
  <c r="S298" i="12"/>
  <c r="P642" i="7" l="1"/>
  <c r="V298" i="12"/>
  <c r="H644" i="7"/>
  <c r="M643" i="7"/>
  <c r="E645" i="7"/>
  <c r="I645" i="7"/>
  <c r="J644" i="7"/>
  <c r="L644" i="7" s="1"/>
  <c r="N644" i="7" s="1"/>
  <c r="H301" i="3"/>
  <c r="A647" i="7"/>
  <c r="B646" i="7"/>
  <c r="D646" i="7" s="1"/>
  <c r="F646" i="7" s="1"/>
  <c r="K300" i="3"/>
  <c r="A303" i="3"/>
  <c r="F302" i="3"/>
  <c r="I302" i="3" s="1"/>
  <c r="L301" i="12"/>
  <c r="M300" i="12"/>
  <c r="Q300" i="12" s="1"/>
  <c r="T300" i="12" s="1"/>
  <c r="S299" i="12"/>
  <c r="U644" i="7"/>
  <c r="X644" i="7" s="1"/>
  <c r="S259" i="3"/>
  <c r="V259" i="3" s="1"/>
  <c r="Q260" i="3"/>
  <c r="T260" i="3" s="1"/>
  <c r="L261" i="3"/>
  <c r="Q646" i="7"/>
  <c r="R645" i="7"/>
  <c r="T645" i="7" s="1"/>
  <c r="V645" i="7" s="1"/>
  <c r="V299" i="12" l="1"/>
  <c r="P643" i="7"/>
  <c r="A304" i="3"/>
  <c r="F303" i="3"/>
  <c r="I303" i="3" s="1"/>
  <c r="K301" i="3"/>
  <c r="H645" i="7"/>
  <c r="E646" i="7"/>
  <c r="H646" i="7" s="1"/>
  <c r="M644" i="7"/>
  <c r="H302" i="3"/>
  <c r="K302" i="3" s="1"/>
  <c r="A648" i="7"/>
  <c r="B647" i="7"/>
  <c r="D647" i="7" s="1"/>
  <c r="F647" i="7" s="1"/>
  <c r="I646" i="7"/>
  <c r="J645" i="7"/>
  <c r="L645" i="7" s="1"/>
  <c r="N645" i="7" s="1"/>
  <c r="R646" i="7"/>
  <c r="T646" i="7" s="1"/>
  <c r="V646" i="7" s="1"/>
  <c r="Q647" i="7"/>
  <c r="Q261" i="3"/>
  <c r="T261" i="3" s="1"/>
  <c r="L262" i="3"/>
  <c r="M301" i="12"/>
  <c r="Q301" i="12" s="1"/>
  <c r="T301" i="12" s="1"/>
  <c r="L302" i="12"/>
  <c r="S260" i="3"/>
  <c r="U645" i="7"/>
  <c r="S300" i="12"/>
  <c r="V300" i="12" s="1"/>
  <c r="P644" i="7" l="1"/>
  <c r="X645" i="7"/>
  <c r="V260" i="3"/>
  <c r="M645" i="7"/>
  <c r="P645" i="7" s="1"/>
  <c r="E647" i="7"/>
  <c r="H303" i="3"/>
  <c r="J646" i="7"/>
  <c r="L646" i="7" s="1"/>
  <c r="N646" i="7" s="1"/>
  <c r="I647" i="7"/>
  <c r="B648" i="7"/>
  <c r="D648" i="7" s="1"/>
  <c r="F648" i="7" s="1"/>
  <c r="A649" i="7"/>
  <c r="F304" i="3"/>
  <c r="I304" i="3" s="1"/>
  <c r="A305" i="3"/>
  <c r="S301" i="12"/>
  <c r="Q262" i="3"/>
  <c r="T262" i="3" s="1"/>
  <c r="L263" i="3"/>
  <c r="S261" i="3"/>
  <c r="U646" i="7"/>
  <c r="M302" i="12"/>
  <c r="Q302" i="12" s="1"/>
  <c r="T302" i="12" s="1"/>
  <c r="L303" i="12"/>
  <c r="R647" i="7"/>
  <c r="T647" i="7" s="1"/>
  <c r="V647" i="7" s="1"/>
  <c r="Q648" i="7"/>
  <c r="H647" i="7" l="1"/>
  <c r="X646" i="7"/>
  <c r="K303" i="3"/>
  <c r="J647" i="7"/>
  <c r="L647" i="7" s="1"/>
  <c r="N647" i="7" s="1"/>
  <c r="I648" i="7"/>
  <c r="E648" i="7"/>
  <c r="V261" i="3"/>
  <c r="V301" i="12"/>
  <c r="H304" i="3"/>
  <c r="M646" i="7"/>
  <c r="P646" i="7" s="1"/>
  <c r="A306" i="3"/>
  <c r="F305" i="3"/>
  <c r="I305" i="3" s="1"/>
  <c r="A650" i="7"/>
  <c r="B649" i="7"/>
  <c r="D649" i="7" s="1"/>
  <c r="F649" i="7" s="1"/>
  <c r="S302" i="12"/>
  <c r="V302" i="12" s="1"/>
  <c r="U647" i="7"/>
  <c r="M303" i="12"/>
  <c r="Q303" i="12" s="1"/>
  <c r="T303" i="12" s="1"/>
  <c r="L304" i="12"/>
  <c r="Q649" i="7"/>
  <c r="R648" i="7"/>
  <c r="T648" i="7" s="1"/>
  <c r="V648" i="7" s="1"/>
  <c r="Q263" i="3"/>
  <c r="T263" i="3" s="1"/>
  <c r="L264" i="3"/>
  <c r="S262" i="3"/>
  <c r="X647" i="7" l="1"/>
  <c r="H648" i="7"/>
  <c r="V262" i="3"/>
  <c r="K304" i="3"/>
  <c r="F306" i="3"/>
  <c r="I306" i="3" s="1"/>
  <c r="A307" i="3"/>
  <c r="A651" i="7"/>
  <c r="B650" i="7"/>
  <c r="D650" i="7" s="1"/>
  <c r="F650" i="7" s="1"/>
  <c r="J648" i="7"/>
  <c r="L648" i="7" s="1"/>
  <c r="N648" i="7" s="1"/>
  <c r="I649" i="7"/>
  <c r="E649" i="7"/>
  <c r="H649" i="7" s="1"/>
  <c r="H305" i="3"/>
  <c r="K305" i="3" s="1"/>
  <c r="M647" i="7"/>
  <c r="Q264" i="3"/>
  <c r="T264" i="3" s="1"/>
  <c r="L265" i="3"/>
  <c r="U648" i="7"/>
  <c r="X648" i="7" s="1"/>
  <c r="S303" i="12"/>
  <c r="V303" i="12" s="1"/>
  <c r="S263" i="3"/>
  <c r="R649" i="7"/>
  <c r="T649" i="7" s="1"/>
  <c r="V649" i="7" s="1"/>
  <c r="Q650" i="7"/>
  <c r="L305" i="12"/>
  <c r="M304" i="12"/>
  <c r="Q304" i="12" s="1"/>
  <c r="T304" i="12" s="1"/>
  <c r="V263" i="3" l="1"/>
  <c r="P647" i="7"/>
  <c r="E650" i="7"/>
  <c r="H650" i="7" s="1"/>
  <c r="B651" i="7"/>
  <c r="D651" i="7" s="1"/>
  <c r="F651" i="7" s="1"/>
  <c r="A652" i="7"/>
  <c r="I650" i="7"/>
  <c r="J649" i="7"/>
  <c r="L649" i="7" s="1"/>
  <c r="N649" i="7" s="1"/>
  <c r="F307" i="3"/>
  <c r="I307" i="3" s="1"/>
  <c r="A308" i="3"/>
  <c r="M648" i="7"/>
  <c r="H306" i="3"/>
  <c r="U649" i="7"/>
  <c r="S304" i="12"/>
  <c r="M305" i="12"/>
  <c r="Q305" i="12" s="1"/>
  <c r="T305" i="12" s="1"/>
  <c r="L306" i="12"/>
  <c r="L266" i="3"/>
  <c r="Q265" i="3"/>
  <c r="T265" i="3" s="1"/>
  <c r="R650" i="7"/>
  <c r="T650" i="7" s="1"/>
  <c r="V650" i="7" s="1"/>
  <c r="Q651" i="7"/>
  <c r="S264" i="3"/>
  <c r="V264" i="3" l="1"/>
  <c r="P648" i="7"/>
  <c r="V304" i="12"/>
  <c r="X649" i="7"/>
  <c r="E651" i="7"/>
  <c r="H651" i="7" s="1"/>
  <c r="K306" i="3"/>
  <c r="F308" i="3"/>
  <c r="I308" i="3" s="1"/>
  <c r="A309" i="3"/>
  <c r="A653" i="7"/>
  <c r="B652" i="7"/>
  <c r="D652" i="7" s="1"/>
  <c r="F652" i="7" s="1"/>
  <c r="H307" i="3"/>
  <c r="M649" i="7"/>
  <c r="I651" i="7"/>
  <c r="J650" i="7"/>
  <c r="L650" i="7" s="1"/>
  <c r="N650" i="7" s="1"/>
  <c r="R651" i="7"/>
  <c r="T651" i="7" s="1"/>
  <c r="V651" i="7" s="1"/>
  <c r="Q652" i="7"/>
  <c r="U650" i="7"/>
  <c r="S305" i="12"/>
  <c r="Q266" i="3"/>
  <c r="T266" i="3" s="1"/>
  <c r="L267" i="3"/>
  <c r="L307" i="12"/>
  <c r="M306" i="12"/>
  <c r="Q306" i="12" s="1"/>
  <c r="T306" i="12" s="1"/>
  <c r="S265" i="3"/>
  <c r="V305" i="12" l="1"/>
  <c r="X650" i="7"/>
  <c r="P649" i="7"/>
  <c r="V265" i="3"/>
  <c r="E652" i="7"/>
  <c r="J651" i="7"/>
  <c r="L651" i="7" s="1"/>
  <c r="N651" i="7" s="1"/>
  <c r="I652" i="7"/>
  <c r="K307" i="3"/>
  <c r="A310" i="3"/>
  <c r="F309" i="3"/>
  <c r="I309" i="3" s="1"/>
  <c r="M650" i="7"/>
  <c r="A654" i="7"/>
  <c r="B653" i="7"/>
  <c r="D653" i="7" s="1"/>
  <c r="F653" i="7" s="1"/>
  <c r="H308" i="3"/>
  <c r="Q267" i="3"/>
  <c r="T267" i="3" s="1"/>
  <c r="L268" i="3"/>
  <c r="S266" i="3"/>
  <c r="S306" i="12"/>
  <c r="U651" i="7"/>
  <c r="M307" i="12"/>
  <c r="Q307" i="12" s="1"/>
  <c r="T307" i="12" s="1"/>
  <c r="L308" i="12"/>
  <c r="Q653" i="7"/>
  <c r="R652" i="7"/>
  <c r="T652" i="7" s="1"/>
  <c r="V652" i="7" s="1"/>
  <c r="V266" i="3" l="1"/>
  <c r="V306" i="12"/>
  <c r="X651" i="7"/>
  <c r="P650" i="7"/>
  <c r="H652" i="7"/>
  <c r="K308" i="3"/>
  <c r="E653" i="7"/>
  <c r="H653" i="7"/>
  <c r="I653" i="7"/>
  <c r="J652" i="7"/>
  <c r="L652" i="7" s="1"/>
  <c r="N652" i="7" s="1"/>
  <c r="H309" i="3"/>
  <c r="K309" i="3" s="1"/>
  <c r="B654" i="7"/>
  <c r="D654" i="7" s="1"/>
  <c r="F654" i="7" s="1"/>
  <c r="A655" i="7"/>
  <c r="A311" i="3"/>
  <c r="F310" i="3"/>
  <c r="I310" i="3" s="1"/>
  <c r="M651" i="7"/>
  <c r="S307" i="12"/>
  <c r="Q654" i="7"/>
  <c r="R653" i="7"/>
  <c r="T653" i="7" s="1"/>
  <c r="V653" i="7" s="1"/>
  <c r="U652" i="7"/>
  <c r="X652" i="7" s="1"/>
  <c r="M308" i="12"/>
  <c r="Q308" i="12" s="1"/>
  <c r="T308" i="12" s="1"/>
  <c r="L309" i="12"/>
  <c r="L269" i="3"/>
  <c r="Q268" i="3"/>
  <c r="T268" i="3" s="1"/>
  <c r="S267" i="3"/>
  <c r="V307" i="12" l="1"/>
  <c r="P651" i="7"/>
  <c r="V267" i="3"/>
  <c r="H310" i="3"/>
  <c r="K310" i="3" s="1"/>
  <c r="E654" i="7"/>
  <c r="I654" i="7"/>
  <c r="J653" i="7"/>
  <c r="L653" i="7" s="1"/>
  <c r="N653" i="7" s="1"/>
  <c r="F311" i="3"/>
  <c r="I311" i="3" s="1"/>
  <c r="A312" i="3"/>
  <c r="B655" i="7"/>
  <c r="D655" i="7" s="1"/>
  <c r="F655" i="7" s="1"/>
  <c r="A656" i="7"/>
  <c r="M652" i="7"/>
  <c r="P652" i="7" s="1"/>
  <c r="S268" i="3"/>
  <c r="Q269" i="3"/>
  <c r="T269" i="3" s="1"/>
  <c r="L270" i="3"/>
  <c r="L310" i="12"/>
  <c r="M309" i="12"/>
  <c r="Q309" i="12" s="1"/>
  <c r="T309" i="12" s="1"/>
  <c r="U653" i="7"/>
  <c r="S308" i="12"/>
  <c r="R654" i="7"/>
  <c r="T654" i="7" s="1"/>
  <c r="V654" i="7" s="1"/>
  <c r="Q655" i="7"/>
  <c r="V268" i="3" l="1"/>
  <c r="V308" i="12"/>
  <c r="X653" i="7"/>
  <c r="H311" i="3"/>
  <c r="M653" i="7"/>
  <c r="P653" i="7" s="1"/>
  <c r="E655" i="7"/>
  <c r="I655" i="7"/>
  <c r="J654" i="7"/>
  <c r="L654" i="7" s="1"/>
  <c r="N654" i="7" s="1"/>
  <c r="B656" i="7"/>
  <c r="D656" i="7" s="1"/>
  <c r="F656" i="7" s="1"/>
  <c r="A657" i="7"/>
  <c r="F312" i="3"/>
  <c r="I312" i="3" s="1"/>
  <c r="A313" i="3"/>
  <c r="H654" i="7"/>
  <c r="S269" i="3"/>
  <c r="V269" i="3" s="1"/>
  <c r="R655" i="7"/>
  <c r="T655" i="7" s="1"/>
  <c r="V655" i="7" s="1"/>
  <c r="Q656" i="7"/>
  <c r="L271" i="3"/>
  <c r="Q270" i="3"/>
  <c r="T270" i="3" s="1"/>
  <c r="U654" i="7"/>
  <c r="S309" i="12"/>
  <c r="M310" i="12"/>
  <c r="Q310" i="12" s="1"/>
  <c r="T310" i="12" s="1"/>
  <c r="L311" i="12"/>
  <c r="K311" i="3" l="1"/>
  <c r="H655" i="7"/>
  <c r="V309" i="12"/>
  <c r="B657" i="7"/>
  <c r="D657" i="7" s="1"/>
  <c r="F657" i="7" s="1"/>
  <c r="A658" i="7"/>
  <c r="X654" i="7"/>
  <c r="F313" i="3"/>
  <c r="I313" i="3" s="1"/>
  <c r="A314" i="3"/>
  <c r="M654" i="7"/>
  <c r="E656" i="7"/>
  <c r="H312" i="3"/>
  <c r="J655" i="7"/>
  <c r="L655" i="7" s="1"/>
  <c r="N655" i="7" s="1"/>
  <c r="I656" i="7"/>
  <c r="S270" i="3"/>
  <c r="L272" i="3"/>
  <c r="Q271" i="3"/>
  <c r="T271" i="3" s="1"/>
  <c r="L312" i="12"/>
  <c r="M311" i="12"/>
  <c r="Q311" i="12" s="1"/>
  <c r="T311" i="12" s="1"/>
  <c r="R656" i="7"/>
  <c r="T656" i="7" s="1"/>
  <c r="V656" i="7" s="1"/>
  <c r="Q657" i="7"/>
  <c r="S310" i="12"/>
  <c r="U655" i="7"/>
  <c r="V270" i="3" l="1"/>
  <c r="K312" i="3"/>
  <c r="X655" i="7"/>
  <c r="V310" i="12"/>
  <c r="P654" i="7"/>
  <c r="A659" i="7"/>
  <c r="B658" i="7"/>
  <c r="D658" i="7" s="1"/>
  <c r="F658" i="7" s="1"/>
  <c r="I657" i="7"/>
  <c r="J656" i="7"/>
  <c r="L656" i="7" s="1"/>
  <c r="N656" i="7" s="1"/>
  <c r="H656" i="7"/>
  <c r="F314" i="3"/>
  <c r="I314" i="3" s="1"/>
  <c r="A315" i="3"/>
  <c r="E657" i="7"/>
  <c r="M655" i="7"/>
  <c r="P655" i="7" s="1"/>
  <c r="H313" i="3"/>
  <c r="K313" i="3"/>
  <c r="U656" i="7"/>
  <c r="S271" i="3"/>
  <c r="Q272" i="3"/>
  <c r="T272" i="3" s="1"/>
  <c r="L273" i="3"/>
  <c r="L313" i="12"/>
  <c r="M312" i="12"/>
  <c r="Q312" i="12" s="1"/>
  <c r="T312" i="12" s="1"/>
  <c r="Q658" i="7"/>
  <c r="R657" i="7"/>
  <c r="T657" i="7" s="1"/>
  <c r="V657" i="7" s="1"/>
  <c r="S311" i="12"/>
  <c r="V311" i="12" l="1"/>
  <c r="X656" i="7"/>
  <c r="M656" i="7"/>
  <c r="V271" i="3"/>
  <c r="H657" i="7"/>
  <c r="B659" i="7"/>
  <c r="D659" i="7" s="1"/>
  <c r="F659" i="7" s="1"/>
  <c r="A660" i="7"/>
  <c r="A316" i="3"/>
  <c r="F315" i="3"/>
  <c r="I315" i="3" s="1"/>
  <c r="I658" i="7"/>
  <c r="J657" i="7"/>
  <c r="L657" i="7" s="1"/>
  <c r="N657" i="7" s="1"/>
  <c r="H314" i="3"/>
  <c r="E658" i="7"/>
  <c r="S312" i="12"/>
  <c r="V312" i="12" s="1"/>
  <c r="R658" i="7"/>
  <c r="T658" i="7" s="1"/>
  <c r="V658" i="7" s="1"/>
  <c r="Q659" i="7"/>
  <c r="Q273" i="3"/>
  <c r="T273" i="3" s="1"/>
  <c r="L274" i="3"/>
  <c r="U657" i="7"/>
  <c r="X657" i="7"/>
  <c r="M313" i="12"/>
  <c r="Q313" i="12" s="1"/>
  <c r="T313" i="12" s="1"/>
  <c r="L314" i="12"/>
  <c r="S272" i="3"/>
  <c r="P656" i="7" l="1"/>
  <c r="H658" i="7"/>
  <c r="V272" i="3"/>
  <c r="K314" i="3"/>
  <c r="A317" i="3"/>
  <c r="F316" i="3"/>
  <c r="I316" i="3" s="1"/>
  <c r="J658" i="7"/>
  <c r="L658" i="7" s="1"/>
  <c r="N658" i="7" s="1"/>
  <c r="I659" i="7"/>
  <c r="E659" i="7"/>
  <c r="M657" i="7"/>
  <c r="P657" i="7" s="1"/>
  <c r="A661" i="7"/>
  <c r="B660" i="7"/>
  <c r="D660" i="7" s="1"/>
  <c r="F660" i="7" s="1"/>
  <c r="H315" i="3"/>
  <c r="L315" i="12"/>
  <c r="M314" i="12"/>
  <c r="Q314" i="12" s="1"/>
  <c r="T314" i="12" s="1"/>
  <c r="Q274" i="3"/>
  <c r="T274" i="3" s="1"/>
  <c r="L275" i="3"/>
  <c r="S313" i="12"/>
  <c r="S273" i="3"/>
  <c r="Q660" i="7"/>
  <c r="R659" i="7"/>
  <c r="T659" i="7" s="1"/>
  <c r="V659" i="7" s="1"/>
  <c r="U658" i="7"/>
  <c r="H659" i="7" l="1"/>
  <c r="V313" i="12"/>
  <c r="X658" i="7"/>
  <c r="V273" i="3"/>
  <c r="M658" i="7"/>
  <c r="P658" i="7" s="1"/>
  <c r="E660" i="7"/>
  <c r="I660" i="7"/>
  <c r="J659" i="7"/>
  <c r="L659" i="7" s="1"/>
  <c r="N659" i="7" s="1"/>
  <c r="H316" i="3"/>
  <c r="A662" i="7"/>
  <c r="B661" i="7"/>
  <c r="D661" i="7" s="1"/>
  <c r="F661" i="7" s="1"/>
  <c r="K315" i="3"/>
  <c r="A318" i="3"/>
  <c r="F317" i="3"/>
  <c r="I317" i="3" s="1"/>
  <c r="S274" i="3"/>
  <c r="S314" i="12"/>
  <c r="R660" i="7"/>
  <c r="T660" i="7" s="1"/>
  <c r="V660" i="7" s="1"/>
  <c r="Q661" i="7"/>
  <c r="M315" i="12"/>
  <c r="Q315" i="12" s="1"/>
  <c r="T315" i="12" s="1"/>
  <c r="L316" i="12"/>
  <c r="U659" i="7"/>
  <c r="Q275" i="3"/>
  <c r="T275" i="3" s="1"/>
  <c r="L276" i="3"/>
  <c r="V274" i="3" l="1"/>
  <c r="X659" i="7"/>
  <c r="A319" i="3"/>
  <c r="F318" i="3"/>
  <c r="I318" i="3" s="1"/>
  <c r="K316" i="3"/>
  <c r="H660" i="7"/>
  <c r="E661" i="7"/>
  <c r="M659" i="7"/>
  <c r="V314" i="12"/>
  <c r="H317" i="3"/>
  <c r="B662" i="7"/>
  <c r="D662" i="7" s="1"/>
  <c r="F662" i="7" s="1"/>
  <c r="A663" i="7"/>
  <c r="J660" i="7"/>
  <c r="L660" i="7" s="1"/>
  <c r="N660" i="7" s="1"/>
  <c r="I661" i="7"/>
  <c r="L317" i="12"/>
  <c r="M316" i="12"/>
  <c r="Q316" i="12" s="1"/>
  <c r="T316" i="12" s="1"/>
  <c r="S275" i="3"/>
  <c r="S315" i="12"/>
  <c r="U660" i="7"/>
  <c r="L277" i="3"/>
  <c r="Q276" i="3"/>
  <c r="T276" i="3" s="1"/>
  <c r="R661" i="7"/>
  <c r="T661" i="7" s="1"/>
  <c r="V661" i="7" s="1"/>
  <c r="Q662" i="7"/>
  <c r="P659" i="7" l="1"/>
  <c r="H661" i="7"/>
  <c r="V275" i="3"/>
  <c r="K317" i="3"/>
  <c r="A664" i="7"/>
  <c r="B663" i="7"/>
  <c r="D663" i="7" s="1"/>
  <c r="F663" i="7" s="1"/>
  <c r="M660" i="7"/>
  <c r="V315" i="12"/>
  <c r="E662" i="7"/>
  <c r="H318" i="3"/>
  <c r="X660" i="7"/>
  <c r="J661" i="7"/>
  <c r="L661" i="7" s="1"/>
  <c r="N661" i="7" s="1"/>
  <c r="I662" i="7"/>
  <c r="F319" i="3"/>
  <c r="I319" i="3" s="1"/>
  <c r="A320" i="3"/>
  <c r="U661" i="7"/>
  <c r="L278" i="3"/>
  <c r="Q277" i="3"/>
  <c r="T277" i="3" s="1"/>
  <c r="S316" i="12"/>
  <c r="V316" i="12" s="1"/>
  <c r="Q663" i="7"/>
  <c r="R662" i="7"/>
  <c r="T662" i="7" s="1"/>
  <c r="V662" i="7" s="1"/>
  <c r="S276" i="3"/>
  <c r="V276" i="3" s="1"/>
  <c r="M317" i="12"/>
  <c r="Q317" i="12" s="1"/>
  <c r="T317" i="12" s="1"/>
  <c r="L318" i="12"/>
  <c r="H662" i="7" l="1"/>
  <c r="X661" i="7"/>
  <c r="P660" i="7"/>
  <c r="H319" i="3"/>
  <c r="K319" i="3" s="1"/>
  <c r="F320" i="3"/>
  <c r="I320" i="3" s="1"/>
  <c r="A321" i="3"/>
  <c r="I663" i="7"/>
  <c r="J662" i="7"/>
  <c r="L662" i="7" s="1"/>
  <c r="N662" i="7" s="1"/>
  <c r="K318" i="3"/>
  <c r="E663" i="7"/>
  <c r="H663" i="7"/>
  <c r="M661" i="7"/>
  <c r="P661" i="7" s="1"/>
  <c r="A665" i="7"/>
  <c r="B664" i="7"/>
  <c r="D664" i="7" s="1"/>
  <c r="F664" i="7" s="1"/>
  <c r="Q278" i="3"/>
  <c r="T278" i="3" s="1"/>
  <c r="L279" i="3"/>
  <c r="U662" i="7"/>
  <c r="M318" i="12"/>
  <c r="Q318" i="12" s="1"/>
  <c r="T318" i="12" s="1"/>
  <c r="L319" i="12"/>
  <c r="R663" i="7"/>
  <c r="T663" i="7" s="1"/>
  <c r="V663" i="7" s="1"/>
  <c r="Q664" i="7"/>
  <c r="S317" i="12"/>
  <c r="V317" i="12" s="1"/>
  <c r="S277" i="3"/>
  <c r="V277" i="3" s="1"/>
  <c r="X662" i="7" l="1"/>
  <c r="E664" i="7"/>
  <c r="H320" i="3"/>
  <c r="M662" i="7"/>
  <c r="P662" i="7"/>
  <c r="B665" i="7"/>
  <c r="D665" i="7" s="1"/>
  <c r="F665" i="7" s="1"/>
  <c r="A666" i="7"/>
  <c r="I664" i="7"/>
  <c r="J663" i="7"/>
  <c r="L663" i="7" s="1"/>
  <c r="N663" i="7" s="1"/>
  <c r="A322" i="3"/>
  <c r="F321" i="3"/>
  <c r="I321" i="3" s="1"/>
  <c r="U663" i="7"/>
  <c r="S278" i="3"/>
  <c r="L320" i="12"/>
  <c r="M319" i="12"/>
  <c r="Q319" i="12" s="1"/>
  <c r="T319" i="12" s="1"/>
  <c r="S318" i="12"/>
  <c r="V318" i="12" s="1"/>
  <c r="Q665" i="7"/>
  <c r="R664" i="7"/>
  <c r="T664" i="7" s="1"/>
  <c r="V664" i="7" s="1"/>
  <c r="L280" i="3"/>
  <c r="Q279" i="3"/>
  <c r="T279" i="3" s="1"/>
  <c r="K320" i="3" l="1"/>
  <c r="X663" i="7"/>
  <c r="H664" i="7"/>
  <c r="V278" i="3"/>
  <c r="M663" i="7"/>
  <c r="P663" i="7" s="1"/>
  <c r="H321" i="3"/>
  <c r="A667" i="7"/>
  <c r="B666" i="7"/>
  <c r="D666" i="7" s="1"/>
  <c r="F666" i="7" s="1"/>
  <c r="J664" i="7"/>
  <c r="L664" i="7" s="1"/>
  <c r="N664" i="7" s="1"/>
  <c r="I665" i="7"/>
  <c r="A323" i="3"/>
  <c r="F322" i="3"/>
  <c r="I322" i="3" s="1"/>
  <c r="E665" i="7"/>
  <c r="M320" i="12"/>
  <c r="Q320" i="12" s="1"/>
  <c r="T320" i="12" s="1"/>
  <c r="L321" i="12"/>
  <c r="S279" i="3"/>
  <c r="V279" i="3" s="1"/>
  <c r="U664" i="7"/>
  <c r="L281" i="3"/>
  <c r="Q280" i="3"/>
  <c r="T280" i="3" s="1"/>
  <c r="R665" i="7"/>
  <c r="T665" i="7" s="1"/>
  <c r="V665" i="7" s="1"/>
  <c r="Q666" i="7"/>
  <c r="S319" i="12"/>
  <c r="V319" i="12" l="1"/>
  <c r="X664" i="7"/>
  <c r="H665" i="7"/>
  <c r="K321" i="3"/>
  <c r="M664" i="7"/>
  <c r="P664" i="7" s="1"/>
  <c r="E666" i="7"/>
  <c r="A324" i="3"/>
  <c r="F323" i="3"/>
  <c r="I323" i="3" s="1"/>
  <c r="A668" i="7"/>
  <c r="B667" i="7"/>
  <c r="D667" i="7" s="1"/>
  <c r="F667" i="7" s="1"/>
  <c r="H322" i="3"/>
  <c r="J665" i="7"/>
  <c r="L665" i="7" s="1"/>
  <c r="N665" i="7" s="1"/>
  <c r="I666" i="7"/>
  <c r="S280" i="3"/>
  <c r="M321" i="12"/>
  <c r="Q321" i="12" s="1"/>
  <c r="T321" i="12" s="1"/>
  <c r="L322" i="12"/>
  <c r="L282" i="3"/>
  <c r="Q281" i="3"/>
  <c r="T281" i="3" s="1"/>
  <c r="S320" i="12"/>
  <c r="Q667" i="7"/>
  <c r="R666" i="7"/>
  <c r="T666" i="7" s="1"/>
  <c r="V666" i="7" s="1"/>
  <c r="U665" i="7"/>
  <c r="X665" i="7" s="1"/>
  <c r="K322" i="3" l="1"/>
  <c r="V320" i="12"/>
  <c r="H666" i="7"/>
  <c r="V280" i="3"/>
  <c r="H323" i="3"/>
  <c r="M665" i="7"/>
  <c r="P665" i="7" s="1"/>
  <c r="E667" i="7"/>
  <c r="H667" i="7" s="1"/>
  <c r="I667" i="7"/>
  <c r="J666" i="7"/>
  <c r="L666" i="7" s="1"/>
  <c r="N666" i="7" s="1"/>
  <c r="F324" i="3"/>
  <c r="I324" i="3" s="1"/>
  <c r="A325" i="3"/>
  <c r="A669" i="7"/>
  <c r="B668" i="7"/>
  <c r="D668" i="7" s="1"/>
  <c r="F668" i="7" s="1"/>
  <c r="R667" i="7"/>
  <c r="T667" i="7" s="1"/>
  <c r="V667" i="7" s="1"/>
  <c r="Q668" i="7"/>
  <c r="Q282" i="3"/>
  <c r="T282" i="3" s="1"/>
  <c r="L283" i="3"/>
  <c r="L323" i="12"/>
  <c r="M322" i="12"/>
  <c r="Q322" i="12" s="1"/>
  <c r="T322" i="12" s="1"/>
  <c r="S321" i="12"/>
  <c r="U666" i="7"/>
  <c r="S281" i="3"/>
  <c r="K323" i="3" l="1"/>
  <c r="V321" i="12"/>
  <c r="H324" i="3"/>
  <c r="E668" i="7"/>
  <c r="V281" i="3"/>
  <c r="B669" i="7"/>
  <c r="D669" i="7" s="1"/>
  <c r="F669" i="7" s="1"/>
  <c r="A670" i="7"/>
  <c r="I668" i="7"/>
  <c r="J667" i="7"/>
  <c r="L667" i="7" s="1"/>
  <c r="N667" i="7" s="1"/>
  <c r="M666" i="7"/>
  <c r="P666" i="7"/>
  <c r="X666" i="7"/>
  <c r="F325" i="3"/>
  <c r="I325" i="3" s="1"/>
  <c r="A326" i="3"/>
  <c r="U667" i="7"/>
  <c r="S322" i="12"/>
  <c r="Q283" i="3"/>
  <c r="T283" i="3" s="1"/>
  <c r="L284" i="3"/>
  <c r="L324" i="12"/>
  <c r="M323" i="12"/>
  <c r="Q323" i="12" s="1"/>
  <c r="T323" i="12" s="1"/>
  <c r="S282" i="3"/>
  <c r="R668" i="7"/>
  <c r="T668" i="7" s="1"/>
  <c r="V668" i="7" s="1"/>
  <c r="Q669" i="7"/>
  <c r="V322" i="12" l="1"/>
  <c r="X667" i="7"/>
  <c r="H668" i="7"/>
  <c r="V282" i="3"/>
  <c r="K324" i="3"/>
  <c r="J668" i="7"/>
  <c r="L668" i="7" s="1"/>
  <c r="N668" i="7" s="1"/>
  <c r="I669" i="7"/>
  <c r="B670" i="7"/>
  <c r="D670" i="7" s="1"/>
  <c r="F670" i="7" s="1"/>
  <c r="A671" i="7"/>
  <c r="H325" i="3"/>
  <c r="K325" i="3" s="1"/>
  <c r="E669" i="7"/>
  <c r="A327" i="3"/>
  <c r="F326" i="3"/>
  <c r="I326" i="3" s="1"/>
  <c r="M667" i="7"/>
  <c r="P667" i="7" s="1"/>
  <c r="U668" i="7"/>
  <c r="L285" i="3"/>
  <c r="Q284" i="3"/>
  <c r="T284" i="3" s="1"/>
  <c r="S283" i="3"/>
  <c r="S323" i="12"/>
  <c r="R669" i="7"/>
  <c r="T669" i="7" s="1"/>
  <c r="V669" i="7" s="1"/>
  <c r="Q670" i="7"/>
  <c r="M324" i="12"/>
  <c r="Q324" i="12" s="1"/>
  <c r="T324" i="12" s="1"/>
  <c r="L325" i="12"/>
  <c r="H669" i="7" l="1"/>
  <c r="V323" i="12"/>
  <c r="H326" i="3"/>
  <c r="V283" i="3"/>
  <c r="A672" i="7"/>
  <c r="B671" i="7"/>
  <c r="D671" i="7" s="1"/>
  <c r="F671" i="7" s="1"/>
  <c r="X668" i="7"/>
  <c r="F327" i="3"/>
  <c r="I327" i="3" s="1"/>
  <c r="A328" i="3"/>
  <c r="I670" i="7"/>
  <c r="J669" i="7"/>
  <c r="L669" i="7" s="1"/>
  <c r="N669" i="7" s="1"/>
  <c r="E670" i="7"/>
  <c r="M668" i="7"/>
  <c r="S324" i="12"/>
  <c r="U669" i="7"/>
  <c r="Q285" i="3"/>
  <c r="T285" i="3" s="1"/>
  <c r="L286" i="3"/>
  <c r="L326" i="12"/>
  <c r="M325" i="12"/>
  <c r="Q325" i="12" s="1"/>
  <c r="T325" i="12" s="1"/>
  <c r="Q671" i="7"/>
  <c r="R670" i="7"/>
  <c r="T670" i="7" s="1"/>
  <c r="V670" i="7" s="1"/>
  <c r="S284" i="3"/>
  <c r="V284" i="3" l="1"/>
  <c r="V324" i="12"/>
  <c r="X669" i="7"/>
  <c r="H670" i="7"/>
  <c r="K326" i="3"/>
  <c r="F328" i="3"/>
  <c r="I328" i="3" s="1"/>
  <c r="A329" i="3"/>
  <c r="B672" i="7"/>
  <c r="D672" i="7" s="1"/>
  <c r="F672" i="7" s="1"/>
  <c r="A673" i="7"/>
  <c r="H327" i="3"/>
  <c r="P668" i="7"/>
  <c r="M669" i="7"/>
  <c r="P669" i="7" s="1"/>
  <c r="I671" i="7"/>
  <c r="J670" i="7"/>
  <c r="L670" i="7" s="1"/>
  <c r="N670" i="7" s="1"/>
  <c r="E671" i="7"/>
  <c r="M326" i="12"/>
  <c r="Q326" i="12" s="1"/>
  <c r="T326" i="12" s="1"/>
  <c r="L327" i="12"/>
  <c r="Q286" i="3"/>
  <c r="T286" i="3" s="1"/>
  <c r="L287" i="3"/>
  <c r="U670" i="7"/>
  <c r="S285" i="3"/>
  <c r="Q672" i="7"/>
  <c r="R671" i="7"/>
  <c r="T671" i="7" s="1"/>
  <c r="V671" i="7" s="1"/>
  <c r="S325" i="12"/>
  <c r="H671" i="7" l="1"/>
  <c r="V325" i="12"/>
  <c r="X670" i="7"/>
  <c r="V285" i="3"/>
  <c r="M670" i="7"/>
  <c r="P670" i="7" s="1"/>
  <c r="A674" i="7"/>
  <c r="B673" i="7"/>
  <c r="D673" i="7" s="1"/>
  <c r="F673" i="7" s="1"/>
  <c r="E672" i="7"/>
  <c r="K327" i="3"/>
  <c r="F329" i="3"/>
  <c r="I329" i="3" s="1"/>
  <c r="A330" i="3"/>
  <c r="I672" i="7"/>
  <c r="J671" i="7"/>
  <c r="L671" i="7" s="1"/>
  <c r="N671" i="7" s="1"/>
  <c r="H328" i="3"/>
  <c r="U671" i="7"/>
  <c r="Q673" i="7"/>
  <c r="R672" i="7"/>
  <c r="T672" i="7" s="1"/>
  <c r="V672" i="7" s="1"/>
  <c r="Q287" i="3"/>
  <c r="T287" i="3" s="1"/>
  <c r="L288" i="3"/>
  <c r="L328" i="12"/>
  <c r="M327" i="12"/>
  <c r="Q327" i="12" s="1"/>
  <c r="T327" i="12" s="1"/>
  <c r="S286" i="3"/>
  <c r="V286" i="3" s="1"/>
  <c r="S326" i="12"/>
  <c r="H672" i="7" l="1"/>
  <c r="K328" i="3"/>
  <c r="V326" i="12"/>
  <c r="H329" i="3"/>
  <c r="E673" i="7"/>
  <c r="B674" i="7"/>
  <c r="D674" i="7" s="1"/>
  <c r="F674" i="7" s="1"/>
  <c r="A675" i="7"/>
  <c r="X671" i="7"/>
  <c r="I673" i="7"/>
  <c r="J672" i="7"/>
  <c r="L672" i="7" s="1"/>
  <c r="N672" i="7" s="1"/>
  <c r="M671" i="7"/>
  <c r="F330" i="3"/>
  <c r="I330" i="3" s="1"/>
  <c r="A331" i="3"/>
  <c r="L329" i="12"/>
  <c r="M328" i="12"/>
  <c r="Q328" i="12" s="1"/>
  <c r="T328" i="12" s="1"/>
  <c r="Q288" i="3"/>
  <c r="T288" i="3" s="1"/>
  <c r="L289" i="3"/>
  <c r="U672" i="7"/>
  <c r="S287" i="3"/>
  <c r="V287" i="3" s="1"/>
  <c r="R673" i="7"/>
  <c r="T673" i="7" s="1"/>
  <c r="V673" i="7" s="1"/>
  <c r="Q674" i="7"/>
  <c r="S327" i="12"/>
  <c r="X672" i="7" l="1"/>
  <c r="V327" i="12"/>
  <c r="P671" i="7"/>
  <c r="A332" i="3"/>
  <c r="F331" i="3"/>
  <c r="I331" i="3" s="1"/>
  <c r="A676" i="7"/>
  <c r="B675" i="7"/>
  <c r="D675" i="7" s="1"/>
  <c r="F675" i="7" s="1"/>
  <c r="H330" i="3"/>
  <c r="M672" i="7"/>
  <c r="E674" i="7"/>
  <c r="H674" i="7" s="1"/>
  <c r="K329" i="3"/>
  <c r="J673" i="7"/>
  <c r="L673" i="7" s="1"/>
  <c r="N673" i="7" s="1"/>
  <c r="I674" i="7"/>
  <c r="H673" i="7"/>
  <c r="Q289" i="3"/>
  <c r="T289" i="3" s="1"/>
  <c r="L290" i="3"/>
  <c r="Q675" i="7"/>
  <c r="R674" i="7"/>
  <c r="T674" i="7" s="1"/>
  <c r="V674" i="7" s="1"/>
  <c r="S288" i="3"/>
  <c r="U673" i="7"/>
  <c r="S328" i="12"/>
  <c r="M329" i="12"/>
  <c r="Q329" i="12" s="1"/>
  <c r="T329" i="12" s="1"/>
  <c r="L330" i="12"/>
  <c r="V288" i="3" l="1"/>
  <c r="P672" i="7"/>
  <c r="E675" i="7"/>
  <c r="J674" i="7"/>
  <c r="L674" i="7" s="1"/>
  <c r="N674" i="7" s="1"/>
  <c r="I675" i="7"/>
  <c r="H331" i="3"/>
  <c r="A677" i="7"/>
  <c r="B676" i="7"/>
  <c r="D676" i="7" s="1"/>
  <c r="F676" i="7" s="1"/>
  <c r="V328" i="12"/>
  <c r="X673" i="7"/>
  <c r="M673" i="7"/>
  <c r="K330" i="3"/>
  <c r="F332" i="3"/>
  <c r="I332" i="3" s="1"/>
  <c r="A333" i="3"/>
  <c r="M330" i="12"/>
  <c r="Q330" i="12" s="1"/>
  <c r="T330" i="12" s="1"/>
  <c r="L331" i="12"/>
  <c r="U674" i="7"/>
  <c r="Q290" i="3"/>
  <c r="T290" i="3" s="1"/>
  <c r="L291" i="3"/>
  <c r="S329" i="12"/>
  <c r="R675" i="7"/>
  <c r="T675" i="7" s="1"/>
  <c r="V675" i="7" s="1"/>
  <c r="Q676" i="7"/>
  <c r="S289" i="3"/>
  <c r="H675" i="7" l="1"/>
  <c r="V329" i="12"/>
  <c r="V289" i="3"/>
  <c r="K331" i="3"/>
  <c r="E676" i="7"/>
  <c r="A334" i="3"/>
  <c r="F333" i="3"/>
  <c r="I333" i="3" s="1"/>
  <c r="P673" i="7"/>
  <c r="A678" i="7"/>
  <c r="B677" i="7"/>
  <c r="D677" i="7" s="1"/>
  <c r="F677" i="7" s="1"/>
  <c r="J675" i="7"/>
  <c r="L675" i="7" s="1"/>
  <c r="N675" i="7" s="1"/>
  <c r="I676" i="7"/>
  <c r="X674" i="7"/>
  <c r="H332" i="3"/>
  <c r="M674" i="7"/>
  <c r="P674" i="7"/>
  <c r="M331" i="12"/>
  <c r="Q331" i="12" s="1"/>
  <c r="T331" i="12" s="1"/>
  <c r="L332" i="12"/>
  <c r="R676" i="7"/>
  <c r="T676" i="7" s="1"/>
  <c r="V676" i="7" s="1"/>
  <c r="Q677" i="7"/>
  <c r="Q291" i="3"/>
  <c r="T291" i="3" s="1"/>
  <c r="L292" i="3"/>
  <c r="S330" i="12"/>
  <c r="U675" i="7"/>
  <c r="S290" i="3"/>
  <c r="X675" i="7" l="1"/>
  <c r="K332" i="3"/>
  <c r="E677" i="7"/>
  <c r="V290" i="3"/>
  <c r="M675" i="7"/>
  <c r="H333" i="3"/>
  <c r="F334" i="3"/>
  <c r="I334" i="3" s="1"/>
  <c r="A335" i="3"/>
  <c r="V330" i="12"/>
  <c r="B678" i="7"/>
  <c r="D678" i="7" s="1"/>
  <c r="F678" i="7" s="1"/>
  <c r="A679" i="7"/>
  <c r="J676" i="7"/>
  <c r="L676" i="7" s="1"/>
  <c r="N676" i="7" s="1"/>
  <c r="I677" i="7"/>
  <c r="H676" i="7"/>
  <c r="S291" i="3"/>
  <c r="R677" i="7"/>
  <c r="T677" i="7" s="1"/>
  <c r="V677" i="7" s="1"/>
  <c r="Q678" i="7"/>
  <c r="U676" i="7"/>
  <c r="X676" i="7" s="1"/>
  <c r="M332" i="12"/>
  <c r="Q332" i="12" s="1"/>
  <c r="T332" i="12" s="1"/>
  <c r="L333" i="12"/>
  <c r="L293" i="3"/>
  <c r="Q292" i="3"/>
  <c r="T292" i="3" s="1"/>
  <c r="S331" i="12"/>
  <c r="V291" i="3" l="1"/>
  <c r="K333" i="3"/>
  <c r="H677" i="7"/>
  <c r="V331" i="12"/>
  <c r="P675" i="7"/>
  <c r="E678" i="7"/>
  <c r="H678" i="7" s="1"/>
  <c r="J677" i="7"/>
  <c r="L677" i="7" s="1"/>
  <c r="N677" i="7" s="1"/>
  <c r="I678" i="7"/>
  <c r="M676" i="7"/>
  <c r="A336" i="3"/>
  <c r="F335" i="3"/>
  <c r="I335" i="3" s="1"/>
  <c r="B679" i="7"/>
  <c r="D679" i="7" s="1"/>
  <c r="F679" i="7" s="1"/>
  <c r="A680" i="7"/>
  <c r="H334" i="3"/>
  <c r="L334" i="12"/>
  <c r="M333" i="12"/>
  <c r="Q333" i="12" s="1"/>
  <c r="T333" i="12" s="1"/>
  <c r="S292" i="3"/>
  <c r="S332" i="12"/>
  <c r="V332" i="12" s="1"/>
  <c r="Q293" i="3"/>
  <c r="T293" i="3" s="1"/>
  <c r="L294" i="3"/>
  <c r="Q679" i="7"/>
  <c r="R678" i="7"/>
  <c r="T678" i="7" s="1"/>
  <c r="V678" i="7" s="1"/>
  <c r="U677" i="7"/>
  <c r="V292" i="3" l="1"/>
  <c r="K334" i="3"/>
  <c r="A337" i="3"/>
  <c r="F336" i="3"/>
  <c r="I336" i="3" s="1"/>
  <c r="M677" i="7"/>
  <c r="A681" i="7"/>
  <c r="B680" i="7"/>
  <c r="D680" i="7" s="1"/>
  <c r="F680" i="7" s="1"/>
  <c r="E679" i="7"/>
  <c r="P676" i="7"/>
  <c r="X677" i="7"/>
  <c r="H335" i="3"/>
  <c r="I679" i="7"/>
  <c r="J678" i="7"/>
  <c r="L678" i="7" s="1"/>
  <c r="N678" i="7" s="1"/>
  <c r="R679" i="7"/>
  <c r="T679" i="7" s="1"/>
  <c r="V679" i="7" s="1"/>
  <c r="Q680" i="7"/>
  <c r="M334" i="12"/>
  <c r="Q334" i="12" s="1"/>
  <c r="T334" i="12" s="1"/>
  <c r="L335" i="12"/>
  <c r="L295" i="3"/>
  <c r="Q294" i="3"/>
  <c r="T294" i="3" s="1"/>
  <c r="S293" i="3"/>
  <c r="V293" i="3" s="1"/>
  <c r="U678" i="7"/>
  <c r="S333" i="12"/>
  <c r="X678" i="7" l="1"/>
  <c r="P677" i="7"/>
  <c r="V333" i="12"/>
  <c r="K335" i="3"/>
  <c r="H679" i="7"/>
  <c r="M678" i="7"/>
  <c r="P678" i="7" s="1"/>
  <c r="E680" i="7"/>
  <c r="H336" i="3"/>
  <c r="K336" i="3" s="1"/>
  <c r="I680" i="7"/>
  <c r="J679" i="7"/>
  <c r="L679" i="7" s="1"/>
  <c r="N679" i="7" s="1"/>
  <c r="B681" i="7"/>
  <c r="D681" i="7" s="1"/>
  <c r="F681" i="7" s="1"/>
  <c r="A682" i="7"/>
  <c r="F337" i="3"/>
  <c r="I337" i="3" s="1"/>
  <c r="A338" i="3"/>
  <c r="S294" i="3"/>
  <c r="L336" i="12"/>
  <c r="M335" i="12"/>
  <c r="Q335" i="12" s="1"/>
  <c r="T335" i="12" s="1"/>
  <c r="Q295" i="3"/>
  <c r="T295" i="3" s="1"/>
  <c r="L296" i="3"/>
  <c r="S334" i="12"/>
  <c r="Q681" i="7"/>
  <c r="R680" i="7"/>
  <c r="T680" i="7" s="1"/>
  <c r="V680" i="7" s="1"/>
  <c r="U679" i="7"/>
  <c r="X679" i="7" s="1"/>
  <c r="V334" i="12" l="1"/>
  <c r="H680" i="7"/>
  <c r="V294" i="3"/>
  <c r="E681" i="7"/>
  <c r="H681" i="7" s="1"/>
  <c r="B682" i="7"/>
  <c r="D682" i="7" s="1"/>
  <c r="F682" i="7" s="1"/>
  <c r="A683" i="7"/>
  <c r="A339" i="3"/>
  <c r="F338" i="3"/>
  <c r="I338" i="3" s="1"/>
  <c r="M679" i="7"/>
  <c r="H337" i="3"/>
  <c r="J680" i="7"/>
  <c r="L680" i="7" s="1"/>
  <c r="N680" i="7" s="1"/>
  <c r="I681" i="7"/>
  <c r="U680" i="7"/>
  <c r="Q682" i="7"/>
  <c r="R681" i="7"/>
  <c r="T681" i="7" s="1"/>
  <c r="V681" i="7" s="1"/>
  <c r="L297" i="3"/>
  <c r="Q296" i="3"/>
  <c r="T296" i="3" s="1"/>
  <c r="S335" i="12"/>
  <c r="S295" i="3"/>
  <c r="M336" i="12"/>
  <c r="Q336" i="12" s="1"/>
  <c r="T336" i="12" s="1"/>
  <c r="L337" i="12"/>
  <c r="V295" i="3" l="1"/>
  <c r="K337" i="3"/>
  <c r="V335" i="12"/>
  <c r="X680" i="7"/>
  <c r="E682" i="7"/>
  <c r="M680" i="7"/>
  <c r="P679" i="7"/>
  <c r="A684" i="7"/>
  <c r="B683" i="7"/>
  <c r="D683" i="7" s="1"/>
  <c r="F683" i="7" s="1"/>
  <c r="H338" i="3"/>
  <c r="J681" i="7"/>
  <c r="L681" i="7" s="1"/>
  <c r="N681" i="7" s="1"/>
  <c r="I682" i="7"/>
  <c r="F339" i="3"/>
  <c r="I339" i="3" s="1"/>
  <c r="A340" i="3"/>
  <c r="M337" i="12"/>
  <c r="Q337" i="12" s="1"/>
  <c r="T337" i="12" s="1"/>
  <c r="L338" i="12"/>
  <c r="Q297" i="3"/>
  <c r="T297" i="3" s="1"/>
  <c r="L298" i="3"/>
  <c r="S336" i="12"/>
  <c r="U681" i="7"/>
  <c r="R682" i="7"/>
  <c r="T682" i="7" s="1"/>
  <c r="V682" i="7" s="1"/>
  <c r="Q683" i="7"/>
  <c r="S296" i="3"/>
  <c r="V336" i="12" l="1"/>
  <c r="X681" i="7"/>
  <c r="P680" i="7"/>
  <c r="H682" i="7"/>
  <c r="K338" i="3"/>
  <c r="M681" i="7"/>
  <c r="P681" i="7" s="1"/>
  <c r="J682" i="7"/>
  <c r="L682" i="7" s="1"/>
  <c r="N682" i="7" s="1"/>
  <c r="I683" i="7"/>
  <c r="E683" i="7"/>
  <c r="H683" i="7" s="1"/>
  <c r="V296" i="3"/>
  <c r="A341" i="3"/>
  <c r="F340" i="3"/>
  <c r="I340" i="3" s="1"/>
  <c r="B684" i="7"/>
  <c r="D684" i="7" s="1"/>
  <c r="F684" i="7" s="1"/>
  <c r="A685" i="7"/>
  <c r="H339" i="3"/>
  <c r="K339" i="3" s="1"/>
  <c r="R683" i="7"/>
  <c r="T683" i="7" s="1"/>
  <c r="V683" i="7" s="1"/>
  <c r="Q684" i="7"/>
  <c r="L299" i="3"/>
  <c r="Q298" i="3"/>
  <c r="T298" i="3" s="1"/>
  <c r="U682" i="7"/>
  <c r="S297" i="3"/>
  <c r="V297" i="3" s="1"/>
  <c r="M338" i="12"/>
  <c r="Q338" i="12" s="1"/>
  <c r="T338" i="12" s="1"/>
  <c r="L339" i="12"/>
  <c r="S337" i="12"/>
  <c r="V337" i="12" l="1"/>
  <c r="E684" i="7"/>
  <c r="M682" i="7"/>
  <c r="X682" i="7"/>
  <c r="A342" i="3"/>
  <c r="F341" i="3"/>
  <c r="I341" i="3" s="1"/>
  <c r="H340" i="3"/>
  <c r="K340" i="3" s="1"/>
  <c r="B685" i="7"/>
  <c r="D685" i="7" s="1"/>
  <c r="F685" i="7" s="1"/>
  <c r="A686" i="7"/>
  <c r="J683" i="7"/>
  <c r="L683" i="7" s="1"/>
  <c r="N683" i="7" s="1"/>
  <c r="I684" i="7"/>
  <c r="M339" i="12"/>
  <c r="Q339" i="12" s="1"/>
  <c r="T339" i="12" s="1"/>
  <c r="L340" i="12"/>
  <c r="S298" i="3"/>
  <c r="S338" i="12"/>
  <c r="Q299" i="3"/>
  <c r="T299" i="3" s="1"/>
  <c r="L300" i="3"/>
  <c r="Q685" i="7"/>
  <c r="R684" i="7"/>
  <c r="T684" i="7" s="1"/>
  <c r="V684" i="7" s="1"/>
  <c r="U683" i="7"/>
  <c r="V338" i="12" l="1"/>
  <c r="P682" i="7"/>
  <c r="H684" i="7"/>
  <c r="V298" i="3"/>
  <c r="X683" i="7"/>
  <c r="E685" i="7"/>
  <c r="H685" i="7" s="1"/>
  <c r="F342" i="3"/>
  <c r="I342" i="3" s="1"/>
  <c r="A343" i="3"/>
  <c r="M683" i="7"/>
  <c r="J684" i="7"/>
  <c r="L684" i="7" s="1"/>
  <c r="N684" i="7" s="1"/>
  <c r="I685" i="7"/>
  <c r="B686" i="7"/>
  <c r="D686" i="7" s="1"/>
  <c r="F686" i="7" s="1"/>
  <c r="A687" i="7"/>
  <c r="H341" i="3"/>
  <c r="Q686" i="7"/>
  <c r="R685" i="7"/>
  <c r="T685" i="7" s="1"/>
  <c r="V685" i="7" s="1"/>
  <c r="L301" i="3"/>
  <c r="Q300" i="3"/>
  <c r="T300" i="3" s="1"/>
  <c r="M340" i="12"/>
  <c r="Q340" i="12" s="1"/>
  <c r="T340" i="12" s="1"/>
  <c r="L341" i="12"/>
  <c r="S299" i="3"/>
  <c r="V299" i="3" s="1"/>
  <c r="S339" i="12"/>
  <c r="U684" i="7"/>
  <c r="X684" i="7" l="1"/>
  <c r="P683" i="7"/>
  <c r="V339" i="12"/>
  <c r="M684" i="7"/>
  <c r="P684" i="7" s="1"/>
  <c r="H342" i="3"/>
  <c r="E686" i="7"/>
  <c r="H686" i="7" s="1"/>
  <c r="A688" i="7"/>
  <c r="B687" i="7"/>
  <c r="D687" i="7" s="1"/>
  <c r="F687" i="7" s="1"/>
  <c r="K341" i="3"/>
  <c r="J685" i="7"/>
  <c r="L685" i="7" s="1"/>
  <c r="N685" i="7" s="1"/>
  <c r="I686" i="7"/>
  <c r="A344" i="3"/>
  <c r="F343" i="3"/>
  <c r="I343" i="3" s="1"/>
  <c r="S300" i="3"/>
  <c r="V300" i="3" s="1"/>
  <c r="L302" i="3"/>
  <c r="Q301" i="3"/>
  <c r="T301" i="3" s="1"/>
  <c r="L342" i="12"/>
  <c r="M341" i="12"/>
  <c r="Q341" i="12" s="1"/>
  <c r="T341" i="12" s="1"/>
  <c r="U685" i="7"/>
  <c r="S340" i="12"/>
  <c r="R686" i="7"/>
  <c r="T686" i="7" s="1"/>
  <c r="V686" i="7" s="1"/>
  <c r="Q687" i="7"/>
  <c r="V340" i="12" l="1"/>
  <c r="K342" i="3"/>
  <c r="I687" i="7"/>
  <c r="J686" i="7"/>
  <c r="L686" i="7" s="1"/>
  <c r="N686" i="7" s="1"/>
  <c r="F344" i="3"/>
  <c r="I344" i="3" s="1"/>
  <c r="A345" i="3"/>
  <c r="E687" i="7"/>
  <c r="B688" i="7"/>
  <c r="D688" i="7" s="1"/>
  <c r="F688" i="7" s="1"/>
  <c r="A689" i="7"/>
  <c r="X685" i="7"/>
  <c r="M685" i="7"/>
  <c r="H343" i="3"/>
  <c r="L343" i="12"/>
  <c r="M342" i="12"/>
  <c r="Q342" i="12" s="1"/>
  <c r="T342" i="12" s="1"/>
  <c r="Q688" i="7"/>
  <c r="R687" i="7"/>
  <c r="T687" i="7" s="1"/>
  <c r="V687" i="7" s="1"/>
  <c r="S301" i="3"/>
  <c r="U686" i="7"/>
  <c r="S341" i="12"/>
  <c r="L303" i="3"/>
  <c r="Q302" i="3"/>
  <c r="T302" i="3" s="1"/>
  <c r="K343" i="3" l="1"/>
  <c r="V341" i="12"/>
  <c r="H687" i="7"/>
  <c r="P685" i="7"/>
  <c r="E688" i="7"/>
  <c r="H688" i="7" s="1"/>
  <c r="F345" i="3"/>
  <c r="I345" i="3" s="1"/>
  <c r="A346" i="3"/>
  <c r="V301" i="3"/>
  <c r="M686" i="7"/>
  <c r="H344" i="3"/>
  <c r="X686" i="7"/>
  <c r="B689" i="7"/>
  <c r="D689" i="7" s="1"/>
  <c r="F689" i="7" s="1"/>
  <c r="A690" i="7"/>
  <c r="J687" i="7"/>
  <c r="L687" i="7" s="1"/>
  <c r="N687" i="7" s="1"/>
  <c r="I688" i="7"/>
  <c r="Q689" i="7"/>
  <c r="R688" i="7"/>
  <c r="T688" i="7" s="1"/>
  <c r="V688" i="7" s="1"/>
  <c r="S302" i="3"/>
  <c r="S342" i="12"/>
  <c r="V342" i="12" s="1"/>
  <c r="L304" i="3"/>
  <c r="Q303" i="3"/>
  <c r="T303" i="3" s="1"/>
  <c r="U687" i="7"/>
  <c r="L344" i="12"/>
  <c r="M343" i="12"/>
  <c r="Q343" i="12" s="1"/>
  <c r="T343" i="12" s="1"/>
  <c r="K344" i="3" l="1"/>
  <c r="X687" i="7"/>
  <c r="P686" i="7"/>
  <c r="V302" i="3"/>
  <c r="M687" i="7"/>
  <c r="A691" i="7"/>
  <c r="B690" i="7"/>
  <c r="D690" i="7" s="1"/>
  <c r="F690" i="7" s="1"/>
  <c r="E689" i="7"/>
  <c r="F346" i="3"/>
  <c r="I346" i="3" s="1"/>
  <c r="A347" i="3"/>
  <c r="J688" i="7"/>
  <c r="L688" i="7" s="1"/>
  <c r="N688" i="7" s="1"/>
  <c r="I689" i="7"/>
  <c r="H345" i="3"/>
  <c r="S303" i="3"/>
  <c r="S343" i="12"/>
  <c r="Q304" i="3"/>
  <c r="T304" i="3" s="1"/>
  <c r="L305" i="3"/>
  <c r="U688" i="7"/>
  <c r="M344" i="12"/>
  <c r="Q344" i="12" s="1"/>
  <c r="T344" i="12" s="1"/>
  <c r="L345" i="12"/>
  <c r="Q690" i="7"/>
  <c r="R689" i="7"/>
  <c r="T689" i="7" s="1"/>
  <c r="V689" i="7" s="1"/>
  <c r="X688" i="7" l="1"/>
  <c r="V343" i="12"/>
  <c r="V303" i="3"/>
  <c r="K345" i="3"/>
  <c r="F347" i="3"/>
  <c r="I347" i="3" s="1"/>
  <c r="A348" i="3"/>
  <c r="E690" i="7"/>
  <c r="H690" i="7" s="1"/>
  <c r="J689" i="7"/>
  <c r="L689" i="7" s="1"/>
  <c r="N689" i="7" s="1"/>
  <c r="I690" i="7"/>
  <c r="H346" i="3"/>
  <c r="B691" i="7"/>
  <c r="D691" i="7" s="1"/>
  <c r="F691" i="7" s="1"/>
  <c r="A692" i="7"/>
  <c r="M688" i="7"/>
  <c r="H689" i="7"/>
  <c r="P687" i="7"/>
  <c r="S344" i="12"/>
  <c r="U689" i="7"/>
  <c r="X689" i="7" s="1"/>
  <c r="L306" i="3"/>
  <c r="Q305" i="3"/>
  <c r="T305" i="3" s="1"/>
  <c r="R690" i="7"/>
  <c r="T690" i="7" s="1"/>
  <c r="V690" i="7" s="1"/>
  <c r="Q691" i="7"/>
  <c r="L346" i="12"/>
  <c r="M345" i="12"/>
  <c r="Q345" i="12" s="1"/>
  <c r="T345" i="12" s="1"/>
  <c r="S304" i="3"/>
  <c r="K346" i="3" l="1"/>
  <c r="P688" i="7"/>
  <c r="V344" i="12"/>
  <c r="E691" i="7"/>
  <c r="I691" i="7"/>
  <c r="J690" i="7"/>
  <c r="L690" i="7" s="1"/>
  <c r="N690" i="7" s="1"/>
  <c r="M689" i="7"/>
  <c r="H347" i="3"/>
  <c r="F348" i="3"/>
  <c r="I348" i="3" s="1"/>
  <c r="A349" i="3"/>
  <c r="V304" i="3"/>
  <c r="B692" i="7"/>
  <c r="D692" i="7" s="1"/>
  <c r="F692" i="7" s="1"/>
  <c r="A693" i="7"/>
  <c r="M346" i="12"/>
  <c r="Q346" i="12" s="1"/>
  <c r="T346" i="12" s="1"/>
  <c r="L347" i="12"/>
  <c r="Q692" i="7"/>
  <c r="R691" i="7"/>
  <c r="T691" i="7" s="1"/>
  <c r="V691" i="7" s="1"/>
  <c r="S305" i="3"/>
  <c r="U690" i="7"/>
  <c r="Q306" i="3"/>
  <c r="T306" i="3" s="1"/>
  <c r="L307" i="3"/>
  <c r="S345" i="12"/>
  <c r="V345" i="12" s="1"/>
  <c r="K347" i="3" l="1"/>
  <c r="P689" i="7"/>
  <c r="H691" i="7"/>
  <c r="A350" i="3"/>
  <c r="F349" i="3"/>
  <c r="I349" i="3" s="1"/>
  <c r="J691" i="7"/>
  <c r="L691" i="7" s="1"/>
  <c r="N691" i="7" s="1"/>
  <c r="I692" i="7"/>
  <c r="H348" i="3"/>
  <c r="X690" i="7"/>
  <c r="V305" i="3"/>
  <c r="E692" i="7"/>
  <c r="A694" i="7"/>
  <c r="B693" i="7"/>
  <c r="D693" i="7" s="1"/>
  <c r="F693" i="7" s="1"/>
  <c r="M690" i="7"/>
  <c r="L308" i="3"/>
  <c r="Q307" i="3"/>
  <c r="T307" i="3" s="1"/>
  <c r="S306" i="3"/>
  <c r="U691" i="7"/>
  <c r="L348" i="12"/>
  <c r="M347" i="12"/>
  <c r="Q347" i="12" s="1"/>
  <c r="T347" i="12" s="1"/>
  <c r="Q693" i="7"/>
  <c r="R692" i="7"/>
  <c r="T692" i="7" s="1"/>
  <c r="V692" i="7" s="1"/>
  <c r="S346" i="12"/>
  <c r="V306" i="3" l="1"/>
  <c r="V346" i="12"/>
  <c r="X691" i="7"/>
  <c r="H692" i="7"/>
  <c r="A695" i="7"/>
  <c r="B694" i="7"/>
  <c r="D694" i="7" s="1"/>
  <c r="F694" i="7" s="1"/>
  <c r="J692" i="7"/>
  <c r="L692" i="7" s="1"/>
  <c r="N692" i="7" s="1"/>
  <c r="I693" i="7"/>
  <c r="P690" i="7"/>
  <c r="H349" i="3"/>
  <c r="M691" i="7"/>
  <c r="E693" i="7"/>
  <c r="K348" i="3"/>
  <c r="A351" i="3"/>
  <c r="F350" i="3"/>
  <c r="I350" i="3" s="1"/>
  <c r="L309" i="3"/>
  <c r="Q308" i="3"/>
  <c r="T308" i="3" s="1"/>
  <c r="U692" i="7"/>
  <c r="Q694" i="7"/>
  <c r="R693" i="7"/>
  <c r="T693" i="7" s="1"/>
  <c r="V693" i="7" s="1"/>
  <c r="S347" i="12"/>
  <c r="M348" i="12"/>
  <c r="Q348" i="12" s="1"/>
  <c r="T348" i="12" s="1"/>
  <c r="L349" i="12"/>
  <c r="S307" i="3"/>
  <c r="V307" i="3" s="1"/>
  <c r="X692" i="7" l="1"/>
  <c r="P691" i="7"/>
  <c r="M692" i="7"/>
  <c r="V347" i="12"/>
  <c r="I694" i="7"/>
  <c r="J693" i="7"/>
  <c r="L693" i="7" s="1"/>
  <c r="N693" i="7" s="1"/>
  <c r="H350" i="3"/>
  <c r="H693" i="7"/>
  <c r="K349" i="3"/>
  <c r="E694" i="7"/>
  <c r="F351" i="3"/>
  <c r="I351" i="3" s="1"/>
  <c r="A352" i="3"/>
  <c r="B695" i="7"/>
  <c r="D695" i="7" s="1"/>
  <c r="F695" i="7" s="1"/>
  <c r="A696" i="7"/>
  <c r="S348" i="12"/>
  <c r="U693" i="7"/>
  <c r="X693" i="7"/>
  <c r="S308" i="3"/>
  <c r="V308" i="3" s="1"/>
  <c r="R694" i="7"/>
  <c r="T694" i="7" s="1"/>
  <c r="V694" i="7" s="1"/>
  <c r="Q695" i="7"/>
  <c r="Q309" i="3"/>
  <c r="T309" i="3" s="1"/>
  <c r="L310" i="3"/>
  <c r="L350" i="12"/>
  <c r="M349" i="12"/>
  <c r="Q349" i="12" s="1"/>
  <c r="T349" i="12" s="1"/>
  <c r="K350" i="3" l="1"/>
  <c r="H694" i="7"/>
  <c r="V348" i="12"/>
  <c r="P692" i="7"/>
  <c r="H351" i="3"/>
  <c r="A353" i="3"/>
  <c r="F352" i="3"/>
  <c r="I352" i="3" s="1"/>
  <c r="B696" i="7"/>
  <c r="D696" i="7" s="1"/>
  <c r="F696" i="7" s="1"/>
  <c r="A697" i="7"/>
  <c r="M693" i="7"/>
  <c r="E695" i="7"/>
  <c r="I695" i="7"/>
  <c r="J694" i="7"/>
  <c r="L694" i="7" s="1"/>
  <c r="N694" i="7" s="1"/>
  <c r="Q696" i="7"/>
  <c r="R695" i="7"/>
  <c r="T695" i="7" s="1"/>
  <c r="V695" i="7" s="1"/>
  <c r="U694" i="7"/>
  <c r="S349" i="12"/>
  <c r="Q310" i="3"/>
  <c r="T310" i="3" s="1"/>
  <c r="L311" i="3"/>
  <c r="M350" i="12"/>
  <c r="Q350" i="12" s="1"/>
  <c r="T350" i="12" s="1"/>
  <c r="L351" i="12"/>
  <c r="S309" i="3"/>
  <c r="V309" i="3" s="1"/>
  <c r="K351" i="3" l="1"/>
  <c r="V349" i="12"/>
  <c r="X694" i="7"/>
  <c r="P693" i="7"/>
  <c r="H695" i="7"/>
  <c r="M694" i="7"/>
  <c r="H352" i="3"/>
  <c r="I696" i="7"/>
  <c r="J695" i="7"/>
  <c r="L695" i="7" s="1"/>
  <c r="N695" i="7" s="1"/>
  <c r="F353" i="3"/>
  <c r="I353" i="3" s="1"/>
  <c r="A354" i="3"/>
  <c r="A698" i="7"/>
  <c r="B697" i="7"/>
  <c r="D697" i="7" s="1"/>
  <c r="F697" i="7" s="1"/>
  <c r="E696" i="7"/>
  <c r="L352" i="12"/>
  <c r="M351" i="12"/>
  <c r="Q351" i="12" s="1"/>
  <c r="T351" i="12" s="1"/>
  <c r="S310" i="3"/>
  <c r="R696" i="7"/>
  <c r="T696" i="7" s="1"/>
  <c r="V696" i="7" s="1"/>
  <c r="Q697" i="7"/>
  <c r="S350" i="12"/>
  <c r="V350" i="12" s="1"/>
  <c r="L312" i="3"/>
  <c r="Q311" i="3"/>
  <c r="T311" i="3" s="1"/>
  <c r="U695" i="7"/>
  <c r="H696" i="7" l="1"/>
  <c r="V310" i="3"/>
  <c r="F354" i="3"/>
  <c r="I354" i="3" s="1"/>
  <c r="A355" i="3"/>
  <c r="K352" i="3"/>
  <c r="H353" i="3"/>
  <c r="E697" i="7"/>
  <c r="M695" i="7"/>
  <c r="P695" i="7" s="1"/>
  <c r="X695" i="7"/>
  <c r="B698" i="7"/>
  <c r="D698" i="7" s="1"/>
  <c r="F698" i="7" s="1"/>
  <c r="A699" i="7"/>
  <c r="I697" i="7"/>
  <c r="J696" i="7"/>
  <c r="L696" i="7" s="1"/>
  <c r="N696" i="7" s="1"/>
  <c r="P694" i="7"/>
  <c r="S311" i="3"/>
  <c r="L313" i="3"/>
  <c r="Q312" i="3"/>
  <c r="T312" i="3" s="1"/>
  <c r="Q698" i="7"/>
  <c r="R697" i="7"/>
  <c r="T697" i="7" s="1"/>
  <c r="V697" i="7" s="1"/>
  <c r="S351" i="12"/>
  <c r="V351" i="12" s="1"/>
  <c r="U696" i="7"/>
  <c r="M352" i="12"/>
  <c r="Q352" i="12" s="1"/>
  <c r="T352" i="12" s="1"/>
  <c r="L353" i="12"/>
  <c r="H697" i="7" l="1"/>
  <c r="K353" i="3"/>
  <c r="J697" i="7"/>
  <c r="L697" i="7" s="1"/>
  <c r="N697" i="7" s="1"/>
  <c r="I698" i="7"/>
  <c r="A700" i="7"/>
  <c r="B699" i="7"/>
  <c r="D699" i="7" s="1"/>
  <c r="F699" i="7" s="1"/>
  <c r="E698" i="7"/>
  <c r="H354" i="3"/>
  <c r="F355" i="3"/>
  <c r="I355" i="3" s="1"/>
  <c r="A356" i="3"/>
  <c r="X696" i="7"/>
  <c r="V311" i="3"/>
  <c r="M696" i="7"/>
  <c r="L354" i="12"/>
  <c r="M353" i="12"/>
  <c r="Q353" i="12" s="1"/>
  <c r="T353" i="12" s="1"/>
  <c r="U697" i="7"/>
  <c r="X697" i="7" s="1"/>
  <c r="S312" i="3"/>
  <c r="S352" i="12"/>
  <c r="V352" i="12" s="1"/>
  <c r="R698" i="7"/>
  <c r="T698" i="7" s="1"/>
  <c r="V698" i="7" s="1"/>
  <c r="Q699" i="7"/>
  <c r="L314" i="3"/>
  <c r="Q313" i="3"/>
  <c r="T313" i="3" s="1"/>
  <c r="P696" i="7" l="1"/>
  <c r="K354" i="3"/>
  <c r="V312" i="3"/>
  <c r="E699" i="7"/>
  <c r="H699" i="7" s="1"/>
  <c r="F356" i="3"/>
  <c r="I356" i="3" s="1"/>
  <c r="A357" i="3"/>
  <c r="I699" i="7"/>
  <c r="J698" i="7"/>
  <c r="L698" i="7" s="1"/>
  <c r="N698" i="7" s="1"/>
  <c r="A701" i="7"/>
  <c r="B700" i="7"/>
  <c r="D700" i="7" s="1"/>
  <c r="F700" i="7" s="1"/>
  <c r="H355" i="3"/>
  <c r="H698" i="7"/>
  <c r="M697" i="7"/>
  <c r="P697" i="7" s="1"/>
  <c r="Q700" i="7"/>
  <c r="R699" i="7"/>
  <c r="T699" i="7" s="1"/>
  <c r="V699" i="7" s="1"/>
  <c r="U698" i="7"/>
  <c r="S353" i="12"/>
  <c r="S313" i="3"/>
  <c r="V313" i="3" s="1"/>
  <c r="L355" i="12"/>
  <c r="M354" i="12"/>
  <c r="Q354" i="12" s="1"/>
  <c r="T354" i="12" s="1"/>
  <c r="Q314" i="3"/>
  <c r="T314" i="3" s="1"/>
  <c r="L315" i="3"/>
  <c r="K355" i="3" l="1"/>
  <c r="V353" i="12"/>
  <c r="X698" i="7"/>
  <c r="A702" i="7"/>
  <c r="B701" i="7"/>
  <c r="D701" i="7" s="1"/>
  <c r="F701" i="7" s="1"/>
  <c r="H356" i="3"/>
  <c r="M698" i="7"/>
  <c r="P698" i="7" s="1"/>
  <c r="J699" i="7"/>
  <c r="L699" i="7" s="1"/>
  <c r="N699" i="7" s="1"/>
  <c r="I700" i="7"/>
  <c r="E700" i="7"/>
  <c r="H700" i="7" s="1"/>
  <c r="F357" i="3"/>
  <c r="I357" i="3" s="1"/>
  <c r="A358" i="3"/>
  <c r="Q315" i="3"/>
  <c r="T315" i="3" s="1"/>
  <c r="L316" i="3"/>
  <c r="M355" i="12"/>
  <c r="Q355" i="12" s="1"/>
  <c r="T355" i="12" s="1"/>
  <c r="L356" i="12"/>
  <c r="S314" i="3"/>
  <c r="U699" i="7"/>
  <c r="S354" i="12"/>
  <c r="V354" i="12" s="1"/>
  <c r="Q701" i="7"/>
  <c r="R700" i="7"/>
  <c r="T700" i="7" s="1"/>
  <c r="V700" i="7" s="1"/>
  <c r="K356" i="3" l="1"/>
  <c r="V314" i="3"/>
  <c r="M699" i="7"/>
  <c r="X699" i="7"/>
  <c r="A359" i="3"/>
  <c r="F358" i="3"/>
  <c r="I358" i="3" s="1"/>
  <c r="E701" i="7"/>
  <c r="H357" i="3"/>
  <c r="I701" i="7"/>
  <c r="J700" i="7"/>
  <c r="L700" i="7" s="1"/>
  <c r="N700" i="7" s="1"/>
  <c r="A703" i="7"/>
  <c r="B702" i="7"/>
  <c r="D702" i="7" s="1"/>
  <c r="F702" i="7" s="1"/>
  <c r="L357" i="12"/>
  <c r="M356" i="12"/>
  <c r="Q356" i="12" s="1"/>
  <c r="T356" i="12" s="1"/>
  <c r="S355" i="12"/>
  <c r="U700" i="7"/>
  <c r="L317" i="3"/>
  <c r="Q316" i="3"/>
  <c r="T316" i="3" s="1"/>
  <c r="Q702" i="7"/>
  <c r="R701" i="7"/>
  <c r="T701" i="7" s="1"/>
  <c r="V701" i="7" s="1"/>
  <c r="S315" i="3"/>
  <c r="V315" i="3" l="1"/>
  <c r="K357" i="3"/>
  <c r="V355" i="12"/>
  <c r="M700" i="7"/>
  <c r="P700" i="7" s="1"/>
  <c r="H701" i="7"/>
  <c r="I702" i="7"/>
  <c r="J701" i="7"/>
  <c r="L701" i="7" s="1"/>
  <c r="N701" i="7" s="1"/>
  <c r="E702" i="7"/>
  <c r="H702" i="7" s="1"/>
  <c r="H358" i="3"/>
  <c r="P699" i="7"/>
  <c r="X700" i="7"/>
  <c r="B703" i="7"/>
  <c r="D703" i="7" s="1"/>
  <c r="F703" i="7" s="1"/>
  <c r="A704" i="7"/>
  <c r="A360" i="3"/>
  <c r="F359" i="3"/>
  <c r="I359" i="3" s="1"/>
  <c r="R702" i="7"/>
  <c r="T702" i="7" s="1"/>
  <c r="V702" i="7" s="1"/>
  <c r="Q703" i="7"/>
  <c r="S316" i="3"/>
  <c r="Q317" i="3"/>
  <c r="T317" i="3" s="1"/>
  <c r="L318" i="3"/>
  <c r="S356" i="12"/>
  <c r="V356" i="12" s="1"/>
  <c r="U701" i="7"/>
  <c r="L358" i="12"/>
  <c r="M357" i="12"/>
  <c r="Q357" i="12" s="1"/>
  <c r="T357" i="12" s="1"/>
  <c r="X701" i="7" l="1"/>
  <c r="F360" i="3"/>
  <c r="I360" i="3" s="1"/>
  <c r="A361" i="3"/>
  <c r="E703" i="7"/>
  <c r="H703" i="7" s="1"/>
  <c r="K358" i="3"/>
  <c r="M701" i="7"/>
  <c r="B704" i="7"/>
  <c r="D704" i="7" s="1"/>
  <c r="F704" i="7" s="1"/>
  <c r="A705" i="7"/>
  <c r="V316" i="3"/>
  <c r="H359" i="3"/>
  <c r="J702" i="7"/>
  <c r="L702" i="7" s="1"/>
  <c r="N702" i="7" s="1"/>
  <c r="I703" i="7"/>
  <c r="S317" i="3"/>
  <c r="S357" i="12"/>
  <c r="V357" i="12" s="1"/>
  <c r="M358" i="12"/>
  <c r="Q358" i="12" s="1"/>
  <c r="T358" i="12" s="1"/>
  <c r="L359" i="12"/>
  <c r="R703" i="7"/>
  <c r="T703" i="7" s="1"/>
  <c r="V703" i="7" s="1"/>
  <c r="Q704" i="7"/>
  <c r="Q318" i="3"/>
  <c r="T318" i="3" s="1"/>
  <c r="L319" i="3"/>
  <c r="U702" i="7"/>
  <c r="V317" i="3" l="1"/>
  <c r="K359" i="3"/>
  <c r="X702" i="7"/>
  <c r="M702" i="7"/>
  <c r="E704" i="7"/>
  <c r="H360" i="3"/>
  <c r="B705" i="7"/>
  <c r="D705" i="7" s="1"/>
  <c r="F705" i="7" s="1"/>
  <c r="A706" i="7"/>
  <c r="F361" i="3"/>
  <c r="I361" i="3" s="1"/>
  <c r="A362" i="3"/>
  <c r="I704" i="7"/>
  <c r="J703" i="7"/>
  <c r="L703" i="7" s="1"/>
  <c r="N703" i="7" s="1"/>
  <c r="P701" i="7"/>
  <c r="S318" i="3"/>
  <c r="Q705" i="7"/>
  <c r="R704" i="7"/>
  <c r="T704" i="7" s="1"/>
  <c r="V704" i="7" s="1"/>
  <c r="S358" i="12"/>
  <c r="U703" i="7"/>
  <c r="Q319" i="3"/>
  <c r="T319" i="3" s="1"/>
  <c r="L320" i="3"/>
  <c r="L360" i="12"/>
  <c r="M359" i="12"/>
  <c r="Q359" i="12" s="1"/>
  <c r="T359" i="12" s="1"/>
  <c r="X703" i="7" l="1"/>
  <c r="P702" i="7"/>
  <c r="V358" i="12"/>
  <c r="V318" i="3"/>
  <c r="J704" i="7"/>
  <c r="L704" i="7" s="1"/>
  <c r="N704" i="7" s="1"/>
  <c r="I705" i="7"/>
  <c r="E705" i="7"/>
  <c r="A363" i="3"/>
  <c r="F362" i="3"/>
  <c r="I362" i="3" s="1"/>
  <c r="H361" i="3"/>
  <c r="K360" i="3"/>
  <c r="M703" i="7"/>
  <c r="B706" i="7"/>
  <c r="D706" i="7" s="1"/>
  <c r="F706" i="7" s="1"/>
  <c r="A707" i="7"/>
  <c r="H704" i="7"/>
  <c r="S359" i="12"/>
  <c r="R705" i="7"/>
  <c r="T705" i="7" s="1"/>
  <c r="V705" i="7" s="1"/>
  <c r="Q706" i="7"/>
  <c r="L361" i="12"/>
  <c r="M360" i="12"/>
  <c r="Q360" i="12" s="1"/>
  <c r="T360" i="12" s="1"/>
  <c r="Q320" i="3"/>
  <c r="T320" i="3" s="1"/>
  <c r="L321" i="3"/>
  <c r="S319" i="3"/>
  <c r="V319" i="3" s="1"/>
  <c r="U704" i="7"/>
  <c r="V359" i="12" l="1"/>
  <c r="X704" i="7"/>
  <c r="P703" i="7"/>
  <c r="K361" i="3"/>
  <c r="H705" i="7"/>
  <c r="B707" i="7"/>
  <c r="D707" i="7" s="1"/>
  <c r="F707" i="7" s="1"/>
  <c r="A708" i="7"/>
  <c r="H362" i="3"/>
  <c r="J705" i="7"/>
  <c r="L705" i="7" s="1"/>
  <c r="N705" i="7" s="1"/>
  <c r="I706" i="7"/>
  <c r="E706" i="7"/>
  <c r="H706" i="7"/>
  <c r="F363" i="3"/>
  <c r="I363" i="3" s="1"/>
  <c r="A364" i="3"/>
  <c r="M704" i="7"/>
  <c r="M361" i="12"/>
  <c r="Q361" i="12" s="1"/>
  <c r="T361" i="12" s="1"/>
  <c r="L362" i="12"/>
  <c r="L322" i="3"/>
  <c r="Q321" i="3"/>
  <c r="T321" i="3" s="1"/>
  <c r="Q707" i="7"/>
  <c r="R706" i="7"/>
  <c r="T706" i="7" s="1"/>
  <c r="V706" i="7" s="1"/>
  <c r="S320" i="3"/>
  <c r="U705" i="7"/>
  <c r="S360" i="12"/>
  <c r="X705" i="7" l="1"/>
  <c r="P704" i="7"/>
  <c r="K362" i="3"/>
  <c r="J706" i="7"/>
  <c r="L706" i="7" s="1"/>
  <c r="N706" i="7" s="1"/>
  <c r="I707" i="7"/>
  <c r="V360" i="12"/>
  <c r="F364" i="3"/>
  <c r="I364" i="3" s="1"/>
  <c r="A365" i="3"/>
  <c r="H363" i="3"/>
  <c r="M705" i="7"/>
  <c r="E707" i="7"/>
  <c r="B708" i="7"/>
  <c r="D708" i="7" s="1"/>
  <c r="F708" i="7" s="1"/>
  <c r="A709" i="7"/>
  <c r="V320" i="3"/>
  <c r="S361" i="12"/>
  <c r="V361" i="12" s="1"/>
  <c r="U706" i="7"/>
  <c r="S321" i="3"/>
  <c r="Q708" i="7"/>
  <c r="R707" i="7"/>
  <c r="T707" i="7" s="1"/>
  <c r="V707" i="7" s="1"/>
  <c r="Q322" i="3"/>
  <c r="T322" i="3" s="1"/>
  <c r="L323" i="3"/>
  <c r="L363" i="12"/>
  <c r="M362" i="12"/>
  <c r="Q362" i="12" s="1"/>
  <c r="T362" i="12" s="1"/>
  <c r="P705" i="7" l="1"/>
  <c r="H707" i="7"/>
  <c r="X706" i="7"/>
  <c r="K363" i="3"/>
  <c r="E708" i="7"/>
  <c r="B709" i="7"/>
  <c r="D709" i="7" s="1"/>
  <c r="F709" i="7" s="1"/>
  <c r="A710" i="7"/>
  <c r="H364" i="3"/>
  <c r="K364" i="3" s="1"/>
  <c r="I708" i="7"/>
  <c r="J707" i="7"/>
  <c r="L707" i="7" s="1"/>
  <c r="N707" i="7" s="1"/>
  <c r="V321" i="3"/>
  <c r="F365" i="3"/>
  <c r="I365" i="3" s="1"/>
  <c r="A366" i="3"/>
  <c r="M706" i="7"/>
  <c r="Q323" i="3"/>
  <c r="T323" i="3" s="1"/>
  <c r="L324" i="3"/>
  <c r="S322" i="3"/>
  <c r="S362" i="12"/>
  <c r="U707" i="7"/>
  <c r="L364" i="12"/>
  <c r="M363" i="12"/>
  <c r="Q363" i="12" s="1"/>
  <c r="T363" i="12" s="1"/>
  <c r="Q709" i="7"/>
  <c r="R708" i="7"/>
  <c r="T708" i="7" s="1"/>
  <c r="V708" i="7" s="1"/>
  <c r="X707" i="7" l="1"/>
  <c r="P706" i="7"/>
  <c r="V322" i="3"/>
  <c r="M707" i="7"/>
  <c r="P707" i="7" s="1"/>
  <c r="A711" i="7"/>
  <c r="B710" i="7"/>
  <c r="D710" i="7" s="1"/>
  <c r="F710" i="7" s="1"/>
  <c r="F366" i="3"/>
  <c r="I366" i="3" s="1"/>
  <c r="A367" i="3"/>
  <c r="I709" i="7"/>
  <c r="J708" i="7"/>
  <c r="L708" i="7" s="1"/>
  <c r="N708" i="7" s="1"/>
  <c r="H365" i="3"/>
  <c r="E709" i="7"/>
  <c r="V362" i="12"/>
  <c r="H708" i="7"/>
  <c r="U708" i="7"/>
  <c r="R709" i="7"/>
  <c r="T709" i="7" s="1"/>
  <c r="V709" i="7" s="1"/>
  <c r="Q710" i="7"/>
  <c r="S363" i="12"/>
  <c r="V363" i="12" s="1"/>
  <c r="Q324" i="3"/>
  <c r="T324" i="3" s="1"/>
  <c r="L325" i="3"/>
  <c r="L365" i="12"/>
  <c r="M364" i="12"/>
  <c r="Q364" i="12" s="1"/>
  <c r="T364" i="12" s="1"/>
  <c r="S323" i="3"/>
  <c r="V323" i="3" l="1"/>
  <c r="X708" i="7"/>
  <c r="H709" i="7"/>
  <c r="K365" i="3"/>
  <c r="M708" i="7"/>
  <c r="E710" i="7"/>
  <c r="J709" i="7"/>
  <c r="L709" i="7" s="1"/>
  <c r="N709" i="7" s="1"/>
  <c r="I710" i="7"/>
  <c r="A712" i="7"/>
  <c r="B711" i="7"/>
  <c r="D711" i="7" s="1"/>
  <c r="F711" i="7" s="1"/>
  <c r="A368" i="3"/>
  <c r="F367" i="3"/>
  <c r="I367" i="3" s="1"/>
  <c r="H366" i="3"/>
  <c r="S364" i="12"/>
  <c r="V364" i="12" s="1"/>
  <c r="Q325" i="3"/>
  <c r="T325" i="3" s="1"/>
  <c r="L326" i="3"/>
  <c r="L366" i="12"/>
  <c r="M365" i="12"/>
  <c r="Q365" i="12" s="1"/>
  <c r="T365" i="12" s="1"/>
  <c r="S324" i="3"/>
  <c r="V324" i="3" s="1"/>
  <c r="Q711" i="7"/>
  <c r="R710" i="7"/>
  <c r="T710" i="7" s="1"/>
  <c r="V710" i="7" s="1"/>
  <c r="U709" i="7"/>
  <c r="X709" i="7" l="1"/>
  <c r="P708" i="7"/>
  <c r="K366" i="3"/>
  <c r="E711" i="7"/>
  <c r="H710" i="7"/>
  <c r="B712" i="7"/>
  <c r="D712" i="7" s="1"/>
  <c r="F712" i="7" s="1"/>
  <c r="A713" i="7"/>
  <c r="H367" i="3"/>
  <c r="I711" i="7"/>
  <c r="J710" i="7"/>
  <c r="L710" i="7" s="1"/>
  <c r="N710" i="7" s="1"/>
  <c r="F368" i="3"/>
  <c r="I368" i="3" s="1"/>
  <c r="A369" i="3"/>
  <c r="M709" i="7"/>
  <c r="U710" i="7"/>
  <c r="S365" i="12"/>
  <c r="V365" i="12" s="1"/>
  <c r="L327" i="3"/>
  <c r="Q326" i="3"/>
  <c r="T326" i="3" s="1"/>
  <c r="Q712" i="7"/>
  <c r="R711" i="7"/>
  <c r="T711" i="7" s="1"/>
  <c r="V711" i="7" s="1"/>
  <c r="L367" i="12"/>
  <c r="M366" i="12"/>
  <c r="Q366" i="12" s="1"/>
  <c r="T366" i="12" s="1"/>
  <c r="S325" i="3"/>
  <c r="V325" i="3" l="1"/>
  <c r="X710" i="7"/>
  <c r="P709" i="7"/>
  <c r="H711" i="7"/>
  <c r="H368" i="3"/>
  <c r="M710" i="7"/>
  <c r="A370" i="3"/>
  <c r="F369" i="3"/>
  <c r="I369" i="3" s="1"/>
  <c r="K367" i="3"/>
  <c r="A714" i="7"/>
  <c r="B713" i="7"/>
  <c r="D713" i="7" s="1"/>
  <c r="F713" i="7" s="1"/>
  <c r="I712" i="7"/>
  <c r="J711" i="7"/>
  <c r="L711" i="7" s="1"/>
  <c r="N711" i="7" s="1"/>
  <c r="E712" i="7"/>
  <c r="L368" i="12"/>
  <c r="M367" i="12"/>
  <c r="Q367" i="12" s="1"/>
  <c r="T367" i="12" s="1"/>
  <c r="L328" i="3"/>
  <c r="Q327" i="3"/>
  <c r="T327" i="3" s="1"/>
  <c r="U711" i="7"/>
  <c r="Q713" i="7"/>
  <c r="R712" i="7"/>
  <c r="T712" i="7" s="1"/>
  <c r="V712" i="7" s="1"/>
  <c r="S366" i="12"/>
  <c r="V366" i="12" s="1"/>
  <c r="S326" i="3"/>
  <c r="V326" i="3" l="1"/>
  <c r="K368" i="3"/>
  <c r="X711" i="7"/>
  <c r="I713" i="7"/>
  <c r="J712" i="7"/>
  <c r="L712" i="7" s="1"/>
  <c r="N712" i="7" s="1"/>
  <c r="E713" i="7"/>
  <c r="M711" i="7"/>
  <c r="P710" i="7"/>
  <c r="H369" i="3"/>
  <c r="A371" i="3"/>
  <c r="F370" i="3"/>
  <c r="I370" i="3" s="1"/>
  <c r="H712" i="7"/>
  <c r="B714" i="7"/>
  <c r="D714" i="7" s="1"/>
  <c r="F714" i="7" s="1"/>
  <c r="A715" i="7"/>
  <c r="S327" i="3"/>
  <c r="Q328" i="3"/>
  <c r="T328" i="3" s="1"/>
  <c r="L329" i="3"/>
  <c r="U712" i="7"/>
  <c r="S367" i="12"/>
  <c r="Q714" i="7"/>
  <c r="R713" i="7"/>
  <c r="T713" i="7" s="1"/>
  <c r="V713" i="7" s="1"/>
  <c r="M368" i="12"/>
  <c r="Q368" i="12" s="1"/>
  <c r="T368" i="12" s="1"/>
  <c r="L369" i="12"/>
  <c r="K369" i="3" l="1"/>
  <c r="X712" i="7"/>
  <c r="H713" i="7"/>
  <c r="H370" i="3"/>
  <c r="B715" i="7"/>
  <c r="D715" i="7" s="1"/>
  <c r="F715" i="7" s="1"/>
  <c r="A716" i="7"/>
  <c r="M712" i="7"/>
  <c r="V367" i="12"/>
  <c r="A372" i="3"/>
  <c r="F371" i="3"/>
  <c r="I371" i="3" s="1"/>
  <c r="V327" i="3"/>
  <c r="E714" i="7"/>
  <c r="P711" i="7"/>
  <c r="J713" i="7"/>
  <c r="L713" i="7" s="1"/>
  <c r="N713" i="7" s="1"/>
  <c r="I714" i="7"/>
  <c r="M369" i="12"/>
  <c r="Q369" i="12" s="1"/>
  <c r="T369" i="12" s="1"/>
  <c r="L370" i="12"/>
  <c r="U713" i="7"/>
  <c r="X713" i="7" s="1"/>
  <c r="Q329" i="3"/>
  <c r="T329" i="3" s="1"/>
  <c r="L330" i="3"/>
  <c r="S368" i="12"/>
  <c r="Q715" i="7"/>
  <c r="R714" i="7"/>
  <c r="T714" i="7" s="1"/>
  <c r="V714" i="7" s="1"/>
  <c r="S328" i="3"/>
  <c r="V368" i="12" l="1"/>
  <c r="I715" i="7"/>
  <c r="J714" i="7"/>
  <c r="L714" i="7" s="1"/>
  <c r="N714" i="7" s="1"/>
  <c r="E715" i="7"/>
  <c r="V328" i="3"/>
  <c r="H714" i="7"/>
  <c r="F372" i="3"/>
  <c r="I372" i="3" s="1"/>
  <c r="A373" i="3"/>
  <c r="A717" i="7"/>
  <c r="B716" i="7"/>
  <c r="D716" i="7" s="1"/>
  <c r="F716" i="7" s="1"/>
  <c r="M713" i="7"/>
  <c r="H371" i="3"/>
  <c r="P712" i="7"/>
  <c r="K370" i="3"/>
  <c r="S369" i="12"/>
  <c r="V369" i="12" s="1"/>
  <c r="U714" i="7"/>
  <c r="L331" i="3"/>
  <c r="Q330" i="3"/>
  <c r="T330" i="3" s="1"/>
  <c r="R715" i="7"/>
  <c r="T715" i="7" s="1"/>
  <c r="V715" i="7" s="1"/>
  <c r="Q716" i="7"/>
  <c r="S329" i="3"/>
  <c r="L371" i="12"/>
  <c r="M370" i="12"/>
  <c r="Q370" i="12" s="1"/>
  <c r="T370" i="12" s="1"/>
  <c r="H715" i="7" l="1"/>
  <c r="V329" i="3"/>
  <c r="K371" i="3"/>
  <c r="X714" i="7"/>
  <c r="A718" i="7"/>
  <c r="B717" i="7"/>
  <c r="D717" i="7" s="1"/>
  <c r="F717" i="7" s="1"/>
  <c r="A374" i="3"/>
  <c r="F374" i="3" s="1"/>
  <c r="I374" i="3" s="1"/>
  <c r="F373" i="3"/>
  <c r="I373" i="3" s="1"/>
  <c r="I716" i="7"/>
  <c r="J715" i="7"/>
  <c r="L715" i="7" s="1"/>
  <c r="N715" i="7" s="1"/>
  <c r="P713" i="7"/>
  <c r="H372" i="3"/>
  <c r="E716" i="7"/>
  <c r="M714" i="7"/>
  <c r="M371" i="12"/>
  <c r="Q371" i="12" s="1"/>
  <c r="T371" i="12" s="1"/>
  <c r="L372" i="12"/>
  <c r="Q717" i="7"/>
  <c r="R716" i="7"/>
  <c r="T716" i="7" s="1"/>
  <c r="V716" i="7" s="1"/>
  <c r="U715" i="7"/>
  <c r="S330" i="3"/>
  <c r="L332" i="3"/>
  <c r="Q331" i="3"/>
  <c r="T331" i="3" s="1"/>
  <c r="S370" i="12"/>
  <c r="K372" i="3" l="1"/>
  <c r="X715" i="7"/>
  <c r="H716" i="7"/>
  <c r="V370" i="12"/>
  <c r="P714" i="7"/>
  <c r="M715" i="7"/>
  <c r="E717" i="7"/>
  <c r="V330" i="3"/>
  <c r="J716" i="7"/>
  <c r="L716" i="7" s="1"/>
  <c r="N716" i="7" s="1"/>
  <c r="I717" i="7"/>
  <c r="A719" i="7"/>
  <c r="B718" i="7"/>
  <c r="D718" i="7" s="1"/>
  <c r="F718" i="7" s="1"/>
  <c r="H374" i="3"/>
  <c r="H373" i="3"/>
  <c r="K373" i="3" s="1"/>
  <c r="U716" i="7"/>
  <c r="Q718" i="7"/>
  <c r="R717" i="7"/>
  <c r="T717" i="7" s="1"/>
  <c r="V717" i="7" s="1"/>
  <c r="S331" i="3"/>
  <c r="V331" i="3" s="1"/>
  <c r="M372" i="12"/>
  <c r="Q372" i="12" s="1"/>
  <c r="T372" i="12" s="1"/>
  <c r="L373" i="12"/>
  <c r="Q332" i="3"/>
  <c r="T332" i="3" s="1"/>
  <c r="L333" i="3"/>
  <c r="S371" i="12"/>
  <c r="V371" i="12" s="1"/>
  <c r="X716" i="7" l="1"/>
  <c r="P715" i="7"/>
  <c r="H717" i="7"/>
  <c r="M716" i="7"/>
  <c r="A720" i="7"/>
  <c r="B719" i="7"/>
  <c r="D719" i="7" s="1"/>
  <c r="F719" i="7" s="1"/>
  <c r="I718" i="7"/>
  <c r="J717" i="7"/>
  <c r="L717" i="7" s="1"/>
  <c r="N717" i="7" s="1"/>
  <c r="K374" i="3"/>
  <c r="E718" i="7"/>
  <c r="S372" i="12"/>
  <c r="U717" i="7"/>
  <c r="X717" i="7" s="1"/>
  <c r="Q719" i="7"/>
  <c r="R718" i="7"/>
  <c r="T718" i="7" s="1"/>
  <c r="V718" i="7" s="1"/>
  <c r="L334" i="3"/>
  <c r="Q333" i="3"/>
  <c r="T333" i="3" s="1"/>
  <c r="S332" i="3"/>
  <c r="V332" i="3" s="1"/>
  <c r="M373" i="12"/>
  <c r="Q373" i="12" s="1"/>
  <c r="T373" i="12" s="1"/>
  <c r="L374" i="12"/>
  <c r="P716" i="7" l="1"/>
  <c r="M717" i="7"/>
  <c r="I719" i="7"/>
  <c r="J718" i="7"/>
  <c r="L718" i="7" s="1"/>
  <c r="N718" i="7" s="1"/>
  <c r="V372" i="12"/>
  <c r="A721" i="7"/>
  <c r="B720" i="7"/>
  <c r="D720" i="7" s="1"/>
  <c r="F720" i="7" s="1"/>
  <c r="H718" i="7"/>
  <c r="E719" i="7"/>
  <c r="H719" i="7" s="1"/>
  <c r="S373" i="12"/>
  <c r="U718" i="7"/>
  <c r="Q720" i="7"/>
  <c r="R719" i="7"/>
  <c r="T719" i="7" s="1"/>
  <c r="V719" i="7" s="1"/>
  <c r="S333" i="3"/>
  <c r="V333" i="3" s="1"/>
  <c r="M374" i="12"/>
  <c r="Q374" i="12" s="1"/>
  <c r="T374" i="12" s="1"/>
  <c r="L375" i="12"/>
  <c r="L335" i="3"/>
  <c r="Q334" i="3"/>
  <c r="T334" i="3" s="1"/>
  <c r="V373" i="12" l="1"/>
  <c r="J719" i="7"/>
  <c r="L719" i="7" s="1"/>
  <c r="N719" i="7" s="1"/>
  <c r="I720" i="7"/>
  <c r="X718" i="7"/>
  <c r="M718" i="7"/>
  <c r="E720" i="7"/>
  <c r="A722" i="7"/>
  <c r="B721" i="7"/>
  <c r="D721" i="7" s="1"/>
  <c r="F721" i="7" s="1"/>
  <c r="P717" i="7"/>
  <c r="L336" i="3"/>
  <c r="Q335" i="3"/>
  <c r="T335" i="3" s="1"/>
  <c r="U719" i="7"/>
  <c r="M375" i="12"/>
  <c r="Q375" i="12" s="1"/>
  <c r="T375" i="12" s="1"/>
  <c r="L376" i="12"/>
  <c r="Q721" i="7"/>
  <c r="R720" i="7"/>
  <c r="T720" i="7" s="1"/>
  <c r="V720" i="7" s="1"/>
  <c r="S374" i="12"/>
  <c r="S334" i="3"/>
  <c r="X719" i="7" l="1"/>
  <c r="P718" i="7"/>
  <c r="H720" i="7"/>
  <c r="V374" i="12"/>
  <c r="B722" i="7"/>
  <c r="D722" i="7" s="1"/>
  <c r="F722" i="7" s="1"/>
  <c r="A723" i="7"/>
  <c r="V334" i="3"/>
  <c r="I721" i="7"/>
  <c r="J720" i="7"/>
  <c r="L720" i="7" s="1"/>
  <c r="N720" i="7" s="1"/>
  <c r="E721" i="7"/>
  <c r="H721" i="7" s="1"/>
  <c r="M719" i="7"/>
  <c r="Q722" i="7"/>
  <c r="R721" i="7"/>
  <c r="T721" i="7" s="1"/>
  <c r="V721" i="7" s="1"/>
  <c r="L377" i="12"/>
  <c r="M376" i="12"/>
  <c r="Q376" i="12" s="1"/>
  <c r="T376" i="12" s="1"/>
  <c r="S375" i="12"/>
  <c r="S335" i="3"/>
  <c r="U720" i="7"/>
  <c r="X720" i="7" s="1"/>
  <c r="Q336" i="3"/>
  <c r="T336" i="3" s="1"/>
  <c r="L337" i="3"/>
  <c r="M720" i="7" l="1"/>
  <c r="P720" i="7" s="1"/>
  <c r="P719" i="7"/>
  <c r="I722" i="7"/>
  <c r="J721" i="7"/>
  <c r="L721" i="7" s="1"/>
  <c r="N721" i="7" s="1"/>
  <c r="V335" i="3"/>
  <c r="A724" i="7"/>
  <c r="B723" i="7"/>
  <c r="D723" i="7" s="1"/>
  <c r="F723" i="7" s="1"/>
  <c r="E722" i="7"/>
  <c r="V375" i="12"/>
  <c r="S336" i="3"/>
  <c r="V336" i="3" s="1"/>
  <c r="R722" i="7"/>
  <c r="T722" i="7" s="1"/>
  <c r="V722" i="7" s="1"/>
  <c r="Q723" i="7"/>
  <c r="S376" i="12"/>
  <c r="L338" i="3"/>
  <c r="Q337" i="3"/>
  <c r="T337" i="3" s="1"/>
  <c r="M377" i="12"/>
  <c r="Q377" i="12" s="1"/>
  <c r="T377" i="12" s="1"/>
  <c r="L378" i="12"/>
  <c r="U721" i="7"/>
  <c r="X721" i="7" l="1"/>
  <c r="H722" i="7"/>
  <c r="M721" i="7"/>
  <c r="B724" i="7"/>
  <c r="D724" i="7" s="1"/>
  <c r="F724" i="7" s="1"/>
  <c r="A725" i="7"/>
  <c r="V376" i="12"/>
  <c r="E723" i="7"/>
  <c r="I723" i="7"/>
  <c r="J722" i="7"/>
  <c r="L722" i="7" s="1"/>
  <c r="N722" i="7" s="1"/>
  <c r="Q338" i="3"/>
  <c r="T338" i="3" s="1"/>
  <c r="L339" i="3"/>
  <c r="R723" i="7"/>
  <c r="T723" i="7" s="1"/>
  <c r="V723" i="7" s="1"/>
  <c r="Q724" i="7"/>
  <c r="M378" i="12"/>
  <c r="Q378" i="12" s="1"/>
  <c r="T378" i="12" s="1"/>
  <c r="L379" i="12"/>
  <c r="U722" i="7"/>
  <c r="S337" i="3"/>
  <c r="S377" i="12"/>
  <c r="P721" i="7" l="1"/>
  <c r="H723" i="7"/>
  <c r="V377" i="12"/>
  <c r="V337" i="3"/>
  <c r="E724" i="7"/>
  <c r="M722" i="7"/>
  <c r="X722" i="7"/>
  <c r="B725" i="7"/>
  <c r="D725" i="7" s="1"/>
  <c r="F725" i="7" s="1"/>
  <c r="A726" i="7"/>
  <c r="J723" i="7"/>
  <c r="L723" i="7" s="1"/>
  <c r="N723" i="7" s="1"/>
  <c r="I724" i="7"/>
  <c r="S338" i="3"/>
  <c r="S378" i="12"/>
  <c r="V378" i="12" s="1"/>
  <c r="Q725" i="7"/>
  <c r="R724" i="7"/>
  <c r="T724" i="7" s="1"/>
  <c r="V724" i="7" s="1"/>
  <c r="M379" i="12"/>
  <c r="Q379" i="12" s="1"/>
  <c r="T379" i="12" s="1"/>
  <c r="L380" i="12"/>
  <c r="U723" i="7"/>
  <c r="X723" i="7" s="1"/>
  <c r="L340" i="3"/>
  <c r="Q339" i="3"/>
  <c r="T339" i="3" s="1"/>
  <c r="P722" i="7" l="1"/>
  <c r="V338" i="3"/>
  <c r="E725" i="7"/>
  <c r="J724" i="7"/>
  <c r="L724" i="7" s="1"/>
  <c r="N724" i="7" s="1"/>
  <c r="I725" i="7"/>
  <c r="B726" i="7"/>
  <c r="D726" i="7" s="1"/>
  <c r="F726" i="7" s="1"/>
  <c r="A727" i="7"/>
  <c r="M723" i="7"/>
  <c r="H724" i="7"/>
  <c r="L381" i="12"/>
  <c r="M380" i="12"/>
  <c r="Q380" i="12" s="1"/>
  <c r="T380" i="12" s="1"/>
  <c r="U724" i="7"/>
  <c r="L341" i="3"/>
  <c r="Q340" i="3"/>
  <c r="T340" i="3" s="1"/>
  <c r="S339" i="3"/>
  <c r="V339" i="3" s="1"/>
  <c r="S379" i="12"/>
  <c r="Q726" i="7"/>
  <c r="R725" i="7"/>
  <c r="T725" i="7" s="1"/>
  <c r="V725" i="7" s="1"/>
  <c r="V379" i="12" l="1"/>
  <c r="X724" i="7"/>
  <c r="P723" i="7"/>
  <c r="J725" i="7"/>
  <c r="L725" i="7" s="1"/>
  <c r="N725" i="7" s="1"/>
  <c r="I726" i="7"/>
  <c r="M724" i="7"/>
  <c r="B727" i="7"/>
  <c r="D727" i="7" s="1"/>
  <c r="F727" i="7" s="1"/>
  <c r="A728" i="7"/>
  <c r="E726" i="7"/>
  <c r="H726" i="7" s="1"/>
  <c r="H725" i="7"/>
  <c r="S340" i="3"/>
  <c r="V340" i="3" s="1"/>
  <c r="Q341" i="3"/>
  <c r="T341" i="3" s="1"/>
  <c r="L342" i="3"/>
  <c r="S380" i="12"/>
  <c r="V380" i="12" s="1"/>
  <c r="Q727" i="7"/>
  <c r="R726" i="7"/>
  <c r="T726" i="7" s="1"/>
  <c r="V726" i="7" s="1"/>
  <c r="U725" i="7"/>
  <c r="M381" i="12"/>
  <c r="Q381" i="12" s="1"/>
  <c r="T381" i="12" s="1"/>
  <c r="L382" i="12"/>
  <c r="P724" i="7" l="1"/>
  <c r="A729" i="7"/>
  <c r="B728" i="7"/>
  <c r="D728" i="7" s="1"/>
  <c r="F728" i="7" s="1"/>
  <c r="J726" i="7"/>
  <c r="L726" i="7" s="1"/>
  <c r="N726" i="7" s="1"/>
  <c r="I727" i="7"/>
  <c r="E727" i="7"/>
  <c r="H727" i="7" s="1"/>
  <c r="X725" i="7"/>
  <c r="M725" i="7"/>
  <c r="M382" i="12"/>
  <c r="Q382" i="12" s="1"/>
  <c r="T382" i="12" s="1"/>
  <c r="L383" i="12"/>
  <c r="U726" i="7"/>
  <c r="S381" i="12"/>
  <c r="R727" i="7"/>
  <c r="T727" i="7" s="1"/>
  <c r="V727" i="7" s="1"/>
  <c r="Q728" i="7"/>
  <c r="S341" i="3"/>
  <c r="V341" i="3" s="1"/>
  <c r="L343" i="3"/>
  <c r="Q342" i="3"/>
  <c r="T342" i="3" s="1"/>
  <c r="V381" i="12" l="1"/>
  <c r="P725" i="7"/>
  <c r="M726" i="7"/>
  <c r="P726" i="7" s="1"/>
  <c r="E728" i="7"/>
  <c r="J727" i="7"/>
  <c r="L727" i="7" s="1"/>
  <c r="N727" i="7" s="1"/>
  <c r="I728" i="7"/>
  <c r="X726" i="7"/>
  <c r="A730" i="7"/>
  <c r="B729" i="7"/>
  <c r="D729" i="7" s="1"/>
  <c r="F729" i="7" s="1"/>
  <c r="S342" i="3"/>
  <c r="V342" i="3" s="1"/>
  <c r="Q343" i="3"/>
  <c r="T343" i="3" s="1"/>
  <c r="L344" i="3"/>
  <c r="Q729" i="7"/>
  <c r="R728" i="7"/>
  <c r="T728" i="7" s="1"/>
  <c r="V728" i="7" s="1"/>
  <c r="L384" i="12"/>
  <c r="M383" i="12"/>
  <c r="Q383" i="12" s="1"/>
  <c r="T383" i="12" s="1"/>
  <c r="U727" i="7"/>
  <c r="S382" i="12"/>
  <c r="V382" i="12" s="1"/>
  <c r="H728" i="7" l="1"/>
  <c r="X727" i="7"/>
  <c r="M727" i="7"/>
  <c r="B730" i="7"/>
  <c r="D730" i="7" s="1"/>
  <c r="F730" i="7" s="1"/>
  <c r="A731" i="7"/>
  <c r="J728" i="7"/>
  <c r="L728" i="7" s="1"/>
  <c r="N728" i="7" s="1"/>
  <c r="I729" i="7"/>
  <c r="E729" i="7"/>
  <c r="S383" i="12"/>
  <c r="V383" i="12" s="1"/>
  <c r="S343" i="3"/>
  <c r="V343" i="3" s="1"/>
  <c r="L385" i="12"/>
  <c r="M384" i="12"/>
  <c r="Q384" i="12" s="1"/>
  <c r="T384" i="12" s="1"/>
  <c r="U728" i="7"/>
  <c r="Q730" i="7"/>
  <c r="R729" i="7"/>
  <c r="T729" i="7" s="1"/>
  <c r="V729" i="7" s="1"/>
  <c r="Q344" i="3"/>
  <c r="T344" i="3" s="1"/>
  <c r="L345" i="3"/>
  <c r="H729" i="7" l="1"/>
  <c r="E730" i="7"/>
  <c r="I730" i="7"/>
  <c r="J729" i="7"/>
  <c r="L729" i="7" s="1"/>
  <c r="N729" i="7" s="1"/>
  <c r="X728" i="7"/>
  <c r="A732" i="7"/>
  <c r="B731" i="7"/>
  <c r="D731" i="7" s="1"/>
  <c r="F731" i="7" s="1"/>
  <c r="M728" i="7"/>
  <c r="P727" i="7"/>
  <c r="U729" i="7"/>
  <c r="S384" i="12"/>
  <c r="Q731" i="7"/>
  <c r="R730" i="7"/>
  <c r="T730" i="7" s="1"/>
  <c r="V730" i="7" s="1"/>
  <c r="L386" i="12"/>
  <c r="M385" i="12"/>
  <c r="Q385" i="12" s="1"/>
  <c r="T385" i="12" s="1"/>
  <c r="S344" i="3"/>
  <c r="L346" i="3"/>
  <c r="Q345" i="3"/>
  <c r="T345" i="3" s="1"/>
  <c r="X729" i="7" l="1"/>
  <c r="P728" i="7"/>
  <c r="H730" i="7"/>
  <c r="V344" i="3"/>
  <c r="E731" i="7"/>
  <c r="I731" i="7"/>
  <c r="J730" i="7"/>
  <c r="L730" i="7" s="1"/>
  <c r="N730" i="7" s="1"/>
  <c r="A733" i="7"/>
  <c r="B732" i="7"/>
  <c r="D732" i="7" s="1"/>
  <c r="F732" i="7" s="1"/>
  <c r="V384" i="12"/>
  <c r="M729" i="7"/>
  <c r="P729" i="7"/>
  <c r="U730" i="7"/>
  <c r="S345" i="3"/>
  <c r="V345" i="3" s="1"/>
  <c r="Q346" i="3"/>
  <c r="T346" i="3" s="1"/>
  <c r="L347" i="3"/>
  <c r="S385" i="12"/>
  <c r="V385" i="12" s="1"/>
  <c r="L387" i="12"/>
  <c r="M386" i="12"/>
  <c r="Q386" i="12" s="1"/>
  <c r="T386" i="12" s="1"/>
  <c r="Q732" i="7"/>
  <c r="R731" i="7"/>
  <c r="T731" i="7" s="1"/>
  <c r="V731" i="7" s="1"/>
  <c r="E732" i="7" l="1"/>
  <c r="M730" i="7"/>
  <c r="P730" i="7" s="1"/>
  <c r="I732" i="7"/>
  <c r="J731" i="7"/>
  <c r="L731" i="7" s="1"/>
  <c r="N731" i="7" s="1"/>
  <c r="X730" i="7"/>
  <c r="B733" i="7"/>
  <c r="D733" i="7" s="1"/>
  <c r="F733" i="7" s="1"/>
  <c r="A734" i="7"/>
  <c r="H731" i="7"/>
  <c r="Q347" i="3"/>
  <c r="T347" i="3" s="1"/>
  <c r="L348" i="3"/>
  <c r="U731" i="7"/>
  <c r="L388" i="12"/>
  <c r="M387" i="12"/>
  <c r="Q387" i="12" s="1"/>
  <c r="T387" i="12" s="1"/>
  <c r="S346" i="3"/>
  <c r="Q733" i="7"/>
  <c r="R732" i="7"/>
  <c r="T732" i="7" s="1"/>
  <c r="V732" i="7" s="1"/>
  <c r="S386" i="12"/>
  <c r="H732" i="7" l="1"/>
  <c r="V346" i="3"/>
  <c r="A735" i="7"/>
  <c r="B734" i="7"/>
  <c r="D734" i="7" s="1"/>
  <c r="F734" i="7" s="1"/>
  <c r="I733" i="7"/>
  <c r="J732" i="7"/>
  <c r="L732" i="7" s="1"/>
  <c r="N732" i="7" s="1"/>
  <c r="E733" i="7"/>
  <c r="V386" i="12"/>
  <c r="X731" i="7"/>
  <c r="M731" i="7"/>
  <c r="P731" i="7"/>
  <c r="Q348" i="3"/>
  <c r="T348" i="3" s="1"/>
  <c r="L349" i="3"/>
  <c r="S347" i="3"/>
  <c r="U732" i="7"/>
  <c r="R733" i="7"/>
  <c r="T733" i="7" s="1"/>
  <c r="V733" i="7" s="1"/>
  <c r="Q734" i="7"/>
  <c r="S387" i="12"/>
  <c r="M388" i="12"/>
  <c r="Q388" i="12" s="1"/>
  <c r="T388" i="12" s="1"/>
  <c r="L389" i="12"/>
  <c r="X732" i="7" l="1"/>
  <c r="H733" i="7"/>
  <c r="E734" i="7"/>
  <c r="V387" i="12"/>
  <c r="M732" i="7"/>
  <c r="J733" i="7"/>
  <c r="L733" i="7" s="1"/>
  <c r="N733" i="7" s="1"/>
  <c r="I734" i="7"/>
  <c r="V347" i="3"/>
  <c r="B735" i="7"/>
  <c r="D735" i="7" s="1"/>
  <c r="F735" i="7" s="1"/>
  <c r="A736" i="7"/>
  <c r="S388" i="12"/>
  <c r="V388" i="12" s="1"/>
  <c r="L350" i="3"/>
  <c r="Q349" i="3"/>
  <c r="T349" i="3" s="1"/>
  <c r="U733" i="7"/>
  <c r="X733" i="7" s="1"/>
  <c r="S348" i="3"/>
  <c r="M389" i="12"/>
  <c r="Q389" i="12" s="1"/>
  <c r="T389" i="12" s="1"/>
  <c r="L390" i="12"/>
  <c r="R734" i="7"/>
  <c r="T734" i="7" s="1"/>
  <c r="V734" i="7" s="1"/>
  <c r="Q735" i="7"/>
  <c r="P732" i="7" l="1"/>
  <c r="M733" i="7"/>
  <c r="J734" i="7"/>
  <c r="L734" i="7" s="1"/>
  <c r="N734" i="7" s="1"/>
  <c r="I735" i="7"/>
  <c r="B736" i="7"/>
  <c r="D736" i="7" s="1"/>
  <c r="F736" i="7" s="1"/>
  <c r="A737" i="7"/>
  <c r="V348" i="3"/>
  <c r="E735" i="7"/>
  <c r="H734" i="7"/>
  <c r="M390" i="12"/>
  <c r="Q390" i="12" s="1"/>
  <c r="T390" i="12" s="1"/>
  <c r="L391" i="12"/>
  <c r="S349" i="3"/>
  <c r="Q736" i="7"/>
  <c r="R735" i="7"/>
  <c r="T735" i="7" s="1"/>
  <c r="V735" i="7" s="1"/>
  <c r="L351" i="3"/>
  <c r="Q350" i="3"/>
  <c r="T350" i="3" s="1"/>
  <c r="U734" i="7"/>
  <c r="S389" i="12"/>
  <c r="V389" i="12" s="1"/>
  <c r="X734" i="7" l="1"/>
  <c r="P733" i="7"/>
  <c r="B737" i="7"/>
  <c r="D737" i="7" s="1"/>
  <c r="F737" i="7" s="1"/>
  <c r="A738" i="7"/>
  <c r="V349" i="3"/>
  <c r="E736" i="7"/>
  <c r="M734" i="7"/>
  <c r="P734" i="7" s="1"/>
  <c r="H735" i="7"/>
  <c r="I736" i="7"/>
  <c r="J735" i="7"/>
  <c r="L735" i="7" s="1"/>
  <c r="N735" i="7" s="1"/>
  <c r="L352" i="3"/>
  <c r="Q351" i="3"/>
  <c r="T351" i="3" s="1"/>
  <c r="U735" i="7"/>
  <c r="L392" i="12"/>
  <c r="M391" i="12"/>
  <c r="Q391" i="12" s="1"/>
  <c r="T391" i="12" s="1"/>
  <c r="S350" i="3"/>
  <c r="Q737" i="7"/>
  <c r="R736" i="7"/>
  <c r="T736" i="7" s="1"/>
  <c r="V736" i="7" s="1"/>
  <c r="S390" i="12"/>
  <c r="V390" i="12"/>
  <c r="V350" i="3" l="1"/>
  <c r="H736" i="7"/>
  <c r="A739" i="7"/>
  <c r="B738" i="7"/>
  <c r="D738" i="7" s="1"/>
  <c r="F738" i="7" s="1"/>
  <c r="M735" i="7"/>
  <c r="P735" i="7" s="1"/>
  <c r="X735" i="7"/>
  <c r="J736" i="7"/>
  <c r="L736" i="7" s="1"/>
  <c r="N736" i="7" s="1"/>
  <c r="I737" i="7"/>
  <c r="E737" i="7"/>
  <c r="S351" i="3"/>
  <c r="R737" i="7"/>
  <c r="T737" i="7" s="1"/>
  <c r="V737" i="7" s="1"/>
  <c r="Q738" i="7"/>
  <c r="S391" i="12"/>
  <c r="V391" i="12" s="1"/>
  <c r="Q352" i="3"/>
  <c r="T352" i="3" s="1"/>
  <c r="L353" i="3"/>
  <c r="U736" i="7"/>
  <c r="X736" i="7" s="1"/>
  <c r="M392" i="12"/>
  <c r="Q392" i="12" s="1"/>
  <c r="T392" i="12" s="1"/>
  <c r="L393" i="12"/>
  <c r="M736" i="7" l="1"/>
  <c r="J737" i="7"/>
  <c r="L737" i="7" s="1"/>
  <c r="N737" i="7" s="1"/>
  <c r="I738" i="7"/>
  <c r="E738" i="7"/>
  <c r="V351" i="3"/>
  <c r="H737" i="7"/>
  <c r="A740" i="7"/>
  <c r="B739" i="7"/>
  <c r="D739" i="7" s="1"/>
  <c r="F739" i="7" s="1"/>
  <c r="S392" i="12"/>
  <c r="V392" i="12" s="1"/>
  <c r="Q739" i="7"/>
  <c r="R738" i="7"/>
  <c r="T738" i="7" s="1"/>
  <c r="V738" i="7" s="1"/>
  <c r="U737" i="7"/>
  <c r="Q353" i="3"/>
  <c r="T353" i="3" s="1"/>
  <c r="L354" i="3"/>
  <c r="S352" i="3"/>
  <c r="L394" i="12"/>
  <c r="M393" i="12"/>
  <c r="Q393" i="12" s="1"/>
  <c r="T393" i="12" s="1"/>
  <c r="V352" i="3" l="1"/>
  <c r="P736" i="7"/>
  <c r="E739" i="7"/>
  <c r="H738" i="7"/>
  <c r="M737" i="7"/>
  <c r="X737" i="7"/>
  <c r="A741" i="7"/>
  <c r="B740" i="7"/>
  <c r="D740" i="7" s="1"/>
  <c r="F740" i="7" s="1"/>
  <c r="I739" i="7"/>
  <c r="J738" i="7"/>
  <c r="L738" i="7" s="1"/>
  <c r="N738" i="7" s="1"/>
  <c r="S353" i="3"/>
  <c r="U738" i="7"/>
  <c r="M394" i="12"/>
  <c r="Q394" i="12" s="1"/>
  <c r="T394" i="12" s="1"/>
  <c r="L395" i="12"/>
  <c r="S393" i="12"/>
  <c r="V393" i="12" s="1"/>
  <c r="L355" i="3"/>
  <c r="Q354" i="3"/>
  <c r="T354" i="3" s="1"/>
  <c r="Q740" i="7"/>
  <c r="R739" i="7"/>
  <c r="T739" i="7" s="1"/>
  <c r="V739" i="7" s="1"/>
  <c r="H739" i="7" l="1"/>
  <c r="X738" i="7"/>
  <c r="M738" i="7"/>
  <c r="I740" i="7"/>
  <c r="J739" i="7"/>
  <c r="L739" i="7" s="1"/>
  <c r="N739" i="7" s="1"/>
  <c r="V353" i="3"/>
  <c r="A742" i="7"/>
  <c r="B741" i="7"/>
  <c r="D741" i="7" s="1"/>
  <c r="F741" i="7" s="1"/>
  <c r="E740" i="7"/>
  <c r="P737" i="7"/>
  <c r="U739" i="7"/>
  <c r="S354" i="3"/>
  <c r="S394" i="12"/>
  <c r="V394" i="12" s="1"/>
  <c r="Q741" i="7"/>
  <c r="R740" i="7"/>
  <c r="T740" i="7" s="1"/>
  <c r="V740" i="7" s="1"/>
  <c r="M395" i="12"/>
  <c r="Q395" i="12" s="1"/>
  <c r="T395" i="12" s="1"/>
  <c r="L396" i="12"/>
  <c r="L356" i="3"/>
  <c r="Q355" i="3"/>
  <c r="T355" i="3" s="1"/>
  <c r="X739" i="7" l="1"/>
  <c r="V354" i="3"/>
  <c r="I741" i="7"/>
  <c r="J740" i="7"/>
  <c r="L740" i="7" s="1"/>
  <c r="N740" i="7" s="1"/>
  <c r="A743" i="7"/>
  <c r="B742" i="7"/>
  <c r="D742" i="7" s="1"/>
  <c r="F742" i="7" s="1"/>
  <c r="H740" i="7"/>
  <c r="M739" i="7"/>
  <c r="P739" i="7" s="1"/>
  <c r="E741" i="7"/>
  <c r="H741" i="7" s="1"/>
  <c r="P738" i="7"/>
  <c r="Q742" i="7"/>
  <c r="R741" i="7"/>
  <c r="T741" i="7" s="1"/>
  <c r="V741" i="7" s="1"/>
  <c r="S355" i="3"/>
  <c r="M396" i="12"/>
  <c r="Q396" i="12" s="1"/>
  <c r="T396" i="12" s="1"/>
  <c r="L397" i="12"/>
  <c r="U740" i="7"/>
  <c r="Q356" i="3"/>
  <c r="T356" i="3" s="1"/>
  <c r="L357" i="3"/>
  <c r="S395" i="12"/>
  <c r="V395" i="12" l="1"/>
  <c r="A744" i="7"/>
  <c r="B743" i="7"/>
  <c r="D743" i="7" s="1"/>
  <c r="F743" i="7" s="1"/>
  <c r="V355" i="3"/>
  <c r="X740" i="7"/>
  <c r="E742" i="7"/>
  <c r="M740" i="7"/>
  <c r="J741" i="7"/>
  <c r="L741" i="7" s="1"/>
  <c r="N741" i="7" s="1"/>
  <c r="I742" i="7"/>
  <c r="S396" i="12"/>
  <c r="U741" i="7"/>
  <c r="S356" i="3"/>
  <c r="L398" i="12"/>
  <c r="M397" i="12"/>
  <c r="Q397" i="12" s="1"/>
  <c r="T397" i="12" s="1"/>
  <c r="L358" i="3"/>
  <c r="Q357" i="3"/>
  <c r="T357" i="3" s="1"/>
  <c r="Q743" i="7"/>
  <c r="R742" i="7"/>
  <c r="T742" i="7" s="1"/>
  <c r="V742" i="7" s="1"/>
  <c r="V356" i="3" l="1"/>
  <c r="V396" i="12"/>
  <c r="X741" i="7"/>
  <c r="I743" i="7"/>
  <c r="J742" i="7"/>
  <c r="L742" i="7" s="1"/>
  <c r="N742" i="7" s="1"/>
  <c r="E743" i="7"/>
  <c r="P740" i="7"/>
  <c r="M741" i="7"/>
  <c r="H742" i="7"/>
  <c r="A745" i="7"/>
  <c r="B744" i="7"/>
  <c r="D744" i="7" s="1"/>
  <c r="F744" i="7" s="1"/>
  <c r="U742" i="7"/>
  <c r="X742" i="7" s="1"/>
  <c r="Q744" i="7"/>
  <c r="R743" i="7"/>
  <c r="T743" i="7" s="1"/>
  <c r="V743" i="7" s="1"/>
  <c r="S357" i="3"/>
  <c r="M398" i="12"/>
  <c r="Q398" i="12" s="1"/>
  <c r="T398" i="12" s="1"/>
  <c r="L399" i="12"/>
  <c r="L359" i="3"/>
  <c r="Q358" i="3"/>
  <c r="T358" i="3" s="1"/>
  <c r="S397" i="12"/>
  <c r="H743" i="7" l="1"/>
  <c r="V397" i="12"/>
  <c r="P741" i="7"/>
  <c r="V357" i="3"/>
  <c r="B745" i="7"/>
  <c r="D745" i="7" s="1"/>
  <c r="F745" i="7" s="1"/>
  <c r="A746" i="7"/>
  <c r="M742" i="7"/>
  <c r="E744" i="7"/>
  <c r="I744" i="7"/>
  <c r="J743" i="7"/>
  <c r="L743" i="7" s="1"/>
  <c r="N743" i="7" s="1"/>
  <c r="L360" i="3"/>
  <c r="Q359" i="3"/>
  <c r="T359" i="3" s="1"/>
  <c r="L400" i="12"/>
  <c r="M399" i="12"/>
  <c r="Q399" i="12" s="1"/>
  <c r="T399" i="12" s="1"/>
  <c r="R744" i="7"/>
  <c r="T744" i="7" s="1"/>
  <c r="V744" i="7" s="1"/>
  <c r="Q745" i="7"/>
  <c r="S358" i="3"/>
  <c r="U743" i="7"/>
  <c r="S398" i="12"/>
  <c r="V398" i="12"/>
  <c r="X743" i="7" l="1"/>
  <c r="P742" i="7"/>
  <c r="H744" i="7"/>
  <c r="A747" i="7"/>
  <c r="B746" i="7"/>
  <c r="D746" i="7" s="1"/>
  <c r="F746" i="7" s="1"/>
  <c r="V358" i="3"/>
  <c r="J744" i="7"/>
  <c r="L744" i="7" s="1"/>
  <c r="N744" i="7" s="1"/>
  <c r="I745" i="7"/>
  <c r="M743" i="7"/>
  <c r="E745" i="7"/>
  <c r="H745" i="7" s="1"/>
  <c r="Q360" i="3"/>
  <c r="T360" i="3" s="1"/>
  <c r="L361" i="3"/>
  <c r="L401" i="12"/>
  <c r="M400" i="12"/>
  <c r="Q400" i="12" s="1"/>
  <c r="T400" i="12" s="1"/>
  <c r="U744" i="7"/>
  <c r="X744" i="7" s="1"/>
  <c r="S399" i="12"/>
  <c r="Q746" i="7"/>
  <c r="R745" i="7"/>
  <c r="T745" i="7" s="1"/>
  <c r="V745" i="7" s="1"/>
  <c r="S359" i="3"/>
  <c r="V359" i="3" s="1"/>
  <c r="V399" i="12" l="1"/>
  <c r="E746" i="7"/>
  <c r="H746" i="7" s="1"/>
  <c r="J745" i="7"/>
  <c r="L745" i="7" s="1"/>
  <c r="N745" i="7" s="1"/>
  <c r="I746" i="7"/>
  <c r="A748" i="7"/>
  <c r="B747" i="7"/>
  <c r="D747" i="7" s="1"/>
  <c r="F747" i="7" s="1"/>
  <c r="P743" i="7"/>
  <c r="M744" i="7"/>
  <c r="S360" i="3"/>
  <c r="V360" i="3" s="1"/>
  <c r="S400" i="12"/>
  <c r="U745" i="7"/>
  <c r="R746" i="7"/>
  <c r="T746" i="7" s="1"/>
  <c r="V746" i="7" s="1"/>
  <c r="Q747" i="7"/>
  <c r="L402" i="12"/>
  <c r="M401" i="12"/>
  <c r="Q401" i="12" s="1"/>
  <c r="T401" i="12" s="1"/>
  <c r="L362" i="3"/>
  <c r="Q361" i="3"/>
  <c r="T361" i="3" s="1"/>
  <c r="V400" i="12" l="1"/>
  <c r="P744" i="7"/>
  <c r="M745" i="7"/>
  <c r="P745" i="7"/>
  <c r="X745" i="7"/>
  <c r="I747" i="7"/>
  <c r="J746" i="7"/>
  <c r="L746" i="7" s="1"/>
  <c r="N746" i="7" s="1"/>
  <c r="E747" i="7"/>
  <c r="A749" i="7"/>
  <c r="B748" i="7"/>
  <c r="D748" i="7" s="1"/>
  <c r="F748" i="7" s="1"/>
  <c r="S361" i="3"/>
  <c r="L363" i="3"/>
  <c r="Q362" i="3"/>
  <c r="T362" i="3" s="1"/>
  <c r="Q748" i="7"/>
  <c r="R747" i="7"/>
  <c r="T747" i="7" s="1"/>
  <c r="V747" i="7" s="1"/>
  <c r="S401" i="12"/>
  <c r="L403" i="12"/>
  <c r="M402" i="12"/>
  <c r="Q402" i="12" s="1"/>
  <c r="T402" i="12" s="1"/>
  <c r="U746" i="7"/>
  <c r="X746" i="7" l="1"/>
  <c r="V361" i="3"/>
  <c r="M746" i="7"/>
  <c r="V401" i="12"/>
  <c r="H747" i="7"/>
  <c r="E748" i="7"/>
  <c r="A750" i="7"/>
  <c r="B749" i="7"/>
  <c r="D749" i="7" s="1"/>
  <c r="F749" i="7" s="1"/>
  <c r="I748" i="7"/>
  <c r="J747" i="7"/>
  <c r="L747" i="7" s="1"/>
  <c r="N747" i="7" s="1"/>
  <c r="S402" i="12"/>
  <c r="V402" i="12" s="1"/>
  <c r="L364" i="3"/>
  <c r="Q363" i="3"/>
  <c r="T363" i="3" s="1"/>
  <c r="Q749" i="7"/>
  <c r="R748" i="7"/>
  <c r="T748" i="7" s="1"/>
  <c r="V748" i="7" s="1"/>
  <c r="S362" i="3"/>
  <c r="M403" i="12"/>
  <c r="Q403" i="12" s="1"/>
  <c r="T403" i="12" s="1"/>
  <c r="L404" i="12"/>
  <c r="U747" i="7"/>
  <c r="H748" i="7" l="1"/>
  <c r="M747" i="7"/>
  <c r="J748" i="7"/>
  <c r="L748" i="7" s="1"/>
  <c r="N748" i="7" s="1"/>
  <c r="I749" i="7"/>
  <c r="X747" i="7"/>
  <c r="A751" i="7"/>
  <c r="B750" i="7"/>
  <c r="D750" i="7" s="1"/>
  <c r="F750" i="7" s="1"/>
  <c r="V362" i="3"/>
  <c r="E749" i="7"/>
  <c r="P746" i="7"/>
  <c r="U748" i="7"/>
  <c r="S363" i="3"/>
  <c r="V363" i="3" s="1"/>
  <c r="S403" i="12"/>
  <c r="L365" i="3"/>
  <c r="Q364" i="3"/>
  <c r="T364" i="3" s="1"/>
  <c r="L405" i="12"/>
  <c r="M404" i="12"/>
  <c r="Q404" i="12" s="1"/>
  <c r="T404" i="12" s="1"/>
  <c r="Q750" i="7"/>
  <c r="R749" i="7"/>
  <c r="T749" i="7" s="1"/>
  <c r="V749" i="7" s="1"/>
  <c r="P747" i="7" l="1"/>
  <c r="X748" i="7"/>
  <c r="V403" i="12"/>
  <c r="E750" i="7"/>
  <c r="M748" i="7"/>
  <c r="B751" i="7"/>
  <c r="D751" i="7" s="1"/>
  <c r="F751" i="7" s="1"/>
  <c r="A752" i="7"/>
  <c r="H749" i="7"/>
  <c r="J749" i="7"/>
  <c r="L749" i="7" s="1"/>
  <c r="N749" i="7" s="1"/>
  <c r="I750" i="7"/>
  <c r="L406" i="12"/>
  <c r="M405" i="12"/>
  <c r="Q405" i="12" s="1"/>
  <c r="T405" i="12" s="1"/>
  <c r="S364" i="3"/>
  <c r="S404" i="12"/>
  <c r="U749" i="7"/>
  <c r="Q751" i="7"/>
  <c r="R750" i="7"/>
  <c r="T750" i="7" s="1"/>
  <c r="V750" i="7" s="1"/>
  <c r="L366" i="3"/>
  <c r="Q365" i="3"/>
  <c r="T365" i="3" s="1"/>
  <c r="V364" i="3" l="1"/>
  <c r="P748" i="7"/>
  <c r="H750" i="7"/>
  <c r="J750" i="7"/>
  <c r="L750" i="7" s="1"/>
  <c r="N750" i="7" s="1"/>
  <c r="I751" i="7"/>
  <c r="X749" i="7"/>
  <c r="M749" i="7"/>
  <c r="V404" i="12"/>
  <c r="A753" i="7"/>
  <c r="B752" i="7"/>
  <c r="D752" i="7" s="1"/>
  <c r="F752" i="7" s="1"/>
  <c r="E751" i="7"/>
  <c r="L407" i="12"/>
  <c r="M406" i="12"/>
  <c r="Q406" i="12" s="1"/>
  <c r="T406" i="12" s="1"/>
  <c r="Q752" i="7"/>
  <c r="R751" i="7"/>
  <c r="T751" i="7" s="1"/>
  <c r="V751" i="7" s="1"/>
  <c r="L367" i="3"/>
  <c r="Q366" i="3"/>
  <c r="T366" i="3" s="1"/>
  <c r="S405" i="12"/>
  <c r="V405" i="12" s="1"/>
  <c r="U750" i="7"/>
  <c r="S365" i="3"/>
  <c r="P749" i="7" l="1"/>
  <c r="V365" i="3"/>
  <c r="H751" i="7"/>
  <c r="I752" i="7"/>
  <c r="J751" i="7"/>
  <c r="L751" i="7" s="1"/>
  <c r="N751" i="7" s="1"/>
  <c r="A754" i="7"/>
  <c r="B753" i="7"/>
  <c r="D753" i="7" s="1"/>
  <c r="F753" i="7" s="1"/>
  <c r="X750" i="7"/>
  <c r="E752" i="7"/>
  <c r="M750" i="7"/>
  <c r="P750" i="7" s="1"/>
  <c r="S366" i="3"/>
  <c r="R752" i="7"/>
  <c r="T752" i="7" s="1"/>
  <c r="V752" i="7" s="1"/>
  <c r="Q753" i="7"/>
  <c r="S406" i="12"/>
  <c r="U751" i="7"/>
  <c r="L368" i="3"/>
  <c r="Q367" i="3"/>
  <c r="T367" i="3" s="1"/>
  <c r="L408" i="12"/>
  <c r="M407" i="12"/>
  <c r="Q407" i="12" s="1"/>
  <c r="T407" i="12" s="1"/>
  <c r="X751" i="7" l="1"/>
  <c r="H752" i="7"/>
  <c r="M751" i="7"/>
  <c r="I753" i="7"/>
  <c r="J752" i="7"/>
  <c r="L752" i="7" s="1"/>
  <c r="N752" i="7" s="1"/>
  <c r="V406" i="12"/>
  <c r="A755" i="7"/>
  <c r="B754" i="7"/>
  <c r="D754" i="7" s="1"/>
  <c r="F754" i="7" s="1"/>
  <c r="V366" i="3"/>
  <c r="E753" i="7"/>
  <c r="S407" i="12"/>
  <c r="V407" i="12"/>
  <c r="U752" i="7"/>
  <c r="Q754" i="7"/>
  <c r="R753" i="7"/>
  <c r="T753" i="7" s="1"/>
  <c r="V753" i="7" s="1"/>
  <c r="S367" i="3"/>
  <c r="V367" i="3" s="1"/>
  <c r="M408" i="12"/>
  <c r="Q408" i="12" s="1"/>
  <c r="T408" i="12" s="1"/>
  <c r="L409" i="12"/>
  <c r="Q368" i="3"/>
  <c r="T368" i="3" s="1"/>
  <c r="L369" i="3"/>
  <c r="H753" i="7" l="1"/>
  <c r="P751" i="7"/>
  <c r="I754" i="7"/>
  <c r="J753" i="7"/>
  <c r="L753" i="7" s="1"/>
  <c r="N753" i="7" s="1"/>
  <c r="A756" i="7"/>
  <c r="B755" i="7"/>
  <c r="D755" i="7" s="1"/>
  <c r="F755" i="7" s="1"/>
  <c r="M752" i="7"/>
  <c r="P752" i="7" s="1"/>
  <c r="E754" i="7"/>
  <c r="X752" i="7"/>
  <c r="L410" i="12"/>
  <c r="M409" i="12"/>
  <c r="Q409" i="12" s="1"/>
  <c r="T409" i="12" s="1"/>
  <c r="Q369" i="3"/>
  <c r="T369" i="3" s="1"/>
  <c r="L370" i="3"/>
  <c r="Q755" i="7"/>
  <c r="R754" i="7"/>
  <c r="T754" i="7" s="1"/>
  <c r="V754" i="7" s="1"/>
  <c r="S368" i="3"/>
  <c r="S408" i="12"/>
  <c r="U753" i="7"/>
  <c r="X753" i="7" s="1"/>
  <c r="V408" i="12" l="1"/>
  <c r="V368" i="3"/>
  <c r="B756" i="7"/>
  <c r="D756" i="7" s="1"/>
  <c r="F756" i="7" s="1"/>
  <c r="A757" i="7"/>
  <c r="M753" i="7"/>
  <c r="H754" i="7"/>
  <c r="E755" i="7"/>
  <c r="I755" i="7"/>
  <c r="J754" i="7"/>
  <c r="L754" i="7" s="1"/>
  <c r="N754" i="7" s="1"/>
  <c r="Q756" i="7"/>
  <c r="R755" i="7"/>
  <c r="T755" i="7" s="1"/>
  <c r="V755" i="7" s="1"/>
  <c r="S409" i="12"/>
  <c r="V409" i="12" s="1"/>
  <c r="S369" i="3"/>
  <c r="L411" i="12"/>
  <c r="M410" i="12"/>
  <c r="Q410" i="12" s="1"/>
  <c r="T410" i="12" s="1"/>
  <c r="L371" i="3"/>
  <c r="Q370" i="3"/>
  <c r="T370" i="3" s="1"/>
  <c r="U754" i="7"/>
  <c r="P753" i="7" l="1"/>
  <c r="V369" i="3"/>
  <c r="A758" i="7"/>
  <c r="B757" i="7"/>
  <c r="D757" i="7" s="1"/>
  <c r="F757" i="7" s="1"/>
  <c r="X754" i="7"/>
  <c r="H755" i="7"/>
  <c r="M754" i="7"/>
  <c r="P754" i="7"/>
  <c r="I756" i="7"/>
  <c r="J755" i="7"/>
  <c r="L755" i="7" s="1"/>
  <c r="N755" i="7" s="1"/>
  <c r="E756" i="7"/>
  <c r="H756" i="7" s="1"/>
  <c r="M411" i="12"/>
  <c r="Q411" i="12" s="1"/>
  <c r="T411" i="12" s="1"/>
  <c r="L412" i="12"/>
  <c r="Q757" i="7"/>
  <c r="R756" i="7"/>
  <c r="T756" i="7" s="1"/>
  <c r="V756" i="7" s="1"/>
  <c r="S370" i="3"/>
  <c r="L372" i="3"/>
  <c r="Q371" i="3"/>
  <c r="T371" i="3" s="1"/>
  <c r="S410" i="12"/>
  <c r="U755" i="7"/>
  <c r="X755" i="7"/>
  <c r="V370" i="3" l="1"/>
  <c r="V410" i="12"/>
  <c r="E757" i="7"/>
  <c r="I757" i="7"/>
  <c r="J756" i="7"/>
  <c r="L756" i="7" s="1"/>
  <c r="N756" i="7" s="1"/>
  <c r="M755" i="7"/>
  <c r="P755" i="7" s="1"/>
  <c r="B758" i="7"/>
  <c r="D758" i="7" s="1"/>
  <c r="F758" i="7" s="1"/>
  <c r="A759" i="7"/>
  <c r="S411" i="12"/>
  <c r="V411" i="12" s="1"/>
  <c r="U756" i="7"/>
  <c r="L413" i="12"/>
  <c r="M412" i="12"/>
  <c r="Q412" i="12" s="1"/>
  <c r="T412" i="12" s="1"/>
  <c r="S371" i="3"/>
  <c r="Q372" i="3"/>
  <c r="T372" i="3" s="1"/>
  <c r="L373" i="3"/>
  <c r="Q373" i="3" s="1"/>
  <c r="T373" i="3" s="1"/>
  <c r="Q758" i="7"/>
  <c r="R757" i="7"/>
  <c r="T757" i="7" s="1"/>
  <c r="V757" i="7" s="1"/>
  <c r="X756" i="7" l="1"/>
  <c r="V371" i="3"/>
  <c r="H757" i="7"/>
  <c r="E758" i="7"/>
  <c r="H758" i="7"/>
  <c r="J757" i="7"/>
  <c r="L757" i="7" s="1"/>
  <c r="N757" i="7" s="1"/>
  <c r="I758" i="7"/>
  <c r="A760" i="7"/>
  <c r="B759" i="7"/>
  <c r="D759" i="7" s="1"/>
  <c r="F759" i="7" s="1"/>
  <c r="M756" i="7"/>
  <c r="U757" i="7"/>
  <c r="S372" i="3"/>
  <c r="V372" i="3" s="1"/>
  <c r="M413" i="12"/>
  <c r="Q413" i="12" s="1"/>
  <c r="T413" i="12" s="1"/>
  <c r="L414" i="12"/>
  <c r="S373" i="3"/>
  <c r="V373" i="3"/>
  <c r="Q759" i="7"/>
  <c r="R758" i="7"/>
  <c r="T758" i="7" s="1"/>
  <c r="V758" i="7" s="1"/>
  <c r="S412" i="12"/>
  <c r="X757" i="7" l="1"/>
  <c r="E759" i="7"/>
  <c r="H759" i="7"/>
  <c r="M757" i="7"/>
  <c r="P757" i="7"/>
  <c r="V412" i="12"/>
  <c r="A761" i="7"/>
  <c r="B760" i="7"/>
  <c r="D760" i="7" s="1"/>
  <c r="F760" i="7" s="1"/>
  <c r="P756" i="7"/>
  <c r="I759" i="7"/>
  <c r="J758" i="7"/>
  <c r="L758" i="7" s="1"/>
  <c r="N758" i="7" s="1"/>
  <c r="U758" i="7"/>
  <c r="S413" i="12"/>
  <c r="R759" i="7"/>
  <c r="T759" i="7" s="1"/>
  <c r="V759" i="7" s="1"/>
  <c r="Q760" i="7"/>
  <c r="L415" i="12"/>
  <c r="M414" i="12"/>
  <c r="Q414" i="12" s="1"/>
  <c r="T414" i="12" s="1"/>
  <c r="V413" i="12" l="1"/>
  <c r="M758" i="7"/>
  <c r="B761" i="7"/>
  <c r="D761" i="7" s="1"/>
  <c r="F761" i="7" s="1"/>
  <c r="A762" i="7"/>
  <c r="X758" i="7"/>
  <c r="I760" i="7"/>
  <c r="J759" i="7"/>
  <c r="L759" i="7" s="1"/>
  <c r="N759" i="7" s="1"/>
  <c r="E760" i="7"/>
  <c r="U759" i="7"/>
  <c r="S414" i="12"/>
  <c r="V414" i="12" s="1"/>
  <c r="L416" i="12"/>
  <c r="M415" i="12"/>
  <c r="Q415" i="12" s="1"/>
  <c r="T415" i="12" s="1"/>
  <c r="Q761" i="7"/>
  <c r="R760" i="7"/>
  <c r="T760" i="7" s="1"/>
  <c r="V760" i="7" s="1"/>
  <c r="E761" i="7" l="1"/>
  <c r="X759" i="7"/>
  <c r="J760" i="7"/>
  <c r="L760" i="7" s="1"/>
  <c r="N760" i="7" s="1"/>
  <c r="I761" i="7"/>
  <c r="H760" i="7"/>
  <c r="B762" i="7"/>
  <c r="D762" i="7" s="1"/>
  <c r="F762" i="7" s="1"/>
  <c r="A763" i="7"/>
  <c r="M759" i="7"/>
  <c r="P759" i="7"/>
  <c r="P758" i="7"/>
  <c r="Q762" i="7"/>
  <c r="R761" i="7"/>
  <c r="T761" i="7" s="1"/>
  <c r="V761" i="7" s="1"/>
  <c r="M416" i="12"/>
  <c r="Q416" i="12" s="1"/>
  <c r="T416" i="12" s="1"/>
  <c r="L417" i="12"/>
  <c r="U760" i="7"/>
  <c r="S415" i="12"/>
  <c r="X760" i="7" l="1"/>
  <c r="E762" i="7"/>
  <c r="H762" i="7"/>
  <c r="V415" i="12"/>
  <c r="A764" i="7"/>
  <c r="B763" i="7"/>
  <c r="D763" i="7" s="1"/>
  <c r="F763" i="7" s="1"/>
  <c r="M760" i="7"/>
  <c r="J761" i="7"/>
  <c r="L761" i="7" s="1"/>
  <c r="N761" i="7" s="1"/>
  <c r="I762" i="7"/>
  <c r="H761" i="7"/>
  <c r="Q763" i="7"/>
  <c r="R762" i="7"/>
  <c r="T762" i="7" s="1"/>
  <c r="V762" i="7" s="1"/>
  <c r="M417" i="12"/>
  <c r="Q417" i="12" s="1"/>
  <c r="T417" i="12" s="1"/>
  <c r="L418" i="12"/>
  <c r="U761" i="7"/>
  <c r="S416" i="12"/>
  <c r="V416" i="12" l="1"/>
  <c r="M761" i="7"/>
  <c r="B764" i="7"/>
  <c r="D764" i="7" s="1"/>
  <c r="F764" i="7" s="1"/>
  <c r="A765" i="7"/>
  <c r="X761" i="7"/>
  <c r="P760" i="7"/>
  <c r="J762" i="7"/>
  <c r="L762" i="7" s="1"/>
  <c r="N762" i="7" s="1"/>
  <c r="I763" i="7"/>
  <c r="E763" i="7"/>
  <c r="H763" i="7" s="1"/>
  <c r="U762" i="7"/>
  <c r="X762" i="7" s="1"/>
  <c r="L419" i="12"/>
  <c r="M418" i="12"/>
  <c r="Q418" i="12" s="1"/>
  <c r="T418" i="12" s="1"/>
  <c r="S417" i="12"/>
  <c r="V417" i="12" s="1"/>
  <c r="R763" i="7"/>
  <c r="T763" i="7" s="1"/>
  <c r="V763" i="7" s="1"/>
  <c r="Q764" i="7"/>
  <c r="P761" i="7" l="1"/>
  <c r="M762" i="7"/>
  <c r="P762" i="7" s="1"/>
  <c r="E764" i="7"/>
  <c r="I764" i="7"/>
  <c r="J763" i="7"/>
  <c r="L763" i="7" s="1"/>
  <c r="N763" i="7" s="1"/>
  <c r="A766" i="7"/>
  <c r="B765" i="7"/>
  <c r="D765" i="7" s="1"/>
  <c r="F765" i="7" s="1"/>
  <c r="L420" i="12"/>
  <c r="M419" i="12"/>
  <c r="Q419" i="12" s="1"/>
  <c r="T419" i="12" s="1"/>
  <c r="Q765" i="7"/>
  <c r="R764" i="7"/>
  <c r="T764" i="7" s="1"/>
  <c r="V764" i="7" s="1"/>
  <c r="U763" i="7"/>
  <c r="S418" i="12"/>
  <c r="V418" i="12" s="1"/>
  <c r="X763" i="7" l="1"/>
  <c r="H764" i="7"/>
  <c r="E765" i="7"/>
  <c r="M763" i="7"/>
  <c r="J764" i="7"/>
  <c r="L764" i="7" s="1"/>
  <c r="N764" i="7" s="1"/>
  <c r="I765" i="7"/>
  <c r="B766" i="7"/>
  <c r="D766" i="7" s="1"/>
  <c r="F766" i="7" s="1"/>
  <c r="A767" i="7"/>
  <c r="Q766" i="7"/>
  <c r="R765" i="7"/>
  <c r="T765" i="7" s="1"/>
  <c r="V765" i="7" s="1"/>
  <c r="M420" i="12"/>
  <c r="Q420" i="12" s="1"/>
  <c r="T420" i="12" s="1"/>
  <c r="L421" i="12"/>
  <c r="S419" i="12"/>
  <c r="V419" i="12" s="1"/>
  <c r="U764" i="7"/>
  <c r="P763" i="7" l="1"/>
  <c r="H765" i="7"/>
  <c r="B767" i="7"/>
  <c r="D767" i="7" s="1"/>
  <c r="F767" i="7" s="1"/>
  <c r="A768" i="7"/>
  <c r="X764" i="7"/>
  <c r="J765" i="7"/>
  <c r="L765" i="7" s="1"/>
  <c r="N765" i="7" s="1"/>
  <c r="I766" i="7"/>
  <c r="M764" i="7"/>
  <c r="P764" i="7"/>
  <c r="E766" i="7"/>
  <c r="Q767" i="7"/>
  <c r="R766" i="7"/>
  <c r="T766" i="7" s="1"/>
  <c r="V766" i="7" s="1"/>
  <c r="L422" i="12"/>
  <c r="M421" i="12"/>
  <c r="Q421" i="12" s="1"/>
  <c r="T421" i="12" s="1"/>
  <c r="S420" i="12"/>
  <c r="U765" i="7"/>
  <c r="X765" i="7" s="1"/>
  <c r="H766" i="7" l="1"/>
  <c r="A769" i="7"/>
  <c r="B768" i="7"/>
  <c r="D768" i="7" s="1"/>
  <c r="F768" i="7" s="1"/>
  <c r="V420" i="12"/>
  <c r="M765" i="7"/>
  <c r="P765" i="7" s="1"/>
  <c r="I767" i="7"/>
  <c r="J766" i="7"/>
  <c r="L766" i="7" s="1"/>
  <c r="N766" i="7" s="1"/>
  <c r="E767" i="7"/>
  <c r="S421" i="12"/>
  <c r="Q768" i="7"/>
  <c r="R767" i="7"/>
  <c r="T767" i="7" s="1"/>
  <c r="V767" i="7" s="1"/>
  <c r="L423" i="12"/>
  <c r="M422" i="12"/>
  <c r="Q422" i="12" s="1"/>
  <c r="T422" i="12" s="1"/>
  <c r="U766" i="7"/>
  <c r="V421" i="12" l="1"/>
  <c r="X766" i="7"/>
  <c r="H767" i="7"/>
  <c r="M766" i="7"/>
  <c r="P766" i="7" s="1"/>
  <c r="E768" i="7"/>
  <c r="I768" i="7"/>
  <c r="J767" i="7"/>
  <c r="L767" i="7" s="1"/>
  <c r="N767" i="7" s="1"/>
  <c r="B769" i="7"/>
  <c r="D769" i="7" s="1"/>
  <c r="F769" i="7" s="1"/>
  <c r="A770" i="7"/>
  <c r="S422" i="12"/>
  <c r="L424" i="12"/>
  <c r="M423" i="12"/>
  <c r="Q423" i="12" s="1"/>
  <c r="T423" i="12" s="1"/>
  <c r="Q769" i="7"/>
  <c r="R768" i="7"/>
  <c r="T768" i="7" s="1"/>
  <c r="V768" i="7" s="1"/>
  <c r="U767" i="7"/>
  <c r="X767" i="7" s="1"/>
  <c r="V422" i="12" l="1"/>
  <c r="H768" i="7"/>
  <c r="E769" i="7"/>
  <c r="M767" i="7"/>
  <c r="J768" i="7"/>
  <c r="L768" i="7" s="1"/>
  <c r="N768" i="7" s="1"/>
  <c r="I769" i="7"/>
  <c r="B770" i="7"/>
  <c r="D770" i="7" s="1"/>
  <c r="F770" i="7" s="1"/>
  <c r="A771" i="7"/>
  <c r="Q770" i="7"/>
  <c r="R769" i="7"/>
  <c r="T769" i="7" s="1"/>
  <c r="V769" i="7" s="1"/>
  <c r="L425" i="12"/>
  <c r="M424" i="12"/>
  <c r="Q424" i="12" s="1"/>
  <c r="T424" i="12" s="1"/>
  <c r="U768" i="7"/>
  <c r="X768" i="7" s="1"/>
  <c r="S423" i="12"/>
  <c r="V423" i="12" s="1"/>
  <c r="P767" i="7" l="1"/>
  <c r="H769" i="7"/>
  <c r="E770" i="7"/>
  <c r="A772" i="7"/>
  <c r="B771" i="7"/>
  <c r="D771" i="7" s="1"/>
  <c r="F771" i="7" s="1"/>
  <c r="J769" i="7"/>
  <c r="L769" i="7" s="1"/>
  <c r="N769" i="7" s="1"/>
  <c r="I770" i="7"/>
  <c r="M768" i="7"/>
  <c r="R770" i="7"/>
  <c r="T770" i="7" s="1"/>
  <c r="V770" i="7" s="1"/>
  <c r="Q771" i="7"/>
  <c r="M425" i="12"/>
  <c r="Q425" i="12" s="1"/>
  <c r="T425" i="12" s="1"/>
  <c r="L426" i="12"/>
  <c r="S424" i="12"/>
  <c r="U769" i="7"/>
  <c r="X769" i="7"/>
  <c r="V424" i="12" l="1"/>
  <c r="B772" i="7"/>
  <c r="D772" i="7" s="1"/>
  <c r="F772" i="7" s="1"/>
  <c r="A773" i="7"/>
  <c r="I771" i="7"/>
  <c r="J770" i="7"/>
  <c r="L770" i="7" s="1"/>
  <c r="N770" i="7" s="1"/>
  <c r="P768" i="7"/>
  <c r="E771" i="7"/>
  <c r="M769" i="7"/>
  <c r="H770" i="7"/>
  <c r="S425" i="12"/>
  <c r="U770" i="7"/>
  <c r="M426" i="12"/>
  <c r="Q426" i="12" s="1"/>
  <c r="T426" i="12" s="1"/>
  <c r="L427" i="12"/>
  <c r="Q772" i="7"/>
  <c r="R771" i="7"/>
  <c r="T771" i="7" s="1"/>
  <c r="V771" i="7" s="1"/>
  <c r="X770" i="7" l="1"/>
  <c r="V425" i="12"/>
  <c r="B773" i="7"/>
  <c r="D773" i="7" s="1"/>
  <c r="F773" i="7" s="1"/>
  <c r="A774" i="7"/>
  <c r="P769" i="7"/>
  <c r="M770" i="7"/>
  <c r="P770" i="7" s="1"/>
  <c r="I772" i="7"/>
  <c r="J771" i="7"/>
  <c r="L771" i="7" s="1"/>
  <c r="N771" i="7" s="1"/>
  <c r="H771" i="7"/>
  <c r="E772" i="7"/>
  <c r="L428" i="12"/>
  <c r="M427" i="12"/>
  <c r="Q427" i="12" s="1"/>
  <c r="T427" i="12" s="1"/>
  <c r="S426" i="12"/>
  <c r="R772" i="7"/>
  <c r="T772" i="7" s="1"/>
  <c r="V772" i="7" s="1"/>
  <c r="Q773" i="7"/>
  <c r="U771" i="7"/>
  <c r="X771" i="7" l="1"/>
  <c r="A775" i="7"/>
  <c r="B774" i="7"/>
  <c r="D774" i="7" s="1"/>
  <c r="F774" i="7" s="1"/>
  <c r="V426" i="12"/>
  <c r="M771" i="7"/>
  <c r="J772" i="7"/>
  <c r="L772" i="7" s="1"/>
  <c r="N772" i="7" s="1"/>
  <c r="I773" i="7"/>
  <c r="H772" i="7"/>
  <c r="E773" i="7"/>
  <c r="Q774" i="7"/>
  <c r="R773" i="7"/>
  <c r="T773" i="7" s="1"/>
  <c r="V773" i="7" s="1"/>
  <c r="M428" i="12"/>
  <c r="Q428" i="12" s="1"/>
  <c r="T428" i="12" s="1"/>
  <c r="L429" i="12"/>
  <c r="U772" i="7"/>
  <c r="X772" i="7" s="1"/>
  <c r="S427" i="12"/>
  <c r="P771" i="7" l="1"/>
  <c r="J773" i="7"/>
  <c r="L773" i="7" s="1"/>
  <c r="N773" i="7" s="1"/>
  <c r="I774" i="7"/>
  <c r="M772" i="7"/>
  <c r="P772" i="7" s="1"/>
  <c r="V427" i="12"/>
  <c r="E774" i="7"/>
  <c r="H774" i="7" s="1"/>
  <c r="H773" i="7"/>
  <c r="B775" i="7"/>
  <c r="D775" i="7" s="1"/>
  <c r="F775" i="7" s="1"/>
  <c r="A776" i="7"/>
  <c r="Q775" i="7"/>
  <c r="R774" i="7"/>
  <c r="T774" i="7" s="1"/>
  <c r="V774" i="7" s="1"/>
  <c r="L430" i="12"/>
  <c r="M429" i="12"/>
  <c r="Q429" i="12" s="1"/>
  <c r="T429" i="12" s="1"/>
  <c r="S428" i="12"/>
  <c r="U773" i="7"/>
  <c r="X773" i="7"/>
  <c r="V428" i="12" l="1"/>
  <c r="E775" i="7"/>
  <c r="I775" i="7"/>
  <c r="J774" i="7"/>
  <c r="L774" i="7" s="1"/>
  <c r="N774" i="7" s="1"/>
  <c r="A777" i="7"/>
  <c r="B776" i="7"/>
  <c r="D776" i="7" s="1"/>
  <c r="F776" i="7" s="1"/>
  <c r="M773" i="7"/>
  <c r="P773" i="7" s="1"/>
  <c r="R775" i="7"/>
  <c r="T775" i="7" s="1"/>
  <c r="V775" i="7" s="1"/>
  <c r="Q776" i="7"/>
  <c r="L431" i="12"/>
  <c r="M430" i="12"/>
  <c r="Q430" i="12" s="1"/>
  <c r="T430" i="12" s="1"/>
  <c r="S429" i="12"/>
  <c r="V429" i="12" s="1"/>
  <c r="U774" i="7"/>
  <c r="X774" i="7" l="1"/>
  <c r="E776" i="7"/>
  <c r="H776" i="7" s="1"/>
  <c r="M774" i="7"/>
  <c r="J775" i="7"/>
  <c r="L775" i="7" s="1"/>
  <c r="N775" i="7" s="1"/>
  <c r="I776" i="7"/>
  <c r="B777" i="7"/>
  <c r="D777" i="7" s="1"/>
  <c r="F777" i="7" s="1"/>
  <c r="A778" i="7"/>
  <c r="H775" i="7"/>
  <c r="S430" i="12"/>
  <c r="V430" i="12" s="1"/>
  <c r="Q777" i="7"/>
  <c r="R776" i="7"/>
  <c r="T776" i="7" s="1"/>
  <c r="V776" i="7" s="1"/>
  <c r="M431" i="12"/>
  <c r="Q431" i="12" s="1"/>
  <c r="T431" i="12" s="1"/>
  <c r="L432" i="12"/>
  <c r="U775" i="7"/>
  <c r="X775" i="7" s="1"/>
  <c r="P774" i="7" l="1"/>
  <c r="J776" i="7"/>
  <c r="L776" i="7" s="1"/>
  <c r="N776" i="7" s="1"/>
  <c r="I777" i="7"/>
  <c r="A779" i="7"/>
  <c r="B778" i="7"/>
  <c r="D778" i="7" s="1"/>
  <c r="F778" i="7" s="1"/>
  <c r="M775" i="7"/>
  <c r="E777" i="7"/>
  <c r="M432" i="12"/>
  <c r="Q432" i="12" s="1"/>
  <c r="T432" i="12" s="1"/>
  <c r="L433" i="12"/>
  <c r="U776" i="7"/>
  <c r="S431" i="12"/>
  <c r="R777" i="7"/>
  <c r="T777" i="7" s="1"/>
  <c r="V777" i="7" s="1"/>
  <c r="Q778" i="7"/>
  <c r="X776" i="7" l="1"/>
  <c r="V431" i="12"/>
  <c r="P775" i="7"/>
  <c r="H777" i="7"/>
  <c r="E778" i="7"/>
  <c r="A780" i="7"/>
  <c r="B779" i="7"/>
  <c r="D779" i="7" s="1"/>
  <c r="F779" i="7" s="1"/>
  <c r="J777" i="7"/>
  <c r="L777" i="7" s="1"/>
  <c r="N777" i="7" s="1"/>
  <c r="I778" i="7"/>
  <c r="M776" i="7"/>
  <c r="S432" i="12"/>
  <c r="V432" i="12" s="1"/>
  <c r="U777" i="7"/>
  <c r="R778" i="7"/>
  <c r="T778" i="7" s="1"/>
  <c r="V778" i="7" s="1"/>
  <c r="Q779" i="7"/>
  <c r="L434" i="12"/>
  <c r="M433" i="12"/>
  <c r="Q433" i="12" s="1"/>
  <c r="T433" i="12" s="1"/>
  <c r="H778" i="7" l="1"/>
  <c r="X777" i="7"/>
  <c r="P776" i="7"/>
  <c r="E779" i="7"/>
  <c r="I779" i="7"/>
  <c r="J778" i="7"/>
  <c r="L778" i="7" s="1"/>
  <c r="N778" i="7" s="1"/>
  <c r="A781" i="7"/>
  <c r="B780" i="7"/>
  <c r="D780" i="7" s="1"/>
  <c r="F780" i="7" s="1"/>
  <c r="M777" i="7"/>
  <c r="L435" i="12"/>
  <c r="M434" i="12"/>
  <c r="Q434" i="12" s="1"/>
  <c r="T434" i="12" s="1"/>
  <c r="U778" i="7"/>
  <c r="S433" i="12"/>
  <c r="V433" i="12" s="1"/>
  <c r="Q780" i="7"/>
  <c r="R779" i="7"/>
  <c r="T779" i="7" s="1"/>
  <c r="V779" i="7" s="1"/>
  <c r="P777" i="7" l="1"/>
  <c r="H779" i="7"/>
  <c r="X778" i="7"/>
  <c r="I780" i="7"/>
  <c r="J779" i="7"/>
  <c r="L779" i="7" s="1"/>
  <c r="N779" i="7" s="1"/>
  <c r="E780" i="7"/>
  <c r="B781" i="7"/>
  <c r="D781" i="7" s="1"/>
  <c r="F781" i="7" s="1"/>
  <c r="A782" i="7"/>
  <c r="M778" i="7"/>
  <c r="L436" i="12"/>
  <c r="M435" i="12"/>
  <c r="Q435" i="12" s="1"/>
  <c r="T435" i="12" s="1"/>
  <c r="U779" i="7"/>
  <c r="Q781" i="7"/>
  <c r="R780" i="7"/>
  <c r="T780" i="7" s="1"/>
  <c r="V780" i="7" s="1"/>
  <c r="S434" i="12"/>
  <c r="P778" i="7" l="1"/>
  <c r="V434" i="12"/>
  <c r="X779" i="7"/>
  <c r="H780" i="7"/>
  <c r="M779" i="7"/>
  <c r="B782" i="7"/>
  <c r="D782" i="7" s="1"/>
  <c r="F782" i="7" s="1"/>
  <c r="A783" i="7"/>
  <c r="J780" i="7"/>
  <c r="L780" i="7" s="1"/>
  <c r="N780" i="7" s="1"/>
  <c r="I781" i="7"/>
  <c r="E781" i="7"/>
  <c r="Q782" i="7"/>
  <c r="R781" i="7"/>
  <c r="T781" i="7" s="1"/>
  <c r="V781" i="7" s="1"/>
  <c r="S435" i="12"/>
  <c r="U780" i="7"/>
  <c r="M436" i="12"/>
  <c r="Q436" i="12" s="1"/>
  <c r="T436" i="12" s="1"/>
  <c r="L437" i="12"/>
  <c r="H781" i="7" l="1"/>
  <c r="A784" i="7"/>
  <c r="B783" i="7"/>
  <c r="D783" i="7" s="1"/>
  <c r="F783" i="7" s="1"/>
  <c r="V435" i="12"/>
  <c r="I782" i="7"/>
  <c r="J781" i="7"/>
  <c r="L781" i="7" s="1"/>
  <c r="N781" i="7" s="1"/>
  <c r="E782" i="7"/>
  <c r="X780" i="7"/>
  <c r="M780" i="7"/>
  <c r="P779" i="7"/>
  <c r="M437" i="12"/>
  <c r="Q437" i="12" s="1"/>
  <c r="T437" i="12" s="1"/>
  <c r="L438" i="12"/>
  <c r="Q783" i="7"/>
  <c r="R782" i="7"/>
  <c r="T782" i="7" s="1"/>
  <c r="V782" i="7" s="1"/>
  <c r="S436" i="12"/>
  <c r="U781" i="7"/>
  <c r="X781" i="7" l="1"/>
  <c r="V436" i="12"/>
  <c r="J782" i="7"/>
  <c r="L782" i="7" s="1"/>
  <c r="N782" i="7" s="1"/>
  <c r="I783" i="7"/>
  <c r="H782" i="7"/>
  <c r="E783" i="7"/>
  <c r="P780" i="7"/>
  <c r="M781" i="7"/>
  <c r="P781" i="7" s="1"/>
  <c r="A785" i="7"/>
  <c r="B784" i="7"/>
  <c r="D784" i="7" s="1"/>
  <c r="F784" i="7" s="1"/>
  <c r="R783" i="7"/>
  <c r="T783" i="7" s="1"/>
  <c r="V783" i="7" s="1"/>
  <c r="Q784" i="7"/>
  <c r="S437" i="12"/>
  <c r="U782" i="7"/>
  <c r="L439" i="12"/>
  <c r="M438" i="12"/>
  <c r="Q438" i="12" s="1"/>
  <c r="T438" i="12" s="1"/>
  <c r="V437" i="12" l="1"/>
  <c r="X782" i="7"/>
  <c r="H783" i="7"/>
  <c r="M782" i="7"/>
  <c r="B785" i="7"/>
  <c r="D785" i="7" s="1"/>
  <c r="F785" i="7" s="1"/>
  <c r="A786" i="7"/>
  <c r="I784" i="7"/>
  <c r="J783" i="7"/>
  <c r="L783" i="7" s="1"/>
  <c r="N783" i="7" s="1"/>
  <c r="E784" i="7"/>
  <c r="H784" i="7" s="1"/>
  <c r="S438" i="12"/>
  <c r="U783" i="7"/>
  <c r="M439" i="12"/>
  <c r="Q439" i="12" s="1"/>
  <c r="T439" i="12" s="1"/>
  <c r="L440" i="12"/>
  <c r="R784" i="7"/>
  <c r="T784" i="7" s="1"/>
  <c r="V784" i="7" s="1"/>
  <c r="Q785" i="7"/>
  <c r="P782" i="7" l="1"/>
  <c r="E785" i="7"/>
  <c r="M783" i="7"/>
  <c r="X783" i="7"/>
  <c r="J784" i="7"/>
  <c r="L784" i="7" s="1"/>
  <c r="N784" i="7" s="1"/>
  <c r="I785" i="7"/>
  <c r="V438" i="12"/>
  <c r="A787" i="7"/>
  <c r="B786" i="7"/>
  <c r="D786" i="7" s="1"/>
  <c r="F786" i="7" s="1"/>
  <c r="Q786" i="7"/>
  <c r="R785" i="7"/>
  <c r="T785" i="7" s="1"/>
  <c r="V785" i="7" s="1"/>
  <c r="S439" i="12"/>
  <c r="V439" i="12" s="1"/>
  <c r="L441" i="12"/>
  <c r="M440" i="12"/>
  <c r="Q440" i="12" s="1"/>
  <c r="T440" i="12" s="1"/>
  <c r="U784" i="7"/>
  <c r="H785" i="7" l="1"/>
  <c r="P783" i="7"/>
  <c r="E786" i="7"/>
  <c r="H786" i="7" s="1"/>
  <c r="M784" i="7"/>
  <c r="A788" i="7"/>
  <c r="B787" i="7"/>
  <c r="D787" i="7" s="1"/>
  <c r="F787" i="7" s="1"/>
  <c r="X784" i="7"/>
  <c r="I786" i="7"/>
  <c r="J785" i="7"/>
  <c r="L785" i="7" s="1"/>
  <c r="N785" i="7" s="1"/>
  <c r="S440" i="12"/>
  <c r="Q787" i="7"/>
  <c r="R786" i="7"/>
  <c r="T786" i="7" s="1"/>
  <c r="V786" i="7" s="1"/>
  <c r="U785" i="7"/>
  <c r="L442" i="12"/>
  <c r="M441" i="12"/>
  <c r="Q441" i="12" s="1"/>
  <c r="T441" i="12" s="1"/>
  <c r="X785" i="7" l="1"/>
  <c r="V440" i="12"/>
  <c r="P784" i="7"/>
  <c r="E787" i="7"/>
  <c r="H787" i="7" s="1"/>
  <c r="M785" i="7"/>
  <c r="B788" i="7"/>
  <c r="D788" i="7" s="1"/>
  <c r="F788" i="7" s="1"/>
  <c r="A789" i="7"/>
  <c r="I787" i="7"/>
  <c r="J786" i="7"/>
  <c r="L786" i="7" s="1"/>
  <c r="N786" i="7" s="1"/>
  <c r="U786" i="7"/>
  <c r="Q788" i="7"/>
  <c r="R787" i="7"/>
  <c r="T787" i="7" s="1"/>
  <c r="V787" i="7" s="1"/>
  <c r="L443" i="12"/>
  <c r="M442" i="12"/>
  <c r="Q442" i="12" s="1"/>
  <c r="T442" i="12" s="1"/>
  <c r="S441" i="12"/>
  <c r="V441" i="12" l="1"/>
  <c r="I788" i="7"/>
  <c r="J787" i="7"/>
  <c r="L787" i="7" s="1"/>
  <c r="N787" i="7" s="1"/>
  <c r="A790" i="7"/>
  <c r="B789" i="7"/>
  <c r="D789" i="7" s="1"/>
  <c r="F789" i="7" s="1"/>
  <c r="X786" i="7"/>
  <c r="E788" i="7"/>
  <c r="M786" i="7"/>
  <c r="P785" i="7"/>
  <c r="S442" i="12"/>
  <c r="V442" i="12" s="1"/>
  <c r="U787" i="7"/>
  <c r="L444" i="12"/>
  <c r="M443" i="12"/>
  <c r="Q443" i="12" s="1"/>
  <c r="T443" i="12" s="1"/>
  <c r="Q789" i="7"/>
  <c r="R788" i="7"/>
  <c r="T788" i="7" s="1"/>
  <c r="V788" i="7" s="1"/>
  <c r="H788" i="7" l="1"/>
  <c r="B790" i="7"/>
  <c r="D790" i="7" s="1"/>
  <c r="F790" i="7" s="1"/>
  <c r="A791" i="7"/>
  <c r="M787" i="7"/>
  <c r="P787" i="7" s="1"/>
  <c r="X787" i="7"/>
  <c r="P786" i="7"/>
  <c r="J788" i="7"/>
  <c r="L788" i="7" s="1"/>
  <c r="N788" i="7" s="1"/>
  <c r="I789" i="7"/>
  <c r="E789" i="7"/>
  <c r="H789" i="7" s="1"/>
  <c r="U788" i="7"/>
  <c r="Q790" i="7"/>
  <c r="R789" i="7"/>
  <c r="T789" i="7" s="1"/>
  <c r="V789" i="7" s="1"/>
  <c r="M444" i="12"/>
  <c r="Q444" i="12" s="1"/>
  <c r="T444" i="12" s="1"/>
  <c r="L445" i="12"/>
  <c r="S443" i="12"/>
  <c r="V443" i="12" s="1"/>
  <c r="X788" i="7" l="1"/>
  <c r="M788" i="7"/>
  <c r="A792" i="7"/>
  <c r="B791" i="7"/>
  <c r="D791" i="7" s="1"/>
  <c r="F791" i="7" s="1"/>
  <c r="I790" i="7"/>
  <c r="J789" i="7"/>
  <c r="L789" i="7" s="1"/>
  <c r="N789" i="7" s="1"/>
  <c r="E790" i="7"/>
  <c r="H790" i="7" s="1"/>
  <c r="L446" i="12"/>
  <c r="M445" i="12"/>
  <c r="Q445" i="12" s="1"/>
  <c r="T445" i="12" s="1"/>
  <c r="Q791" i="7"/>
  <c r="R790" i="7"/>
  <c r="T790" i="7" s="1"/>
  <c r="V790" i="7" s="1"/>
  <c r="U789" i="7"/>
  <c r="S444" i="12"/>
  <c r="V444" i="12" s="1"/>
  <c r="P788" i="7" l="1"/>
  <c r="A793" i="7"/>
  <c r="B792" i="7"/>
  <c r="D792" i="7" s="1"/>
  <c r="F792" i="7" s="1"/>
  <c r="E791" i="7"/>
  <c r="M789" i="7"/>
  <c r="X789" i="7"/>
  <c r="J790" i="7"/>
  <c r="L790" i="7" s="1"/>
  <c r="N790" i="7" s="1"/>
  <c r="I791" i="7"/>
  <c r="L447" i="12"/>
  <c r="M446" i="12"/>
  <c r="Q446" i="12" s="1"/>
  <c r="T446" i="12" s="1"/>
  <c r="Q792" i="7"/>
  <c r="R791" i="7"/>
  <c r="T791" i="7" s="1"/>
  <c r="V791" i="7" s="1"/>
  <c r="U790" i="7"/>
  <c r="X790" i="7" s="1"/>
  <c r="S445" i="12"/>
  <c r="P789" i="7" l="1"/>
  <c r="V445" i="12"/>
  <c r="H791" i="7"/>
  <c r="I792" i="7"/>
  <c r="J791" i="7"/>
  <c r="L791" i="7" s="1"/>
  <c r="N791" i="7" s="1"/>
  <c r="E792" i="7"/>
  <c r="M790" i="7"/>
  <c r="A794" i="7"/>
  <c r="B793" i="7"/>
  <c r="D793" i="7" s="1"/>
  <c r="F793" i="7" s="1"/>
  <c r="S446" i="12"/>
  <c r="V446" i="12" s="1"/>
  <c r="L448" i="12"/>
  <c r="M447" i="12"/>
  <c r="Q447" i="12" s="1"/>
  <c r="T447" i="12" s="1"/>
  <c r="U791" i="7"/>
  <c r="X791" i="7" s="1"/>
  <c r="Q793" i="7"/>
  <c r="R792" i="7"/>
  <c r="T792" i="7" s="1"/>
  <c r="V792" i="7" s="1"/>
  <c r="P790" i="7" l="1"/>
  <c r="H792" i="7"/>
  <c r="E793" i="7"/>
  <c r="J792" i="7"/>
  <c r="L792" i="7" s="1"/>
  <c r="N792" i="7" s="1"/>
  <c r="I793" i="7"/>
  <c r="M791" i="7"/>
  <c r="B794" i="7"/>
  <c r="D794" i="7" s="1"/>
  <c r="F794" i="7" s="1"/>
  <c r="A795" i="7"/>
  <c r="U792" i="7"/>
  <c r="M448" i="12"/>
  <c r="Q448" i="12" s="1"/>
  <c r="T448" i="12" s="1"/>
  <c r="L449" i="12"/>
  <c r="R793" i="7"/>
  <c r="T793" i="7" s="1"/>
  <c r="V793" i="7" s="1"/>
  <c r="Q794" i="7"/>
  <c r="S447" i="12"/>
  <c r="H793" i="7" l="1"/>
  <c r="V447" i="12"/>
  <c r="P791" i="7"/>
  <c r="E794" i="7"/>
  <c r="M792" i="7"/>
  <c r="X792" i="7"/>
  <c r="A796" i="7"/>
  <c r="B795" i="7"/>
  <c r="D795" i="7" s="1"/>
  <c r="F795" i="7" s="1"/>
  <c r="I794" i="7"/>
  <c r="J793" i="7"/>
  <c r="L793" i="7" s="1"/>
  <c r="N793" i="7" s="1"/>
  <c r="U793" i="7"/>
  <c r="S448" i="12"/>
  <c r="Q795" i="7"/>
  <c r="R794" i="7"/>
  <c r="T794" i="7" s="1"/>
  <c r="V794" i="7" s="1"/>
  <c r="L450" i="12"/>
  <c r="M449" i="12"/>
  <c r="Q449" i="12" s="1"/>
  <c r="T449" i="12" s="1"/>
  <c r="P792" i="7" l="1"/>
  <c r="V448" i="12"/>
  <c r="J794" i="7"/>
  <c r="L794" i="7" s="1"/>
  <c r="N794" i="7" s="1"/>
  <c r="I795" i="7"/>
  <c r="X793" i="7"/>
  <c r="B796" i="7"/>
  <c r="D796" i="7" s="1"/>
  <c r="F796" i="7" s="1"/>
  <c r="A797" i="7"/>
  <c r="E795" i="7"/>
  <c r="M793" i="7"/>
  <c r="H794" i="7"/>
  <c r="Q796" i="7"/>
  <c r="R795" i="7"/>
  <c r="T795" i="7" s="1"/>
  <c r="V795" i="7" s="1"/>
  <c r="L451" i="12"/>
  <c r="M450" i="12"/>
  <c r="Q450" i="12" s="1"/>
  <c r="T450" i="12" s="1"/>
  <c r="S449" i="12"/>
  <c r="V449" i="12" s="1"/>
  <c r="U794" i="7"/>
  <c r="P793" i="7" l="1"/>
  <c r="H795" i="7"/>
  <c r="I796" i="7"/>
  <c r="J795" i="7"/>
  <c r="L795" i="7" s="1"/>
  <c r="N795" i="7" s="1"/>
  <c r="X794" i="7"/>
  <c r="A798" i="7"/>
  <c r="B797" i="7"/>
  <c r="D797" i="7" s="1"/>
  <c r="F797" i="7" s="1"/>
  <c r="M794" i="7"/>
  <c r="E796" i="7"/>
  <c r="L452" i="12"/>
  <c r="M451" i="12"/>
  <c r="Q451" i="12" s="1"/>
  <c r="T451" i="12" s="1"/>
  <c r="Q797" i="7"/>
  <c r="R796" i="7"/>
  <c r="T796" i="7" s="1"/>
  <c r="V796" i="7" s="1"/>
  <c r="S450" i="12"/>
  <c r="U795" i="7"/>
  <c r="X795" i="7" s="1"/>
  <c r="H796" i="7" l="1"/>
  <c r="V450" i="12"/>
  <c r="A799" i="7"/>
  <c r="B798" i="7"/>
  <c r="D798" i="7" s="1"/>
  <c r="F798" i="7" s="1"/>
  <c r="P794" i="7"/>
  <c r="M795" i="7"/>
  <c r="P795" i="7" s="1"/>
  <c r="E797" i="7"/>
  <c r="I797" i="7"/>
  <c r="J796" i="7"/>
  <c r="L796" i="7" s="1"/>
  <c r="N796" i="7" s="1"/>
  <c r="U796" i="7"/>
  <c r="M452" i="12"/>
  <c r="Q452" i="12" s="1"/>
  <c r="T452" i="12" s="1"/>
  <c r="L453" i="12"/>
  <c r="Q798" i="7"/>
  <c r="R797" i="7"/>
  <c r="T797" i="7" s="1"/>
  <c r="V797" i="7" s="1"/>
  <c r="S451" i="12"/>
  <c r="V451" i="12" s="1"/>
  <c r="X796" i="7" l="1"/>
  <c r="H797" i="7"/>
  <c r="E798" i="7"/>
  <c r="H798" i="7" s="1"/>
  <c r="M796" i="7"/>
  <c r="I798" i="7"/>
  <c r="J797" i="7"/>
  <c r="L797" i="7" s="1"/>
  <c r="N797" i="7" s="1"/>
  <c r="B799" i="7"/>
  <c r="D799" i="7" s="1"/>
  <c r="F799" i="7" s="1"/>
  <c r="A800" i="7"/>
  <c r="Q799" i="7"/>
  <c r="R798" i="7"/>
  <c r="T798" i="7" s="1"/>
  <c r="V798" i="7" s="1"/>
  <c r="L454" i="12"/>
  <c r="M453" i="12"/>
  <c r="Q453" i="12" s="1"/>
  <c r="T453" i="12" s="1"/>
  <c r="S452" i="12"/>
  <c r="U797" i="7"/>
  <c r="X797" i="7" l="1"/>
  <c r="B800" i="7"/>
  <c r="D800" i="7" s="1"/>
  <c r="F800" i="7" s="1"/>
  <c r="A801" i="7"/>
  <c r="P796" i="7"/>
  <c r="M797" i="7"/>
  <c r="E799" i="7"/>
  <c r="V452" i="12"/>
  <c r="I799" i="7"/>
  <c r="J798" i="7"/>
  <c r="L798" i="7" s="1"/>
  <c r="N798" i="7" s="1"/>
  <c r="Q800" i="7"/>
  <c r="R799" i="7"/>
  <c r="T799" i="7" s="1"/>
  <c r="V799" i="7" s="1"/>
  <c r="S453" i="12"/>
  <c r="L455" i="12"/>
  <c r="M454" i="12"/>
  <c r="Q454" i="12" s="1"/>
  <c r="T454" i="12" s="1"/>
  <c r="U798" i="7"/>
  <c r="X798" i="7" l="1"/>
  <c r="H799" i="7"/>
  <c r="V453" i="12"/>
  <c r="I800" i="7"/>
  <c r="J799" i="7"/>
  <c r="L799" i="7" s="1"/>
  <c r="N799" i="7" s="1"/>
  <c r="A802" i="7"/>
  <c r="B801" i="7"/>
  <c r="D801" i="7" s="1"/>
  <c r="F801" i="7" s="1"/>
  <c r="M798" i="7"/>
  <c r="P798" i="7"/>
  <c r="P797" i="7"/>
  <c r="E800" i="7"/>
  <c r="U799" i="7"/>
  <c r="L456" i="12"/>
  <c r="M455" i="12"/>
  <c r="Q455" i="12" s="1"/>
  <c r="T455" i="12" s="1"/>
  <c r="Q801" i="7"/>
  <c r="R800" i="7"/>
  <c r="T800" i="7" s="1"/>
  <c r="V800" i="7" s="1"/>
  <c r="S454" i="12"/>
  <c r="V454" i="12" l="1"/>
  <c r="X799" i="7"/>
  <c r="E801" i="7"/>
  <c r="M799" i="7"/>
  <c r="A803" i="7"/>
  <c r="B802" i="7"/>
  <c r="D802" i="7" s="1"/>
  <c r="F802" i="7" s="1"/>
  <c r="H800" i="7"/>
  <c r="I801" i="7"/>
  <c r="J800" i="7"/>
  <c r="L800" i="7" s="1"/>
  <c r="N800" i="7" s="1"/>
  <c r="R801" i="7"/>
  <c r="T801" i="7" s="1"/>
  <c r="V801" i="7" s="1"/>
  <c r="Q802" i="7"/>
  <c r="S455" i="12"/>
  <c r="V455" i="12" s="1"/>
  <c r="L457" i="12"/>
  <c r="M456" i="12"/>
  <c r="Q456" i="12" s="1"/>
  <c r="T456" i="12" s="1"/>
  <c r="U800" i="7"/>
  <c r="I802" i="7" l="1"/>
  <c r="J801" i="7"/>
  <c r="L801" i="7" s="1"/>
  <c r="N801" i="7" s="1"/>
  <c r="P799" i="7"/>
  <c r="E802" i="7"/>
  <c r="X800" i="7"/>
  <c r="M800" i="7"/>
  <c r="P800" i="7" s="1"/>
  <c r="A804" i="7"/>
  <c r="B803" i="7"/>
  <c r="D803" i="7" s="1"/>
  <c r="F803" i="7" s="1"/>
  <c r="H801" i="7"/>
  <c r="U801" i="7"/>
  <c r="S456" i="12"/>
  <c r="M457" i="12"/>
  <c r="Q457" i="12" s="1"/>
  <c r="T457" i="12" s="1"/>
  <c r="L458" i="12"/>
  <c r="R802" i="7"/>
  <c r="T802" i="7" s="1"/>
  <c r="V802" i="7" s="1"/>
  <c r="Q803" i="7"/>
  <c r="V456" i="12" l="1"/>
  <c r="X801" i="7"/>
  <c r="E803" i="7"/>
  <c r="H803" i="7"/>
  <c r="A805" i="7"/>
  <c r="B804" i="7"/>
  <c r="D804" i="7" s="1"/>
  <c r="F804" i="7" s="1"/>
  <c r="M801" i="7"/>
  <c r="P801" i="7" s="1"/>
  <c r="H802" i="7"/>
  <c r="I803" i="7"/>
  <c r="J802" i="7"/>
  <c r="L802" i="7" s="1"/>
  <c r="N802" i="7" s="1"/>
  <c r="R803" i="7"/>
  <c r="T803" i="7" s="1"/>
  <c r="V803" i="7" s="1"/>
  <c r="Q804" i="7"/>
  <c r="M458" i="12"/>
  <c r="Q458" i="12" s="1"/>
  <c r="T458" i="12" s="1"/>
  <c r="L459" i="12"/>
  <c r="S457" i="12"/>
  <c r="U802" i="7"/>
  <c r="X802" i="7" s="1"/>
  <c r="V457" i="12" l="1"/>
  <c r="E804" i="7"/>
  <c r="M802" i="7"/>
  <c r="A806" i="7"/>
  <c r="B805" i="7"/>
  <c r="D805" i="7" s="1"/>
  <c r="F805" i="7" s="1"/>
  <c r="J803" i="7"/>
  <c r="L803" i="7" s="1"/>
  <c r="N803" i="7" s="1"/>
  <c r="I804" i="7"/>
  <c r="Q805" i="7"/>
  <c r="R804" i="7"/>
  <c r="T804" i="7" s="1"/>
  <c r="V804" i="7" s="1"/>
  <c r="L460" i="12"/>
  <c r="M459" i="12"/>
  <c r="Q459" i="12" s="1"/>
  <c r="T459" i="12" s="1"/>
  <c r="S458" i="12"/>
  <c r="V458" i="12" s="1"/>
  <c r="U803" i="7"/>
  <c r="X803" i="7" s="1"/>
  <c r="P802" i="7" l="1"/>
  <c r="I805" i="7"/>
  <c r="J804" i="7"/>
  <c r="L804" i="7" s="1"/>
  <c r="N804" i="7" s="1"/>
  <c r="E805" i="7"/>
  <c r="H805" i="7" s="1"/>
  <c r="M803" i="7"/>
  <c r="B806" i="7"/>
  <c r="D806" i="7" s="1"/>
  <c r="F806" i="7" s="1"/>
  <c r="A807" i="7"/>
  <c r="H804" i="7"/>
  <c r="Q806" i="7"/>
  <c r="R805" i="7"/>
  <c r="T805" i="7" s="1"/>
  <c r="V805" i="7" s="1"/>
  <c r="M460" i="12"/>
  <c r="Q460" i="12" s="1"/>
  <c r="T460" i="12" s="1"/>
  <c r="L461" i="12"/>
  <c r="U804" i="7"/>
  <c r="S459" i="12"/>
  <c r="V459" i="12"/>
  <c r="X804" i="7" l="1"/>
  <c r="P803" i="7"/>
  <c r="A808" i="7"/>
  <c r="B807" i="7"/>
  <c r="D807" i="7" s="1"/>
  <c r="F807" i="7" s="1"/>
  <c r="M804" i="7"/>
  <c r="E806" i="7"/>
  <c r="H806" i="7" s="1"/>
  <c r="I806" i="7"/>
  <c r="J805" i="7"/>
  <c r="L805" i="7" s="1"/>
  <c r="N805" i="7" s="1"/>
  <c r="U805" i="7"/>
  <c r="X805" i="7" s="1"/>
  <c r="R806" i="7"/>
  <c r="T806" i="7" s="1"/>
  <c r="V806" i="7" s="1"/>
  <c r="Q807" i="7"/>
  <c r="M461" i="12"/>
  <c r="Q461" i="12" s="1"/>
  <c r="T461" i="12" s="1"/>
  <c r="L462" i="12"/>
  <c r="S460" i="12"/>
  <c r="P804" i="7" l="1"/>
  <c r="I807" i="7"/>
  <c r="J806" i="7"/>
  <c r="L806" i="7" s="1"/>
  <c r="N806" i="7" s="1"/>
  <c r="E807" i="7"/>
  <c r="V460" i="12"/>
  <c r="M805" i="7"/>
  <c r="P805" i="7" s="1"/>
  <c r="B808" i="7"/>
  <c r="D808" i="7" s="1"/>
  <c r="F808" i="7" s="1"/>
  <c r="A809" i="7"/>
  <c r="L463" i="12"/>
  <c r="M462" i="12"/>
  <c r="Q462" i="12" s="1"/>
  <c r="T462" i="12" s="1"/>
  <c r="S461" i="12"/>
  <c r="V461" i="12" s="1"/>
  <c r="Q808" i="7"/>
  <c r="R807" i="7"/>
  <c r="T807" i="7" s="1"/>
  <c r="V807" i="7" s="1"/>
  <c r="U806" i="7"/>
  <c r="X806" i="7" l="1"/>
  <c r="H807" i="7"/>
  <c r="B809" i="7"/>
  <c r="D809" i="7" s="1"/>
  <c r="F809" i="7" s="1"/>
  <c r="A810" i="7"/>
  <c r="M806" i="7"/>
  <c r="P806" i="7" s="1"/>
  <c r="E808" i="7"/>
  <c r="J807" i="7"/>
  <c r="L807" i="7" s="1"/>
  <c r="N807" i="7" s="1"/>
  <c r="I808" i="7"/>
  <c r="U807" i="7"/>
  <c r="X807" i="7" s="1"/>
  <c r="Q809" i="7"/>
  <c r="R808" i="7"/>
  <c r="T808" i="7" s="1"/>
  <c r="V808" i="7" s="1"/>
  <c r="L464" i="12"/>
  <c r="M463" i="12"/>
  <c r="Q463" i="12" s="1"/>
  <c r="T463" i="12" s="1"/>
  <c r="S462" i="12"/>
  <c r="A811" i="7" l="1"/>
  <c r="B810" i="7"/>
  <c r="D810" i="7" s="1"/>
  <c r="F810" i="7" s="1"/>
  <c r="H808" i="7"/>
  <c r="V462" i="12"/>
  <c r="I809" i="7"/>
  <c r="J808" i="7"/>
  <c r="L808" i="7" s="1"/>
  <c r="N808" i="7" s="1"/>
  <c r="E809" i="7"/>
  <c r="M807" i="7"/>
  <c r="S463" i="12"/>
  <c r="M464" i="12"/>
  <c r="Q464" i="12" s="1"/>
  <c r="T464" i="12" s="1"/>
  <c r="L465" i="12"/>
  <c r="U808" i="7"/>
  <c r="X808" i="7" s="1"/>
  <c r="Q810" i="7"/>
  <c r="R809" i="7"/>
  <c r="T809" i="7" s="1"/>
  <c r="V809" i="7" s="1"/>
  <c r="V463" i="12" l="1"/>
  <c r="H809" i="7"/>
  <c r="M808" i="7"/>
  <c r="E810" i="7"/>
  <c r="P807" i="7"/>
  <c r="J809" i="7"/>
  <c r="L809" i="7" s="1"/>
  <c r="N809" i="7" s="1"/>
  <c r="I810" i="7"/>
  <c r="A812" i="7"/>
  <c r="B811" i="7"/>
  <c r="D811" i="7" s="1"/>
  <c r="F811" i="7" s="1"/>
  <c r="Q811" i="7"/>
  <c r="R810" i="7"/>
  <c r="T810" i="7" s="1"/>
  <c r="V810" i="7" s="1"/>
  <c r="L466" i="12"/>
  <c r="M465" i="12"/>
  <c r="Q465" i="12" s="1"/>
  <c r="T465" i="12" s="1"/>
  <c r="U809" i="7"/>
  <c r="S464" i="12"/>
  <c r="V464" i="12" s="1"/>
  <c r="P808" i="7" l="1"/>
  <c r="X809" i="7"/>
  <c r="J810" i="7"/>
  <c r="L810" i="7" s="1"/>
  <c r="N810" i="7" s="1"/>
  <c r="I811" i="7"/>
  <c r="M809" i="7"/>
  <c r="E811" i="7"/>
  <c r="H811" i="7" s="1"/>
  <c r="A813" i="7"/>
  <c r="B812" i="7"/>
  <c r="D812" i="7" s="1"/>
  <c r="F812" i="7" s="1"/>
  <c r="H810" i="7"/>
  <c r="S465" i="12"/>
  <c r="M466" i="12"/>
  <c r="Q466" i="12" s="1"/>
  <c r="T466" i="12" s="1"/>
  <c r="L467" i="12"/>
  <c r="Q812" i="7"/>
  <c r="R811" i="7"/>
  <c r="T811" i="7" s="1"/>
  <c r="V811" i="7" s="1"/>
  <c r="U810" i="7"/>
  <c r="V465" i="12" l="1"/>
  <c r="X810" i="7"/>
  <c r="J811" i="7"/>
  <c r="L811" i="7" s="1"/>
  <c r="N811" i="7" s="1"/>
  <c r="I812" i="7"/>
  <c r="E812" i="7"/>
  <c r="M810" i="7"/>
  <c r="B813" i="7"/>
  <c r="D813" i="7" s="1"/>
  <c r="F813" i="7" s="1"/>
  <c r="A814" i="7"/>
  <c r="P809" i="7"/>
  <c r="U811" i="7"/>
  <c r="Q813" i="7"/>
  <c r="R812" i="7"/>
  <c r="T812" i="7" s="1"/>
  <c r="V812" i="7" s="1"/>
  <c r="L468" i="12"/>
  <c r="M467" i="12"/>
  <c r="Q467" i="12" s="1"/>
  <c r="T467" i="12" s="1"/>
  <c r="S466" i="12"/>
  <c r="V466" i="12" l="1"/>
  <c r="P810" i="7"/>
  <c r="H812" i="7"/>
  <c r="B814" i="7"/>
  <c r="D814" i="7" s="1"/>
  <c r="F814" i="7" s="1"/>
  <c r="A815" i="7"/>
  <c r="E813" i="7"/>
  <c r="X811" i="7"/>
  <c r="I813" i="7"/>
  <c r="J812" i="7"/>
  <c r="L812" i="7" s="1"/>
  <c r="N812" i="7" s="1"/>
  <c r="M811" i="7"/>
  <c r="P811" i="7" s="1"/>
  <c r="S467" i="12"/>
  <c r="U812" i="7"/>
  <c r="Q814" i="7"/>
  <c r="R813" i="7"/>
  <c r="T813" i="7" s="1"/>
  <c r="V813" i="7" s="1"/>
  <c r="M468" i="12"/>
  <c r="Q468" i="12" s="1"/>
  <c r="T468" i="12" s="1"/>
  <c r="L469" i="12"/>
  <c r="V467" i="12" l="1"/>
  <c r="H813" i="7"/>
  <c r="X812" i="7"/>
  <c r="M812" i="7"/>
  <c r="P812" i="7"/>
  <c r="J813" i="7"/>
  <c r="L813" i="7" s="1"/>
  <c r="N813" i="7" s="1"/>
  <c r="I814" i="7"/>
  <c r="A816" i="7"/>
  <c r="B815" i="7"/>
  <c r="D815" i="7" s="1"/>
  <c r="F815" i="7" s="1"/>
  <c r="E814" i="7"/>
  <c r="S468" i="12"/>
  <c r="V468" i="12" s="1"/>
  <c r="Q815" i="7"/>
  <c r="R814" i="7"/>
  <c r="T814" i="7" s="1"/>
  <c r="V814" i="7" s="1"/>
  <c r="M469" i="12"/>
  <c r="Q469" i="12" s="1"/>
  <c r="T469" i="12" s="1"/>
  <c r="L470" i="12"/>
  <c r="U813" i="7"/>
  <c r="H814" i="7" l="1"/>
  <c r="X813" i="7"/>
  <c r="M813" i="7"/>
  <c r="P813" i="7" s="1"/>
  <c r="A817" i="7"/>
  <c r="B816" i="7"/>
  <c r="D816" i="7" s="1"/>
  <c r="F816" i="7" s="1"/>
  <c r="E815" i="7"/>
  <c r="H815" i="7" s="1"/>
  <c r="J814" i="7"/>
  <c r="L814" i="7" s="1"/>
  <c r="N814" i="7" s="1"/>
  <c r="I815" i="7"/>
  <c r="R815" i="7"/>
  <c r="T815" i="7" s="1"/>
  <c r="V815" i="7" s="1"/>
  <c r="Q816" i="7"/>
  <c r="S469" i="12"/>
  <c r="U814" i="7"/>
  <c r="L471" i="12"/>
  <c r="M470" i="12"/>
  <c r="Q470" i="12" s="1"/>
  <c r="T470" i="12" s="1"/>
  <c r="V469" i="12" l="1"/>
  <c r="X814" i="7"/>
  <c r="M814" i="7"/>
  <c r="E816" i="7"/>
  <c r="A818" i="7"/>
  <c r="B817" i="7"/>
  <c r="D817" i="7" s="1"/>
  <c r="F817" i="7" s="1"/>
  <c r="I816" i="7"/>
  <c r="J815" i="7"/>
  <c r="L815" i="7" s="1"/>
  <c r="N815" i="7" s="1"/>
  <c r="S470" i="12"/>
  <c r="V470" i="12" s="1"/>
  <c r="U815" i="7"/>
  <c r="L472" i="12"/>
  <c r="M471" i="12"/>
  <c r="Q471" i="12" s="1"/>
  <c r="T471" i="12" s="1"/>
  <c r="Q817" i="7"/>
  <c r="R816" i="7"/>
  <c r="T816" i="7" s="1"/>
  <c r="V816" i="7" s="1"/>
  <c r="X815" i="7" l="1"/>
  <c r="P814" i="7"/>
  <c r="H816" i="7"/>
  <c r="I817" i="7"/>
  <c r="J816" i="7"/>
  <c r="L816" i="7" s="1"/>
  <c r="N816" i="7" s="1"/>
  <c r="E817" i="7"/>
  <c r="B818" i="7"/>
  <c r="D818" i="7" s="1"/>
  <c r="F818" i="7" s="1"/>
  <c r="A819" i="7"/>
  <c r="M815" i="7"/>
  <c r="S471" i="12"/>
  <c r="R817" i="7"/>
  <c r="T817" i="7" s="1"/>
  <c r="V817" i="7" s="1"/>
  <c r="Q818" i="7"/>
  <c r="M472" i="12"/>
  <c r="Q472" i="12" s="1"/>
  <c r="T472" i="12" s="1"/>
  <c r="L473" i="12"/>
  <c r="U816" i="7"/>
  <c r="X816" i="7" s="1"/>
  <c r="V471" i="12" l="1"/>
  <c r="P815" i="7"/>
  <c r="H817" i="7"/>
  <c r="B819" i="7"/>
  <c r="D819" i="7" s="1"/>
  <c r="F819" i="7" s="1"/>
  <c r="A820" i="7"/>
  <c r="M816" i="7"/>
  <c r="E818" i="7"/>
  <c r="J817" i="7"/>
  <c r="L817" i="7" s="1"/>
  <c r="N817" i="7" s="1"/>
  <c r="I818" i="7"/>
  <c r="S472" i="12"/>
  <c r="U817" i="7"/>
  <c r="L474" i="12"/>
  <c r="M473" i="12"/>
  <c r="Q473" i="12" s="1"/>
  <c r="T473" i="12" s="1"/>
  <c r="Q819" i="7"/>
  <c r="R818" i="7"/>
  <c r="T818" i="7" s="1"/>
  <c r="V818" i="7" s="1"/>
  <c r="X817" i="7" l="1"/>
  <c r="H818" i="7"/>
  <c r="I819" i="7"/>
  <c r="J818" i="7"/>
  <c r="L818" i="7" s="1"/>
  <c r="N818" i="7" s="1"/>
  <c r="P816" i="7"/>
  <c r="M817" i="7"/>
  <c r="P817" i="7" s="1"/>
  <c r="V472" i="12"/>
  <c r="B820" i="7"/>
  <c r="D820" i="7" s="1"/>
  <c r="F820" i="7" s="1"/>
  <c r="A821" i="7"/>
  <c r="E819" i="7"/>
  <c r="H819" i="7" s="1"/>
  <c r="Q820" i="7"/>
  <c r="R819" i="7"/>
  <c r="T819" i="7" s="1"/>
  <c r="V819" i="7" s="1"/>
  <c r="U818" i="7"/>
  <c r="S473" i="12"/>
  <c r="M474" i="12"/>
  <c r="Q474" i="12" s="1"/>
  <c r="T474" i="12" s="1"/>
  <c r="L475" i="12"/>
  <c r="X818" i="7" l="1"/>
  <c r="E820" i="7"/>
  <c r="V473" i="12"/>
  <c r="M818" i="7"/>
  <c r="B821" i="7"/>
  <c r="D821" i="7" s="1"/>
  <c r="F821" i="7" s="1"/>
  <c r="A822" i="7"/>
  <c r="I820" i="7"/>
  <c r="J819" i="7"/>
  <c r="L819" i="7" s="1"/>
  <c r="N819" i="7" s="1"/>
  <c r="L476" i="12"/>
  <c r="M475" i="12"/>
  <c r="Q475" i="12" s="1"/>
  <c r="T475" i="12" s="1"/>
  <c r="U819" i="7"/>
  <c r="S474" i="12"/>
  <c r="Q821" i="7"/>
  <c r="R820" i="7"/>
  <c r="T820" i="7" s="1"/>
  <c r="V820" i="7" s="1"/>
  <c r="P818" i="7" l="1"/>
  <c r="H820" i="7"/>
  <c r="B822" i="7"/>
  <c r="D822" i="7" s="1"/>
  <c r="F822" i="7" s="1"/>
  <c r="A823" i="7"/>
  <c r="V474" i="12"/>
  <c r="X819" i="7"/>
  <c r="I821" i="7"/>
  <c r="J820" i="7"/>
  <c r="L820" i="7" s="1"/>
  <c r="N820" i="7" s="1"/>
  <c r="E821" i="7"/>
  <c r="M819" i="7"/>
  <c r="S475" i="12"/>
  <c r="U820" i="7"/>
  <c r="X820" i="7" s="1"/>
  <c r="Q822" i="7"/>
  <c r="R821" i="7"/>
  <c r="T821" i="7" s="1"/>
  <c r="V821" i="7" s="1"/>
  <c r="M476" i="12"/>
  <c r="Q476" i="12" s="1"/>
  <c r="T476" i="12" s="1"/>
  <c r="L477" i="12"/>
  <c r="V475" i="12" l="1"/>
  <c r="H821" i="7"/>
  <c r="P819" i="7"/>
  <c r="M820" i="7"/>
  <c r="A824" i="7"/>
  <c r="B823" i="7"/>
  <c r="D823" i="7" s="1"/>
  <c r="F823" i="7" s="1"/>
  <c r="I822" i="7"/>
  <c r="J821" i="7"/>
  <c r="L821" i="7" s="1"/>
  <c r="N821" i="7" s="1"/>
  <c r="E822" i="7"/>
  <c r="S476" i="12"/>
  <c r="R822" i="7"/>
  <c r="T822" i="7" s="1"/>
  <c r="V822" i="7" s="1"/>
  <c r="Q823" i="7"/>
  <c r="L478" i="12"/>
  <c r="M477" i="12"/>
  <c r="Q477" i="12" s="1"/>
  <c r="T477" i="12" s="1"/>
  <c r="U821" i="7"/>
  <c r="X821" i="7" l="1"/>
  <c r="V476" i="12"/>
  <c r="A825" i="7"/>
  <c r="B824" i="7"/>
  <c r="D824" i="7" s="1"/>
  <c r="F824" i="7" s="1"/>
  <c r="M821" i="7"/>
  <c r="I823" i="7"/>
  <c r="J822" i="7"/>
  <c r="L822" i="7" s="1"/>
  <c r="N822" i="7" s="1"/>
  <c r="P820" i="7"/>
  <c r="H822" i="7"/>
  <c r="E823" i="7"/>
  <c r="S477" i="12"/>
  <c r="V477" i="12" s="1"/>
  <c r="U822" i="7"/>
  <c r="M478" i="12"/>
  <c r="Q478" i="12" s="1"/>
  <c r="T478" i="12" s="1"/>
  <c r="L479" i="12"/>
  <c r="L480" i="12" s="1"/>
  <c r="L481" i="12" s="1"/>
  <c r="L482" i="12" s="1"/>
  <c r="L483" i="12" s="1"/>
  <c r="L484" i="12" s="1"/>
  <c r="L485" i="12" s="1"/>
  <c r="L486" i="12" s="1"/>
  <c r="L487" i="12" s="1"/>
  <c r="L488" i="12" s="1"/>
  <c r="L489" i="12" s="1"/>
  <c r="L490" i="12" s="1"/>
  <c r="L491" i="12" s="1"/>
  <c r="L492" i="12" s="1"/>
  <c r="L493" i="12" s="1"/>
  <c r="L494" i="12" s="1"/>
  <c r="L495" i="12" s="1"/>
  <c r="L496" i="12" s="1"/>
  <c r="L497" i="12" s="1"/>
  <c r="L498" i="12" s="1"/>
  <c r="L499" i="12" s="1"/>
  <c r="L500" i="12" s="1"/>
  <c r="L501" i="12" s="1"/>
  <c r="L502" i="12" s="1"/>
  <c r="L503" i="12" s="1"/>
  <c r="L504" i="12" s="1"/>
  <c r="L505" i="12" s="1"/>
  <c r="L506" i="12" s="1"/>
  <c r="L507" i="12" s="1"/>
  <c r="L508" i="12" s="1"/>
  <c r="L509" i="12" s="1"/>
  <c r="L510" i="12" s="1"/>
  <c r="L511" i="12" s="1"/>
  <c r="L512" i="12" s="1"/>
  <c r="L513" i="12" s="1"/>
  <c r="L514" i="12" s="1"/>
  <c r="L515" i="12" s="1"/>
  <c r="L516" i="12" s="1"/>
  <c r="L517" i="12" s="1"/>
  <c r="L518" i="12" s="1"/>
  <c r="L519" i="12" s="1"/>
  <c r="L520" i="12" s="1"/>
  <c r="L521" i="12" s="1"/>
  <c r="L522" i="12" s="1"/>
  <c r="L523" i="12" s="1"/>
  <c r="L524" i="12" s="1"/>
  <c r="L525" i="12" s="1"/>
  <c r="L526" i="12" s="1"/>
  <c r="L527" i="12" s="1"/>
  <c r="L528" i="12" s="1"/>
  <c r="L529" i="12" s="1"/>
  <c r="L530" i="12" s="1"/>
  <c r="L531" i="12" s="1"/>
  <c r="L532" i="12" s="1"/>
  <c r="L533" i="12" s="1"/>
  <c r="L534" i="12" s="1"/>
  <c r="L535" i="12" s="1"/>
  <c r="L536" i="12" s="1"/>
  <c r="L537" i="12" s="1"/>
  <c r="L538" i="12" s="1"/>
  <c r="L539" i="12" s="1"/>
  <c r="L540" i="12" s="1"/>
  <c r="L541" i="12" s="1"/>
  <c r="L542" i="12" s="1"/>
  <c r="L543" i="12" s="1"/>
  <c r="L544" i="12" s="1"/>
  <c r="L545" i="12" s="1"/>
  <c r="L546" i="12" s="1"/>
  <c r="L547" i="12" s="1"/>
  <c r="L548" i="12" s="1"/>
  <c r="L549" i="12" s="1"/>
  <c r="L550" i="12" s="1"/>
  <c r="L551" i="12" s="1"/>
  <c r="L552" i="12" s="1"/>
  <c r="L553" i="12" s="1"/>
  <c r="L554" i="12" s="1"/>
  <c r="L555" i="12" s="1"/>
  <c r="L556" i="12" s="1"/>
  <c r="L557" i="12" s="1"/>
  <c r="L558" i="12" s="1"/>
  <c r="L559" i="12" s="1"/>
  <c r="L560" i="12" s="1"/>
  <c r="L561" i="12" s="1"/>
  <c r="L562" i="12" s="1"/>
  <c r="L563" i="12" s="1"/>
  <c r="L564" i="12" s="1"/>
  <c r="L565" i="12" s="1"/>
  <c r="L566" i="12" s="1"/>
  <c r="L567" i="12" s="1"/>
  <c r="L568" i="12" s="1"/>
  <c r="L569" i="12" s="1"/>
  <c r="L570" i="12" s="1"/>
  <c r="L571" i="12" s="1"/>
  <c r="L572" i="12" s="1"/>
  <c r="L573" i="12" s="1"/>
  <c r="L574" i="12" s="1"/>
  <c r="L575" i="12" s="1"/>
  <c r="L576" i="12" s="1"/>
  <c r="L577" i="12" s="1"/>
  <c r="L578" i="12" s="1"/>
  <c r="L579" i="12" s="1"/>
  <c r="L580" i="12" s="1"/>
  <c r="L581" i="12" s="1"/>
  <c r="L582" i="12" s="1"/>
  <c r="L583" i="12" s="1"/>
  <c r="L584" i="12" s="1"/>
  <c r="L585" i="12" s="1"/>
  <c r="L586" i="12" s="1"/>
  <c r="L587" i="12" s="1"/>
  <c r="L588" i="12" s="1"/>
  <c r="L589" i="12" s="1"/>
  <c r="L590" i="12" s="1"/>
  <c r="L591" i="12" s="1"/>
  <c r="L592" i="12" s="1"/>
  <c r="L593" i="12" s="1"/>
  <c r="L594" i="12" s="1"/>
  <c r="L595" i="12" s="1"/>
  <c r="L596" i="12" s="1"/>
  <c r="L597" i="12" s="1"/>
  <c r="L598" i="12" s="1"/>
  <c r="L599" i="12" s="1"/>
  <c r="L600" i="12" s="1"/>
  <c r="L601" i="12" s="1"/>
  <c r="L602" i="12" s="1"/>
  <c r="L603" i="12" s="1"/>
  <c r="L604" i="12" s="1"/>
  <c r="L605" i="12" s="1"/>
  <c r="L606" i="12" s="1"/>
  <c r="L607" i="12" s="1"/>
  <c r="L608" i="12" s="1"/>
  <c r="L609" i="12" s="1"/>
  <c r="L610" i="12" s="1"/>
  <c r="L611" i="12" s="1"/>
  <c r="L612" i="12" s="1"/>
  <c r="L613" i="12" s="1"/>
  <c r="L614" i="12" s="1"/>
  <c r="L615" i="12" s="1"/>
  <c r="L616" i="12" s="1"/>
  <c r="L617" i="12" s="1"/>
  <c r="L618" i="12" s="1"/>
  <c r="L619" i="12" s="1"/>
  <c r="L620" i="12" s="1"/>
  <c r="L621" i="12" s="1"/>
  <c r="L622" i="12" s="1"/>
  <c r="L623" i="12" s="1"/>
  <c r="L624" i="12" s="1"/>
  <c r="L625" i="12" s="1"/>
  <c r="L626" i="12" s="1"/>
  <c r="L627" i="12" s="1"/>
  <c r="L628" i="12" s="1"/>
  <c r="L629" i="12" s="1"/>
  <c r="Q824" i="7"/>
  <c r="R823" i="7"/>
  <c r="T823" i="7" s="1"/>
  <c r="V823" i="7" s="1"/>
  <c r="X822" i="7" l="1"/>
  <c r="P821" i="7"/>
  <c r="H823" i="7"/>
  <c r="M822" i="7"/>
  <c r="P822" i="7" s="1"/>
  <c r="E824" i="7"/>
  <c r="I824" i="7"/>
  <c r="J823" i="7"/>
  <c r="L823" i="7" s="1"/>
  <c r="N823" i="7" s="1"/>
  <c r="B825" i="7"/>
  <c r="D825" i="7" s="1"/>
  <c r="F825" i="7" s="1"/>
  <c r="A826" i="7"/>
  <c r="U823" i="7"/>
  <c r="X823" i="7"/>
  <c r="Q825" i="7"/>
  <c r="R824" i="7"/>
  <c r="T824" i="7" s="1"/>
  <c r="V824" i="7" s="1"/>
  <c r="S478" i="12"/>
  <c r="V478" i="12" s="1"/>
  <c r="E825" i="7" l="1"/>
  <c r="A827" i="7"/>
  <c r="B826" i="7"/>
  <c r="D826" i="7" s="1"/>
  <c r="F826" i="7" s="1"/>
  <c r="H824" i="7"/>
  <c r="M823" i="7"/>
  <c r="P823" i="7" s="1"/>
  <c r="I825" i="7"/>
  <c r="J824" i="7"/>
  <c r="L824" i="7" s="1"/>
  <c r="N824" i="7" s="1"/>
  <c r="R825" i="7"/>
  <c r="T825" i="7" s="1"/>
  <c r="V825" i="7" s="1"/>
  <c r="Q826" i="7"/>
  <c r="U824" i="7"/>
  <c r="H825" i="7" l="1"/>
  <c r="X824" i="7"/>
  <c r="B827" i="7"/>
  <c r="D827" i="7" s="1"/>
  <c r="F827" i="7" s="1"/>
  <c r="A828" i="7"/>
  <c r="J825" i="7"/>
  <c r="L825" i="7" s="1"/>
  <c r="N825" i="7" s="1"/>
  <c r="I826" i="7"/>
  <c r="M824" i="7"/>
  <c r="P824" i="7"/>
  <c r="E826" i="7"/>
  <c r="U825" i="7"/>
  <c r="Q827" i="7"/>
  <c r="R826" i="7"/>
  <c r="T826" i="7" s="1"/>
  <c r="V826" i="7" s="1"/>
  <c r="H826" i="7" l="1"/>
  <c r="I827" i="7"/>
  <c r="J826" i="7"/>
  <c r="L826" i="7" s="1"/>
  <c r="N826" i="7" s="1"/>
  <c r="X825" i="7"/>
  <c r="A829" i="7"/>
  <c r="B828" i="7"/>
  <c r="D828" i="7" s="1"/>
  <c r="F828" i="7" s="1"/>
  <c r="M825" i="7"/>
  <c r="P825" i="7"/>
  <c r="E827" i="7"/>
  <c r="H827" i="7" s="1"/>
  <c r="U826" i="7"/>
  <c r="Q828" i="7"/>
  <c r="R827" i="7"/>
  <c r="T827" i="7" s="1"/>
  <c r="V827" i="7" s="1"/>
  <c r="X826" i="7" l="1"/>
  <c r="B829" i="7"/>
  <c r="D829" i="7" s="1"/>
  <c r="F829" i="7" s="1"/>
  <c r="A830" i="7"/>
  <c r="M826" i="7"/>
  <c r="E828" i="7"/>
  <c r="I828" i="7"/>
  <c r="J827" i="7"/>
  <c r="L827" i="7" s="1"/>
  <c r="N827" i="7" s="1"/>
  <c r="U827" i="7"/>
  <c r="Q829" i="7"/>
  <c r="R828" i="7"/>
  <c r="T828" i="7" s="1"/>
  <c r="V828" i="7" s="1"/>
  <c r="X827" i="7" l="1"/>
  <c r="H828" i="7"/>
  <c r="M827" i="7"/>
  <c r="E829" i="7"/>
  <c r="B830" i="7"/>
  <c r="D830" i="7" s="1"/>
  <c r="F830" i="7" s="1"/>
  <c r="A831" i="7"/>
  <c r="I829" i="7"/>
  <c r="J828" i="7"/>
  <c r="L828" i="7" s="1"/>
  <c r="N828" i="7" s="1"/>
  <c r="P826" i="7"/>
  <c r="U828" i="7"/>
  <c r="X828" i="7"/>
  <c r="Q830" i="7"/>
  <c r="R829" i="7"/>
  <c r="T829" i="7" s="1"/>
  <c r="V829" i="7" s="1"/>
  <c r="P827" i="7" l="1"/>
  <c r="H829" i="7"/>
  <c r="A832" i="7"/>
  <c r="B831" i="7"/>
  <c r="D831" i="7" s="1"/>
  <c r="F831" i="7" s="1"/>
  <c r="E830" i="7"/>
  <c r="H830" i="7" s="1"/>
  <c r="M828" i="7"/>
  <c r="I830" i="7"/>
  <c r="J829" i="7"/>
  <c r="L829" i="7" s="1"/>
  <c r="N829" i="7" s="1"/>
  <c r="U829" i="7"/>
  <c r="X829" i="7" s="1"/>
  <c r="R830" i="7"/>
  <c r="T830" i="7" s="1"/>
  <c r="V830" i="7" s="1"/>
  <c r="Q831" i="7"/>
  <c r="P828" i="7" l="1"/>
  <c r="M829" i="7"/>
  <c r="P829" i="7" s="1"/>
  <c r="E831" i="7"/>
  <c r="I831" i="7"/>
  <c r="J830" i="7"/>
  <c r="L830" i="7" s="1"/>
  <c r="N830" i="7" s="1"/>
  <c r="B832" i="7"/>
  <c r="D832" i="7" s="1"/>
  <c r="F832" i="7" s="1"/>
  <c r="A833" i="7"/>
  <c r="R831" i="7"/>
  <c r="T831" i="7" s="1"/>
  <c r="V831" i="7" s="1"/>
  <c r="Q832" i="7"/>
  <c r="U830" i="7"/>
  <c r="X830" i="7" l="1"/>
  <c r="H831" i="7"/>
  <c r="E832" i="7"/>
  <c r="B833" i="7"/>
  <c r="D833" i="7" s="1"/>
  <c r="F833" i="7" s="1"/>
  <c r="A834" i="7"/>
  <c r="M830" i="7"/>
  <c r="I832" i="7"/>
  <c r="J831" i="7"/>
  <c r="L831" i="7" s="1"/>
  <c r="N831" i="7" s="1"/>
  <c r="U831" i="7"/>
  <c r="Q833" i="7"/>
  <c r="R832" i="7"/>
  <c r="T832" i="7" s="1"/>
  <c r="V832" i="7" s="1"/>
  <c r="X831" i="7" l="1"/>
  <c r="H832" i="7"/>
  <c r="M831" i="7"/>
  <c r="B834" i="7"/>
  <c r="D834" i="7" s="1"/>
  <c r="F834" i="7" s="1"/>
  <c r="A835" i="7"/>
  <c r="E833" i="7"/>
  <c r="J832" i="7"/>
  <c r="L832" i="7" s="1"/>
  <c r="N832" i="7" s="1"/>
  <c r="I833" i="7"/>
  <c r="P830" i="7"/>
  <c r="U832" i="7"/>
  <c r="R833" i="7"/>
  <c r="T833" i="7" s="1"/>
  <c r="V833" i="7" s="1"/>
  <c r="Q834" i="7"/>
  <c r="P831" i="7" l="1"/>
  <c r="M832" i="7"/>
  <c r="E834" i="7"/>
  <c r="X832" i="7"/>
  <c r="H833" i="7"/>
  <c r="I834" i="7"/>
  <c r="J833" i="7"/>
  <c r="L833" i="7" s="1"/>
  <c r="N833" i="7" s="1"/>
  <c r="B835" i="7"/>
  <c r="D835" i="7" s="1"/>
  <c r="F835" i="7" s="1"/>
  <c r="A836" i="7"/>
  <c r="Q835" i="7"/>
  <c r="R834" i="7"/>
  <c r="T834" i="7" s="1"/>
  <c r="V834" i="7" s="1"/>
  <c r="U833" i="7"/>
  <c r="P832" i="7" l="1"/>
  <c r="H834" i="7"/>
  <c r="M833" i="7"/>
  <c r="P833" i="7" s="1"/>
  <c r="X833" i="7"/>
  <c r="A837" i="7"/>
  <c r="B836" i="7"/>
  <c r="D836" i="7" s="1"/>
  <c r="F836" i="7" s="1"/>
  <c r="I835" i="7"/>
  <c r="J834" i="7"/>
  <c r="L834" i="7" s="1"/>
  <c r="N834" i="7" s="1"/>
  <c r="E835" i="7"/>
  <c r="U834" i="7"/>
  <c r="Q836" i="7"/>
  <c r="R835" i="7"/>
  <c r="T835" i="7" s="1"/>
  <c r="V835" i="7" s="1"/>
  <c r="X834" i="7" l="1"/>
  <c r="I836" i="7"/>
  <c r="J835" i="7"/>
  <c r="L835" i="7" s="1"/>
  <c r="N835" i="7" s="1"/>
  <c r="M834" i="7"/>
  <c r="E836" i="7"/>
  <c r="H835" i="7"/>
  <c r="A838" i="7"/>
  <c r="B837" i="7"/>
  <c r="D837" i="7" s="1"/>
  <c r="F837" i="7" s="1"/>
  <c r="U835" i="7"/>
  <c r="X835" i="7" s="1"/>
  <c r="Q837" i="7"/>
  <c r="R836" i="7"/>
  <c r="T836" i="7" s="1"/>
  <c r="V836" i="7" s="1"/>
  <c r="P834" i="7" l="1"/>
  <c r="E837" i="7"/>
  <c r="H836" i="7"/>
  <c r="M835" i="7"/>
  <c r="P835" i="7" s="1"/>
  <c r="A839" i="7"/>
  <c r="B838" i="7"/>
  <c r="D838" i="7" s="1"/>
  <c r="F838" i="7" s="1"/>
  <c r="I837" i="7"/>
  <c r="J836" i="7"/>
  <c r="L836" i="7" s="1"/>
  <c r="N836" i="7" s="1"/>
  <c r="Q838" i="7"/>
  <c r="R837" i="7"/>
  <c r="T837" i="7" s="1"/>
  <c r="V837" i="7" s="1"/>
  <c r="U836" i="7"/>
  <c r="H837" i="7" l="1"/>
  <c r="X836" i="7"/>
  <c r="J837" i="7"/>
  <c r="L837" i="7" s="1"/>
  <c r="N837" i="7" s="1"/>
  <c r="I838" i="7"/>
  <c r="E838" i="7"/>
  <c r="A840" i="7"/>
  <c r="B839" i="7"/>
  <c r="D839" i="7" s="1"/>
  <c r="F839" i="7" s="1"/>
  <c r="M836" i="7"/>
  <c r="Q839" i="7"/>
  <c r="R838" i="7"/>
  <c r="T838" i="7" s="1"/>
  <c r="V838" i="7" s="1"/>
  <c r="U837" i="7"/>
  <c r="P836" i="7" l="1"/>
  <c r="X837" i="7"/>
  <c r="J838" i="7"/>
  <c r="L838" i="7" s="1"/>
  <c r="N838" i="7" s="1"/>
  <c r="I839" i="7"/>
  <c r="A841" i="7"/>
  <c r="B840" i="7"/>
  <c r="D840" i="7" s="1"/>
  <c r="F840" i="7" s="1"/>
  <c r="M837" i="7"/>
  <c r="P837" i="7"/>
  <c r="E839" i="7"/>
  <c r="H838" i="7"/>
  <c r="Q840" i="7"/>
  <c r="R839" i="7"/>
  <c r="T839" i="7" s="1"/>
  <c r="V839" i="7" s="1"/>
  <c r="U838" i="7"/>
  <c r="X838" i="7" s="1"/>
  <c r="B841" i="7" l="1"/>
  <c r="D841" i="7" s="1"/>
  <c r="F841" i="7" s="1"/>
  <c r="A842" i="7"/>
  <c r="M838" i="7"/>
  <c r="I840" i="7"/>
  <c r="J839" i="7"/>
  <c r="L839" i="7" s="1"/>
  <c r="N839" i="7" s="1"/>
  <c r="H839" i="7"/>
  <c r="E840" i="7"/>
  <c r="Q841" i="7"/>
  <c r="R840" i="7"/>
  <c r="T840" i="7" s="1"/>
  <c r="V840" i="7" s="1"/>
  <c r="U839" i="7"/>
  <c r="X839" i="7" l="1"/>
  <c r="P838" i="7"/>
  <c r="H840" i="7"/>
  <c r="M839" i="7"/>
  <c r="I841" i="7"/>
  <c r="J840" i="7"/>
  <c r="L840" i="7" s="1"/>
  <c r="N840" i="7" s="1"/>
  <c r="B842" i="7"/>
  <c r="D842" i="7" s="1"/>
  <c r="F842" i="7" s="1"/>
  <c r="A843" i="7"/>
  <c r="E841" i="7"/>
  <c r="R841" i="7"/>
  <c r="T841" i="7" s="1"/>
  <c r="V841" i="7" s="1"/>
  <c r="Q842" i="7"/>
  <c r="U840" i="7"/>
  <c r="X840" i="7" l="1"/>
  <c r="P839" i="7"/>
  <c r="H841" i="7"/>
  <c r="M840" i="7"/>
  <c r="P840" i="7" s="1"/>
  <c r="J841" i="7"/>
  <c r="L841" i="7" s="1"/>
  <c r="N841" i="7" s="1"/>
  <c r="I842" i="7"/>
  <c r="B843" i="7"/>
  <c r="D843" i="7" s="1"/>
  <c r="F843" i="7" s="1"/>
  <c r="A844" i="7"/>
  <c r="E842" i="7"/>
  <c r="U841" i="7"/>
  <c r="R842" i="7"/>
  <c r="T842" i="7" s="1"/>
  <c r="V842" i="7" s="1"/>
  <c r="Q843" i="7"/>
  <c r="X841" i="7" l="1"/>
  <c r="H842" i="7"/>
  <c r="M841" i="7"/>
  <c r="A845" i="7"/>
  <c r="B844" i="7"/>
  <c r="D844" i="7" s="1"/>
  <c r="F844" i="7" s="1"/>
  <c r="E843" i="7"/>
  <c r="J842" i="7"/>
  <c r="L842" i="7" s="1"/>
  <c r="N842" i="7" s="1"/>
  <c r="I843" i="7"/>
  <c r="U842" i="7"/>
  <c r="X842" i="7" s="1"/>
  <c r="Q844" i="7"/>
  <c r="R843" i="7"/>
  <c r="T843" i="7" s="1"/>
  <c r="V843" i="7" s="1"/>
  <c r="P841" i="7" l="1"/>
  <c r="H843" i="7"/>
  <c r="M842" i="7"/>
  <c r="E844" i="7"/>
  <c r="A846" i="7"/>
  <c r="B845" i="7"/>
  <c r="D845" i="7" s="1"/>
  <c r="F845" i="7" s="1"/>
  <c r="I844" i="7"/>
  <c r="J843" i="7"/>
  <c r="L843" i="7" s="1"/>
  <c r="N843" i="7" s="1"/>
  <c r="U843" i="7"/>
  <c r="R844" i="7"/>
  <c r="T844" i="7" s="1"/>
  <c r="V844" i="7" s="1"/>
  <c r="Q845" i="7"/>
  <c r="P842" i="7" l="1"/>
  <c r="H844" i="7"/>
  <c r="M843" i="7"/>
  <c r="P843" i="7"/>
  <c r="J844" i="7"/>
  <c r="L844" i="7" s="1"/>
  <c r="N844" i="7" s="1"/>
  <c r="I845" i="7"/>
  <c r="E845" i="7"/>
  <c r="X843" i="7"/>
  <c r="A847" i="7"/>
  <c r="B846" i="7"/>
  <c r="D846" i="7" s="1"/>
  <c r="F846" i="7" s="1"/>
  <c r="Q846" i="7"/>
  <c r="R845" i="7"/>
  <c r="T845" i="7" s="1"/>
  <c r="V845" i="7" s="1"/>
  <c r="U844" i="7"/>
  <c r="X844" i="7" l="1"/>
  <c r="H845" i="7"/>
  <c r="J845" i="7"/>
  <c r="L845" i="7" s="1"/>
  <c r="N845" i="7" s="1"/>
  <c r="I846" i="7"/>
  <c r="M844" i="7"/>
  <c r="E846" i="7"/>
  <c r="A848" i="7"/>
  <c r="B847" i="7"/>
  <c r="D847" i="7" s="1"/>
  <c r="F847" i="7" s="1"/>
  <c r="U845" i="7"/>
  <c r="Q847" i="7"/>
  <c r="R846" i="7"/>
  <c r="T846" i="7" s="1"/>
  <c r="V846" i="7" s="1"/>
  <c r="X845" i="7" l="1"/>
  <c r="P844" i="7"/>
  <c r="A849" i="7"/>
  <c r="B848" i="7"/>
  <c r="D848" i="7" s="1"/>
  <c r="F848" i="7" s="1"/>
  <c r="H846" i="7"/>
  <c r="J846" i="7"/>
  <c r="L846" i="7" s="1"/>
  <c r="N846" i="7" s="1"/>
  <c r="I847" i="7"/>
  <c r="E847" i="7"/>
  <c r="M845" i="7"/>
  <c r="U846" i="7"/>
  <c r="Q848" i="7"/>
  <c r="R847" i="7"/>
  <c r="T847" i="7" s="1"/>
  <c r="V847" i="7" s="1"/>
  <c r="H847" i="7" l="1"/>
  <c r="M846" i="7"/>
  <c r="E848" i="7"/>
  <c r="H848" i="7" s="1"/>
  <c r="X846" i="7"/>
  <c r="P845" i="7"/>
  <c r="I848" i="7"/>
  <c r="J847" i="7"/>
  <c r="L847" i="7" s="1"/>
  <c r="N847" i="7" s="1"/>
  <c r="A850" i="7"/>
  <c r="B849" i="7"/>
  <c r="D849" i="7" s="1"/>
  <c r="F849" i="7" s="1"/>
  <c r="U847" i="7"/>
  <c r="Q849" i="7"/>
  <c r="R848" i="7"/>
  <c r="T848" i="7" s="1"/>
  <c r="V848" i="7" s="1"/>
  <c r="P846" i="7" l="1"/>
  <c r="M847" i="7"/>
  <c r="P847" i="7" s="1"/>
  <c r="E849" i="7"/>
  <c r="X847" i="7"/>
  <c r="I849" i="7"/>
  <c r="J848" i="7"/>
  <c r="L848" i="7" s="1"/>
  <c r="N848" i="7" s="1"/>
  <c r="A851" i="7"/>
  <c r="B850" i="7"/>
  <c r="D850" i="7" s="1"/>
  <c r="F850" i="7" s="1"/>
  <c r="Q850" i="7"/>
  <c r="R849" i="7"/>
  <c r="T849" i="7" s="1"/>
  <c r="V849" i="7" s="1"/>
  <c r="U848" i="7"/>
  <c r="H849" i="7" l="1"/>
  <c r="I850" i="7"/>
  <c r="J849" i="7"/>
  <c r="L849" i="7" s="1"/>
  <c r="N849" i="7" s="1"/>
  <c r="M848" i="7"/>
  <c r="X848" i="7"/>
  <c r="E850" i="7"/>
  <c r="H850" i="7" s="1"/>
  <c r="A852" i="7"/>
  <c r="B851" i="7"/>
  <c r="D851" i="7" s="1"/>
  <c r="F851" i="7" s="1"/>
  <c r="U849" i="7"/>
  <c r="Q851" i="7"/>
  <c r="R850" i="7"/>
  <c r="T850" i="7" s="1"/>
  <c r="V850" i="7" s="1"/>
  <c r="A853" i="7" l="1"/>
  <c r="B852" i="7"/>
  <c r="D852" i="7" s="1"/>
  <c r="F852" i="7" s="1"/>
  <c r="P848" i="7"/>
  <c r="M849" i="7"/>
  <c r="X849" i="7"/>
  <c r="E851" i="7"/>
  <c r="H851" i="7" s="1"/>
  <c r="I851" i="7"/>
  <c r="J850" i="7"/>
  <c r="L850" i="7" s="1"/>
  <c r="N850" i="7" s="1"/>
  <c r="U850" i="7"/>
  <c r="X850" i="7" s="1"/>
  <c r="R851" i="7"/>
  <c r="T851" i="7" s="1"/>
  <c r="V851" i="7" s="1"/>
  <c r="Q852" i="7"/>
  <c r="M850" i="7" l="1"/>
  <c r="E852" i="7"/>
  <c r="I852" i="7"/>
  <c r="J851" i="7"/>
  <c r="L851" i="7" s="1"/>
  <c r="N851" i="7" s="1"/>
  <c r="P849" i="7"/>
  <c r="A854" i="7"/>
  <c r="B853" i="7"/>
  <c r="D853" i="7" s="1"/>
  <c r="F853" i="7" s="1"/>
  <c r="Q853" i="7"/>
  <c r="R852" i="7"/>
  <c r="T852" i="7" s="1"/>
  <c r="V852" i="7" s="1"/>
  <c r="U851" i="7"/>
  <c r="X851" i="7" l="1"/>
  <c r="P850" i="7"/>
  <c r="H852" i="7"/>
  <c r="B854" i="7"/>
  <c r="D854" i="7" s="1"/>
  <c r="F854" i="7" s="1"/>
  <c r="A855" i="7"/>
  <c r="M851" i="7"/>
  <c r="E853" i="7"/>
  <c r="I853" i="7"/>
  <c r="J852" i="7"/>
  <c r="L852" i="7" s="1"/>
  <c r="N852" i="7" s="1"/>
  <c r="U852" i="7"/>
  <c r="R853" i="7"/>
  <c r="T853" i="7" s="1"/>
  <c r="V853" i="7" s="1"/>
  <c r="Q854" i="7"/>
  <c r="H853" i="7" l="1"/>
  <c r="X852" i="7"/>
  <c r="M852" i="7"/>
  <c r="P852" i="7"/>
  <c r="P851" i="7"/>
  <c r="A856" i="7"/>
  <c r="B855" i="7"/>
  <c r="D855" i="7" s="1"/>
  <c r="F855" i="7" s="1"/>
  <c r="I854" i="7"/>
  <c r="J853" i="7"/>
  <c r="L853" i="7" s="1"/>
  <c r="N853" i="7" s="1"/>
  <c r="E854" i="7"/>
  <c r="Q855" i="7"/>
  <c r="R854" i="7"/>
  <c r="T854" i="7" s="1"/>
  <c r="V854" i="7" s="1"/>
  <c r="U853" i="7"/>
  <c r="X853" i="7" l="1"/>
  <c r="I855" i="7"/>
  <c r="J854" i="7"/>
  <c r="L854" i="7" s="1"/>
  <c r="N854" i="7" s="1"/>
  <c r="H854" i="7"/>
  <c r="B856" i="7"/>
  <c r="D856" i="7" s="1"/>
  <c r="F856" i="7" s="1"/>
  <c r="A857" i="7"/>
  <c r="E855" i="7"/>
  <c r="M853" i="7"/>
  <c r="U854" i="7"/>
  <c r="Q856" i="7"/>
  <c r="R855" i="7"/>
  <c r="T855" i="7" s="1"/>
  <c r="V855" i="7" s="1"/>
  <c r="P853" i="7" l="1"/>
  <c r="H855" i="7"/>
  <c r="E856" i="7"/>
  <c r="X854" i="7"/>
  <c r="M854" i="7"/>
  <c r="A858" i="7"/>
  <c r="B857" i="7"/>
  <c r="D857" i="7" s="1"/>
  <c r="F857" i="7" s="1"/>
  <c r="J855" i="7"/>
  <c r="L855" i="7" s="1"/>
  <c r="N855" i="7" s="1"/>
  <c r="I856" i="7"/>
  <c r="U855" i="7"/>
  <c r="R856" i="7"/>
  <c r="T856" i="7" s="1"/>
  <c r="V856" i="7" s="1"/>
  <c r="Q857" i="7"/>
  <c r="X855" i="7" l="1"/>
  <c r="H856" i="7"/>
  <c r="E857" i="7"/>
  <c r="M855" i="7"/>
  <c r="B858" i="7"/>
  <c r="D858" i="7" s="1"/>
  <c r="F858" i="7" s="1"/>
  <c r="A859" i="7"/>
  <c r="I857" i="7"/>
  <c r="J856" i="7"/>
  <c r="L856" i="7" s="1"/>
  <c r="N856" i="7" s="1"/>
  <c r="P854" i="7"/>
  <c r="U856" i="7"/>
  <c r="X856" i="7" s="1"/>
  <c r="Q858" i="7"/>
  <c r="R857" i="7"/>
  <c r="T857" i="7" s="1"/>
  <c r="V857" i="7" s="1"/>
  <c r="P855" i="7" l="1"/>
  <c r="H857" i="7"/>
  <c r="I858" i="7"/>
  <c r="J857" i="7"/>
  <c r="L857" i="7" s="1"/>
  <c r="N857" i="7" s="1"/>
  <c r="E858" i="7"/>
  <c r="B859" i="7"/>
  <c r="D859" i="7" s="1"/>
  <c r="F859" i="7" s="1"/>
  <c r="A860" i="7"/>
  <c r="M856" i="7"/>
  <c r="U857" i="7"/>
  <c r="X857" i="7" s="1"/>
  <c r="Q859" i="7"/>
  <c r="R858" i="7"/>
  <c r="T858" i="7" s="1"/>
  <c r="V858" i="7" s="1"/>
  <c r="P856" i="7" l="1"/>
  <c r="H858" i="7"/>
  <c r="B860" i="7"/>
  <c r="D860" i="7" s="1"/>
  <c r="F860" i="7" s="1"/>
  <c r="A861" i="7"/>
  <c r="M857" i="7"/>
  <c r="E859" i="7"/>
  <c r="I859" i="7"/>
  <c r="J858" i="7"/>
  <c r="L858" i="7" s="1"/>
  <c r="N858" i="7" s="1"/>
  <c r="R859" i="7"/>
  <c r="T859" i="7" s="1"/>
  <c r="V859" i="7" s="1"/>
  <c r="Q860" i="7"/>
  <c r="U858" i="7"/>
  <c r="P857" i="7" l="1"/>
  <c r="H859" i="7"/>
  <c r="B861" i="7"/>
  <c r="D861" i="7" s="1"/>
  <c r="F861" i="7" s="1"/>
  <c r="A862" i="7"/>
  <c r="M858" i="7"/>
  <c r="E860" i="7"/>
  <c r="X858" i="7"/>
  <c r="I860" i="7"/>
  <c r="J859" i="7"/>
  <c r="L859" i="7" s="1"/>
  <c r="N859" i="7" s="1"/>
  <c r="Q861" i="7"/>
  <c r="R860" i="7"/>
  <c r="T860" i="7" s="1"/>
  <c r="V860" i="7" s="1"/>
  <c r="U859" i="7"/>
  <c r="X859" i="7" s="1"/>
  <c r="H860" i="7" l="1"/>
  <c r="M859" i="7"/>
  <c r="E861" i="7"/>
  <c r="A863" i="7"/>
  <c r="B862" i="7"/>
  <c r="D862" i="7" s="1"/>
  <c r="F862" i="7" s="1"/>
  <c r="I861" i="7"/>
  <c r="J860" i="7"/>
  <c r="L860" i="7" s="1"/>
  <c r="N860" i="7" s="1"/>
  <c r="P858" i="7"/>
  <c r="R861" i="7"/>
  <c r="T861" i="7" s="1"/>
  <c r="V861" i="7" s="1"/>
  <c r="Q862" i="7"/>
  <c r="U860" i="7"/>
  <c r="X860" i="7" s="1"/>
  <c r="P859" i="7" l="1"/>
  <c r="J861" i="7"/>
  <c r="L861" i="7" s="1"/>
  <c r="N861" i="7" s="1"/>
  <c r="I862" i="7"/>
  <c r="E862" i="7"/>
  <c r="B863" i="7"/>
  <c r="D863" i="7" s="1"/>
  <c r="F863" i="7" s="1"/>
  <c r="A864" i="7"/>
  <c r="M860" i="7"/>
  <c r="P860" i="7" s="1"/>
  <c r="H861" i="7"/>
  <c r="U861" i="7"/>
  <c r="Q863" i="7"/>
  <c r="R862" i="7"/>
  <c r="T862" i="7" s="1"/>
  <c r="V862" i="7" s="1"/>
  <c r="X861" i="7" l="1"/>
  <c r="H862" i="7"/>
  <c r="A865" i="7"/>
  <c r="B864" i="7"/>
  <c r="D864" i="7" s="1"/>
  <c r="F864" i="7" s="1"/>
  <c r="E863" i="7"/>
  <c r="I863" i="7"/>
  <c r="J862" i="7"/>
  <c r="L862" i="7" s="1"/>
  <c r="N862" i="7" s="1"/>
  <c r="M861" i="7"/>
  <c r="U862" i="7"/>
  <c r="Q864" i="7"/>
  <c r="R863" i="7"/>
  <c r="T863" i="7" s="1"/>
  <c r="V863" i="7" s="1"/>
  <c r="H863" i="7" l="1"/>
  <c r="X862" i="7"/>
  <c r="P861" i="7"/>
  <c r="M862" i="7"/>
  <c r="E864" i="7"/>
  <c r="J863" i="7"/>
  <c r="L863" i="7" s="1"/>
  <c r="N863" i="7" s="1"/>
  <c r="I864" i="7"/>
  <c r="B865" i="7"/>
  <c r="D865" i="7" s="1"/>
  <c r="F865" i="7" s="1"/>
  <c r="A866" i="7"/>
  <c r="U863" i="7"/>
  <c r="X863" i="7" s="1"/>
  <c r="Q865" i="7"/>
  <c r="R864" i="7"/>
  <c r="T864" i="7" s="1"/>
  <c r="V864" i="7" s="1"/>
  <c r="H864" i="7" l="1"/>
  <c r="I865" i="7"/>
  <c r="J864" i="7"/>
  <c r="L864" i="7" s="1"/>
  <c r="N864" i="7" s="1"/>
  <c r="P862" i="7"/>
  <c r="M863" i="7"/>
  <c r="A867" i="7"/>
  <c r="B866" i="7"/>
  <c r="D866" i="7" s="1"/>
  <c r="F866" i="7" s="1"/>
  <c r="E865" i="7"/>
  <c r="R865" i="7"/>
  <c r="T865" i="7" s="1"/>
  <c r="V865" i="7" s="1"/>
  <c r="Q866" i="7"/>
  <c r="U864" i="7"/>
  <c r="H865" i="7" l="1"/>
  <c r="P863" i="7"/>
  <c r="X864" i="7"/>
  <c r="A868" i="7"/>
  <c r="B867" i="7"/>
  <c r="D867" i="7" s="1"/>
  <c r="F867" i="7" s="1"/>
  <c r="M864" i="7"/>
  <c r="E866" i="7"/>
  <c r="J865" i="7"/>
  <c r="L865" i="7" s="1"/>
  <c r="N865" i="7" s="1"/>
  <c r="I866" i="7"/>
  <c r="Q867" i="7"/>
  <c r="R866" i="7"/>
  <c r="T866" i="7" s="1"/>
  <c r="V866" i="7" s="1"/>
  <c r="U865" i="7"/>
  <c r="P864" i="7" l="1"/>
  <c r="X865" i="7"/>
  <c r="H866" i="7"/>
  <c r="E867" i="7"/>
  <c r="J866" i="7"/>
  <c r="L866" i="7" s="1"/>
  <c r="N866" i="7" s="1"/>
  <c r="I867" i="7"/>
  <c r="B868" i="7"/>
  <c r="D868" i="7" s="1"/>
  <c r="F868" i="7" s="1"/>
  <c r="A869" i="7"/>
  <c r="M865" i="7"/>
  <c r="U866" i="7"/>
  <c r="Q868" i="7"/>
  <c r="R867" i="7"/>
  <c r="T867" i="7" s="1"/>
  <c r="V867" i="7" s="1"/>
  <c r="X866" i="7" l="1"/>
  <c r="P865" i="7"/>
  <c r="H867" i="7"/>
  <c r="E868" i="7"/>
  <c r="M866" i="7"/>
  <c r="I868" i="7"/>
  <c r="J867" i="7"/>
  <c r="L867" i="7" s="1"/>
  <c r="N867" i="7" s="1"/>
  <c r="A870" i="7"/>
  <c r="B869" i="7"/>
  <c r="D869" i="7" s="1"/>
  <c r="F869" i="7" s="1"/>
  <c r="U867" i="7"/>
  <c r="R868" i="7"/>
  <c r="T868" i="7" s="1"/>
  <c r="V868" i="7" s="1"/>
  <c r="Q869" i="7"/>
  <c r="H868" i="7" l="1"/>
  <c r="X867" i="7"/>
  <c r="P866" i="7"/>
  <c r="E869" i="7"/>
  <c r="M867" i="7"/>
  <c r="B870" i="7"/>
  <c r="D870" i="7" s="1"/>
  <c r="F870" i="7" s="1"/>
  <c r="A871" i="7"/>
  <c r="J868" i="7"/>
  <c r="L868" i="7" s="1"/>
  <c r="N868" i="7" s="1"/>
  <c r="I869" i="7"/>
  <c r="Q870" i="7"/>
  <c r="R869" i="7"/>
  <c r="T869" i="7" s="1"/>
  <c r="V869" i="7" s="1"/>
  <c r="U868" i="7"/>
  <c r="X868" i="7" l="1"/>
  <c r="P867" i="7"/>
  <c r="H869" i="7"/>
  <c r="I870" i="7"/>
  <c r="J869" i="7"/>
  <c r="L869" i="7" s="1"/>
  <c r="N869" i="7" s="1"/>
  <c r="B871" i="7"/>
  <c r="D871" i="7" s="1"/>
  <c r="F871" i="7" s="1"/>
  <c r="A872" i="7"/>
  <c r="M868" i="7"/>
  <c r="P868" i="7"/>
  <c r="E870" i="7"/>
  <c r="U869" i="7"/>
  <c r="R870" i="7"/>
  <c r="T870" i="7" s="1"/>
  <c r="V870" i="7" s="1"/>
  <c r="Q871" i="7"/>
  <c r="H870" i="7" l="1"/>
  <c r="A873" i="7"/>
  <c r="B872" i="7"/>
  <c r="D872" i="7" s="1"/>
  <c r="F872" i="7" s="1"/>
  <c r="X869" i="7"/>
  <c r="M869" i="7"/>
  <c r="E871" i="7"/>
  <c r="H871" i="7" s="1"/>
  <c r="J870" i="7"/>
  <c r="L870" i="7" s="1"/>
  <c r="N870" i="7" s="1"/>
  <c r="I871" i="7"/>
  <c r="Q872" i="7"/>
  <c r="R871" i="7"/>
  <c r="T871" i="7" s="1"/>
  <c r="V871" i="7" s="1"/>
  <c r="U870" i="7"/>
  <c r="X870" i="7" l="1"/>
  <c r="P869" i="7"/>
  <c r="I872" i="7"/>
  <c r="J871" i="7"/>
  <c r="L871" i="7" s="1"/>
  <c r="N871" i="7" s="1"/>
  <c r="E872" i="7"/>
  <c r="M870" i="7"/>
  <c r="A874" i="7"/>
  <c r="B873" i="7"/>
  <c r="D873" i="7" s="1"/>
  <c r="F873" i="7" s="1"/>
  <c r="Q873" i="7"/>
  <c r="R872" i="7"/>
  <c r="T872" i="7" s="1"/>
  <c r="V872" i="7" s="1"/>
  <c r="U871" i="7"/>
  <c r="X871" i="7" l="1"/>
  <c r="H872" i="7"/>
  <c r="E873" i="7"/>
  <c r="M871" i="7"/>
  <c r="B874" i="7"/>
  <c r="D874" i="7" s="1"/>
  <c r="F874" i="7" s="1"/>
  <c r="A875" i="7"/>
  <c r="P870" i="7"/>
  <c r="J872" i="7"/>
  <c r="L872" i="7" s="1"/>
  <c r="N872" i="7" s="1"/>
  <c r="I873" i="7"/>
  <c r="U872" i="7"/>
  <c r="R873" i="7"/>
  <c r="T873" i="7" s="1"/>
  <c r="V873" i="7" s="1"/>
  <c r="Q874" i="7"/>
  <c r="H873" i="7" l="1"/>
  <c r="M872" i="7"/>
  <c r="P871" i="7"/>
  <c r="X872" i="7"/>
  <c r="A876" i="7"/>
  <c r="B875" i="7"/>
  <c r="D875" i="7" s="1"/>
  <c r="F875" i="7" s="1"/>
  <c r="J873" i="7"/>
  <c r="L873" i="7" s="1"/>
  <c r="N873" i="7" s="1"/>
  <c r="I874" i="7"/>
  <c r="E874" i="7"/>
  <c r="H874" i="7" s="1"/>
  <c r="Q875" i="7"/>
  <c r="R874" i="7"/>
  <c r="T874" i="7" s="1"/>
  <c r="V874" i="7" s="1"/>
  <c r="U873" i="7"/>
  <c r="X873" i="7" l="1"/>
  <c r="P872" i="7"/>
  <c r="J874" i="7"/>
  <c r="L874" i="7" s="1"/>
  <c r="N874" i="7" s="1"/>
  <c r="I875" i="7"/>
  <c r="M873" i="7"/>
  <c r="E875" i="7"/>
  <c r="H875" i="7" s="1"/>
  <c r="B876" i="7"/>
  <c r="D876" i="7" s="1"/>
  <c r="F876" i="7" s="1"/>
  <c r="A877" i="7"/>
  <c r="U874" i="7"/>
  <c r="X874" i="7" s="1"/>
  <c r="Q876" i="7"/>
  <c r="R875" i="7"/>
  <c r="T875" i="7" s="1"/>
  <c r="V875" i="7" s="1"/>
  <c r="E876" i="7" l="1"/>
  <c r="P873" i="7"/>
  <c r="I876" i="7"/>
  <c r="J875" i="7"/>
  <c r="L875" i="7" s="1"/>
  <c r="N875" i="7" s="1"/>
  <c r="A878" i="7"/>
  <c r="B877" i="7"/>
  <c r="D877" i="7" s="1"/>
  <c r="F877" i="7" s="1"/>
  <c r="M874" i="7"/>
  <c r="P874" i="7" s="1"/>
  <c r="U875" i="7"/>
  <c r="Q877" i="7"/>
  <c r="R876" i="7"/>
  <c r="T876" i="7" s="1"/>
  <c r="V876" i="7" s="1"/>
  <c r="H876" i="7" l="1"/>
  <c r="X875" i="7"/>
  <c r="E877" i="7"/>
  <c r="M875" i="7"/>
  <c r="B878" i="7"/>
  <c r="D878" i="7" s="1"/>
  <c r="F878" i="7" s="1"/>
  <c r="A879" i="7"/>
  <c r="I877" i="7"/>
  <c r="J876" i="7"/>
  <c r="L876" i="7" s="1"/>
  <c r="N876" i="7" s="1"/>
  <c r="U876" i="7"/>
  <c r="R877" i="7"/>
  <c r="T877" i="7" s="1"/>
  <c r="V877" i="7" s="1"/>
  <c r="Q878" i="7"/>
  <c r="X876" i="7" l="1"/>
  <c r="P875" i="7"/>
  <c r="H877" i="7"/>
  <c r="M876" i="7"/>
  <c r="P876" i="7" s="1"/>
  <c r="J877" i="7"/>
  <c r="L877" i="7" s="1"/>
  <c r="N877" i="7" s="1"/>
  <c r="I878" i="7"/>
  <c r="A880" i="7"/>
  <c r="B879" i="7"/>
  <c r="D879" i="7" s="1"/>
  <c r="F879" i="7" s="1"/>
  <c r="E878" i="7"/>
  <c r="Q879" i="7"/>
  <c r="R878" i="7"/>
  <c r="T878" i="7" s="1"/>
  <c r="V878" i="7" s="1"/>
  <c r="U877" i="7"/>
  <c r="X877" i="7" l="1"/>
  <c r="H878" i="7"/>
  <c r="I879" i="7"/>
  <c r="J878" i="7"/>
  <c r="L878" i="7" s="1"/>
  <c r="N878" i="7" s="1"/>
  <c r="E879" i="7"/>
  <c r="M877" i="7"/>
  <c r="A881" i="7"/>
  <c r="B880" i="7"/>
  <c r="D880" i="7" s="1"/>
  <c r="F880" i="7" s="1"/>
  <c r="U878" i="7"/>
  <c r="X878" i="7" s="1"/>
  <c r="Q880" i="7"/>
  <c r="R879" i="7"/>
  <c r="T879" i="7" s="1"/>
  <c r="V879" i="7" s="1"/>
  <c r="H879" i="7" l="1"/>
  <c r="E880" i="7"/>
  <c r="M878" i="7"/>
  <c r="B881" i="7"/>
  <c r="D881" i="7" s="1"/>
  <c r="F881" i="7" s="1"/>
  <c r="A882" i="7"/>
  <c r="P877" i="7"/>
  <c r="I880" i="7"/>
  <c r="J879" i="7"/>
  <c r="L879" i="7" s="1"/>
  <c r="N879" i="7" s="1"/>
  <c r="U879" i="7"/>
  <c r="X879" i="7" s="1"/>
  <c r="R880" i="7"/>
  <c r="T880" i="7" s="1"/>
  <c r="V880" i="7" s="1"/>
  <c r="Q881" i="7"/>
  <c r="H880" i="7" l="1"/>
  <c r="J880" i="7"/>
  <c r="L880" i="7" s="1"/>
  <c r="N880" i="7" s="1"/>
  <c r="I881" i="7"/>
  <c r="P878" i="7"/>
  <c r="B882" i="7"/>
  <c r="D882" i="7" s="1"/>
  <c r="F882" i="7" s="1"/>
  <c r="A883" i="7"/>
  <c r="M879" i="7"/>
  <c r="E881" i="7"/>
  <c r="R881" i="7"/>
  <c r="T881" i="7" s="1"/>
  <c r="V881" i="7" s="1"/>
  <c r="Q882" i="7"/>
  <c r="U880" i="7"/>
  <c r="X880" i="7" s="1"/>
  <c r="H881" i="7" l="1"/>
  <c r="E882" i="7"/>
  <c r="P879" i="7"/>
  <c r="J881" i="7"/>
  <c r="L881" i="7" s="1"/>
  <c r="N881" i="7" s="1"/>
  <c r="I882" i="7"/>
  <c r="A884" i="7"/>
  <c r="B883" i="7"/>
  <c r="D883" i="7" s="1"/>
  <c r="F883" i="7" s="1"/>
  <c r="M880" i="7"/>
  <c r="U881" i="7"/>
  <c r="Q883" i="7"/>
  <c r="R882" i="7"/>
  <c r="T882" i="7" s="1"/>
  <c r="V882" i="7" s="1"/>
  <c r="P880" i="7" l="1"/>
  <c r="X881" i="7"/>
  <c r="H882" i="7"/>
  <c r="M881" i="7"/>
  <c r="P881" i="7" s="1"/>
  <c r="E883" i="7"/>
  <c r="B884" i="7"/>
  <c r="D884" i="7" s="1"/>
  <c r="F884" i="7" s="1"/>
  <c r="A885" i="7"/>
  <c r="J882" i="7"/>
  <c r="L882" i="7" s="1"/>
  <c r="N882" i="7" s="1"/>
  <c r="I883" i="7"/>
  <c r="U882" i="7"/>
  <c r="Q884" i="7"/>
  <c r="R883" i="7"/>
  <c r="T883" i="7" s="1"/>
  <c r="V883" i="7" s="1"/>
  <c r="H883" i="7" l="1"/>
  <c r="M882" i="7"/>
  <c r="E884" i="7"/>
  <c r="H884" i="7" s="1"/>
  <c r="A886" i="7"/>
  <c r="B885" i="7"/>
  <c r="D885" i="7" s="1"/>
  <c r="F885" i="7" s="1"/>
  <c r="X882" i="7"/>
  <c r="I884" i="7"/>
  <c r="J883" i="7"/>
  <c r="L883" i="7" s="1"/>
  <c r="N883" i="7" s="1"/>
  <c r="U883" i="7"/>
  <c r="R884" i="7"/>
  <c r="T884" i="7" s="1"/>
  <c r="V884" i="7" s="1"/>
  <c r="Q885" i="7"/>
  <c r="X883" i="7" l="1"/>
  <c r="P882" i="7"/>
  <c r="E885" i="7"/>
  <c r="H885" i="7" s="1"/>
  <c r="A887" i="7"/>
  <c r="B886" i="7"/>
  <c r="D886" i="7" s="1"/>
  <c r="F886" i="7" s="1"/>
  <c r="I885" i="7"/>
  <c r="J884" i="7"/>
  <c r="L884" i="7" s="1"/>
  <c r="N884" i="7" s="1"/>
  <c r="M883" i="7"/>
  <c r="R885" i="7"/>
  <c r="T885" i="7" s="1"/>
  <c r="V885" i="7" s="1"/>
  <c r="Q886" i="7"/>
  <c r="U884" i="7"/>
  <c r="X884" i="7" s="1"/>
  <c r="P883" i="7" l="1"/>
  <c r="E886" i="7"/>
  <c r="H886" i="7" s="1"/>
  <c r="B887" i="7"/>
  <c r="D887" i="7" s="1"/>
  <c r="F887" i="7" s="1"/>
  <c r="A888" i="7"/>
  <c r="M884" i="7"/>
  <c r="J885" i="7"/>
  <c r="L885" i="7" s="1"/>
  <c r="N885" i="7" s="1"/>
  <c r="I886" i="7"/>
  <c r="Q887" i="7"/>
  <c r="R886" i="7"/>
  <c r="T886" i="7" s="1"/>
  <c r="V886" i="7" s="1"/>
  <c r="U885" i="7"/>
  <c r="X885" i="7" l="1"/>
  <c r="I887" i="7"/>
  <c r="J886" i="7"/>
  <c r="L886" i="7" s="1"/>
  <c r="N886" i="7" s="1"/>
  <c r="A889" i="7"/>
  <c r="B888" i="7"/>
  <c r="D888" i="7" s="1"/>
  <c r="F888" i="7" s="1"/>
  <c r="M885" i="7"/>
  <c r="E887" i="7"/>
  <c r="P884" i="7"/>
  <c r="U886" i="7"/>
  <c r="X886" i="7" s="1"/>
  <c r="R887" i="7"/>
  <c r="T887" i="7" s="1"/>
  <c r="V887" i="7" s="1"/>
  <c r="Q888" i="7"/>
  <c r="P885" i="7" l="1"/>
  <c r="H887" i="7"/>
  <c r="E888" i="7"/>
  <c r="M886" i="7"/>
  <c r="A890" i="7"/>
  <c r="B889" i="7"/>
  <c r="D889" i="7" s="1"/>
  <c r="F889" i="7" s="1"/>
  <c r="J887" i="7"/>
  <c r="L887" i="7" s="1"/>
  <c r="N887" i="7" s="1"/>
  <c r="I888" i="7"/>
  <c r="R888" i="7"/>
  <c r="T888" i="7" s="1"/>
  <c r="V888" i="7" s="1"/>
  <c r="Q889" i="7"/>
  <c r="U887" i="7"/>
  <c r="H888" i="7" l="1"/>
  <c r="X887" i="7"/>
  <c r="J888" i="7"/>
  <c r="L888" i="7" s="1"/>
  <c r="N888" i="7" s="1"/>
  <c r="I889" i="7"/>
  <c r="P886" i="7"/>
  <c r="E889" i="7"/>
  <c r="M887" i="7"/>
  <c r="B890" i="7"/>
  <c r="D890" i="7" s="1"/>
  <c r="F890" i="7" s="1"/>
  <c r="A891" i="7"/>
  <c r="U888" i="7"/>
  <c r="Q890" i="7"/>
  <c r="R889" i="7"/>
  <c r="T889" i="7" s="1"/>
  <c r="V889" i="7" s="1"/>
  <c r="X888" i="7" l="1"/>
  <c r="H889" i="7"/>
  <c r="E890" i="7"/>
  <c r="P887" i="7"/>
  <c r="J889" i="7"/>
  <c r="L889" i="7" s="1"/>
  <c r="N889" i="7" s="1"/>
  <c r="I890" i="7"/>
  <c r="B891" i="7"/>
  <c r="D891" i="7" s="1"/>
  <c r="F891" i="7" s="1"/>
  <c r="A892" i="7"/>
  <c r="P888" i="7"/>
  <c r="M888" i="7"/>
  <c r="U889" i="7"/>
  <c r="Q891" i="7"/>
  <c r="R890" i="7"/>
  <c r="T890" i="7" s="1"/>
  <c r="V890" i="7" s="1"/>
  <c r="H890" i="7" l="1"/>
  <c r="M889" i="7"/>
  <c r="P889" i="7" s="1"/>
  <c r="B892" i="7"/>
  <c r="D892" i="7" s="1"/>
  <c r="F892" i="7" s="1"/>
  <c r="A893" i="7"/>
  <c r="X889" i="7"/>
  <c r="E891" i="7"/>
  <c r="I891" i="7"/>
  <c r="J890" i="7"/>
  <c r="L890" i="7" s="1"/>
  <c r="N890" i="7" s="1"/>
  <c r="Q892" i="7"/>
  <c r="R891" i="7"/>
  <c r="T891" i="7" s="1"/>
  <c r="V891" i="7" s="1"/>
  <c r="U890" i="7"/>
  <c r="X890" i="7" l="1"/>
  <c r="I892" i="7"/>
  <c r="J891" i="7"/>
  <c r="L891" i="7" s="1"/>
  <c r="N891" i="7" s="1"/>
  <c r="A894" i="7"/>
  <c r="B893" i="7"/>
  <c r="D893" i="7" s="1"/>
  <c r="F893" i="7" s="1"/>
  <c r="E892" i="7"/>
  <c r="H892" i="7" s="1"/>
  <c r="H891" i="7"/>
  <c r="M890" i="7"/>
  <c r="P890" i="7"/>
  <c r="U891" i="7"/>
  <c r="X891" i="7" s="1"/>
  <c r="Q893" i="7"/>
  <c r="R892" i="7"/>
  <c r="T892" i="7" s="1"/>
  <c r="V892" i="7" s="1"/>
  <c r="E893" i="7" l="1"/>
  <c r="A895" i="7"/>
  <c r="B894" i="7"/>
  <c r="D894" i="7" s="1"/>
  <c r="F894" i="7" s="1"/>
  <c r="M891" i="7"/>
  <c r="J892" i="7"/>
  <c r="L892" i="7" s="1"/>
  <c r="N892" i="7" s="1"/>
  <c r="I893" i="7"/>
  <c r="U892" i="7"/>
  <c r="R893" i="7"/>
  <c r="T893" i="7" s="1"/>
  <c r="V893" i="7" s="1"/>
  <c r="Q894" i="7"/>
  <c r="P891" i="7" l="1"/>
  <c r="H893" i="7"/>
  <c r="X892" i="7"/>
  <c r="M892" i="7"/>
  <c r="P892" i="7"/>
  <c r="E894" i="7"/>
  <c r="A896" i="7"/>
  <c r="B895" i="7"/>
  <c r="D895" i="7" s="1"/>
  <c r="F895" i="7" s="1"/>
  <c r="J893" i="7"/>
  <c r="L893" i="7" s="1"/>
  <c r="N893" i="7" s="1"/>
  <c r="I894" i="7"/>
  <c r="U893" i="7"/>
  <c r="Q895" i="7"/>
  <c r="R894" i="7"/>
  <c r="T894" i="7" s="1"/>
  <c r="V894" i="7" s="1"/>
  <c r="H894" i="7" l="1"/>
  <c r="E895" i="7"/>
  <c r="H895" i="7" s="1"/>
  <c r="I895" i="7"/>
  <c r="J894" i="7"/>
  <c r="L894" i="7" s="1"/>
  <c r="N894" i="7" s="1"/>
  <c r="X893" i="7"/>
  <c r="B896" i="7"/>
  <c r="D896" i="7" s="1"/>
  <c r="F896" i="7" s="1"/>
  <c r="A897" i="7"/>
  <c r="M893" i="7"/>
  <c r="U894" i="7"/>
  <c r="Q896" i="7"/>
  <c r="R895" i="7"/>
  <c r="T895" i="7" s="1"/>
  <c r="V895" i="7" s="1"/>
  <c r="X894" i="7" l="1"/>
  <c r="P893" i="7"/>
  <c r="E896" i="7"/>
  <c r="A898" i="7"/>
  <c r="B897" i="7"/>
  <c r="D897" i="7" s="1"/>
  <c r="F897" i="7" s="1"/>
  <c r="I896" i="7"/>
  <c r="J895" i="7"/>
  <c r="L895" i="7" s="1"/>
  <c r="N895" i="7" s="1"/>
  <c r="M894" i="7"/>
  <c r="U895" i="7"/>
  <c r="X895" i="7" s="1"/>
  <c r="Q897" i="7"/>
  <c r="R896" i="7"/>
  <c r="T896" i="7" s="1"/>
  <c r="V896" i="7" s="1"/>
  <c r="P894" i="7" l="1"/>
  <c r="H896" i="7"/>
  <c r="E897" i="7"/>
  <c r="M895" i="7"/>
  <c r="B898" i="7"/>
  <c r="D898" i="7" s="1"/>
  <c r="F898" i="7" s="1"/>
  <c r="A899" i="7"/>
  <c r="J896" i="7"/>
  <c r="L896" i="7" s="1"/>
  <c r="N896" i="7" s="1"/>
  <c r="I897" i="7"/>
  <c r="U896" i="7"/>
  <c r="Q898" i="7"/>
  <c r="R897" i="7"/>
  <c r="T897" i="7" s="1"/>
  <c r="V897" i="7" s="1"/>
  <c r="P895" i="7" l="1"/>
  <c r="X896" i="7"/>
  <c r="H897" i="7"/>
  <c r="B899" i="7"/>
  <c r="D899" i="7" s="1"/>
  <c r="F899" i="7" s="1"/>
  <c r="A900" i="7"/>
  <c r="E898" i="7"/>
  <c r="J897" i="7"/>
  <c r="L897" i="7" s="1"/>
  <c r="N897" i="7" s="1"/>
  <c r="I898" i="7"/>
  <c r="M896" i="7"/>
  <c r="U897" i="7"/>
  <c r="R898" i="7"/>
  <c r="T898" i="7" s="1"/>
  <c r="V898" i="7" s="1"/>
  <c r="Q899" i="7"/>
  <c r="P896" i="7" l="1"/>
  <c r="H898" i="7"/>
  <c r="X897" i="7"/>
  <c r="M897" i="7"/>
  <c r="B900" i="7"/>
  <c r="D900" i="7" s="1"/>
  <c r="F900" i="7" s="1"/>
  <c r="A901" i="7"/>
  <c r="J898" i="7"/>
  <c r="L898" i="7" s="1"/>
  <c r="N898" i="7" s="1"/>
  <c r="I899" i="7"/>
  <c r="E899" i="7"/>
  <c r="U898" i="7"/>
  <c r="R899" i="7"/>
  <c r="T899" i="7" s="1"/>
  <c r="V899" i="7" s="1"/>
  <c r="Q900" i="7"/>
  <c r="E900" i="7" l="1"/>
  <c r="J899" i="7"/>
  <c r="L899" i="7" s="1"/>
  <c r="N899" i="7" s="1"/>
  <c r="I900" i="7"/>
  <c r="X898" i="7"/>
  <c r="M898" i="7"/>
  <c r="P897" i="7"/>
  <c r="H899" i="7"/>
  <c r="A902" i="7"/>
  <c r="B901" i="7"/>
  <c r="D901" i="7" s="1"/>
  <c r="F901" i="7" s="1"/>
  <c r="Q901" i="7"/>
  <c r="R900" i="7"/>
  <c r="T900" i="7" s="1"/>
  <c r="V900" i="7" s="1"/>
  <c r="U899" i="7"/>
  <c r="H900" i="7" l="1"/>
  <c r="I901" i="7"/>
  <c r="J900" i="7"/>
  <c r="L900" i="7" s="1"/>
  <c r="N900" i="7" s="1"/>
  <c r="E901" i="7"/>
  <c r="X899" i="7"/>
  <c r="A903" i="7"/>
  <c r="B902" i="7"/>
  <c r="D902" i="7" s="1"/>
  <c r="F902" i="7" s="1"/>
  <c r="P898" i="7"/>
  <c r="M899" i="7"/>
  <c r="U900" i="7"/>
  <c r="X900" i="7" s="1"/>
  <c r="Q902" i="7"/>
  <c r="R901" i="7"/>
  <c r="T901" i="7" s="1"/>
  <c r="V901" i="7" s="1"/>
  <c r="P899" i="7" l="1"/>
  <c r="H901" i="7"/>
  <c r="B903" i="7"/>
  <c r="D903" i="7" s="1"/>
  <c r="F903" i="7" s="1"/>
  <c r="A904" i="7"/>
  <c r="M900" i="7"/>
  <c r="E902" i="7"/>
  <c r="I902" i="7"/>
  <c r="J901" i="7"/>
  <c r="L901" i="7" s="1"/>
  <c r="N901" i="7" s="1"/>
  <c r="U901" i="7"/>
  <c r="Q903" i="7"/>
  <c r="R902" i="7"/>
  <c r="T902" i="7" s="1"/>
  <c r="V902" i="7" s="1"/>
  <c r="H902" i="7" l="1"/>
  <c r="P900" i="7"/>
  <c r="I903" i="7"/>
  <c r="J902" i="7"/>
  <c r="L902" i="7" s="1"/>
  <c r="N902" i="7" s="1"/>
  <c r="X901" i="7"/>
  <c r="B904" i="7"/>
  <c r="D904" i="7" s="1"/>
  <c r="F904" i="7" s="1"/>
  <c r="A905" i="7"/>
  <c r="M901" i="7"/>
  <c r="P901" i="7" s="1"/>
  <c r="E903" i="7"/>
  <c r="R903" i="7"/>
  <c r="T903" i="7" s="1"/>
  <c r="V903" i="7" s="1"/>
  <c r="Q904" i="7"/>
  <c r="U902" i="7"/>
  <c r="X902" i="7" l="1"/>
  <c r="E904" i="7"/>
  <c r="M902" i="7"/>
  <c r="H903" i="7"/>
  <c r="B905" i="7"/>
  <c r="D905" i="7" s="1"/>
  <c r="F905" i="7" s="1"/>
  <c r="A906" i="7"/>
  <c r="I904" i="7"/>
  <c r="J903" i="7"/>
  <c r="L903" i="7" s="1"/>
  <c r="N903" i="7" s="1"/>
  <c r="R904" i="7"/>
  <c r="T904" i="7" s="1"/>
  <c r="V904" i="7" s="1"/>
  <c r="Q905" i="7"/>
  <c r="U903" i="7"/>
  <c r="X903" i="7" s="1"/>
  <c r="P902" i="7" l="1"/>
  <c r="H904" i="7"/>
  <c r="B906" i="7"/>
  <c r="D906" i="7" s="1"/>
  <c r="F906" i="7" s="1"/>
  <c r="A907" i="7"/>
  <c r="I905" i="7"/>
  <c r="J904" i="7"/>
  <c r="L904" i="7" s="1"/>
  <c r="N904" i="7" s="1"/>
  <c r="E905" i="7"/>
  <c r="H905" i="7" s="1"/>
  <c r="M903" i="7"/>
  <c r="Q906" i="7"/>
  <c r="R905" i="7"/>
  <c r="T905" i="7" s="1"/>
  <c r="V905" i="7" s="1"/>
  <c r="U904" i="7"/>
  <c r="X904" i="7" s="1"/>
  <c r="P903" i="7" l="1"/>
  <c r="M904" i="7"/>
  <c r="P904" i="7" s="1"/>
  <c r="I906" i="7"/>
  <c r="J905" i="7"/>
  <c r="L905" i="7" s="1"/>
  <c r="N905" i="7" s="1"/>
  <c r="A908" i="7"/>
  <c r="B907" i="7"/>
  <c r="D907" i="7" s="1"/>
  <c r="F907" i="7" s="1"/>
  <c r="E906" i="7"/>
  <c r="U905" i="7"/>
  <c r="R906" i="7"/>
  <c r="T906" i="7" s="1"/>
  <c r="V906" i="7" s="1"/>
  <c r="Q907" i="7"/>
  <c r="X905" i="7" l="1"/>
  <c r="H906" i="7"/>
  <c r="M905" i="7"/>
  <c r="I907" i="7"/>
  <c r="J906" i="7"/>
  <c r="L906" i="7" s="1"/>
  <c r="N906" i="7" s="1"/>
  <c r="E907" i="7"/>
  <c r="B908" i="7"/>
  <c r="D908" i="7" s="1"/>
  <c r="F908" i="7" s="1"/>
  <c r="A909" i="7"/>
  <c r="R907" i="7"/>
  <c r="T907" i="7" s="1"/>
  <c r="V907" i="7" s="1"/>
  <c r="Q908" i="7"/>
  <c r="U906" i="7"/>
  <c r="P905" i="7" l="1"/>
  <c r="H907" i="7"/>
  <c r="J907" i="7"/>
  <c r="L907" i="7" s="1"/>
  <c r="N907" i="7" s="1"/>
  <c r="I908" i="7"/>
  <c r="X906" i="7"/>
  <c r="A910" i="7"/>
  <c r="B909" i="7"/>
  <c r="D909" i="7" s="1"/>
  <c r="F909" i="7" s="1"/>
  <c r="E908" i="7"/>
  <c r="M906" i="7"/>
  <c r="Q909" i="7"/>
  <c r="R908" i="7"/>
  <c r="T908" i="7" s="1"/>
  <c r="V908" i="7" s="1"/>
  <c r="U907" i="7"/>
  <c r="P906" i="7" l="1"/>
  <c r="X907" i="7"/>
  <c r="H908" i="7"/>
  <c r="B910" i="7"/>
  <c r="D910" i="7" s="1"/>
  <c r="F910" i="7" s="1"/>
  <c r="A911" i="7"/>
  <c r="J908" i="7"/>
  <c r="L908" i="7" s="1"/>
  <c r="N908" i="7" s="1"/>
  <c r="I909" i="7"/>
  <c r="E909" i="7"/>
  <c r="M907" i="7"/>
  <c r="U908" i="7"/>
  <c r="Q910" i="7"/>
  <c r="R909" i="7"/>
  <c r="T909" i="7" s="1"/>
  <c r="V909" i="7" s="1"/>
  <c r="X908" i="7" l="1"/>
  <c r="P907" i="7"/>
  <c r="M908" i="7"/>
  <c r="J909" i="7"/>
  <c r="L909" i="7" s="1"/>
  <c r="N909" i="7" s="1"/>
  <c r="I910" i="7"/>
  <c r="H909" i="7"/>
  <c r="B911" i="7"/>
  <c r="D911" i="7" s="1"/>
  <c r="F911" i="7" s="1"/>
  <c r="A912" i="7"/>
  <c r="E910" i="7"/>
  <c r="H910" i="7" s="1"/>
  <c r="U909" i="7"/>
  <c r="Q911" i="7"/>
  <c r="R910" i="7"/>
  <c r="T910" i="7" s="1"/>
  <c r="V910" i="7" s="1"/>
  <c r="X909" i="7" l="1"/>
  <c r="P908" i="7"/>
  <c r="I911" i="7"/>
  <c r="J910" i="7"/>
  <c r="L910" i="7" s="1"/>
  <c r="N910" i="7" s="1"/>
  <c r="M909" i="7"/>
  <c r="E911" i="7"/>
  <c r="H911" i="7" s="1"/>
  <c r="A913" i="7"/>
  <c r="B912" i="7"/>
  <c r="D912" i="7" s="1"/>
  <c r="F912" i="7" s="1"/>
  <c r="Q912" i="7"/>
  <c r="R911" i="7"/>
  <c r="T911" i="7" s="1"/>
  <c r="V911" i="7" s="1"/>
  <c r="U910" i="7"/>
  <c r="X910" i="7" l="1"/>
  <c r="P909" i="7"/>
  <c r="E912" i="7"/>
  <c r="H912" i="7" s="1"/>
  <c r="B913" i="7"/>
  <c r="D913" i="7" s="1"/>
  <c r="F913" i="7" s="1"/>
  <c r="A914" i="7"/>
  <c r="M910" i="7"/>
  <c r="J911" i="7"/>
  <c r="L911" i="7" s="1"/>
  <c r="N911" i="7" s="1"/>
  <c r="I912" i="7"/>
  <c r="U911" i="7"/>
  <c r="R912" i="7"/>
  <c r="T912" i="7" s="1"/>
  <c r="V912" i="7" s="1"/>
  <c r="Q913" i="7"/>
  <c r="X911" i="7" l="1"/>
  <c r="I913" i="7"/>
  <c r="J912" i="7"/>
  <c r="L912" i="7" s="1"/>
  <c r="N912" i="7" s="1"/>
  <c r="B914" i="7"/>
  <c r="D914" i="7" s="1"/>
  <c r="F914" i="7" s="1"/>
  <c r="A915" i="7"/>
  <c r="M911" i="7"/>
  <c r="E913" i="7"/>
  <c r="P910" i="7"/>
  <c r="Q914" i="7"/>
  <c r="R913" i="7"/>
  <c r="T913" i="7" s="1"/>
  <c r="V913" i="7" s="1"/>
  <c r="U912" i="7"/>
  <c r="X912" i="7" l="1"/>
  <c r="H913" i="7"/>
  <c r="A916" i="7"/>
  <c r="B915" i="7"/>
  <c r="D915" i="7" s="1"/>
  <c r="F915" i="7" s="1"/>
  <c r="M912" i="7"/>
  <c r="E914" i="7"/>
  <c r="P911" i="7"/>
  <c r="J913" i="7"/>
  <c r="L913" i="7" s="1"/>
  <c r="N913" i="7" s="1"/>
  <c r="I914" i="7"/>
  <c r="R914" i="7"/>
  <c r="T914" i="7" s="1"/>
  <c r="V914" i="7" s="1"/>
  <c r="Q915" i="7"/>
  <c r="U913" i="7"/>
  <c r="M913" i="7" l="1"/>
  <c r="P912" i="7"/>
  <c r="X913" i="7"/>
  <c r="E915" i="7"/>
  <c r="I915" i="7"/>
  <c r="J914" i="7"/>
  <c r="L914" i="7" s="1"/>
  <c r="N914" i="7" s="1"/>
  <c r="H914" i="7"/>
  <c r="B916" i="7"/>
  <c r="D916" i="7" s="1"/>
  <c r="F916" i="7" s="1"/>
  <c r="A917" i="7"/>
  <c r="U914" i="7"/>
  <c r="X914" i="7" s="1"/>
  <c r="Q916" i="7"/>
  <c r="R915" i="7"/>
  <c r="T915" i="7" s="1"/>
  <c r="V915" i="7" s="1"/>
  <c r="H915" i="7" l="1"/>
  <c r="P913" i="7"/>
  <c r="E916" i="7"/>
  <c r="B917" i="7"/>
  <c r="D917" i="7" s="1"/>
  <c r="F917" i="7" s="1"/>
  <c r="A918" i="7"/>
  <c r="I916" i="7"/>
  <c r="J915" i="7"/>
  <c r="L915" i="7" s="1"/>
  <c r="N915" i="7" s="1"/>
  <c r="M914" i="7"/>
  <c r="U915" i="7"/>
  <c r="Q917" i="7"/>
  <c r="R916" i="7"/>
  <c r="T916" i="7" s="1"/>
  <c r="V916" i="7" s="1"/>
  <c r="X915" i="7" l="1"/>
  <c r="P914" i="7"/>
  <c r="H916" i="7"/>
  <c r="B918" i="7"/>
  <c r="D918" i="7" s="1"/>
  <c r="F918" i="7" s="1"/>
  <c r="A919" i="7"/>
  <c r="M915" i="7"/>
  <c r="P915" i="7" s="1"/>
  <c r="E917" i="7"/>
  <c r="J916" i="7"/>
  <c r="L916" i="7" s="1"/>
  <c r="N916" i="7" s="1"/>
  <c r="I917" i="7"/>
  <c r="U916" i="7"/>
  <c r="Q918" i="7"/>
  <c r="R917" i="7"/>
  <c r="T917" i="7" s="1"/>
  <c r="V917" i="7" s="1"/>
  <c r="H917" i="7" l="1"/>
  <c r="M916" i="7"/>
  <c r="P916" i="7" s="1"/>
  <c r="B919" i="7"/>
  <c r="D919" i="7" s="1"/>
  <c r="F919" i="7" s="1"/>
  <c r="A920" i="7"/>
  <c r="X916" i="7"/>
  <c r="I918" i="7"/>
  <c r="J917" i="7"/>
  <c r="L917" i="7" s="1"/>
  <c r="N917" i="7" s="1"/>
  <c r="E918" i="7"/>
  <c r="U917" i="7"/>
  <c r="R918" i="7"/>
  <c r="T918" i="7" s="1"/>
  <c r="V918" i="7" s="1"/>
  <c r="Q919" i="7"/>
  <c r="X917" i="7" l="1"/>
  <c r="H918" i="7"/>
  <c r="M917" i="7"/>
  <c r="E919" i="7"/>
  <c r="J918" i="7"/>
  <c r="L918" i="7" s="1"/>
  <c r="N918" i="7" s="1"/>
  <c r="I919" i="7"/>
  <c r="B920" i="7"/>
  <c r="D920" i="7" s="1"/>
  <c r="F920" i="7" s="1"/>
  <c r="A921" i="7"/>
  <c r="U918" i="7"/>
  <c r="Q920" i="7"/>
  <c r="R919" i="7"/>
  <c r="T919" i="7" s="1"/>
  <c r="V919" i="7" s="1"/>
  <c r="P917" i="7" l="1"/>
  <c r="I920" i="7"/>
  <c r="J919" i="7"/>
  <c r="L919" i="7" s="1"/>
  <c r="N919" i="7" s="1"/>
  <c r="E920" i="7"/>
  <c r="X918" i="7"/>
  <c r="M918" i="7"/>
  <c r="P918" i="7" s="1"/>
  <c r="B921" i="7"/>
  <c r="D921" i="7" s="1"/>
  <c r="F921" i="7" s="1"/>
  <c r="A922" i="7"/>
  <c r="H919" i="7"/>
  <c r="U919" i="7"/>
  <c r="Q921" i="7"/>
  <c r="R920" i="7"/>
  <c r="T920" i="7" s="1"/>
  <c r="V920" i="7" s="1"/>
  <c r="X919" i="7" l="1"/>
  <c r="H920" i="7"/>
  <c r="E921" i="7"/>
  <c r="M919" i="7"/>
  <c r="B922" i="7"/>
  <c r="D922" i="7" s="1"/>
  <c r="F922" i="7" s="1"/>
  <c r="A923" i="7"/>
  <c r="J920" i="7"/>
  <c r="L920" i="7" s="1"/>
  <c r="N920" i="7" s="1"/>
  <c r="I921" i="7"/>
  <c r="U920" i="7"/>
  <c r="Q922" i="7"/>
  <c r="R921" i="7"/>
  <c r="T921" i="7" s="1"/>
  <c r="V921" i="7" s="1"/>
  <c r="H921" i="7" l="1"/>
  <c r="X920" i="7"/>
  <c r="P919" i="7"/>
  <c r="J921" i="7"/>
  <c r="L921" i="7" s="1"/>
  <c r="N921" i="7" s="1"/>
  <c r="I922" i="7"/>
  <c r="M920" i="7"/>
  <c r="B923" i="7"/>
  <c r="D923" i="7" s="1"/>
  <c r="F923" i="7" s="1"/>
  <c r="A924" i="7"/>
  <c r="E922" i="7"/>
  <c r="U921" i="7"/>
  <c r="X921" i="7" s="1"/>
  <c r="Q923" i="7"/>
  <c r="R922" i="7"/>
  <c r="T922" i="7" s="1"/>
  <c r="V922" i="7" s="1"/>
  <c r="P920" i="7" l="1"/>
  <c r="B924" i="7"/>
  <c r="D924" i="7" s="1"/>
  <c r="F924" i="7" s="1"/>
  <c r="A925" i="7"/>
  <c r="I923" i="7"/>
  <c r="J922" i="7"/>
  <c r="L922" i="7" s="1"/>
  <c r="N922" i="7" s="1"/>
  <c r="H922" i="7"/>
  <c r="E923" i="7"/>
  <c r="M921" i="7"/>
  <c r="U922" i="7"/>
  <c r="Q924" i="7"/>
  <c r="R923" i="7"/>
  <c r="T923" i="7" s="1"/>
  <c r="V923" i="7" s="1"/>
  <c r="P921" i="7" l="1"/>
  <c r="H923" i="7"/>
  <c r="B925" i="7"/>
  <c r="D925" i="7" s="1"/>
  <c r="F925" i="7" s="1"/>
  <c r="A926" i="7"/>
  <c r="X922" i="7"/>
  <c r="I924" i="7"/>
  <c r="J923" i="7"/>
  <c r="L923" i="7" s="1"/>
  <c r="N923" i="7" s="1"/>
  <c r="E924" i="7"/>
  <c r="M922" i="7"/>
  <c r="U923" i="7"/>
  <c r="X923" i="7" s="1"/>
  <c r="Q925" i="7"/>
  <c r="R924" i="7"/>
  <c r="T924" i="7" s="1"/>
  <c r="V924" i="7" s="1"/>
  <c r="P922" i="7" l="1"/>
  <c r="I925" i="7"/>
  <c r="J924" i="7"/>
  <c r="L924" i="7" s="1"/>
  <c r="N924" i="7" s="1"/>
  <c r="H924" i="7"/>
  <c r="B926" i="7"/>
  <c r="D926" i="7" s="1"/>
  <c r="F926" i="7" s="1"/>
  <c r="A927" i="7"/>
  <c r="M923" i="7"/>
  <c r="P923" i="7" s="1"/>
  <c r="E925" i="7"/>
  <c r="U924" i="7"/>
  <c r="R925" i="7"/>
  <c r="T925" i="7" s="1"/>
  <c r="V925" i="7" s="1"/>
  <c r="Q926" i="7"/>
  <c r="H925" i="7" l="1"/>
  <c r="X924" i="7"/>
  <c r="E926" i="7"/>
  <c r="M924" i="7"/>
  <c r="B927" i="7"/>
  <c r="D927" i="7" s="1"/>
  <c r="F927" i="7" s="1"/>
  <c r="A928" i="7"/>
  <c r="I926" i="7"/>
  <c r="J925" i="7"/>
  <c r="L925" i="7" s="1"/>
  <c r="N925" i="7" s="1"/>
  <c r="R926" i="7"/>
  <c r="T926" i="7" s="1"/>
  <c r="V926" i="7" s="1"/>
  <c r="Q927" i="7"/>
  <c r="U925" i="7"/>
  <c r="X925" i="7" l="1"/>
  <c r="H926" i="7"/>
  <c r="M925" i="7"/>
  <c r="P924" i="7"/>
  <c r="I927" i="7"/>
  <c r="J926" i="7"/>
  <c r="L926" i="7" s="1"/>
  <c r="N926" i="7" s="1"/>
  <c r="A929" i="7"/>
  <c r="B928" i="7"/>
  <c r="D928" i="7" s="1"/>
  <c r="F928" i="7" s="1"/>
  <c r="E927" i="7"/>
  <c r="R927" i="7"/>
  <c r="T927" i="7" s="1"/>
  <c r="V927" i="7" s="1"/>
  <c r="Q928" i="7"/>
  <c r="U926" i="7"/>
  <c r="X926" i="7" l="1"/>
  <c r="P925" i="7"/>
  <c r="H927" i="7"/>
  <c r="J927" i="7"/>
  <c r="L927" i="7" s="1"/>
  <c r="N927" i="7" s="1"/>
  <c r="I928" i="7"/>
  <c r="E928" i="7"/>
  <c r="A930" i="7"/>
  <c r="B929" i="7"/>
  <c r="D929" i="7" s="1"/>
  <c r="F929" i="7" s="1"/>
  <c r="M926" i="7"/>
  <c r="Q929" i="7"/>
  <c r="R928" i="7"/>
  <c r="T928" i="7" s="1"/>
  <c r="V928" i="7" s="1"/>
  <c r="U927" i="7"/>
  <c r="X927" i="7" s="1"/>
  <c r="P926" i="7" l="1"/>
  <c r="H928" i="7"/>
  <c r="E929" i="7"/>
  <c r="J928" i="7"/>
  <c r="L928" i="7" s="1"/>
  <c r="N928" i="7" s="1"/>
  <c r="I929" i="7"/>
  <c r="B930" i="7"/>
  <c r="D930" i="7" s="1"/>
  <c r="F930" i="7" s="1"/>
  <c r="A931" i="7"/>
  <c r="M927" i="7"/>
  <c r="U928" i="7"/>
  <c r="R929" i="7"/>
  <c r="T929" i="7" s="1"/>
  <c r="V929" i="7" s="1"/>
  <c r="Q930" i="7"/>
  <c r="P927" i="7" l="1"/>
  <c r="M928" i="7"/>
  <c r="I930" i="7"/>
  <c r="J929" i="7"/>
  <c r="L929" i="7" s="1"/>
  <c r="N929" i="7" s="1"/>
  <c r="X928" i="7"/>
  <c r="B931" i="7"/>
  <c r="D931" i="7" s="1"/>
  <c r="F931" i="7" s="1"/>
  <c r="A932" i="7"/>
  <c r="E930" i="7"/>
  <c r="H929" i="7"/>
  <c r="Q931" i="7"/>
  <c r="R930" i="7"/>
  <c r="T930" i="7" s="1"/>
  <c r="V930" i="7" s="1"/>
  <c r="U929" i="7"/>
  <c r="X929" i="7" l="1"/>
  <c r="P928" i="7"/>
  <c r="H930" i="7"/>
  <c r="A933" i="7"/>
  <c r="B932" i="7"/>
  <c r="D932" i="7" s="1"/>
  <c r="F932" i="7" s="1"/>
  <c r="J930" i="7"/>
  <c r="L930" i="7" s="1"/>
  <c r="N930" i="7" s="1"/>
  <c r="I931" i="7"/>
  <c r="E931" i="7"/>
  <c r="M929" i="7"/>
  <c r="U930" i="7"/>
  <c r="Q932" i="7"/>
  <c r="R931" i="7"/>
  <c r="T931" i="7" s="1"/>
  <c r="V931" i="7" s="1"/>
  <c r="P929" i="7" l="1"/>
  <c r="H931" i="7"/>
  <c r="I932" i="7"/>
  <c r="J931" i="7"/>
  <c r="L931" i="7" s="1"/>
  <c r="N931" i="7" s="1"/>
  <c r="M930" i="7"/>
  <c r="E932" i="7"/>
  <c r="X930" i="7"/>
  <c r="B933" i="7"/>
  <c r="D933" i="7" s="1"/>
  <c r="F933" i="7" s="1"/>
  <c r="A934" i="7"/>
  <c r="U931" i="7"/>
  <c r="R932" i="7"/>
  <c r="T932" i="7" s="1"/>
  <c r="V932" i="7" s="1"/>
  <c r="Q933" i="7"/>
  <c r="P930" i="7" l="1"/>
  <c r="H932" i="7"/>
  <c r="E933" i="7"/>
  <c r="M931" i="7"/>
  <c r="X931" i="7"/>
  <c r="A935" i="7"/>
  <c r="B934" i="7"/>
  <c r="D934" i="7" s="1"/>
  <c r="F934" i="7" s="1"/>
  <c r="J932" i="7"/>
  <c r="L932" i="7" s="1"/>
  <c r="N932" i="7" s="1"/>
  <c r="I933" i="7"/>
  <c r="R933" i="7"/>
  <c r="T933" i="7" s="1"/>
  <c r="V933" i="7" s="1"/>
  <c r="Q934" i="7"/>
  <c r="U932" i="7"/>
  <c r="X932" i="7" l="1"/>
  <c r="P931" i="7"/>
  <c r="H933" i="7"/>
  <c r="M932" i="7"/>
  <c r="E934" i="7"/>
  <c r="B935" i="7"/>
  <c r="D935" i="7" s="1"/>
  <c r="F935" i="7" s="1"/>
  <c r="A936" i="7"/>
  <c r="I934" i="7"/>
  <c r="J933" i="7"/>
  <c r="L933" i="7" s="1"/>
  <c r="N933" i="7" s="1"/>
  <c r="Q935" i="7"/>
  <c r="R934" i="7"/>
  <c r="T934" i="7" s="1"/>
  <c r="V934" i="7" s="1"/>
  <c r="U933" i="7"/>
  <c r="P932" i="7" l="1"/>
  <c r="H934" i="7"/>
  <c r="X933" i="7"/>
  <c r="M933" i="7"/>
  <c r="P933" i="7" s="1"/>
  <c r="A937" i="7"/>
  <c r="B936" i="7"/>
  <c r="D936" i="7" s="1"/>
  <c r="F936" i="7" s="1"/>
  <c r="J934" i="7"/>
  <c r="L934" i="7" s="1"/>
  <c r="N934" i="7" s="1"/>
  <c r="I935" i="7"/>
  <c r="E935" i="7"/>
  <c r="Q936" i="7"/>
  <c r="R935" i="7"/>
  <c r="T935" i="7" s="1"/>
  <c r="V935" i="7" s="1"/>
  <c r="U934" i="7"/>
  <c r="H935" i="7" l="1"/>
  <c r="I936" i="7"/>
  <c r="J935" i="7"/>
  <c r="L935" i="7" s="1"/>
  <c r="N935" i="7" s="1"/>
  <c r="M934" i="7"/>
  <c r="E936" i="7"/>
  <c r="H936" i="7" s="1"/>
  <c r="X934" i="7"/>
  <c r="A938" i="7"/>
  <c r="B937" i="7"/>
  <c r="D937" i="7" s="1"/>
  <c r="F937" i="7" s="1"/>
  <c r="U935" i="7"/>
  <c r="X935" i="7" s="1"/>
  <c r="R936" i="7"/>
  <c r="T936" i="7" s="1"/>
  <c r="V936" i="7" s="1"/>
  <c r="Q937" i="7"/>
  <c r="P934" i="7" l="1"/>
  <c r="E937" i="7"/>
  <c r="A939" i="7"/>
  <c r="B938" i="7"/>
  <c r="D938" i="7" s="1"/>
  <c r="F938" i="7" s="1"/>
  <c r="M935" i="7"/>
  <c r="I937" i="7"/>
  <c r="J936" i="7"/>
  <c r="L936" i="7" s="1"/>
  <c r="N936" i="7" s="1"/>
  <c r="U936" i="7"/>
  <c r="R937" i="7"/>
  <c r="T937" i="7" s="1"/>
  <c r="V937" i="7" s="1"/>
  <c r="Q938" i="7"/>
  <c r="P935" i="7" l="1"/>
  <c r="H937" i="7"/>
  <c r="X936" i="7"/>
  <c r="I938" i="7"/>
  <c r="J937" i="7"/>
  <c r="L937" i="7" s="1"/>
  <c r="N937" i="7" s="1"/>
  <c r="A940" i="7"/>
  <c r="B939" i="7"/>
  <c r="D939" i="7" s="1"/>
  <c r="F939" i="7" s="1"/>
  <c r="M936" i="7"/>
  <c r="E938" i="7"/>
  <c r="Q939" i="7"/>
  <c r="R938" i="7"/>
  <c r="T938" i="7" s="1"/>
  <c r="V938" i="7" s="1"/>
  <c r="U937" i="7"/>
  <c r="X937" i="7"/>
  <c r="E939" i="7" l="1"/>
  <c r="B940" i="7"/>
  <c r="D940" i="7" s="1"/>
  <c r="F940" i="7" s="1"/>
  <c r="A941" i="7"/>
  <c r="M937" i="7"/>
  <c r="P937" i="7" s="1"/>
  <c r="H938" i="7"/>
  <c r="P936" i="7"/>
  <c r="J938" i="7"/>
  <c r="L938" i="7" s="1"/>
  <c r="N938" i="7" s="1"/>
  <c r="I939" i="7"/>
  <c r="U938" i="7"/>
  <c r="Q940" i="7"/>
  <c r="R939" i="7"/>
  <c r="T939" i="7" s="1"/>
  <c r="V939" i="7" s="1"/>
  <c r="H939" i="7" l="1"/>
  <c r="X938" i="7"/>
  <c r="E940" i="7"/>
  <c r="H940" i="7"/>
  <c r="B941" i="7"/>
  <c r="D941" i="7" s="1"/>
  <c r="F941" i="7" s="1"/>
  <c r="A942" i="7"/>
  <c r="I940" i="7"/>
  <c r="J939" i="7"/>
  <c r="L939" i="7" s="1"/>
  <c r="N939" i="7" s="1"/>
  <c r="M938" i="7"/>
  <c r="R940" i="7"/>
  <c r="T940" i="7" s="1"/>
  <c r="V940" i="7" s="1"/>
  <c r="Q941" i="7"/>
  <c r="U939" i="7"/>
  <c r="X939" i="7" l="1"/>
  <c r="P938" i="7"/>
  <c r="E941" i="7"/>
  <c r="M939" i="7"/>
  <c r="I941" i="7"/>
  <c r="J940" i="7"/>
  <c r="L940" i="7" s="1"/>
  <c r="N940" i="7" s="1"/>
  <c r="B942" i="7"/>
  <c r="D942" i="7" s="1"/>
  <c r="F942" i="7" s="1"/>
  <c r="A943" i="7"/>
  <c r="R941" i="7"/>
  <c r="T941" i="7" s="1"/>
  <c r="V941" i="7" s="1"/>
  <c r="Q942" i="7"/>
  <c r="U940" i="7"/>
  <c r="P939" i="7" l="1"/>
  <c r="X940" i="7"/>
  <c r="H941" i="7"/>
  <c r="A944" i="7"/>
  <c r="B943" i="7"/>
  <c r="D943" i="7" s="1"/>
  <c r="F943" i="7" s="1"/>
  <c r="M940" i="7"/>
  <c r="P940" i="7" s="1"/>
  <c r="E942" i="7"/>
  <c r="I942" i="7"/>
  <c r="J941" i="7"/>
  <c r="L941" i="7" s="1"/>
  <c r="N941" i="7" s="1"/>
  <c r="Q943" i="7"/>
  <c r="R942" i="7"/>
  <c r="T942" i="7" s="1"/>
  <c r="V942" i="7" s="1"/>
  <c r="U941" i="7"/>
  <c r="X941" i="7" l="1"/>
  <c r="H942" i="7"/>
  <c r="M941" i="7"/>
  <c r="E943" i="7"/>
  <c r="J942" i="7"/>
  <c r="L942" i="7" s="1"/>
  <c r="N942" i="7" s="1"/>
  <c r="I943" i="7"/>
  <c r="B944" i="7"/>
  <c r="D944" i="7" s="1"/>
  <c r="F944" i="7" s="1"/>
  <c r="A945" i="7"/>
  <c r="Q944" i="7"/>
  <c r="R943" i="7"/>
  <c r="T943" i="7" s="1"/>
  <c r="V943" i="7" s="1"/>
  <c r="U942" i="7"/>
  <c r="X942" i="7" l="1"/>
  <c r="P941" i="7"/>
  <c r="H943" i="7"/>
  <c r="J943" i="7"/>
  <c r="L943" i="7" s="1"/>
  <c r="N943" i="7" s="1"/>
  <c r="I944" i="7"/>
  <c r="A946" i="7"/>
  <c r="B945" i="7"/>
  <c r="D945" i="7" s="1"/>
  <c r="F945" i="7" s="1"/>
  <c r="M942" i="7"/>
  <c r="P942" i="7" s="1"/>
  <c r="E944" i="7"/>
  <c r="H944" i="7" s="1"/>
  <c r="U943" i="7"/>
  <c r="R944" i="7"/>
  <c r="T944" i="7" s="1"/>
  <c r="V944" i="7" s="1"/>
  <c r="Q945" i="7"/>
  <c r="X943" i="7" l="1"/>
  <c r="E945" i="7"/>
  <c r="H945" i="7" s="1"/>
  <c r="J944" i="7"/>
  <c r="L944" i="7" s="1"/>
  <c r="N944" i="7" s="1"/>
  <c r="I945" i="7"/>
  <c r="A947" i="7"/>
  <c r="B946" i="7"/>
  <c r="D946" i="7" s="1"/>
  <c r="F946" i="7" s="1"/>
  <c r="M943" i="7"/>
  <c r="R945" i="7"/>
  <c r="T945" i="7" s="1"/>
  <c r="V945" i="7" s="1"/>
  <c r="Q946" i="7"/>
  <c r="U944" i="7"/>
  <c r="X944" i="7" s="1"/>
  <c r="M944" i="7" l="1"/>
  <c r="P944" i="7" s="1"/>
  <c r="A948" i="7"/>
  <c r="B947" i="7"/>
  <c r="D947" i="7" s="1"/>
  <c r="F947" i="7" s="1"/>
  <c r="E946" i="7"/>
  <c r="P943" i="7"/>
  <c r="I946" i="7"/>
  <c r="J945" i="7"/>
  <c r="L945" i="7" s="1"/>
  <c r="N945" i="7" s="1"/>
  <c r="Q947" i="7"/>
  <c r="R946" i="7"/>
  <c r="T946" i="7" s="1"/>
  <c r="V946" i="7" s="1"/>
  <c r="U945" i="7"/>
  <c r="H946" i="7" l="1"/>
  <c r="X945" i="7"/>
  <c r="B948" i="7"/>
  <c r="D948" i="7" s="1"/>
  <c r="F948" i="7" s="1"/>
  <c r="A949" i="7"/>
  <c r="M945" i="7"/>
  <c r="J946" i="7"/>
  <c r="L946" i="7" s="1"/>
  <c r="N946" i="7" s="1"/>
  <c r="I947" i="7"/>
  <c r="E947" i="7"/>
  <c r="R947" i="7"/>
  <c r="T947" i="7" s="1"/>
  <c r="V947" i="7" s="1"/>
  <c r="Q948" i="7"/>
  <c r="U946" i="7"/>
  <c r="P945" i="7" l="1"/>
  <c r="H947" i="7"/>
  <c r="X946" i="7"/>
  <c r="I948" i="7"/>
  <c r="J947" i="7"/>
  <c r="L947" i="7" s="1"/>
  <c r="N947" i="7" s="1"/>
  <c r="A950" i="7"/>
  <c r="B949" i="7"/>
  <c r="D949" i="7" s="1"/>
  <c r="F949" i="7" s="1"/>
  <c r="M946" i="7"/>
  <c r="E948" i="7"/>
  <c r="Q949" i="7"/>
  <c r="R948" i="7"/>
  <c r="T948" i="7" s="1"/>
  <c r="V948" i="7" s="1"/>
  <c r="U947" i="7"/>
  <c r="X947" i="7" l="1"/>
  <c r="B950" i="7"/>
  <c r="D950" i="7" s="1"/>
  <c r="F950" i="7" s="1"/>
  <c r="A951" i="7"/>
  <c r="M947" i="7"/>
  <c r="P946" i="7"/>
  <c r="J948" i="7"/>
  <c r="L948" i="7" s="1"/>
  <c r="N948" i="7" s="1"/>
  <c r="I949" i="7"/>
  <c r="H948" i="7"/>
  <c r="E949" i="7"/>
  <c r="R949" i="7"/>
  <c r="T949" i="7" s="1"/>
  <c r="V949" i="7" s="1"/>
  <c r="Q950" i="7"/>
  <c r="U948" i="7"/>
  <c r="X948" i="7" l="1"/>
  <c r="H949" i="7"/>
  <c r="J949" i="7"/>
  <c r="L949" i="7" s="1"/>
  <c r="N949" i="7" s="1"/>
  <c r="I950" i="7"/>
  <c r="P947" i="7"/>
  <c r="M948" i="7"/>
  <c r="B951" i="7"/>
  <c r="D951" i="7" s="1"/>
  <c r="F951" i="7" s="1"/>
  <c r="A952" i="7"/>
  <c r="E950" i="7"/>
  <c r="R950" i="7"/>
  <c r="T950" i="7" s="1"/>
  <c r="V950" i="7" s="1"/>
  <c r="Q951" i="7"/>
  <c r="U949" i="7"/>
  <c r="H950" i="7" l="1"/>
  <c r="P948" i="7"/>
  <c r="B952" i="7"/>
  <c r="D952" i="7" s="1"/>
  <c r="F952" i="7" s="1"/>
  <c r="A953" i="7"/>
  <c r="E951" i="7"/>
  <c r="I951" i="7"/>
  <c r="J950" i="7"/>
  <c r="L950" i="7" s="1"/>
  <c r="N950" i="7" s="1"/>
  <c r="X949" i="7"/>
  <c r="M949" i="7"/>
  <c r="Q952" i="7"/>
  <c r="R951" i="7"/>
  <c r="T951" i="7" s="1"/>
  <c r="V951" i="7" s="1"/>
  <c r="U950" i="7"/>
  <c r="X950" i="7" l="1"/>
  <c r="P949" i="7"/>
  <c r="H951" i="7"/>
  <c r="M950" i="7"/>
  <c r="P950" i="7" s="1"/>
  <c r="B953" i="7"/>
  <c r="D953" i="7" s="1"/>
  <c r="F953" i="7" s="1"/>
  <c r="A954" i="7"/>
  <c r="I952" i="7"/>
  <c r="J951" i="7"/>
  <c r="L951" i="7" s="1"/>
  <c r="N951" i="7" s="1"/>
  <c r="E952" i="7"/>
  <c r="U951" i="7"/>
  <c r="R952" i="7"/>
  <c r="T952" i="7" s="1"/>
  <c r="V952" i="7" s="1"/>
  <c r="Q953" i="7"/>
  <c r="X951" i="7" l="1"/>
  <c r="H952" i="7"/>
  <c r="B954" i="7"/>
  <c r="D954" i="7" s="1"/>
  <c r="F954" i="7" s="1"/>
  <c r="A955" i="7"/>
  <c r="M951" i="7"/>
  <c r="E953" i="7"/>
  <c r="I953" i="7"/>
  <c r="J952" i="7"/>
  <c r="L952" i="7" s="1"/>
  <c r="N952" i="7" s="1"/>
  <c r="R953" i="7"/>
  <c r="T953" i="7" s="1"/>
  <c r="V953" i="7" s="1"/>
  <c r="Q954" i="7"/>
  <c r="U952" i="7"/>
  <c r="H953" i="7" l="1"/>
  <c r="I954" i="7"/>
  <c r="J953" i="7"/>
  <c r="L953" i="7" s="1"/>
  <c r="N953" i="7" s="1"/>
  <c r="P951" i="7"/>
  <c r="X952" i="7"/>
  <c r="A956" i="7"/>
  <c r="B955" i="7"/>
  <c r="D955" i="7" s="1"/>
  <c r="F955" i="7" s="1"/>
  <c r="M952" i="7"/>
  <c r="E954" i="7"/>
  <c r="H954" i="7" s="1"/>
  <c r="U953" i="7"/>
  <c r="X953" i="7" s="1"/>
  <c r="R954" i="7"/>
  <c r="T954" i="7" s="1"/>
  <c r="V954" i="7" s="1"/>
  <c r="Q955" i="7"/>
  <c r="P952" i="7" l="1"/>
  <c r="E955" i="7"/>
  <c r="H955" i="7" s="1"/>
  <c r="M953" i="7"/>
  <c r="A957" i="7"/>
  <c r="B956" i="7"/>
  <c r="D956" i="7" s="1"/>
  <c r="F956" i="7" s="1"/>
  <c r="J954" i="7"/>
  <c r="L954" i="7" s="1"/>
  <c r="N954" i="7" s="1"/>
  <c r="I955" i="7"/>
  <c r="Q956" i="7"/>
  <c r="R955" i="7"/>
  <c r="T955" i="7" s="1"/>
  <c r="V955" i="7" s="1"/>
  <c r="U954" i="7"/>
  <c r="X954" i="7" l="1"/>
  <c r="M954" i="7"/>
  <c r="E956" i="7"/>
  <c r="B957" i="7"/>
  <c r="D957" i="7" s="1"/>
  <c r="F957" i="7" s="1"/>
  <c r="A958" i="7"/>
  <c r="J955" i="7"/>
  <c r="L955" i="7" s="1"/>
  <c r="N955" i="7" s="1"/>
  <c r="I956" i="7"/>
  <c r="P953" i="7"/>
  <c r="Q957" i="7"/>
  <c r="R956" i="7"/>
  <c r="T956" i="7" s="1"/>
  <c r="V956" i="7" s="1"/>
  <c r="U955" i="7"/>
  <c r="X955" i="7" l="1"/>
  <c r="P954" i="7"/>
  <c r="H956" i="7"/>
  <c r="I957" i="7"/>
  <c r="J956" i="7"/>
  <c r="L956" i="7" s="1"/>
  <c r="N956" i="7" s="1"/>
  <c r="B958" i="7"/>
  <c r="D958" i="7" s="1"/>
  <c r="F958" i="7" s="1"/>
  <c r="A959" i="7"/>
  <c r="M955" i="7"/>
  <c r="E957" i="7"/>
  <c r="R957" i="7"/>
  <c r="T957" i="7" s="1"/>
  <c r="V957" i="7" s="1"/>
  <c r="Q958" i="7"/>
  <c r="U956" i="7"/>
  <c r="X956" i="7" l="1"/>
  <c r="P955" i="7"/>
  <c r="H957" i="7"/>
  <c r="A960" i="7"/>
  <c r="B959" i="7"/>
  <c r="D959" i="7" s="1"/>
  <c r="F959" i="7" s="1"/>
  <c r="E958" i="7"/>
  <c r="M956" i="7"/>
  <c r="P956" i="7" s="1"/>
  <c r="J957" i="7"/>
  <c r="L957" i="7" s="1"/>
  <c r="N957" i="7" s="1"/>
  <c r="I958" i="7"/>
  <c r="R958" i="7"/>
  <c r="T958" i="7" s="1"/>
  <c r="V958" i="7" s="1"/>
  <c r="Q959" i="7"/>
  <c r="U957" i="7"/>
  <c r="X957" i="7" l="1"/>
  <c r="E959" i="7"/>
  <c r="J958" i="7"/>
  <c r="L958" i="7" s="1"/>
  <c r="N958" i="7" s="1"/>
  <c r="I959" i="7"/>
  <c r="A961" i="7"/>
  <c r="B960" i="7"/>
  <c r="D960" i="7" s="1"/>
  <c r="F960" i="7" s="1"/>
  <c r="M957" i="7"/>
  <c r="H958" i="7"/>
  <c r="R959" i="7"/>
  <c r="T959" i="7" s="1"/>
  <c r="V959" i="7" s="1"/>
  <c r="Q960" i="7"/>
  <c r="U958" i="7"/>
  <c r="X958" i="7" l="1"/>
  <c r="H959" i="7"/>
  <c r="P957" i="7"/>
  <c r="I960" i="7"/>
  <c r="J959" i="7"/>
  <c r="L959" i="7" s="1"/>
  <c r="N959" i="7" s="1"/>
  <c r="M958" i="7"/>
  <c r="E960" i="7"/>
  <c r="H960" i="7" s="1"/>
  <c r="B961" i="7"/>
  <c r="D961" i="7" s="1"/>
  <c r="F961" i="7" s="1"/>
  <c r="A962" i="7"/>
  <c r="R960" i="7"/>
  <c r="T960" i="7" s="1"/>
  <c r="V960" i="7" s="1"/>
  <c r="Q961" i="7"/>
  <c r="U959" i="7"/>
  <c r="X959" i="7" l="1"/>
  <c r="P958" i="7"/>
  <c r="M959" i="7"/>
  <c r="A963" i="7"/>
  <c r="B962" i="7"/>
  <c r="D962" i="7" s="1"/>
  <c r="F962" i="7" s="1"/>
  <c r="E961" i="7"/>
  <c r="H961" i="7"/>
  <c r="I961" i="7"/>
  <c r="J960" i="7"/>
  <c r="L960" i="7" s="1"/>
  <c r="N960" i="7" s="1"/>
  <c r="R961" i="7"/>
  <c r="T961" i="7" s="1"/>
  <c r="V961" i="7" s="1"/>
  <c r="Q962" i="7"/>
  <c r="U960" i="7"/>
  <c r="X960" i="7" l="1"/>
  <c r="P959" i="7"/>
  <c r="J961" i="7"/>
  <c r="L961" i="7" s="1"/>
  <c r="N961" i="7" s="1"/>
  <c r="I962" i="7"/>
  <c r="A964" i="7"/>
  <c r="B963" i="7"/>
  <c r="D963" i="7" s="1"/>
  <c r="F963" i="7" s="1"/>
  <c r="M960" i="7"/>
  <c r="P960" i="7" s="1"/>
  <c r="E962" i="7"/>
  <c r="H962" i="7" s="1"/>
  <c r="U961" i="7"/>
  <c r="Q963" i="7"/>
  <c r="R962" i="7"/>
  <c r="T962" i="7" s="1"/>
  <c r="V962" i="7" s="1"/>
  <c r="E963" i="7" l="1"/>
  <c r="B964" i="7"/>
  <c r="D964" i="7" s="1"/>
  <c r="F964" i="7" s="1"/>
  <c r="A965" i="7"/>
  <c r="X961" i="7"/>
  <c r="J962" i="7"/>
  <c r="L962" i="7" s="1"/>
  <c r="N962" i="7" s="1"/>
  <c r="I963" i="7"/>
  <c r="M961" i="7"/>
  <c r="U962" i="7"/>
  <c r="Q964" i="7"/>
  <c r="R963" i="7"/>
  <c r="T963" i="7" s="1"/>
  <c r="V963" i="7" s="1"/>
  <c r="X962" i="7" l="1"/>
  <c r="H963" i="7"/>
  <c r="E964" i="7"/>
  <c r="B965" i="7"/>
  <c r="D965" i="7" s="1"/>
  <c r="F965" i="7" s="1"/>
  <c r="A966" i="7"/>
  <c r="J963" i="7"/>
  <c r="L963" i="7" s="1"/>
  <c r="N963" i="7" s="1"/>
  <c r="I964" i="7"/>
  <c r="M962" i="7"/>
  <c r="P961" i="7"/>
  <c r="U963" i="7"/>
  <c r="Q965" i="7"/>
  <c r="R964" i="7"/>
  <c r="T964" i="7" s="1"/>
  <c r="V964" i="7" s="1"/>
  <c r="H964" i="7" l="1"/>
  <c r="P962" i="7"/>
  <c r="E965" i="7"/>
  <c r="H965" i="7"/>
  <c r="X963" i="7"/>
  <c r="I965" i="7"/>
  <c r="J964" i="7"/>
  <c r="L964" i="7" s="1"/>
  <c r="N964" i="7" s="1"/>
  <c r="M963" i="7"/>
  <c r="P963" i="7" s="1"/>
  <c r="A967" i="7"/>
  <c r="B966" i="7"/>
  <c r="D966" i="7" s="1"/>
  <c r="F966" i="7" s="1"/>
  <c r="Q966" i="7"/>
  <c r="R965" i="7"/>
  <c r="T965" i="7" s="1"/>
  <c r="V965" i="7" s="1"/>
  <c r="U964" i="7"/>
  <c r="X964" i="7" s="1"/>
  <c r="A968" i="7" l="1"/>
  <c r="B967" i="7"/>
  <c r="D967" i="7" s="1"/>
  <c r="F967" i="7" s="1"/>
  <c r="I966" i="7"/>
  <c r="J965" i="7"/>
  <c r="L965" i="7" s="1"/>
  <c r="N965" i="7" s="1"/>
  <c r="E966" i="7"/>
  <c r="M964" i="7"/>
  <c r="P964" i="7" s="1"/>
  <c r="U965" i="7"/>
  <c r="R966" i="7"/>
  <c r="T966" i="7" s="1"/>
  <c r="V966" i="7" s="1"/>
  <c r="Q967" i="7"/>
  <c r="H966" i="7" l="1"/>
  <c r="X965" i="7"/>
  <c r="M965" i="7"/>
  <c r="P965" i="7"/>
  <c r="E967" i="7"/>
  <c r="I967" i="7"/>
  <c r="J966" i="7"/>
  <c r="L966" i="7" s="1"/>
  <c r="N966" i="7" s="1"/>
  <c r="B968" i="7"/>
  <c r="D968" i="7" s="1"/>
  <c r="F968" i="7" s="1"/>
  <c r="A969" i="7"/>
  <c r="U966" i="7"/>
  <c r="R967" i="7"/>
  <c r="T967" i="7" s="1"/>
  <c r="V967" i="7" s="1"/>
  <c r="Q968" i="7"/>
  <c r="X966" i="7" l="1"/>
  <c r="B969" i="7"/>
  <c r="D969" i="7" s="1"/>
  <c r="F969" i="7" s="1"/>
  <c r="A970" i="7"/>
  <c r="H967" i="7"/>
  <c r="M966" i="7"/>
  <c r="E968" i="7"/>
  <c r="J967" i="7"/>
  <c r="L967" i="7" s="1"/>
  <c r="N967" i="7" s="1"/>
  <c r="I968" i="7"/>
  <c r="U967" i="7"/>
  <c r="R968" i="7"/>
  <c r="T968" i="7" s="1"/>
  <c r="V968" i="7" s="1"/>
  <c r="Q969" i="7"/>
  <c r="X967" i="7" l="1"/>
  <c r="M967" i="7"/>
  <c r="H968" i="7"/>
  <c r="A971" i="7"/>
  <c r="B970" i="7"/>
  <c r="D970" i="7" s="1"/>
  <c r="F970" i="7" s="1"/>
  <c r="J968" i="7"/>
  <c r="L968" i="7" s="1"/>
  <c r="N968" i="7" s="1"/>
  <c r="I969" i="7"/>
  <c r="P966" i="7"/>
  <c r="E969" i="7"/>
  <c r="H969" i="7" s="1"/>
  <c r="U968" i="7"/>
  <c r="Q970" i="7"/>
  <c r="R969" i="7"/>
  <c r="T969" i="7" s="1"/>
  <c r="V969" i="7" s="1"/>
  <c r="X968" i="7" l="1"/>
  <c r="P967" i="7"/>
  <c r="M968" i="7"/>
  <c r="I970" i="7"/>
  <c r="J969" i="7"/>
  <c r="L969" i="7" s="1"/>
  <c r="N969" i="7" s="1"/>
  <c r="E970" i="7"/>
  <c r="B971" i="7"/>
  <c r="D971" i="7" s="1"/>
  <c r="F971" i="7" s="1"/>
  <c r="A972" i="7"/>
  <c r="R970" i="7"/>
  <c r="T970" i="7" s="1"/>
  <c r="V970" i="7" s="1"/>
  <c r="Q971" i="7"/>
  <c r="U969" i="7"/>
  <c r="X969" i="7" l="1"/>
  <c r="P968" i="7"/>
  <c r="B972" i="7"/>
  <c r="D972" i="7" s="1"/>
  <c r="F972" i="7" s="1"/>
  <c r="A973" i="7"/>
  <c r="M969" i="7"/>
  <c r="J970" i="7"/>
  <c r="L970" i="7" s="1"/>
  <c r="N970" i="7" s="1"/>
  <c r="I971" i="7"/>
  <c r="E971" i="7"/>
  <c r="H970" i="7"/>
  <c r="Q972" i="7"/>
  <c r="R971" i="7"/>
  <c r="T971" i="7" s="1"/>
  <c r="V971" i="7" s="1"/>
  <c r="U970" i="7"/>
  <c r="X970" i="7" s="1"/>
  <c r="P969" i="7" l="1"/>
  <c r="H971" i="7"/>
  <c r="M970" i="7"/>
  <c r="P970" i="7"/>
  <c r="A974" i="7"/>
  <c r="B973" i="7"/>
  <c r="D973" i="7" s="1"/>
  <c r="F973" i="7" s="1"/>
  <c r="J971" i="7"/>
  <c r="L971" i="7" s="1"/>
  <c r="N971" i="7" s="1"/>
  <c r="I972" i="7"/>
  <c r="E972" i="7"/>
  <c r="R972" i="7"/>
  <c r="T972" i="7" s="1"/>
  <c r="V972" i="7" s="1"/>
  <c r="Q973" i="7"/>
  <c r="U971" i="7"/>
  <c r="X971" i="7" s="1"/>
  <c r="H972" i="7" l="1"/>
  <c r="E973" i="7"/>
  <c r="H973" i="7" s="1"/>
  <c r="A975" i="7"/>
  <c r="B974" i="7"/>
  <c r="D974" i="7" s="1"/>
  <c r="F974" i="7" s="1"/>
  <c r="J972" i="7"/>
  <c r="L972" i="7" s="1"/>
  <c r="N972" i="7" s="1"/>
  <c r="I973" i="7"/>
  <c r="M971" i="7"/>
  <c r="U972" i="7"/>
  <c r="Q974" i="7"/>
  <c r="R973" i="7"/>
  <c r="T973" i="7" s="1"/>
  <c r="V973" i="7" s="1"/>
  <c r="X972" i="7" l="1"/>
  <c r="P971" i="7"/>
  <c r="E974" i="7"/>
  <c r="A976" i="7"/>
  <c r="B975" i="7"/>
  <c r="D975" i="7" s="1"/>
  <c r="F975" i="7" s="1"/>
  <c r="J973" i="7"/>
  <c r="L973" i="7" s="1"/>
  <c r="N973" i="7" s="1"/>
  <c r="I974" i="7"/>
  <c r="M972" i="7"/>
  <c r="R974" i="7"/>
  <c r="T974" i="7" s="1"/>
  <c r="V974" i="7" s="1"/>
  <c r="Q975" i="7"/>
  <c r="U973" i="7"/>
  <c r="X973" i="7"/>
  <c r="H974" i="7" l="1"/>
  <c r="A977" i="7"/>
  <c r="B976" i="7"/>
  <c r="D976" i="7" s="1"/>
  <c r="F976" i="7" s="1"/>
  <c r="J974" i="7"/>
  <c r="L974" i="7" s="1"/>
  <c r="N974" i="7" s="1"/>
  <c r="I975" i="7"/>
  <c r="M973" i="7"/>
  <c r="P972" i="7"/>
  <c r="E975" i="7"/>
  <c r="H975" i="7" s="1"/>
  <c r="R975" i="7"/>
  <c r="T975" i="7" s="1"/>
  <c r="V975" i="7" s="1"/>
  <c r="Q976" i="7"/>
  <c r="U974" i="7"/>
  <c r="X974" i="7" s="1"/>
  <c r="P973" i="7" l="1"/>
  <c r="B977" i="7"/>
  <c r="D977" i="7" s="1"/>
  <c r="F977" i="7" s="1"/>
  <c r="A978" i="7"/>
  <c r="J975" i="7"/>
  <c r="L975" i="7" s="1"/>
  <c r="N975" i="7" s="1"/>
  <c r="I976" i="7"/>
  <c r="M974" i="7"/>
  <c r="P974" i="7" s="1"/>
  <c r="E976" i="7"/>
  <c r="H976" i="7" s="1"/>
  <c r="Q977" i="7"/>
  <c r="R976" i="7"/>
  <c r="T976" i="7" s="1"/>
  <c r="V976" i="7" s="1"/>
  <c r="U975" i="7"/>
  <c r="X975" i="7" l="1"/>
  <c r="J976" i="7"/>
  <c r="L976" i="7" s="1"/>
  <c r="N976" i="7" s="1"/>
  <c r="I977" i="7"/>
  <c r="M975" i="7"/>
  <c r="B978" i="7"/>
  <c r="D978" i="7" s="1"/>
  <c r="F978" i="7" s="1"/>
  <c r="A979" i="7"/>
  <c r="E977" i="7"/>
  <c r="U976" i="7"/>
  <c r="R977" i="7"/>
  <c r="T977" i="7" s="1"/>
  <c r="V977" i="7" s="1"/>
  <c r="Q978" i="7"/>
  <c r="X976" i="7" l="1"/>
  <c r="H977" i="7"/>
  <c r="J977" i="7"/>
  <c r="L977" i="7" s="1"/>
  <c r="N977" i="7" s="1"/>
  <c r="I978" i="7"/>
  <c r="A980" i="7"/>
  <c r="B979" i="7"/>
  <c r="D979" i="7" s="1"/>
  <c r="F979" i="7" s="1"/>
  <c r="E978" i="7"/>
  <c r="M976" i="7"/>
  <c r="P976" i="7" s="1"/>
  <c r="P975" i="7"/>
  <c r="U977" i="7"/>
  <c r="R978" i="7"/>
  <c r="T978" i="7" s="1"/>
  <c r="V978" i="7" s="1"/>
  <c r="Q979" i="7"/>
  <c r="X977" i="7" l="1"/>
  <c r="H978" i="7"/>
  <c r="E979" i="7"/>
  <c r="B980" i="7"/>
  <c r="D980" i="7" s="1"/>
  <c r="F980" i="7" s="1"/>
  <c r="A981" i="7"/>
  <c r="I979" i="7"/>
  <c r="J978" i="7"/>
  <c r="L978" i="7" s="1"/>
  <c r="N978" i="7" s="1"/>
  <c r="M977" i="7"/>
  <c r="Q980" i="7"/>
  <c r="R979" i="7"/>
  <c r="T979" i="7" s="1"/>
  <c r="V979" i="7" s="1"/>
  <c r="U978" i="7"/>
  <c r="H979" i="7" l="1"/>
  <c r="X978" i="7"/>
  <c r="E980" i="7"/>
  <c r="I980" i="7"/>
  <c r="J979" i="7"/>
  <c r="L979" i="7" s="1"/>
  <c r="N979" i="7" s="1"/>
  <c r="M978" i="7"/>
  <c r="P977" i="7"/>
  <c r="A982" i="7"/>
  <c r="B981" i="7"/>
  <c r="D981" i="7" s="1"/>
  <c r="F981" i="7" s="1"/>
  <c r="U979" i="7"/>
  <c r="R980" i="7"/>
  <c r="T980" i="7" s="1"/>
  <c r="V980" i="7" s="1"/>
  <c r="Q981" i="7"/>
  <c r="P978" i="7" l="1"/>
  <c r="H980" i="7"/>
  <c r="X979" i="7"/>
  <c r="B982" i="7"/>
  <c r="D982" i="7" s="1"/>
  <c r="F982" i="7" s="1"/>
  <c r="A983" i="7"/>
  <c r="M979" i="7"/>
  <c r="P979" i="7" s="1"/>
  <c r="J980" i="7"/>
  <c r="L980" i="7" s="1"/>
  <c r="N980" i="7" s="1"/>
  <c r="I981" i="7"/>
  <c r="E981" i="7"/>
  <c r="H981" i="7" s="1"/>
  <c r="Q982" i="7"/>
  <c r="R981" i="7"/>
  <c r="T981" i="7" s="1"/>
  <c r="V981" i="7" s="1"/>
  <c r="U980" i="7"/>
  <c r="I982" i="7" l="1"/>
  <c r="J981" i="7"/>
  <c r="L981" i="7" s="1"/>
  <c r="N981" i="7" s="1"/>
  <c r="B983" i="7"/>
  <c r="D983" i="7" s="1"/>
  <c r="F983" i="7" s="1"/>
  <c r="A984" i="7"/>
  <c r="E982" i="7"/>
  <c r="M980" i="7"/>
  <c r="X980" i="7"/>
  <c r="U981" i="7"/>
  <c r="R982" i="7"/>
  <c r="T982" i="7" s="1"/>
  <c r="V982" i="7" s="1"/>
  <c r="Q983" i="7"/>
  <c r="X981" i="7" l="1"/>
  <c r="P980" i="7"/>
  <c r="H982" i="7"/>
  <c r="A985" i="7"/>
  <c r="B984" i="7"/>
  <c r="D984" i="7" s="1"/>
  <c r="F984" i="7" s="1"/>
  <c r="M981" i="7"/>
  <c r="E983" i="7"/>
  <c r="J982" i="7"/>
  <c r="L982" i="7" s="1"/>
  <c r="N982" i="7" s="1"/>
  <c r="I983" i="7"/>
  <c r="U982" i="7"/>
  <c r="Q984" i="7"/>
  <c r="R983" i="7"/>
  <c r="T983" i="7" s="1"/>
  <c r="V983" i="7" s="1"/>
  <c r="H983" i="7" l="1"/>
  <c r="X982" i="7"/>
  <c r="M982" i="7"/>
  <c r="P982" i="7" s="1"/>
  <c r="P981" i="7"/>
  <c r="E984" i="7"/>
  <c r="I984" i="7"/>
  <c r="J983" i="7"/>
  <c r="L983" i="7" s="1"/>
  <c r="N983" i="7" s="1"/>
  <c r="A986" i="7"/>
  <c r="B985" i="7"/>
  <c r="D985" i="7" s="1"/>
  <c r="F985" i="7" s="1"/>
  <c r="U983" i="7"/>
  <c r="Q985" i="7"/>
  <c r="R984" i="7"/>
  <c r="T984" i="7" s="1"/>
  <c r="V984" i="7" s="1"/>
  <c r="X983" i="7" l="1"/>
  <c r="H984" i="7"/>
  <c r="M983" i="7"/>
  <c r="I985" i="7"/>
  <c r="J984" i="7"/>
  <c r="L984" i="7" s="1"/>
  <c r="N984" i="7" s="1"/>
  <c r="E985" i="7"/>
  <c r="A987" i="7"/>
  <c r="B986" i="7"/>
  <c r="D986" i="7" s="1"/>
  <c r="F986" i="7" s="1"/>
  <c r="R985" i="7"/>
  <c r="T985" i="7" s="1"/>
  <c r="V985" i="7" s="1"/>
  <c r="Q986" i="7"/>
  <c r="U984" i="7"/>
  <c r="X984" i="7" l="1"/>
  <c r="H985" i="7"/>
  <c r="P983" i="7"/>
  <c r="I986" i="7"/>
  <c r="J985" i="7"/>
  <c r="L985" i="7" s="1"/>
  <c r="N985" i="7" s="1"/>
  <c r="E986" i="7"/>
  <c r="B987" i="7"/>
  <c r="D987" i="7" s="1"/>
  <c r="F987" i="7" s="1"/>
  <c r="A988" i="7"/>
  <c r="M984" i="7"/>
  <c r="Q987" i="7"/>
  <c r="R986" i="7"/>
  <c r="T986" i="7" s="1"/>
  <c r="V986" i="7" s="1"/>
  <c r="U985" i="7"/>
  <c r="X985" i="7"/>
  <c r="H986" i="7" l="1"/>
  <c r="E987" i="7"/>
  <c r="H987" i="7" s="1"/>
  <c r="M985" i="7"/>
  <c r="P985" i="7" s="1"/>
  <c r="A989" i="7"/>
  <c r="B988" i="7"/>
  <c r="D988" i="7" s="1"/>
  <c r="F988" i="7" s="1"/>
  <c r="P984" i="7"/>
  <c r="J986" i="7"/>
  <c r="L986" i="7" s="1"/>
  <c r="N986" i="7" s="1"/>
  <c r="I987" i="7"/>
  <c r="Q988" i="7"/>
  <c r="R987" i="7"/>
  <c r="T987" i="7" s="1"/>
  <c r="V987" i="7" s="1"/>
  <c r="U986" i="7"/>
  <c r="X986" i="7" l="1"/>
  <c r="J987" i="7"/>
  <c r="L987" i="7" s="1"/>
  <c r="N987" i="7" s="1"/>
  <c r="I988" i="7"/>
  <c r="E988" i="7"/>
  <c r="A990" i="7"/>
  <c r="B989" i="7"/>
  <c r="D989" i="7" s="1"/>
  <c r="F989" i="7" s="1"/>
  <c r="M986" i="7"/>
  <c r="Q989" i="7"/>
  <c r="R988" i="7"/>
  <c r="T988" i="7" s="1"/>
  <c r="V988" i="7" s="1"/>
  <c r="U987" i="7"/>
  <c r="X987" i="7" s="1"/>
  <c r="P986" i="7" l="1"/>
  <c r="H988" i="7"/>
  <c r="E989" i="7"/>
  <c r="J988" i="7"/>
  <c r="L988" i="7" s="1"/>
  <c r="N988" i="7" s="1"/>
  <c r="I989" i="7"/>
  <c r="B990" i="7"/>
  <c r="D990" i="7" s="1"/>
  <c r="F990" i="7" s="1"/>
  <c r="A991" i="7"/>
  <c r="M987" i="7"/>
  <c r="P987" i="7" s="1"/>
  <c r="U988" i="7"/>
  <c r="Q990" i="7"/>
  <c r="R989" i="7"/>
  <c r="T989" i="7" s="1"/>
  <c r="V989" i="7" s="1"/>
  <c r="X988" i="7" l="1"/>
  <c r="H989" i="7"/>
  <c r="M988" i="7"/>
  <c r="P988" i="7" s="1"/>
  <c r="A992" i="7"/>
  <c r="B991" i="7"/>
  <c r="D991" i="7" s="1"/>
  <c r="F991" i="7" s="1"/>
  <c r="E990" i="7"/>
  <c r="J989" i="7"/>
  <c r="L989" i="7" s="1"/>
  <c r="N989" i="7" s="1"/>
  <c r="I990" i="7"/>
  <c r="U989" i="7"/>
  <c r="R990" i="7"/>
  <c r="T990" i="7" s="1"/>
  <c r="V990" i="7" s="1"/>
  <c r="Q991" i="7"/>
  <c r="X989" i="7" l="1"/>
  <c r="M989" i="7"/>
  <c r="B992" i="7"/>
  <c r="D992" i="7" s="1"/>
  <c r="F992" i="7" s="1"/>
  <c r="A993" i="7"/>
  <c r="H990" i="7"/>
  <c r="I991" i="7"/>
  <c r="J990" i="7"/>
  <c r="L990" i="7" s="1"/>
  <c r="N990" i="7" s="1"/>
  <c r="E991" i="7"/>
  <c r="H991" i="7" s="1"/>
  <c r="U990" i="7"/>
  <c r="Q992" i="7"/>
  <c r="R991" i="7"/>
  <c r="T991" i="7" s="1"/>
  <c r="V991" i="7" s="1"/>
  <c r="P989" i="7" l="1"/>
  <c r="M990" i="7"/>
  <c r="E992" i="7"/>
  <c r="I992" i="7"/>
  <c r="J991" i="7"/>
  <c r="L991" i="7" s="1"/>
  <c r="N991" i="7" s="1"/>
  <c r="X990" i="7"/>
  <c r="A994" i="7"/>
  <c r="B993" i="7"/>
  <c r="D993" i="7" s="1"/>
  <c r="F993" i="7" s="1"/>
  <c r="U991" i="7"/>
  <c r="X991" i="7" s="1"/>
  <c r="Q993" i="7"/>
  <c r="R992" i="7"/>
  <c r="T992" i="7" s="1"/>
  <c r="V992" i="7" s="1"/>
  <c r="P990" i="7" l="1"/>
  <c r="A995" i="7"/>
  <c r="B994" i="7"/>
  <c r="D994" i="7" s="1"/>
  <c r="F994" i="7" s="1"/>
  <c r="H992" i="7"/>
  <c r="M991" i="7"/>
  <c r="E993" i="7"/>
  <c r="I993" i="7"/>
  <c r="J992" i="7"/>
  <c r="L992" i="7" s="1"/>
  <c r="N992" i="7" s="1"/>
  <c r="Q994" i="7"/>
  <c r="R993" i="7"/>
  <c r="T993" i="7" s="1"/>
  <c r="V993" i="7" s="1"/>
  <c r="U992" i="7"/>
  <c r="X992" i="7" s="1"/>
  <c r="H993" i="7" l="1"/>
  <c r="J993" i="7"/>
  <c r="L993" i="7" s="1"/>
  <c r="N993" i="7" s="1"/>
  <c r="I994" i="7"/>
  <c r="E994" i="7"/>
  <c r="M992" i="7"/>
  <c r="P991" i="7"/>
  <c r="B995" i="7"/>
  <c r="D995" i="7" s="1"/>
  <c r="F995" i="7" s="1"/>
  <c r="A996" i="7"/>
  <c r="R994" i="7"/>
  <c r="T994" i="7" s="1"/>
  <c r="V994" i="7" s="1"/>
  <c r="Q995" i="7"/>
  <c r="U993" i="7"/>
  <c r="P992" i="7" l="1"/>
  <c r="H994" i="7"/>
  <c r="X993" i="7"/>
  <c r="B996" i="7"/>
  <c r="D996" i="7" s="1"/>
  <c r="F996" i="7" s="1"/>
  <c r="A997" i="7"/>
  <c r="E995" i="7"/>
  <c r="I995" i="7"/>
  <c r="J994" i="7"/>
  <c r="L994" i="7" s="1"/>
  <c r="N994" i="7" s="1"/>
  <c r="M993" i="7"/>
  <c r="Q996" i="7"/>
  <c r="R995" i="7"/>
  <c r="T995" i="7" s="1"/>
  <c r="V995" i="7" s="1"/>
  <c r="U994" i="7"/>
  <c r="X994" i="7" s="1"/>
  <c r="H995" i="7" l="1"/>
  <c r="P993" i="7"/>
  <c r="M994" i="7"/>
  <c r="I996" i="7"/>
  <c r="J995" i="7"/>
  <c r="L995" i="7" s="1"/>
  <c r="N995" i="7" s="1"/>
  <c r="B997" i="7"/>
  <c r="D997" i="7" s="1"/>
  <c r="F997" i="7" s="1"/>
  <c r="A998" i="7"/>
  <c r="E996" i="7"/>
  <c r="Q997" i="7"/>
  <c r="R996" i="7"/>
  <c r="T996" i="7" s="1"/>
  <c r="V996" i="7" s="1"/>
  <c r="U995" i="7"/>
  <c r="X995" i="7"/>
  <c r="P994" i="7" l="1"/>
  <c r="H996" i="7"/>
  <c r="M995" i="7"/>
  <c r="P995" i="7"/>
  <c r="I997" i="7"/>
  <c r="J996" i="7"/>
  <c r="L996" i="7" s="1"/>
  <c r="N996" i="7" s="1"/>
  <c r="B998" i="7"/>
  <c r="D998" i="7" s="1"/>
  <c r="F998" i="7" s="1"/>
  <c r="A999" i="7"/>
  <c r="E997" i="7"/>
  <c r="R997" i="7"/>
  <c r="T997" i="7" s="1"/>
  <c r="V997" i="7" s="1"/>
  <c r="Q998" i="7"/>
  <c r="U996" i="7"/>
  <c r="X996" i="7" s="1"/>
  <c r="I998" i="7" l="1"/>
  <c r="J997" i="7"/>
  <c r="L997" i="7" s="1"/>
  <c r="N997" i="7" s="1"/>
  <c r="E998" i="7"/>
  <c r="A1000" i="7"/>
  <c r="B999" i="7"/>
  <c r="D999" i="7" s="1"/>
  <c r="F999" i="7" s="1"/>
  <c r="H997" i="7"/>
  <c r="M996" i="7"/>
  <c r="R998" i="7"/>
  <c r="T998" i="7" s="1"/>
  <c r="V998" i="7" s="1"/>
  <c r="Q999" i="7"/>
  <c r="U997" i="7"/>
  <c r="X997" i="7" l="1"/>
  <c r="P996" i="7"/>
  <c r="H998" i="7"/>
  <c r="E999" i="7"/>
  <c r="M997" i="7"/>
  <c r="P997" i="7" s="1"/>
  <c r="A1001" i="7"/>
  <c r="B1000" i="7"/>
  <c r="D1000" i="7" s="1"/>
  <c r="F1000" i="7" s="1"/>
  <c r="I999" i="7"/>
  <c r="J998" i="7"/>
  <c r="L998" i="7" s="1"/>
  <c r="N998" i="7" s="1"/>
  <c r="Q1000" i="7"/>
  <c r="R999" i="7"/>
  <c r="T999" i="7" s="1"/>
  <c r="V999" i="7" s="1"/>
  <c r="U998" i="7"/>
  <c r="H999" i="7" l="1"/>
  <c r="E1000" i="7"/>
  <c r="H1000" i="7" s="1"/>
  <c r="M998" i="7"/>
  <c r="B1001" i="7"/>
  <c r="D1001" i="7" s="1"/>
  <c r="F1001" i="7" s="1"/>
  <c r="A1002" i="7"/>
  <c r="X998" i="7"/>
  <c r="I1000" i="7"/>
  <c r="J999" i="7"/>
  <c r="L999" i="7" s="1"/>
  <c r="N999" i="7" s="1"/>
  <c r="U999" i="7"/>
  <c r="Q1001" i="7"/>
  <c r="R1000" i="7"/>
  <c r="T1000" i="7" s="1"/>
  <c r="V1000" i="7" s="1"/>
  <c r="X999" i="7" l="1"/>
  <c r="P998" i="7"/>
  <c r="B1002" i="7"/>
  <c r="D1002" i="7" s="1"/>
  <c r="F1002" i="7" s="1"/>
  <c r="A1003" i="7"/>
  <c r="M999" i="7"/>
  <c r="E1001" i="7"/>
  <c r="J1000" i="7"/>
  <c r="L1000" i="7" s="1"/>
  <c r="N1000" i="7" s="1"/>
  <c r="I1001" i="7"/>
  <c r="U1000" i="7"/>
  <c r="X1000" i="7" s="1"/>
  <c r="Q1002" i="7"/>
  <c r="R1001" i="7"/>
  <c r="T1001" i="7" s="1"/>
  <c r="V1001" i="7" s="1"/>
  <c r="H1001" i="7" l="1"/>
  <c r="J1001" i="7"/>
  <c r="L1001" i="7" s="1"/>
  <c r="N1001" i="7" s="1"/>
  <c r="I1002" i="7"/>
  <c r="P999" i="7"/>
  <c r="B1003" i="7"/>
  <c r="D1003" i="7" s="1"/>
  <c r="F1003" i="7" s="1"/>
  <c r="A1004" i="7"/>
  <c r="M1000" i="7"/>
  <c r="P1000" i="7" s="1"/>
  <c r="E1002" i="7"/>
  <c r="U1001" i="7"/>
  <c r="X1001" i="7" s="1"/>
  <c r="R1002" i="7"/>
  <c r="T1002" i="7" s="1"/>
  <c r="V1002" i="7" s="1"/>
  <c r="Q1003" i="7"/>
  <c r="E1003" i="7" l="1"/>
  <c r="J1002" i="7"/>
  <c r="L1002" i="7" s="1"/>
  <c r="N1002" i="7" s="1"/>
  <c r="I1003" i="7"/>
  <c r="H1002" i="7"/>
  <c r="A1005" i="7"/>
  <c r="B1004" i="7"/>
  <c r="D1004" i="7" s="1"/>
  <c r="F1004" i="7" s="1"/>
  <c r="M1001" i="7"/>
  <c r="Q1004" i="7"/>
  <c r="R1003" i="7"/>
  <c r="T1003" i="7" s="1"/>
  <c r="V1003" i="7" s="1"/>
  <c r="U1002" i="7"/>
  <c r="X1002" i="7" s="1"/>
  <c r="P1001" i="7" l="1"/>
  <c r="H1003" i="7"/>
  <c r="I1004" i="7"/>
  <c r="J1003" i="7"/>
  <c r="L1003" i="7" s="1"/>
  <c r="N1003" i="7" s="1"/>
  <c r="M1002" i="7"/>
  <c r="A1006" i="7"/>
  <c r="B1005" i="7"/>
  <c r="D1005" i="7" s="1"/>
  <c r="F1005" i="7" s="1"/>
  <c r="E1004" i="7"/>
  <c r="U1003" i="7"/>
  <c r="Q1005" i="7"/>
  <c r="R1004" i="7"/>
  <c r="T1004" i="7" s="1"/>
  <c r="V1004" i="7" s="1"/>
  <c r="P1002" i="7" l="1"/>
  <c r="X1003" i="7"/>
  <c r="E1005" i="7"/>
  <c r="A1007" i="7"/>
  <c r="B1006" i="7"/>
  <c r="D1006" i="7" s="1"/>
  <c r="F1006" i="7" s="1"/>
  <c r="M1003" i="7"/>
  <c r="H1004" i="7"/>
  <c r="J1004" i="7"/>
  <c r="L1004" i="7" s="1"/>
  <c r="N1004" i="7" s="1"/>
  <c r="I1005" i="7"/>
  <c r="Q1006" i="7"/>
  <c r="R1005" i="7"/>
  <c r="T1005" i="7" s="1"/>
  <c r="V1005" i="7" s="1"/>
  <c r="U1004" i="7"/>
  <c r="X1004" i="7" s="1"/>
  <c r="H1005" i="7" l="1"/>
  <c r="A1008" i="7"/>
  <c r="B1007" i="7"/>
  <c r="D1007" i="7" s="1"/>
  <c r="F1007" i="7" s="1"/>
  <c r="I1006" i="7"/>
  <c r="J1005" i="7"/>
  <c r="L1005" i="7" s="1"/>
  <c r="N1005" i="7" s="1"/>
  <c r="P1003" i="7"/>
  <c r="M1004" i="7"/>
  <c r="P1004" i="7" s="1"/>
  <c r="E1006" i="7"/>
  <c r="U1005" i="7"/>
  <c r="Q1007" i="7"/>
  <c r="R1006" i="7"/>
  <c r="T1006" i="7" s="1"/>
  <c r="V1006" i="7" s="1"/>
  <c r="H1006" i="7" l="1"/>
  <c r="X1005" i="7"/>
  <c r="M1005" i="7"/>
  <c r="J1006" i="7"/>
  <c r="L1006" i="7" s="1"/>
  <c r="N1006" i="7" s="1"/>
  <c r="I1007" i="7"/>
  <c r="E1007" i="7"/>
  <c r="H1007" i="7" s="1"/>
  <c r="B1008" i="7"/>
  <c r="D1008" i="7" s="1"/>
  <c r="F1008" i="7" s="1"/>
  <c r="A1009" i="7"/>
  <c r="R1007" i="7"/>
  <c r="T1007" i="7" s="1"/>
  <c r="V1007" i="7" s="1"/>
  <c r="Q1008" i="7"/>
  <c r="U1006" i="7"/>
  <c r="X1006" i="7" s="1"/>
  <c r="M1006" i="7" l="1"/>
  <c r="A1010" i="7"/>
  <c r="B1009" i="7"/>
  <c r="D1009" i="7" s="1"/>
  <c r="F1009" i="7" s="1"/>
  <c r="P1005" i="7"/>
  <c r="E1008" i="7"/>
  <c r="J1007" i="7"/>
  <c r="L1007" i="7" s="1"/>
  <c r="N1007" i="7" s="1"/>
  <c r="I1008" i="7"/>
  <c r="U1007" i="7"/>
  <c r="Q1009" i="7"/>
  <c r="R1008" i="7"/>
  <c r="T1008" i="7" s="1"/>
  <c r="V1008" i="7" s="1"/>
  <c r="X1007" i="7" l="1"/>
  <c r="H1008" i="7"/>
  <c r="E1009" i="7"/>
  <c r="J1008" i="7"/>
  <c r="L1008" i="7" s="1"/>
  <c r="N1008" i="7" s="1"/>
  <c r="I1009" i="7"/>
  <c r="A1011" i="7"/>
  <c r="B1010" i="7"/>
  <c r="D1010" i="7" s="1"/>
  <c r="F1010" i="7" s="1"/>
  <c r="M1007" i="7"/>
  <c r="P1006" i="7"/>
  <c r="U1008" i="7"/>
  <c r="Q1010" i="7"/>
  <c r="R1009" i="7"/>
  <c r="T1009" i="7" s="1"/>
  <c r="V1009" i="7" s="1"/>
  <c r="P1007" i="7" l="1"/>
  <c r="H1009" i="7"/>
  <c r="E1010" i="7"/>
  <c r="H1010" i="7" s="1"/>
  <c r="M1008" i="7"/>
  <c r="A1012" i="7"/>
  <c r="B1011" i="7"/>
  <c r="D1011" i="7" s="1"/>
  <c r="F1011" i="7" s="1"/>
  <c r="X1008" i="7"/>
  <c r="J1009" i="7"/>
  <c r="L1009" i="7" s="1"/>
  <c r="N1009" i="7" s="1"/>
  <c r="I1010" i="7"/>
  <c r="U1009" i="7"/>
  <c r="Q1011" i="7"/>
  <c r="R1010" i="7"/>
  <c r="T1010" i="7" s="1"/>
  <c r="V1010" i="7" s="1"/>
  <c r="P1008" i="7" l="1"/>
  <c r="E1011" i="7"/>
  <c r="X1009" i="7"/>
  <c r="J1010" i="7"/>
  <c r="L1010" i="7" s="1"/>
  <c r="N1010" i="7" s="1"/>
  <c r="I1011" i="7"/>
  <c r="A1013" i="7"/>
  <c r="B1012" i="7"/>
  <c r="D1012" i="7" s="1"/>
  <c r="F1012" i="7" s="1"/>
  <c r="M1009" i="7"/>
  <c r="U1010" i="7"/>
  <c r="Q1012" i="7"/>
  <c r="R1011" i="7"/>
  <c r="T1011" i="7" s="1"/>
  <c r="V1011" i="7" s="1"/>
  <c r="H1011" i="7" l="1"/>
  <c r="P1009" i="7"/>
  <c r="X1010" i="7"/>
  <c r="E1012" i="7"/>
  <c r="I1012" i="7"/>
  <c r="J1011" i="7"/>
  <c r="L1011" i="7" s="1"/>
  <c r="N1011" i="7" s="1"/>
  <c r="B1013" i="7"/>
  <c r="D1013" i="7" s="1"/>
  <c r="F1013" i="7" s="1"/>
  <c r="A1014" i="7"/>
  <c r="M1010" i="7"/>
  <c r="P1010" i="7" s="1"/>
  <c r="Q1013" i="7"/>
  <c r="R1012" i="7"/>
  <c r="T1012" i="7" s="1"/>
  <c r="V1012" i="7" s="1"/>
  <c r="U1011" i="7"/>
  <c r="X1011" i="7" s="1"/>
  <c r="A1015" i="7" l="1"/>
  <c r="B1014" i="7"/>
  <c r="D1014" i="7" s="1"/>
  <c r="F1014" i="7" s="1"/>
  <c r="J1012" i="7"/>
  <c r="L1012" i="7" s="1"/>
  <c r="N1012" i="7" s="1"/>
  <c r="I1013" i="7"/>
  <c r="E1013" i="7"/>
  <c r="H1012" i="7"/>
  <c r="M1011" i="7"/>
  <c r="U1012" i="7"/>
  <c r="Q1014" i="7"/>
  <c r="R1013" i="7"/>
  <c r="T1013" i="7" s="1"/>
  <c r="V1013" i="7" s="1"/>
  <c r="X1012" i="7" l="1"/>
  <c r="H1013" i="7"/>
  <c r="J1013" i="7"/>
  <c r="L1013" i="7" s="1"/>
  <c r="N1013" i="7" s="1"/>
  <c r="I1014" i="7"/>
  <c r="M1012" i="7"/>
  <c r="E1014" i="7"/>
  <c r="P1011" i="7"/>
  <c r="A1016" i="7"/>
  <c r="B1015" i="7"/>
  <c r="D1015" i="7" s="1"/>
  <c r="F1015" i="7" s="1"/>
  <c r="U1013" i="7"/>
  <c r="X1013" i="7" s="1"/>
  <c r="Q1015" i="7"/>
  <c r="R1014" i="7"/>
  <c r="T1014" i="7" s="1"/>
  <c r="V1014" i="7" s="1"/>
  <c r="P1012" i="7" l="1"/>
  <c r="B1016" i="7"/>
  <c r="D1016" i="7" s="1"/>
  <c r="F1016" i="7" s="1"/>
  <c r="A1017" i="7"/>
  <c r="H1014" i="7"/>
  <c r="I1015" i="7"/>
  <c r="J1014" i="7"/>
  <c r="L1014" i="7" s="1"/>
  <c r="N1014" i="7" s="1"/>
  <c r="E1015" i="7"/>
  <c r="M1013" i="7"/>
  <c r="Q1016" i="7"/>
  <c r="R1015" i="7"/>
  <c r="T1015" i="7" s="1"/>
  <c r="V1015" i="7" s="1"/>
  <c r="U1014" i="7"/>
  <c r="X1014" i="7" l="1"/>
  <c r="P1013" i="7"/>
  <c r="H1015" i="7"/>
  <c r="J1015" i="7"/>
  <c r="L1015" i="7" s="1"/>
  <c r="N1015" i="7" s="1"/>
  <c r="I1016" i="7"/>
  <c r="B1017" i="7"/>
  <c r="D1017" i="7" s="1"/>
  <c r="F1017" i="7" s="1"/>
  <c r="A1018" i="7"/>
  <c r="M1014" i="7"/>
  <c r="E1016" i="7"/>
  <c r="U1015" i="7"/>
  <c r="Q1017" i="7"/>
  <c r="R1016" i="7"/>
  <c r="T1016" i="7" s="1"/>
  <c r="V1016" i="7" s="1"/>
  <c r="P1014" i="7" l="1"/>
  <c r="X1015" i="7"/>
  <c r="H1016" i="7"/>
  <c r="A1019" i="7"/>
  <c r="B1018" i="7"/>
  <c r="D1018" i="7" s="1"/>
  <c r="F1018" i="7" s="1"/>
  <c r="E1017" i="7"/>
  <c r="J1016" i="7"/>
  <c r="L1016" i="7" s="1"/>
  <c r="N1016" i="7" s="1"/>
  <c r="I1017" i="7"/>
  <c r="M1015" i="7"/>
  <c r="R1017" i="7"/>
  <c r="T1017" i="7" s="1"/>
  <c r="V1017" i="7" s="1"/>
  <c r="Q1018" i="7"/>
  <c r="U1016" i="7"/>
  <c r="X1016" i="7" l="1"/>
  <c r="H1017" i="7"/>
  <c r="J1017" i="7"/>
  <c r="L1017" i="7" s="1"/>
  <c r="N1017" i="7" s="1"/>
  <c r="I1018" i="7"/>
  <c r="M1016" i="7"/>
  <c r="E1018" i="7"/>
  <c r="P1015" i="7"/>
  <c r="A1020" i="7"/>
  <c r="B1019" i="7"/>
  <c r="D1019" i="7" s="1"/>
  <c r="F1019" i="7" s="1"/>
  <c r="U1017" i="7"/>
  <c r="X1017" i="7" s="1"/>
  <c r="R1018" i="7"/>
  <c r="T1018" i="7" s="1"/>
  <c r="V1018" i="7" s="1"/>
  <c r="Q1019" i="7"/>
  <c r="P1016" i="7" l="1"/>
  <c r="E1019" i="7"/>
  <c r="H1019" i="7" s="1"/>
  <c r="H1018" i="7"/>
  <c r="I1019" i="7"/>
  <c r="J1018" i="7"/>
  <c r="L1018" i="7" s="1"/>
  <c r="N1018" i="7" s="1"/>
  <c r="A1021" i="7"/>
  <c r="B1020" i="7"/>
  <c r="D1020" i="7" s="1"/>
  <c r="F1020" i="7" s="1"/>
  <c r="M1017" i="7"/>
  <c r="U1018" i="7"/>
  <c r="X1018" i="7" s="1"/>
  <c r="Q1020" i="7"/>
  <c r="R1019" i="7"/>
  <c r="T1019" i="7" s="1"/>
  <c r="V1019" i="7" s="1"/>
  <c r="P1017" i="7" l="1"/>
  <c r="E1020" i="7"/>
  <c r="H1020" i="7" s="1"/>
  <c r="I1020" i="7"/>
  <c r="J1019" i="7"/>
  <c r="L1019" i="7" s="1"/>
  <c r="N1019" i="7" s="1"/>
  <c r="B1021" i="7"/>
  <c r="D1021" i="7" s="1"/>
  <c r="F1021" i="7" s="1"/>
  <c r="A1022" i="7"/>
  <c r="M1018" i="7"/>
  <c r="Q1021" i="7"/>
  <c r="R1020" i="7"/>
  <c r="T1020" i="7" s="1"/>
  <c r="V1020" i="7" s="1"/>
  <c r="U1019" i="7"/>
  <c r="X1019" i="7" l="1"/>
  <c r="P1018" i="7"/>
  <c r="M1019" i="7"/>
  <c r="J1020" i="7"/>
  <c r="L1020" i="7" s="1"/>
  <c r="N1020" i="7" s="1"/>
  <c r="I1021" i="7"/>
  <c r="B1022" i="7"/>
  <c r="D1022" i="7" s="1"/>
  <c r="F1022" i="7" s="1"/>
  <c r="A1023" i="7"/>
  <c r="E1021" i="7"/>
  <c r="U1020" i="7"/>
  <c r="R1021" i="7"/>
  <c r="T1021" i="7" s="1"/>
  <c r="V1021" i="7" s="1"/>
  <c r="Q1022" i="7"/>
  <c r="X1020" i="7" l="1"/>
  <c r="P1019" i="7"/>
  <c r="H1021" i="7"/>
  <c r="J1021" i="7"/>
  <c r="L1021" i="7" s="1"/>
  <c r="N1021" i="7" s="1"/>
  <c r="I1022" i="7"/>
  <c r="M1020" i="7"/>
  <c r="A1024" i="7"/>
  <c r="B1023" i="7"/>
  <c r="D1023" i="7" s="1"/>
  <c r="F1023" i="7" s="1"/>
  <c r="E1022" i="7"/>
  <c r="U1021" i="7"/>
  <c r="Q1023" i="7"/>
  <c r="R1022" i="7"/>
  <c r="T1022" i="7" s="1"/>
  <c r="V1022" i="7" s="1"/>
  <c r="X1021" i="7" l="1"/>
  <c r="P1020" i="7"/>
  <c r="H1022" i="7"/>
  <c r="I1023" i="7"/>
  <c r="J1022" i="7"/>
  <c r="L1022" i="7" s="1"/>
  <c r="N1022" i="7" s="1"/>
  <c r="B1024" i="7"/>
  <c r="D1024" i="7" s="1"/>
  <c r="F1024" i="7" s="1"/>
  <c r="A1025" i="7"/>
  <c r="M1021" i="7"/>
  <c r="P1021" i="7" s="1"/>
  <c r="E1023" i="7"/>
  <c r="U1022" i="7"/>
  <c r="Q1024" i="7"/>
  <c r="R1023" i="7"/>
  <c r="T1023" i="7" s="1"/>
  <c r="V1023" i="7" s="1"/>
  <c r="H1023" i="7" l="1"/>
  <c r="B1025" i="7"/>
  <c r="D1025" i="7" s="1"/>
  <c r="F1025" i="7" s="1"/>
  <c r="A1026" i="7"/>
  <c r="E1024" i="7"/>
  <c r="X1022" i="7"/>
  <c r="M1022" i="7"/>
  <c r="P1022" i="7" s="1"/>
  <c r="I1024" i="7"/>
  <c r="J1023" i="7"/>
  <c r="L1023" i="7" s="1"/>
  <c r="N1023" i="7" s="1"/>
  <c r="U1023" i="7"/>
  <c r="X1023" i="7" s="1"/>
  <c r="Q1025" i="7"/>
  <c r="R1024" i="7"/>
  <c r="T1024" i="7" s="1"/>
  <c r="V1024" i="7" s="1"/>
  <c r="J1024" i="7" l="1"/>
  <c r="L1024" i="7" s="1"/>
  <c r="N1024" i="7" s="1"/>
  <c r="I1025" i="7"/>
  <c r="H1024" i="7"/>
  <c r="A1027" i="7"/>
  <c r="B1026" i="7"/>
  <c r="D1026" i="7" s="1"/>
  <c r="F1026" i="7" s="1"/>
  <c r="M1023" i="7"/>
  <c r="E1025" i="7"/>
  <c r="Q1026" i="7"/>
  <c r="R1025" i="7"/>
  <c r="T1025" i="7" s="1"/>
  <c r="V1025" i="7" s="1"/>
  <c r="U1024" i="7"/>
  <c r="P1023" i="7" l="1"/>
  <c r="H1025" i="7"/>
  <c r="X1024" i="7"/>
  <c r="B1027" i="7"/>
  <c r="D1027" i="7" s="1"/>
  <c r="F1027" i="7" s="1"/>
  <c r="A1028" i="7"/>
  <c r="J1025" i="7"/>
  <c r="L1025" i="7" s="1"/>
  <c r="N1025" i="7" s="1"/>
  <c r="I1026" i="7"/>
  <c r="E1026" i="7"/>
  <c r="M1024" i="7"/>
  <c r="U1025" i="7"/>
  <c r="Q1027" i="7"/>
  <c r="R1026" i="7"/>
  <c r="T1026" i="7" s="1"/>
  <c r="V1026" i="7" s="1"/>
  <c r="X1025" i="7" l="1"/>
  <c r="M1025" i="7"/>
  <c r="H1026" i="7"/>
  <c r="E1027" i="7"/>
  <c r="H1027" i="7" s="1"/>
  <c r="A1029" i="7"/>
  <c r="B1028" i="7"/>
  <c r="D1028" i="7" s="1"/>
  <c r="F1028" i="7" s="1"/>
  <c r="P1024" i="7"/>
  <c r="I1027" i="7"/>
  <c r="J1026" i="7"/>
  <c r="L1026" i="7" s="1"/>
  <c r="N1026" i="7" s="1"/>
  <c r="U1026" i="7"/>
  <c r="Q1028" i="7"/>
  <c r="R1027" i="7"/>
  <c r="T1027" i="7" s="1"/>
  <c r="V1027" i="7" s="1"/>
  <c r="X1026" i="7" l="1"/>
  <c r="M1026" i="7"/>
  <c r="P1026" i="7"/>
  <c r="A1030" i="7"/>
  <c r="B1029" i="7"/>
  <c r="D1029" i="7" s="1"/>
  <c r="F1029" i="7" s="1"/>
  <c r="I1028" i="7"/>
  <c r="J1027" i="7"/>
  <c r="L1027" i="7" s="1"/>
  <c r="N1027" i="7" s="1"/>
  <c r="P1025" i="7"/>
  <c r="E1028" i="7"/>
  <c r="Q1029" i="7"/>
  <c r="R1028" i="7"/>
  <c r="T1028" i="7" s="1"/>
  <c r="V1028" i="7" s="1"/>
  <c r="U1027" i="7"/>
  <c r="X1027" i="7" l="1"/>
  <c r="E1029" i="7"/>
  <c r="M1027" i="7"/>
  <c r="B1030" i="7"/>
  <c r="D1030" i="7" s="1"/>
  <c r="F1030" i="7" s="1"/>
  <c r="A1031" i="7"/>
  <c r="H1028" i="7"/>
  <c r="J1028" i="7"/>
  <c r="L1028" i="7" s="1"/>
  <c r="N1028" i="7" s="1"/>
  <c r="I1029" i="7"/>
  <c r="U1028" i="7"/>
  <c r="Q1030" i="7"/>
  <c r="R1029" i="7"/>
  <c r="T1029" i="7" s="1"/>
  <c r="V1029" i="7" s="1"/>
  <c r="H1029" i="7" l="1"/>
  <c r="X1028" i="7"/>
  <c r="P1027" i="7"/>
  <c r="A1032" i="7"/>
  <c r="B1031" i="7"/>
  <c r="D1031" i="7" s="1"/>
  <c r="F1031" i="7" s="1"/>
  <c r="J1029" i="7"/>
  <c r="L1029" i="7" s="1"/>
  <c r="N1029" i="7" s="1"/>
  <c r="I1030" i="7"/>
  <c r="M1028" i="7"/>
  <c r="E1030" i="7"/>
  <c r="R1030" i="7"/>
  <c r="T1030" i="7" s="1"/>
  <c r="V1030" i="7" s="1"/>
  <c r="Q1031" i="7"/>
  <c r="U1029" i="7"/>
  <c r="X1029" i="7" s="1"/>
  <c r="P1028" i="7" l="1"/>
  <c r="H1030" i="7"/>
  <c r="J1030" i="7"/>
  <c r="L1030" i="7" s="1"/>
  <c r="N1030" i="7" s="1"/>
  <c r="I1031" i="7"/>
  <c r="E1031" i="7"/>
  <c r="M1029" i="7"/>
  <c r="B1032" i="7"/>
  <c r="D1032" i="7" s="1"/>
  <c r="F1032" i="7" s="1"/>
  <c r="A1033" i="7"/>
  <c r="Q1032" i="7"/>
  <c r="R1031" i="7"/>
  <c r="T1031" i="7" s="1"/>
  <c r="V1031" i="7" s="1"/>
  <c r="U1030" i="7"/>
  <c r="X1030" i="7" s="1"/>
  <c r="B1033" i="7" l="1"/>
  <c r="D1033" i="7" s="1"/>
  <c r="F1033" i="7" s="1"/>
  <c r="A1034" i="7"/>
  <c r="H1031" i="7"/>
  <c r="E1032" i="7"/>
  <c r="H1032" i="7" s="1"/>
  <c r="P1029" i="7"/>
  <c r="J1031" i="7"/>
  <c r="L1031" i="7" s="1"/>
  <c r="N1031" i="7" s="1"/>
  <c r="I1032" i="7"/>
  <c r="M1030" i="7"/>
  <c r="U1031" i="7"/>
  <c r="X1031" i="7" s="1"/>
  <c r="R1032" i="7"/>
  <c r="T1032" i="7" s="1"/>
  <c r="V1032" i="7" s="1"/>
  <c r="Q1033" i="7"/>
  <c r="P1030" i="7" l="1"/>
  <c r="M1031" i="7"/>
  <c r="J1032" i="7"/>
  <c r="L1032" i="7" s="1"/>
  <c r="N1032" i="7" s="1"/>
  <c r="I1033" i="7"/>
  <c r="A1035" i="7"/>
  <c r="B1034" i="7"/>
  <c r="D1034" i="7" s="1"/>
  <c r="F1034" i="7" s="1"/>
  <c r="E1033" i="7"/>
  <c r="Q1034" i="7"/>
  <c r="R1033" i="7"/>
  <c r="T1033" i="7" s="1"/>
  <c r="V1033" i="7" s="1"/>
  <c r="U1032" i="7"/>
  <c r="X1032" i="7" l="1"/>
  <c r="P1031" i="7"/>
  <c r="H1033" i="7"/>
  <c r="J1033" i="7"/>
  <c r="L1033" i="7" s="1"/>
  <c r="N1033" i="7" s="1"/>
  <c r="I1034" i="7"/>
  <c r="E1034" i="7"/>
  <c r="M1032" i="7"/>
  <c r="A1036" i="7"/>
  <c r="B1035" i="7"/>
  <c r="D1035" i="7" s="1"/>
  <c r="F1035" i="7" s="1"/>
  <c r="U1033" i="7"/>
  <c r="Q1035" i="7"/>
  <c r="R1034" i="7"/>
  <c r="T1034" i="7" s="1"/>
  <c r="V1034" i="7" s="1"/>
  <c r="P1032" i="7" l="1"/>
  <c r="E1035" i="7"/>
  <c r="H1034" i="7"/>
  <c r="X1033" i="7"/>
  <c r="J1034" i="7"/>
  <c r="L1034" i="7" s="1"/>
  <c r="N1034" i="7" s="1"/>
  <c r="I1035" i="7"/>
  <c r="B1036" i="7"/>
  <c r="D1036" i="7" s="1"/>
  <c r="F1036" i="7" s="1"/>
  <c r="A1037" i="7"/>
  <c r="M1033" i="7"/>
  <c r="U1034" i="7"/>
  <c r="Q1036" i="7"/>
  <c r="R1035" i="7"/>
  <c r="T1035" i="7" s="1"/>
  <c r="V1035" i="7" s="1"/>
  <c r="X1034" i="7" l="1"/>
  <c r="H1035" i="7"/>
  <c r="A1038" i="7"/>
  <c r="B1037" i="7"/>
  <c r="D1037" i="7" s="1"/>
  <c r="F1037" i="7" s="1"/>
  <c r="E1036" i="7"/>
  <c r="P1033" i="7"/>
  <c r="I1036" i="7"/>
  <c r="J1035" i="7"/>
  <c r="L1035" i="7" s="1"/>
  <c r="N1035" i="7" s="1"/>
  <c r="M1034" i="7"/>
  <c r="R1036" i="7"/>
  <c r="T1036" i="7" s="1"/>
  <c r="V1036" i="7" s="1"/>
  <c r="Q1037" i="7"/>
  <c r="U1035" i="7"/>
  <c r="X1035" i="7" l="1"/>
  <c r="P1034" i="7"/>
  <c r="H1036" i="7"/>
  <c r="M1035" i="7"/>
  <c r="I1037" i="7"/>
  <c r="J1036" i="7"/>
  <c r="L1036" i="7" s="1"/>
  <c r="N1036" i="7" s="1"/>
  <c r="E1037" i="7"/>
  <c r="A1039" i="7"/>
  <c r="B1038" i="7"/>
  <c r="D1038" i="7" s="1"/>
  <c r="F1038" i="7" s="1"/>
  <c r="U1036" i="7"/>
  <c r="Q1038" i="7"/>
  <c r="R1037" i="7"/>
  <c r="T1037" i="7" s="1"/>
  <c r="V1037" i="7" s="1"/>
  <c r="X1036" i="7" l="1"/>
  <c r="P1035" i="7"/>
  <c r="B1039" i="7"/>
  <c r="D1039" i="7" s="1"/>
  <c r="F1039" i="7" s="1"/>
  <c r="A1040" i="7"/>
  <c r="J1037" i="7"/>
  <c r="L1037" i="7" s="1"/>
  <c r="N1037" i="7" s="1"/>
  <c r="I1038" i="7"/>
  <c r="H1037" i="7"/>
  <c r="E1038" i="7"/>
  <c r="M1036" i="7"/>
  <c r="U1037" i="7"/>
  <c r="X1037" i="7" s="1"/>
  <c r="R1038" i="7"/>
  <c r="T1038" i="7" s="1"/>
  <c r="V1038" i="7" s="1"/>
  <c r="Q1039" i="7"/>
  <c r="P1036" i="7" l="1"/>
  <c r="H1038" i="7"/>
  <c r="J1038" i="7"/>
  <c r="L1038" i="7" s="1"/>
  <c r="N1038" i="7" s="1"/>
  <c r="I1039" i="7"/>
  <c r="M1037" i="7"/>
  <c r="B1040" i="7"/>
  <c r="D1040" i="7" s="1"/>
  <c r="F1040" i="7" s="1"/>
  <c r="A1041" i="7"/>
  <c r="E1039" i="7"/>
  <c r="U1038" i="7"/>
  <c r="Q1040" i="7"/>
  <c r="R1039" i="7"/>
  <c r="T1039" i="7" s="1"/>
  <c r="V1039" i="7" s="1"/>
  <c r="X1038" i="7" l="1"/>
  <c r="P1037" i="7"/>
  <c r="H1039" i="7"/>
  <c r="B1041" i="7"/>
  <c r="D1041" i="7" s="1"/>
  <c r="F1041" i="7" s="1"/>
  <c r="A1042" i="7"/>
  <c r="J1039" i="7"/>
  <c r="L1039" i="7" s="1"/>
  <c r="N1039" i="7" s="1"/>
  <c r="I1040" i="7"/>
  <c r="E1040" i="7"/>
  <c r="M1038" i="7"/>
  <c r="U1039" i="7"/>
  <c r="R1040" i="7"/>
  <c r="T1040" i="7" s="1"/>
  <c r="V1040" i="7" s="1"/>
  <c r="Q1041" i="7"/>
  <c r="X1039" i="7" l="1"/>
  <c r="H1040" i="7"/>
  <c r="I1041" i="7"/>
  <c r="J1040" i="7"/>
  <c r="L1040" i="7" s="1"/>
  <c r="N1040" i="7" s="1"/>
  <c r="M1039" i="7"/>
  <c r="P1039" i="7" s="1"/>
  <c r="A1043" i="7"/>
  <c r="B1042" i="7"/>
  <c r="D1042" i="7" s="1"/>
  <c r="F1042" i="7" s="1"/>
  <c r="P1038" i="7"/>
  <c r="H1041" i="7"/>
  <c r="E1041" i="7"/>
  <c r="U1040" i="7"/>
  <c r="Q1042" i="7"/>
  <c r="R1041" i="7"/>
  <c r="T1041" i="7" s="1"/>
  <c r="V1041" i="7" s="1"/>
  <c r="X1040" i="7" l="1"/>
  <c r="E1042" i="7"/>
  <c r="B1043" i="7"/>
  <c r="D1043" i="7" s="1"/>
  <c r="F1043" i="7" s="1"/>
  <c r="A1044" i="7"/>
  <c r="M1040" i="7"/>
  <c r="J1041" i="7"/>
  <c r="L1041" i="7" s="1"/>
  <c r="N1041" i="7" s="1"/>
  <c r="I1042" i="7"/>
  <c r="U1041" i="7"/>
  <c r="X1041" i="7" s="1"/>
  <c r="Q1043" i="7"/>
  <c r="R1042" i="7"/>
  <c r="T1042" i="7" s="1"/>
  <c r="V1042" i="7" s="1"/>
  <c r="H1042" i="7" l="1"/>
  <c r="M1041" i="7"/>
  <c r="P1041" i="7" s="1"/>
  <c r="J1042" i="7"/>
  <c r="L1042" i="7" s="1"/>
  <c r="N1042" i="7" s="1"/>
  <c r="I1043" i="7"/>
  <c r="B1044" i="7"/>
  <c r="D1044" i="7" s="1"/>
  <c r="F1044" i="7" s="1"/>
  <c r="A1045" i="7"/>
  <c r="E1043" i="7"/>
  <c r="P1040" i="7"/>
  <c r="U1042" i="7"/>
  <c r="Q1044" i="7"/>
  <c r="R1043" i="7"/>
  <c r="T1043" i="7" s="1"/>
  <c r="V1043" i="7" s="1"/>
  <c r="X1042" i="7" l="1"/>
  <c r="M1042" i="7"/>
  <c r="E1044" i="7"/>
  <c r="B1045" i="7"/>
  <c r="D1045" i="7" s="1"/>
  <c r="F1045" i="7" s="1"/>
  <c r="A1046" i="7"/>
  <c r="H1043" i="7"/>
  <c r="J1043" i="7"/>
  <c r="L1043" i="7" s="1"/>
  <c r="N1043" i="7" s="1"/>
  <c r="I1044" i="7"/>
  <c r="U1043" i="7"/>
  <c r="X1043" i="7" s="1"/>
  <c r="Q1045" i="7"/>
  <c r="R1044" i="7"/>
  <c r="T1044" i="7" s="1"/>
  <c r="V1044" i="7" s="1"/>
  <c r="P1042" i="7" l="1"/>
  <c r="M1043" i="7"/>
  <c r="P1043" i="7"/>
  <c r="H1044" i="7"/>
  <c r="B1046" i="7"/>
  <c r="D1046" i="7" s="1"/>
  <c r="F1046" i="7" s="1"/>
  <c r="A1047" i="7"/>
  <c r="J1044" i="7"/>
  <c r="L1044" i="7" s="1"/>
  <c r="N1044" i="7" s="1"/>
  <c r="I1045" i="7"/>
  <c r="E1045" i="7"/>
  <c r="U1044" i="7"/>
  <c r="X1044" i="7" s="1"/>
  <c r="R1045" i="7"/>
  <c r="T1045" i="7" s="1"/>
  <c r="V1045" i="7" s="1"/>
  <c r="Q1046" i="7"/>
  <c r="H1045" i="7" l="1"/>
  <c r="M1044" i="7"/>
  <c r="P1044" i="7" s="1"/>
  <c r="I1046" i="7"/>
  <c r="J1045" i="7"/>
  <c r="L1045" i="7" s="1"/>
  <c r="N1045" i="7" s="1"/>
  <c r="B1047" i="7"/>
  <c r="D1047" i="7" s="1"/>
  <c r="F1047" i="7" s="1"/>
  <c r="A1048" i="7"/>
  <c r="E1046" i="7"/>
  <c r="Q1047" i="7"/>
  <c r="R1046" i="7"/>
  <c r="T1046" i="7" s="1"/>
  <c r="V1046" i="7" s="1"/>
  <c r="U1045" i="7"/>
  <c r="H1046" i="7" l="1"/>
  <c r="I1047" i="7"/>
  <c r="J1046" i="7"/>
  <c r="L1046" i="7" s="1"/>
  <c r="N1046" i="7" s="1"/>
  <c r="E1047" i="7"/>
  <c r="B1048" i="7"/>
  <c r="D1048" i="7" s="1"/>
  <c r="F1048" i="7" s="1"/>
  <c r="A1049" i="7"/>
  <c r="X1045" i="7"/>
  <c r="M1045" i="7"/>
  <c r="U1046" i="7"/>
  <c r="R1047" i="7"/>
  <c r="T1047" i="7" s="1"/>
  <c r="V1047" i="7" s="1"/>
  <c r="Q1048" i="7"/>
  <c r="X1046" i="7" l="1"/>
  <c r="H1047" i="7"/>
  <c r="B1049" i="7"/>
  <c r="D1049" i="7" s="1"/>
  <c r="F1049" i="7" s="1"/>
  <c r="A1050" i="7"/>
  <c r="M1046" i="7"/>
  <c r="P1045" i="7"/>
  <c r="E1048" i="7"/>
  <c r="J1047" i="7"/>
  <c r="L1047" i="7" s="1"/>
  <c r="N1047" i="7" s="1"/>
  <c r="I1048" i="7"/>
  <c r="U1047" i="7"/>
  <c r="Q1049" i="7"/>
  <c r="R1048" i="7"/>
  <c r="T1048" i="7" s="1"/>
  <c r="V1048" i="7" s="1"/>
  <c r="X1047" i="7" l="1"/>
  <c r="P1046" i="7"/>
  <c r="H1048" i="7"/>
  <c r="J1048" i="7"/>
  <c r="L1048" i="7" s="1"/>
  <c r="N1048" i="7" s="1"/>
  <c r="I1049" i="7"/>
  <c r="M1047" i="7"/>
  <c r="E1049" i="7"/>
  <c r="A1051" i="7"/>
  <c r="B1050" i="7"/>
  <c r="D1050" i="7" s="1"/>
  <c r="F1050" i="7" s="1"/>
  <c r="U1048" i="7"/>
  <c r="Q1050" i="7"/>
  <c r="R1049" i="7"/>
  <c r="T1049" i="7" s="1"/>
  <c r="V1049" i="7" s="1"/>
  <c r="X1048" i="7" l="1"/>
  <c r="H1049" i="7"/>
  <c r="A1052" i="7"/>
  <c r="B1051" i="7"/>
  <c r="D1051" i="7" s="1"/>
  <c r="F1051" i="7" s="1"/>
  <c r="P1047" i="7"/>
  <c r="I1050" i="7"/>
  <c r="J1049" i="7"/>
  <c r="L1049" i="7" s="1"/>
  <c r="N1049" i="7" s="1"/>
  <c r="E1050" i="7"/>
  <c r="H1050" i="7" s="1"/>
  <c r="M1048" i="7"/>
  <c r="P1048" i="7"/>
  <c r="R1050" i="7"/>
  <c r="T1050" i="7" s="1"/>
  <c r="V1050" i="7" s="1"/>
  <c r="Q1051" i="7"/>
  <c r="U1049" i="7"/>
  <c r="X1049" i="7" l="1"/>
  <c r="I1051" i="7"/>
  <c r="J1050" i="7"/>
  <c r="L1050" i="7" s="1"/>
  <c r="N1050" i="7" s="1"/>
  <c r="E1051" i="7"/>
  <c r="M1049" i="7"/>
  <c r="A1053" i="7"/>
  <c r="B1052" i="7"/>
  <c r="D1052" i="7" s="1"/>
  <c r="F1052" i="7" s="1"/>
  <c r="U1050" i="7"/>
  <c r="X1050" i="7" s="1"/>
  <c r="Q1052" i="7"/>
  <c r="R1051" i="7"/>
  <c r="T1051" i="7" s="1"/>
  <c r="V1051" i="7" s="1"/>
  <c r="P1049" i="7" l="1"/>
  <c r="A1054" i="7"/>
  <c r="B1053" i="7"/>
  <c r="D1053" i="7" s="1"/>
  <c r="F1053" i="7" s="1"/>
  <c r="H1051" i="7"/>
  <c r="M1050" i="7"/>
  <c r="E1052" i="7"/>
  <c r="I1052" i="7"/>
  <c r="J1051" i="7"/>
  <c r="L1051" i="7" s="1"/>
  <c r="N1051" i="7" s="1"/>
  <c r="U1051" i="7"/>
  <c r="X1051" i="7" s="1"/>
  <c r="Q1053" i="7"/>
  <c r="R1052" i="7"/>
  <c r="T1052" i="7" s="1"/>
  <c r="V1052" i="7" s="1"/>
  <c r="I1053" i="7" l="1"/>
  <c r="J1052" i="7"/>
  <c r="L1052" i="7" s="1"/>
  <c r="N1052" i="7" s="1"/>
  <c r="H1052" i="7"/>
  <c r="E1053" i="7"/>
  <c r="M1051" i="7"/>
  <c r="P1051" i="7" s="1"/>
  <c r="P1050" i="7"/>
  <c r="A1055" i="7"/>
  <c r="B1054" i="7"/>
  <c r="D1054" i="7" s="1"/>
  <c r="F1054" i="7" s="1"/>
  <c r="U1052" i="7"/>
  <c r="Q1054" i="7"/>
  <c r="R1053" i="7"/>
  <c r="T1053" i="7" s="1"/>
  <c r="V1053" i="7" s="1"/>
  <c r="X1052" i="7" l="1"/>
  <c r="E1054" i="7"/>
  <c r="M1052" i="7"/>
  <c r="B1055" i="7"/>
  <c r="D1055" i="7" s="1"/>
  <c r="F1055" i="7" s="1"/>
  <c r="A1056" i="7"/>
  <c r="H1053" i="7"/>
  <c r="I1054" i="7"/>
  <c r="J1053" i="7"/>
  <c r="L1053" i="7" s="1"/>
  <c r="N1053" i="7" s="1"/>
  <c r="U1053" i="7"/>
  <c r="X1053" i="7" s="1"/>
  <c r="Q1055" i="7"/>
  <c r="R1054" i="7"/>
  <c r="T1054" i="7" s="1"/>
  <c r="V1054" i="7" s="1"/>
  <c r="H1054" i="7" l="1"/>
  <c r="P1052" i="7"/>
  <c r="B1056" i="7"/>
  <c r="D1056" i="7" s="1"/>
  <c r="F1056" i="7" s="1"/>
  <c r="A1057" i="7"/>
  <c r="M1053" i="7"/>
  <c r="E1055" i="7"/>
  <c r="J1054" i="7"/>
  <c r="L1054" i="7" s="1"/>
  <c r="N1054" i="7" s="1"/>
  <c r="I1055" i="7"/>
  <c r="R1055" i="7"/>
  <c r="T1055" i="7" s="1"/>
  <c r="V1055" i="7" s="1"/>
  <c r="Q1056" i="7"/>
  <c r="U1054" i="7"/>
  <c r="X1054" i="7" s="1"/>
  <c r="P1053" i="7" l="1"/>
  <c r="M1054" i="7"/>
  <c r="H1055" i="7"/>
  <c r="A1058" i="7"/>
  <c r="B1057" i="7"/>
  <c r="D1057" i="7" s="1"/>
  <c r="F1057" i="7" s="1"/>
  <c r="J1055" i="7"/>
  <c r="L1055" i="7" s="1"/>
  <c r="N1055" i="7" s="1"/>
  <c r="I1056" i="7"/>
  <c r="E1056" i="7"/>
  <c r="H1056" i="7" s="1"/>
  <c r="Q1057" i="7"/>
  <c r="R1056" i="7"/>
  <c r="T1056" i="7" s="1"/>
  <c r="V1056" i="7" s="1"/>
  <c r="U1055" i="7"/>
  <c r="X1055" i="7" l="1"/>
  <c r="P1054" i="7"/>
  <c r="A1059" i="7"/>
  <c r="B1058" i="7"/>
  <c r="D1058" i="7" s="1"/>
  <c r="F1058" i="7" s="1"/>
  <c r="M1055" i="7"/>
  <c r="I1057" i="7"/>
  <c r="J1056" i="7"/>
  <c r="L1056" i="7" s="1"/>
  <c r="N1056" i="7" s="1"/>
  <c r="E1057" i="7"/>
  <c r="H1057" i="7" s="1"/>
  <c r="U1056" i="7"/>
  <c r="Q1058" i="7"/>
  <c r="R1057" i="7"/>
  <c r="T1057" i="7" s="1"/>
  <c r="V1057" i="7" s="1"/>
  <c r="X1056" i="7" l="1"/>
  <c r="P1055" i="7"/>
  <c r="M1056" i="7"/>
  <c r="E1058" i="7"/>
  <c r="I1058" i="7"/>
  <c r="J1057" i="7"/>
  <c r="L1057" i="7" s="1"/>
  <c r="N1057" i="7" s="1"/>
  <c r="A1060" i="7"/>
  <c r="B1059" i="7"/>
  <c r="D1059" i="7" s="1"/>
  <c r="F1059" i="7" s="1"/>
  <c r="U1057" i="7"/>
  <c r="Q1059" i="7"/>
  <c r="R1058" i="7"/>
  <c r="T1058" i="7" s="1"/>
  <c r="V1058" i="7" s="1"/>
  <c r="X1057" i="7" l="1"/>
  <c r="P1056" i="7"/>
  <c r="H1058" i="7"/>
  <c r="E1059" i="7"/>
  <c r="M1057" i="7"/>
  <c r="P1057" i="7" s="1"/>
  <c r="A1061" i="7"/>
  <c r="B1060" i="7"/>
  <c r="D1060" i="7" s="1"/>
  <c r="F1060" i="7" s="1"/>
  <c r="I1059" i="7"/>
  <c r="J1058" i="7"/>
  <c r="L1058" i="7" s="1"/>
  <c r="N1058" i="7" s="1"/>
  <c r="Q1060" i="7"/>
  <c r="R1059" i="7"/>
  <c r="T1059" i="7" s="1"/>
  <c r="V1059" i="7" s="1"/>
  <c r="U1058" i="7"/>
  <c r="H1059" i="7" l="1"/>
  <c r="M1058" i="7"/>
  <c r="P1058" i="7" s="1"/>
  <c r="I1060" i="7"/>
  <c r="J1059" i="7"/>
  <c r="L1059" i="7" s="1"/>
  <c r="N1059" i="7" s="1"/>
  <c r="E1060" i="7"/>
  <c r="X1058" i="7"/>
  <c r="A1062" i="7"/>
  <c r="B1061" i="7"/>
  <c r="D1061" i="7" s="1"/>
  <c r="F1061" i="7" s="1"/>
  <c r="U1059" i="7"/>
  <c r="Q1061" i="7"/>
  <c r="R1060" i="7"/>
  <c r="T1060" i="7" s="1"/>
  <c r="V1060" i="7" s="1"/>
  <c r="X1059" i="7" l="1"/>
  <c r="I1061" i="7"/>
  <c r="J1060" i="7"/>
  <c r="L1060" i="7" s="1"/>
  <c r="N1060" i="7" s="1"/>
  <c r="E1061" i="7"/>
  <c r="H1060" i="7"/>
  <c r="B1062" i="7"/>
  <c r="D1062" i="7" s="1"/>
  <c r="F1062" i="7" s="1"/>
  <c r="A1063" i="7"/>
  <c r="M1059" i="7"/>
  <c r="P1059" i="7" s="1"/>
  <c r="U1060" i="7"/>
  <c r="X1060" i="7" s="1"/>
  <c r="Q1062" i="7"/>
  <c r="R1061" i="7"/>
  <c r="T1061" i="7" s="1"/>
  <c r="V1061" i="7" s="1"/>
  <c r="H1061" i="7" l="1"/>
  <c r="E1062" i="7"/>
  <c r="M1060" i="7"/>
  <c r="J1061" i="7"/>
  <c r="L1061" i="7" s="1"/>
  <c r="N1061" i="7" s="1"/>
  <c r="I1062" i="7"/>
  <c r="B1063" i="7"/>
  <c r="D1063" i="7" s="1"/>
  <c r="F1063" i="7" s="1"/>
  <c r="A1064" i="7"/>
  <c r="U1061" i="7"/>
  <c r="R1062" i="7"/>
  <c r="T1062" i="7" s="1"/>
  <c r="V1062" i="7" s="1"/>
  <c r="Q1063" i="7"/>
  <c r="X1061" i="7" l="1"/>
  <c r="H1062" i="7"/>
  <c r="E1063" i="7"/>
  <c r="M1061" i="7"/>
  <c r="J1062" i="7"/>
  <c r="L1062" i="7" s="1"/>
  <c r="N1062" i="7" s="1"/>
  <c r="I1063" i="7"/>
  <c r="A1065" i="7"/>
  <c r="B1064" i="7"/>
  <c r="D1064" i="7" s="1"/>
  <c r="F1064" i="7" s="1"/>
  <c r="P1060" i="7"/>
  <c r="U1062" i="7"/>
  <c r="Q1064" i="7"/>
  <c r="R1063" i="7"/>
  <c r="T1063" i="7" s="1"/>
  <c r="V1063" i="7" s="1"/>
  <c r="H1063" i="7" l="1"/>
  <c r="I1064" i="7"/>
  <c r="J1063" i="7"/>
  <c r="L1063" i="7" s="1"/>
  <c r="N1063" i="7" s="1"/>
  <c r="X1062" i="7"/>
  <c r="B1065" i="7"/>
  <c r="D1065" i="7" s="1"/>
  <c r="F1065" i="7" s="1"/>
  <c r="A1066" i="7"/>
  <c r="M1062" i="7"/>
  <c r="P1062" i="7" s="1"/>
  <c r="E1064" i="7"/>
  <c r="P1061" i="7"/>
  <c r="Q1065" i="7"/>
  <c r="R1064" i="7"/>
  <c r="T1064" i="7" s="1"/>
  <c r="V1064" i="7" s="1"/>
  <c r="U1063" i="7"/>
  <c r="X1063" i="7" l="1"/>
  <c r="H1064" i="7"/>
  <c r="E1065" i="7"/>
  <c r="M1063" i="7"/>
  <c r="B1066" i="7"/>
  <c r="D1066" i="7" s="1"/>
  <c r="F1066" i="7" s="1"/>
  <c r="A1067" i="7"/>
  <c r="I1065" i="7"/>
  <c r="J1064" i="7"/>
  <c r="L1064" i="7" s="1"/>
  <c r="N1064" i="7" s="1"/>
  <c r="U1064" i="7"/>
  <c r="X1064" i="7" s="1"/>
  <c r="Q1066" i="7"/>
  <c r="R1065" i="7"/>
  <c r="T1065" i="7" s="1"/>
  <c r="V1065" i="7" s="1"/>
  <c r="P1063" i="7" l="1"/>
  <c r="H1065" i="7"/>
  <c r="A1068" i="7"/>
  <c r="B1067" i="7"/>
  <c r="D1067" i="7" s="1"/>
  <c r="F1067" i="7" s="1"/>
  <c r="E1066" i="7"/>
  <c r="M1064" i="7"/>
  <c r="P1064" i="7"/>
  <c r="I1066" i="7"/>
  <c r="J1065" i="7"/>
  <c r="L1065" i="7" s="1"/>
  <c r="N1065" i="7" s="1"/>
  <c r="U1065" i="7"/>
  <c r="X1065" i="7"/>
  <c r="R1066" i="7"/>
  <c r="T1066" i="7" s="1"/>
  <c r="V1066" i="7" s="1"/>
  <c r="Q1067" i="7"/>
  <c r="H1066" i="7" l="1"/>
  <c r="J1066" i="7"/>
  <c r="L1066" i="7" s="1"/>
  <c r="N1066" i="7" s="1"/>
  <c r="I1067" i="7"/>
  <c r="E1067" i="7"/>
  <c r="M1065" i="7"/>
  <c r="P1065" i="7" s="1"/>
  <c r="A1069" i="7"/>
  <c r="B1068" i="7"/>
  <c r="D1068" i="7" s="1"/>
  <c r="F1068" i="7" s="1"/>
  <c r="Q1068" i="7"/>
  <c r="R1067" i="7"/>
  <c r="T1067" i="7" s="1"/>
  <c r="V1067" i="7" s="1"/>
  <c r="U1066" i="7"/>
  <c r="H1067" i="7" l="1"/>
  <c r="X1066" i="7"/>
  <c r="E1068" i="7"/>
  <c r="I1068" i="7"/>
  <c r="J1067" i="7"/>
  <c r="L1067" i="7" s="1"/>
  <c r="N1067" i="7" s="1"/>
  <c r="A1070" i="7"/>
  <c r="B1069" i="7"/>
  <c r="D1069" i="7" s="1"/>
  <c r="F1069" i="7" s="1"/>
  <c r="M1066" i="7"/>
  <c r="P1066" i="7" s="1"/>
  <c r="U1067" i="7"/>
  <c r="Q1069" i="7"/>
  <c r="R1068" i="7"/>
  <c r="T1068" i="7" s="1"/>
  <c r="V1068" i="7" s="1"/>
  <c r="X1067" i="7" l="1"/>
  <c r="J1068" i="7"/>
  <c r="L1068" i="7" s="1"/>
  <c r="N1068" i="7" s="1"/>
  <c r="I1069" i="7"/>
  <c r="E1069" i="7"/>
  <c r="A1071" i="7"/>
  <c r="B1070" i="7"/>
  <c r="D1070" i="7" s="1"/>
  <c r="F1070" i="7" s="1"/>
  <c r="H1068" i="7"/>
  <c r="M1067" i="7"/>
  <c r="U1068" i="7"/>
  <c r="Q1070" i="7"/>
  <c r="R1069" i="7"/>
  <c r="T1069" i="7" s="1"/>
  <c r="V1069" i="7" s="1"/>
  <c r="P1067" i="7" l="1"/>
  <c r="X1068" i="7"/>
  <c r="H1069" i="7"/>
  <c r="E1070" i="7"/>
  <c r="I1070" i="7"/>
  <c r="J1069" i="7"/>
  <c r="L1069" i="7" s="1"/>
  <c r="N1069" i="7" s="1"/>
  <c r="A1072" i="7"/>
  <c r="B1071" i="7"/>
  <c r="D1071" i="7" s="1"/>
  <c r="F1071" i="7" s="1"/>
  <c r="M1068" i="7"/>
  <c r="U1069" i="7"/>
  <c r="Q1071" i="7"/>
  <c r="R1070" i="7"/>
  <c r="T1070" i="7" s="1"/>
  <c r="V1070" i="7" s="1"/>
  <c r="X1069" i="7" l="1"/>
  <c r="P1068" i="7"/>
  <c r="H1070" i="7"/>
  <c r="M1069" i="7"/>
  <c r="E1071" i="7"/>
  <c r="J1070" i="7"/>
  <c r="L1070" i="7" s="1"/>
  <c r="N1070" i="7" s="1"/>
  <c r="I1071" i="7"/>
  <c r="B1072" i="7"/>
  <c r="D1072" i="7" s="1"/>
  <c r="F1072" i="7" s="1"/>
  <c r="A1073" i="7"/>
  <c r="Q1072" i="7"/>
  <c r="R1071" i="7"/>
  <c r="T1071" i="7" s="1"/>
  <c r="V1071" i="7" s="1"/>
  <c r="U1070" i="7"/>
  <c r="P1069" i="7" l="1"/>
  <c r="B1073" i="7"/>
  <c r="D1073" i="7" s="1"/>
  <c r="F1073" i="7" s="1"/>
  <c r="A1074" i="7"/>
  <c r="H1071" i="7"/>
  <c r="X1070" i="7"/>
  <c r="J1071" i="7"/>
  <c r="L1071" i="7" s="1"/>
  <c r="N1071" i="7" s="1"/>
  <c r="I1072" i="7"/>
  <c r="E1072" i="7"/>
  <c r="M1070" i="7"/>
  <c r="U1071" i="7"/>
  <c r="Q1073" i="7"/>
  <c r="R1072" i="7"/>
  <c r="T1072" i="7" s="1"/>
  <c r="V1072" i="7" s="1"/>
  <c r="P1070" i="7" l="1"/>
  <c r="X1071" i="7"/>
  <c r="H1072" i="7"/>
  <c r="I1073" i="7"/>
  <c r="J1072" i="7"/>
  <c r="L1072" i="7" s="1"/>
  <c r="N1072" i="7" s="1"/>
  <c r="B1074" i="7"/>
  <c r="D1074" i="7" s="1"/>
  <c r="F1074" i="7" s="1"/>
  <c r="A1075" i="7"/>
  <c r="M1071" i="7"/>
  <c r="E1073" i="7"/>
  <c r="U1072" i="7"/>
  <c r="Q1074" i="7"/>
  <c r="R1073" i="7"/>
  <c r="T1073" i="7" s="1"/>
  <c r="V1073" i="7" s="1"/>
  <c r="X1072" i="7" l="1"/>
  <c r="P1071" i="7"/>
  <c r="H1073" i="7"/>
  <c r="M1072" i="7"/>
  <c r="P1072" i="7" s="1"/>
  <c r="B1075" i="7"/>
  <c r="D1075" i="7" s="1"/>
  <c r="F1075" i="7" s="1"/>
  <c r="A1076" i="7"/>
  <c r="J1073" i="7"/>
  <c r="L1073" i="7" s="1"/>
  <c r="N1073" i="7" s="1"/>
  <c r="I1074" i="7"/>
  <c r="E1074" i="7"/>
  <c r="Q1075" i="7"/>
  <c r="R1074" i="7"/>
  <c r="T1074" i="7" s="1"/>
  <c r="V1074" i="7" s="1"/>
  <c r="U1073" i="7"/>
  <c r="X1073" i="7" s="1"/>
  <c r="H1074" i="7" l="1"/>
  <c r="E1075" i="7"/>
  <c r="M1073" i="7"/>
  <c r="J1074" i="7"/>
  <c r="L1074" i="7" s="1"/>
  <c r="N1074" i="7" s="1"/>
  <c r="I1075" i="7"/>
  <c r="A1077" i="7"/>
  <c r="B1076" i="7"/>
  <c r="D1076" i="7" s="1"/>
  <c r="F1076" i="7" s="1"/>
  <c r="Q1076" i="7"/>
  <c r="R1075" i="7"/>
  <c r="T1075" i="7" s="1"/>
  <c r="V1075" i="7" s="1"/>
  <c r="U1074" i="7"/>
  <c r="X1074" i="7" s="1"/>
  <c r="P1073" i="7" l="1"/>
  <c r="H1075" i="7"/>
  <c r="A1078" i="7"/>
  <c r="B1077" i="7"/>
  <c r="D1077" i="7" s="1"/>
  <c r="F1077" i="7" s="1"/>
  <c r="M1074" i="7"/>
  <c r="J1075" i="7"/>
  <c r="L1075" i="7" s="1"/>
  <c r="N1075" i="7" s="1"/>
  <c r="I1076" i="7"/>
  <c r="E1076" i="7"/>
  <c r="U1075" i="7"/>
  <c r="Q1077" i="7"/>
  <c r="R1076" i="7"/>
  <c r="T1076" i="7" s="1"/>
  <c r="V1076" i="7" s="1"/>
  <c r="X1075" i="7" l="1"/>
  <c r="H1076" i="7"/>
  <c r="P1074" i="7"/>
  <c r="I1077" i="7"/>
  <c r="J1076" i="7"/>
  <c r="L1076" i="7" s="1"/>
  <c r="N1076" i="7" s="1"/>
  <c r="E1077" i="7"/>
  <c r="H1077" i="7" s="1"/>
  <c r="M1075" i="7"/>
  <c r="A1079" i="7"/>
  <c r="B1078" i="7"/>
  <c r="D1078" i="7" s="1"/>
  <c r="F1078" i="7" s="1"/>
  <c r="R1077" i="7"/>
  <c r="T1077" i="7" s="1"/>
  <c r="V1077" i="7" s="1"/>
  <c r="Q1078" i="7"/>
  <c r="U1076" i="7"/>
  <c r="X1076" i="7" l="1"/>
  <c r="P1075" i="7"/>
  <c r="M1076" i="7"/>
  <c r="E1078" i="7"/>
  <c r="J1077" i="7"/>
  <c r="L1077" i="7" s="1"/>
  <c r="N1077" i="7" s="1"/>
  <c r="I1078" i="7"/>
  <c r="A1080" i="7"/>
  <c r="B1079" i="7"/>
  <c r="D1079" i="7" s="1"/>
  <c r="F1079" i="7" s="1"/>
  <c r="Q1079" i="7"/>
  <c r="R1078" i="7"/>
  <c r="T1078" i="7" s="1"/>
  <c r="V1078" i="7" s="1"/>
  <c r="U1077" i="7"/>
  <c r="P1076" i="7" l="1"/>
  <c r="H1078" i="7"/>
  <c r="X1077" i="7"/>
  <c r="E1079" i="7"/>
  <c r="I1079" i="7"/>
  <c r="J1078" i="7"/>
  <c r="L1078" i="7" s="1"/>
  <c r="N1078" i="7" s="1"/>
  <c r="B1080" i="7"/>
  <c r="D1080" i="7" s="1"/>
  <c r="F1080" i="7" s="1"/>
  <c r="A1081" i="7"/>
  <c r="M1077" i="7"/>
  <c r="U1078" i="7"/>
  <c r="R1079" i="7"/>
  <c r="T1079" i="7" s="1"/>
  <c r="V1079" i="7" s="1"/>
  <c r="Q1080" i="7"/>
  <c r="X1078" i="7" l="1"/>
  <c r="P1077" i="7"/>
  <c r="I1080" i="7"/>
  <c r="J1079" i="7"/>
  <c r="L1079" i="7" s="1"/>
  <c r="N1079" i="7" s="1"/>
  <c r="B1081" i="7"/>
  <c r="D1081" i="7" s="1"/>
  <c r="F1081" i="7" s="1"/>
  <c r="A1082" i="7"/>
  <c r="E1080" i="7"/>
  <c r="H1079" i="7"/>
  <c r="M1078" i="7"/>
  <c r="U1079" i="7"/>
  <c r="Q1081" i="7"/>
  <c r="R1080" i="7"/>
  <c r="T1080" i="7" s="1"/>
  <c r="V1080" i="7" s="1"/>
  <c r="X1079" i="7" l="1"/>
  <c r="P1078" i="7"/>
  <c r="B1082" i="7"/>
  <c r="D1082" i="7" s="1"/>
  <c r="F1082" i="7" s="1"/>
  <c r="A1083" i="7"/>
  <c r="M1079" i="7"/>
  <c r="E1081" i="7"/>
  <c r="H1081" i="7" s="1"/>
  <c r="H1080" i="7"/>
  <c r="J1080" i="7"/>
  <c r="L1080" i="7" s="1"/>
  <c r="N1080" i="7" s="1"/>
  <c r="I1081" i="7"/>
  <c r="U1080" i="7"/>
  <c r="Q1082" i="7"/>
  <c r="R1081" i="7"/>
  <c r="T1081" i="7" s="1"/>
  <c r="V1081" i="7" s="1"/>
  <c r="P1079" i="7" l="1"/>
  <c r="X1080" i="7"/>
  <c r="J1081" i="7"/>
  <c r="L1081" i="7" s="1"/>
  <c r="N1081" i="7" s="1"/>
  <c r="I1082" i="7"/>
  <c r="M1080" i="7"/>
  <c r="A1084" i="7"/>
  <c r="B1083" i="7"/>
  <c r="D1083" i="7" s="1"/>
  <c r="F1083" i="7" s="1"/>
  <c r="E1082" i="7"/>
  <c r="U1081" i="7"/>
  <c r="R1082" i="7"/>
  <c r="T1082" i="7" s="1"/>
  <c r="V1082" i="7" s="1"/>
  <c r="Q1083" i="7"/>
  <c r="X1081" i="7" l="1"/>
  <c r="P1080" i="7"/>
  <c r="H1082" i="7"/>
  <c r="E1083" i="7"/>
  <c r="J1082" i="7"/>
  <c r="L1082" i="7" s="1"/>
  <c r="N1082" i="7" s="1"/>
  <c r="I1083" i="7"/>
  <c r="B1084" i="7"/>
  <c r="D1084" i="7" s="1"/>
  <c r="F1084" i="7" s="1"/>
  <c r="A1085" i="7"/>
  <c r="M1081" i="7"/>
  <c r="P1081" i="7" s="1"/>
  <c r="Q1084" i="7"/>
  <c r="R1083" i="7"/>
  <c r="T1083" i="7" s="1"/>
  <c r="V1083" i="7" s="1"/>
  <c r="U1082" i="7"/>
  <c r="X1082" i="7" l="1"/>
  <c r="H1083" i="7"/>
  <c r="E1084" i="7"/>
  <c r="B1085" i="7"/>
  <c r="D1085" i="7" s="1"/>
  <c r="F1085" i="7" s="1"/>
  <c r="A1086" i="7"/>
  <c r="I1084" i="7"/>
  <c r="J1083" i="7"/>
  <c r="L1083" i="7" s="1"/>
  <c r="N1083" i="7" s="1"/>
  <c r="M1082" i="7"/>
  <c r="P1082" i="7" s="1"/>
  <c r="U1083" i="7"/>
  <c r="Q1085" i="7"/>
  <c r="R1084" i="7"/>
  <c r="T1084" i="7" s="1"/>
  <c r="V1084" i="7" s="1"/>
  <c r="H1084" i="7" l="1"/>
  <c r="A1087" i="7"/>
  <c r="B1086" i="7"/>
  <c r="D1086" i="7" s="1"/>
  <c r="F1086" i="7" s="1"/>
  <c r="M1083" i="7"/>
  <c r="E1085" i="7"/>
  <c r="X1083" i="7"/>
  <c r="J1084" i="7"/>
  <c r="L1084" i="7" s="1"/>
  <c r="N1084" i="7" s="1"/>
  <c r="I1085" i="7"/>
  <c r="Q1086" i="7"/>
  <c r="R1085" i="7"/>
  <c r="T1085" i="7" s="1"/>
  <c r="V1085" i="7" s="1"/>
  <c r="U1084" i="7"/>
  <c r="X1084" i="7" l="1"/>
  <c r="H1085" i="7"/>
  <c r="M1084" i="7"/>
  <c r="P1083" i="7"/>
  <c r="E1086" i="7"/>
  <c r="I1086" i="7"/>
  <c r="J1085" i="7"/>
  <c r="L1085" i="7" s="1"/>
  <c r="N1085" i="7" s="1"/>
  <c r="B1087" i="7"/>
  <c r="D1087" i="7" s="1"/>
  <c r="F1087" i="7" s="1"/>
  <c r="A1088" i="7"/>
  <c r="R1086" i="7"/>
  <c r="T1086" i="7" s="1"/>
  <c r="V1086" i="7" s="1"/>
  <c r="Q1087" i="7"/>
  <c r="U1085" i="7"/>
  <c r="X1085" i="7" l="1"/>
  <c r="P1084" i="7"/>
  <c r="H1086" i="7"/>
  <c r="M1085" i="7"/>
  <c r="P1085" i="7" s="1"/>
  <c r="B1088" i="7"/>
  <c r="D1088" i="7" s="1"/>
  <c r="F1088" i="7" s="1"/>
  <c r="A1089" i="7"/>
  <c r="I1087" i="7"/>
  <c r="J1086" i="7"/>
  <c r="L1086" i="7" s="1"/>
  <c r="N1086" i="7" s="1"/>
  <c r="E1087" i="7"/>
  <c r="U1086" i="7"/>
  <c r="Q1088" i="7"/>
  <c r="R1087" i="7"/>
  <c r="T1087" i="7" s="1"/>
  <c r="V1087" i="7" s="1"/>
  <c r="X1086" i="7" l="1"/>
  <c r="H1087" i="7"/>
  <c r="E1088" i="7"/>
  <c r="H1088" i="7" s="1"/>
  <c r="I1088" i="7"/>
  <c r="J1087" i="7"/>
  <c r="L1087" i="7" s="1"/>
  <c r="N1087" i="7" s="1"/>
  <c r="M1086" i="7"/>
  <c r="P1086" i="7" s="1"/>
  <c r="A1090" i="7"/>
  <c r="B1089" i="7"/>
  <c r="D1089" i="7" s="1"/>
  <c r="F1089" i="7" s="1"/>
  <c r="U1087" i="7"/>
  <c r="Q1089" i="7"/>
  <c r="R1088" i="7"/>
  <c r="T1088" i="7" s="1"/>
  <c r="V1088" i="7" s="1"/>
  <c r="X1087" i="7" l="1"/>
  <c r="I1089" i="7"/>
  <c r="J1088" i="7"/>
  <c r="L1088" i="7" s="1"/>
  <c r="N1088" i="7" s="1"/>
  <c r="E1089" i="7"/>
  <c r="A1091" i="7"/>
  <c r="B1090" i="7"/>
  <c r="D1090" i="7" s="1"/>
  <c r="F1090" i="7" s="1"/>
  <c r="M1087" i="7"/>
  <c r="Q1090" i="7"/>
  <c r="R1089" i="7"/>
  <c r="T1089" i="7" s="1"/>
  <c r="V1089" i="7" s="1"/>
  <c r="U1088" i="7"/>
  <c r="P1087" i="7" l="1"/>
  <c r="X1088" i="7"/>
  <c r="H1089" i="7"/>
  <c r="E1090" i="7"/>
  <c r="M1088" i="7"/>
  <c r="B1091" i="7"/>
  <c r="D1091" i="7" s="1"/>
  <c r="F1091" i="7" s="1"/>
  <c r="A1092" i="7"/>
  <c r="I1090" i="7"/>
  <c r="J1089" i="7"/>
  <c r="L1089" i="7" s="1"/>
  <c r="N1089" i="7" s="1"/>
  <c r="R1090" i="7"/>
  <c r="T1090" i="7" s="1"/>
  <c r="V1090" i="7" s="1"/>
  <c r="Q1091" i="7"/>
  <c r="U1089" i="7"/>
  <c r="H1090" i="7" l="1"/>
  <c r="M1089" i="7"/>
  <c r="P1088" i="7"/>
  <c r="I1091" i="7"/>
  <c r="J1090" i="7"/>
  <c r="L1090" i="7" s="1"/>
  <c r="N1090" i="7" s="1"/>
  <c r="X1089" i="7"/>
  <c r="A1093" i="7"/>
  <c r="B1092" i="7"/>
  <c r="D1092" i="7" s="1"/>
  <c r="F1092" i="7" s="1"/>
  <c r="E1091" i="7"/>
  <c r="R1091" i="7"/>
  <c r="T1091" i="7" s="1"/>
  <c r="V1091" i="7" s="1"/>
  <c r="Q1092" i="7"/>
  <c r="U1090" i="7"/>
  <c r="X1090" i="7" l="1"/>
  <c r="P1089" i="7"/>
  <c r="H1091" i="7"/>
  <c r="B1093" i="7"/>
  <c r="D1093" i="7" s="1"/>
  <c r="F1093" i="7" s="1"/>
  <c r="A1094" i="7"/>
  <c r="M1090" i="7"/>
  <c r="P1090" i="7" s="1"/>
  <c r="E1092" i="7"/>
  <c r="H1092" i="7"/>
  <c r="I1092" i="7"/>
  <c r="J1091" i="7"/>
  <c r="L1091" i="7" s="1"/>
  <c r="N1091" i="7" s="1"/>
  <c r="Q1093" i="7"/>
  <c r="R1092" i="7"/>
  <c r="T1092" i="7" s="1"/>
  <c r="V1092" i="7" s="1"/>
  <c r="U1091" i="7"/>
  <c r="X1091" i="7" s="1"/>
  <c r="M1091" i="7" l="1"/>
  <c r="P1091" i="7" s="1"/>
  <c r="A1095" i="7"/>
  <c r="B1094" i="7"/>
  <c r="D1094" i="7" s="1"/>
  <c r="F1094" i="7" s="1"/>
  <c r="I1093" i="7"/>
  <c r="J1092" i="7"/>
  <c r="L1092" i="7" s="1"/>
  <c r="N1092" i="7" s="1"/>
  <c r="E1093" i="7"/>
  <c r="U1092" i="7"/>
  <c r="X1092" i="7" s="1"/>
  <c r="R1093" i="7"/>
  <c r="T1093" i="7" s="1"/>
  <c r="V1093" i="7" s="1"/>
  <c r="Q1094" i="7"/>
  <c r="H1093" i="7" l="1"/>
  <c r="B1095" i="7"/>
  <c r="D1095" i="7" s="1"/>
  <c r="F1095" i="7" s="1"/>
  <c r="A1096" i="7"/>
  <c r="M1092" i="7"/>
  <c r="I1094" i="7"/>
  <c r="J1093" i="7"/>
  <c r="L1093" i="7" s="1"/>
  <c r="N1093" i="7" s="1"/>
  <c r="E1094" i="7"/>
  <c r="Q1095" i="7"/>
  <c r="R1094" i="7"/>
  <c r="T1094" i="7" s="1"/>
  <c r="V1094" i="7" s="1"/>
  <c r="U1093" i="7"/>
  <c r="P1092" i="7" l="1"/>
  <c r="H1094" i="7"/>
  <c r="X1093" i="7"/>
  <c r="M1093" i="7"/>
  <c r="A1097" i="7"/>
  <c r="B1096" i="7"/>
  <c r="D1096" i="7" s="1"/>
  <c r="F1096" i="7" s="1"/>
  <c r="I1095" i="7"/>
  <c r="J1094" i="7"/>
  <c r="L1094" i="7" s="1"/>
  <c r="N1094" i="7" s="1"/>
  <c r="E1095" i="7"/>
  <c r="U1094" i="7"/>
  <c r="X1094" i="7" s="1"/>
  <c r="Q1096" i="7"/>
  <c r="R1095" i="7"/>
  <c r="T1095" i="7" s="1"/>
  <c r="V1095" i="7" s="1"/>
  <c r="P1093" i="7" l="1"/>
  <c r="H1095" i="7"/>
  <c r="A1098" i="7"/>
  <c r="B1097" i="7"/>
  <c r="D1097" i="7" s="1"/>
  <c r="F1097" i="7" s="1"/>
  <c r="J1095" i="7"/>
  <c r="L1095" i="7" s="1"/>
  <c r="N1095" i="7" s="1"/>
  <c r="I1096" i="7"/>
  <c r="M1094" i="7"/>
  <c r="E1096" i="7"/>
  <c r="U1095" i="7"/>
  <c r="Q1097" i="7"/>
  <c r="R1096" i="7"/>
  <c r="T1096" i="7" s="1"/>
  <c r="V1096" i="7" s="1"/>
  <c r="X1095" i="7" l="1"/>
  <c r="H1096" i="7"/>
  <c r="J1096" i="7"/>
  <c r="L1096" i="7" s="1"/>
  <c r="N1096" i="7" s="1"/>
  <c r="I1097" i="7"/>
  <c r="E1097" i="7"/>
  <c r="M1095" i="7"/>
  <c r="P1094" i="7"/>
  <c r="A1099" i="7"/>
  <c r="B1098" i="7"/>
  <c r="D1098" i="7" s="1"/>
  <c r="F1098" i="7" s="1"/>
  <c r="U1096" i="7"/>
  <c r="Q1098" i="7"/>
  <c r="R1097" i="7"/>
  <c r="T1097" i="7" s="1"/>
  <c r="V1097" i="7" s="1"/>
  <c r="P1095" i="7" l="1"/>
  <c r="H1097" i="7"/>
  <c r="X1096" i="7"/>
  <c r="E1098" i="7"/>
  <c r="I1098" i="7"/>
  <c r="J1097" i="7"/>
  <c r="L1097" i="7" s="1"/>
  <c r="N1097" i="7" s="1"/>
  <c r="B1099" i="7"/>
  <c r="D1099" i="7" s="1"/>
  <c r="F1099" i="7" s="1"/>
  <c r="A1100" i="7"/>
  <c r="M1096" i="7"/>
  <c r="P1096" i="7" s="1"/>
  <c r="U1097" i="7"/>
  <c r="R1098" i="7"/>
  <c r="T1098" i="7" s="1"/>
  <c r="V1098" i="7" s="1"/>
  <c r="Q1099" i="7"/>
  <c r="B1100" i="7" l="1"/>
  <c r="D1100" i="7" s="1"/>
  <c r="F1100" i="7" s="1"/>
  <c r="A1101" i="7"/>
  <c r="I1099" i="7"/>
  <c r="J1098" i="7"/>
  <c r="L1098" i="7" s="1"/>
  <c r="N1098" i="7" s="1"/>
  <c r="E1099" i="7"/>
  <c r="H1099" i="7" s="1"/>
  <c r="H1098" i="7"/>
  <c r="X1097" i="7"/>
  <c r="M1097" i="7"/>
  <c r="Q1100" i="7"/>
  <c r="R1099" i="7"/>
  <c r="T1099" i="7" s="1"/>
  <c r="V1099" i="7" s="1"/>
  <c r="U1098" i="7"/>
  <c r="M1098" i="7" l="1"/>
  <c r="P1097" i="7"/>
  <c r="A1102" i="7"/>
  <c r="B1101" i="7"/>
  <c r="D1101" i="7" s="1"/>
  <c r="F1101" i="7" s="1"/>
  <c r="I1100" i="7"/>
  <c r="J1099" i="7"/>
  <c r="L1099" i="7" s="1"/>
  <c r="N1099" i="7" s="1"/>
  <c r="X1098" i="7"/>
  <c r="E1100" i="7"/>
  <c r="U1099" i="7"/>
  <c r="Q1101" i="7"/>
  <c r="R1100" i="7"/>
  <c r="T1100" i="7" s="1"/>
  <c r="V1100" i="7" s="1"/>
  <c r="P1098" i="7" l="1"/>
  <c r="H1100" i="7"/>
  <c r="X1099" i="7"/>
  <c r="B1102" i="7"/>
  <c r="D1102" i="7" s="1"/>
  <c r="F1102" i="7" s="1"/>
  <c r="A1103" i="7"/>
  <c r="J1100" i="7"/>
  <c r="L1100" i="7" s="1"/>
  <c r="N1100" i="7" s="1"/>
  <c r="I1101" i="7"/>
  <c r="M1099" i="7"/>
  <c r="E1101" i="7"/>
  <c r="U1100" i="7"/>
  <c r="Q1102" i="7"/>
  <c r="R1101" i="7"/>
  <c r="T1101" i="7" s="1"/>
  <c r="V1101" i="7" s="1"/>
  <c r="P1099" i="7" l="1"/>
  <c r="X1100" i="7"/>
  <c r="M1100" i="7"/>
  <c r="E1102" i="7"/>
  <c r="B1103" i="7"/>
  <c r="D1103" i="7" s="1"/>
  <c r="F1103" i="7" s="1"/>
  <c r="A1104" i="7"/>
  <c r="H1101" i="7"/>
  <c r="I1102" i="7"/>
  <c r="J1101" i="7"/>
  <c r="L1101" i="7" s="1"/>
  <c r="N1101" i="7" s="1"/>
  <c r="U1101" i="7"/>
  <c r="Q1103" i="7"/>
  <c r="R1102" i="7"/>
  <c r="T1102" i="7" s="1"/>
  <c r="V1102" i="7" s="1"/>
  <c r="X1101" i="7" l="1"/>
  <c r="P1100" i="7"/>
  <c r="A1105" i="7"/>
  <c r="B1104" i="7"/>
  <c r="D1104" i="7" s="1"/>
  <c r="F1104" i="7" s="1"/>
  <c r="M1101" i="7"/>
  <c r="E1103" i="7"/>
  <c r="I1103" i="7"/>
  <c r="J1102" i="7"/>
  <c r="L1102" i="7" s="1"/>
  <c r="N1102" i="7" s="1"/>
  <c r="H1102" i="7"/>
  <c r="Q1104" i="7"/>
  <c r="R1103" i="7"/>
  <c r="T1103" i="7" s="1"/>
  <c r="V1103" i="7" s="1"/>
  <c r="U1102" i="7"/>
  <c r="X1102" i="7" l="1"/>
  <c r="H1103" i="7"/>
  <c r="J1103" i="7"/>
  <c r="L1103" i="7" s="1"/>
  <c r="N1103" i="7" s="1"/>
  <c r="I1104" i="7"/>
  <c r="P1101" i="7"/>
  <c r="E1104" i="7"/>
  <c r="M1102" i="7"/>
  <c r="P1102" i="7" s="1"/>
  <c r="A1106" i="7"/>
  <c r="B1105" i="7"/>
  <c r="D1105" i="7" s="1"/>
  <c r="F1105" i="7" s="1"/>
  <c r="Q1105" i="7"/>
  <c r="R1104" i="7"/>
  <c r="T1104" i="7" s="1"/>
  <c r="V1104" i="7" s="1"/>
  <c r="U1103" i="7"/>
  <c r="X1103" i="7" s="1"/>
  <c r="H1104" i="7" l="1"/>
  <c r="E1105" i="7"/>
  <c r="I1105" i="7"/>
  <c r="J1104" i="7"/>
  <c r="L1104" i="7" s="1"/>
  <c r="N1104" i="7" s="1"/>
  <c r="B1106" i="7"/>
  <c r="D1106" i="7" s="1"/>
  <c r="F1106" i="7" s="1"/>
  <c r="A1107" i="7"/>
  <c r="M1103" i="7"/>
  <c r="P1103" i="7" s="1"/>
  <c r="U1104" i="7"/>
  <c r="R1105" i="7"/>
  <c r="T1105" i="7" s="1"/>
  <c r="V1105" i="7" s="1"/>
  <c r="Q1106" i="7"/>
  <c r="H1105" i="7" l="1"/>
  <c r="X1104" i="7"/>
  <c r="A1108" i="7"/>
  <c r="B1107" i="7"/>
  <c r="D1107" i="7" s="1"/>
  <c r="F1107" i="7" s="1"/>
  <c r="I1106" i="7"/>
  <c r="J1105" i="7"/>
  <c r="L1105" i="7" s="1"/>
  <c r="N1105" i="7" s="1"/>
  <c r="E1106" i="7"/>
  <c r="M1104" i="7"/>
  <c r="Q1107" i="7"/>
  <c r="R1106" i="7"/>
  <c r="T1106" i="7" s="1"/>
  <c r="V1106" i="7" s="1"/>
  <c r="U1105" i="7"/>
  <c r="P1104" i="7" l="1"/>
  <c r="H1106" i="7"/>
  <c r="X1105" i="7"/>
  <c r="M1105" i="7"/>
  <c r="I1107" i="7"/>
  <c r="J1106" i="7"/>
  <c r="L1106" i="7" s="1"/>
  <c r="N1106" i="7" s="1"/>
  <c r="E1107" i="7"/>
  <c r="A1109" i="7"/>
  <c r="B1108" i="7"/>
  <c r="D1108" i="7" s="1"/>
  <c r="F1108" i="7" s="1"/>
  <c r="U1106" i="7"/>
  <c r="Q1108" i="7"/>
  <c r="R1107" i="7"/>
  <c r="T1107" i="7" s="1"/>
  <c r="V1107" i="7" s="1"/>
  <c r="X1106" i="7" l="1"/>
  <c r="H1107" i="7"/>
  <c r="P1105" i="7"/>
  <c r="B1109" i="7"/>
  <c r="D1109" i="7" s="1"/>
  <c r="F1109" i="7" s="1"/>
  <c r="A1110" i="7"/>
  <c r="M1106" i="7"/>
  <c r="J1107" i="7"/>
  <c r="L1107" i="7" s="1"/>
  <c r="N1107" i="7" s="1"/>
  <c r="I1108" i="7"/>
  <c r="E1108" i="7"/>
  <c r="U1107" i="7"/>
  <c r="X1107" i="7" s="1"/>
  <c r="Q1109" i="7"/>
  <c r="R1108" i="7"/>
  <c r="T1108" i="7" s="1"/>
  <c r="V1108" i="7" s="1"/>
  <c r="P1106" i="7" l="1"/>
  <c r="I1109" i="7"/>
  <c r="J1108" i="7"/>
  <c r="L1108" i="7" s="1"/>
  <c r="N1108" i="7" s="1"/>
  <c r="P1107" i="7"/>
  <c r="M1107" i="7"/>
  <c r="B1110" i="7"/>
  <c r="D1110" i="7" s="1"/>
  <c r="F1110" i="7" s="1"/>
  <c r="A1111" i="7"/>
  <c r="H1108" i="7"/>
  <c r="E1109" i="7"/>
  <c r="H1109" i="7" s="1"/>
  <c r="R1109" i="7"/>
  <c r="T1109" i="7" s="1"/>
  <c r="V1109" i="7" s="1"/>
  <c r="Q1110" i="7"/>
  <c r="U1108" i="7"/>
  <c r="X1108" i="7" s="1"/>
  <c r="E1110" i="7" l="1"/>
  <c r="H1110" i="7" s="1"/>
  <c r="M1108" i="7"/>
  <c r="A1112" i="7"/>
  <c r="B1111" i="7"/>
  <c r="D1111" i="7" s="1"/>
  <c r="F1111" i="7" s="1"/>
  <c r="J1109" i="7"/>
  <c r="L1109" i="7" s="1"/>
  <c r="N1109" i="7" s="1"/>
  <c r="I1110" i="7"/>
  <c r="Q1111" i="7"/>
  <c r="R1110" i="7"/>
  <c r="T1110" i="7" s="1"/>
  <c r="V1110" i="7" s="1"/>
  <c r="U1109" i="7"/>
  <c r="X1109" i="7" l="1"/>
  <c r="P1108" i="7"/>
  <c r="J1110" i="7"/>
  <c r="L1110" i="7" s="1"/>
  <c r="N1110" i="7" s="1"/>
  <c r="I1111" i="7"/>
  <c r="E1111" i="7"/>
  <c r="M1109" i="7"/>
  <c r="P1109" i="7" s="1"/>
  <c r="A1113" i="7"/>
  <c r="B1112" i="7"/>
  <c r="D1112" i="7" s="1"/>
  <c r="F1112" i="7" s="1"/>
  <c r="Q1112" i="7"/>
  <c r="R1111" i="7"/>
  <c r="T1111" i="7" s="1"/>
  <c r="V1111" i="7" s="1"/>
  <c r="U1110" i="7"/>
  <c r="H1111" i="7" l="1"/>
  <c r="X1110" i="7"/>
  <c r="A1114" i="7"/>
  <c r="B1113" i="7"/>
  <c r="D1113" i="7" s="1"/>
  <c r="F1113" i="7" s="1"/>
  <c r="I1112" i="7"/>
  <c r="J1111" i="7"/>
  <c r="L1111" i="7" s="1"/>
  <c r="N1111" i="7" s="1"/>
  <c r="E1112" i="7"/>
  <c r="H1112" i="7" s="1"/>
  <c r="M1110" i="7"/>
  <c r="U1111" i="7"/>
  <c r="Q1113" i="7"/>
  <c r="R1112" i="7"/>
  <c r="T1112" i="7" s="1"/>
  <c r="V1112" i="7" s="1"/>
  <c r="X1111" i="7" l="1"/>
  <c r="J1112" i="7"/>
  <c r="L1112" i="7" s="1"/>
  <c r="N1112" i="7" s="1"/>
  <c r="I1113" i="7"/>
  <c r="E1113" i="7"/>
  <c r="P1110" i="7"/>
  <c r="A1115" i="7"/>
  <c r="B1114" i="7"/>
  <c r="D1114" i="7" s="1"/>
  <c r="F1114" i="7" s="1"/>
  <c r="M1111" i="7"/>
  <c r="U1112" i="7"/>
  <c r="Q1114" i="7"/>
  <c r="R1113" i="7"/>
  <c r="T1113" i="7" s="1"/>
  <c r="V1113" i="7" s="1"/>
  <c r="X1112" i="7" l="1"/>
  <c r="P1111" i="7"/>
  <c r="A1116" i="7"/>
  <c r="B1115" i="7"/>
  <c r="D1115" i="7" s="1"/>
  <c r="F1115" i="7" s="1"/>
  <c r="E1114" i="7"/>
  <c r="J1113" i="7"/>
  <c r="L1113" i="7" s="1"/>
  <c r="N1113" i="7" s="1"/>
  <c r="I1114" i="7"/>
  <c r="M1112" i="7"/>
  <c r="H1113" i="7"/>
  <c r="Q1115" i="7"/>
  <c r="R1114" i="7"/>
  <c r="T1114" i="7" s="1"/>
  <c r="V1114" i="7" s="1"/>
  <c r="U1113" i="7"/>
  <c r="X1113" i="7" l="1"/>
  <c r="P1112" i="7"/>
  <c r="H1114" i="7"/>
  <c r="J1114" i="7"/>
  <c r="L1114" i="7" s="1"/>
  <c r="N1114" i="7" s="1"/>
  <c r="I1115" i="7"/>
  <c r="M1113" i="7"/>
  <c r="E1115" i="7"/>
  <c r="B1116" i="7"/>
  <c r="D1116" i="7" s="1"/>
  <c r="F1116" i="7" s="1"/>
  <c r="A1117" i="7"/>
  <c r="U1114" i="7"/>
  <c r="Q1116" i="7"/>
  <c r="R1115" i="7"/>
  <c r="T1115" i="7" s="1"/>
  <c r="V1115" i="7" s="1"/>
  <c r="P1113" i="7" l="1"/>
  <c r="H1115" i="7"/>
  <c r="X1114" i="7"/>
  <c r="A1118" i="7"/>
  <c r="B1117" i="7"/>
  <c r="D1117" i="7" s="1"/>
  <c r="F1117" i="7" s="1"/>
  <c r="I1116" i="7"/>
  <c r="J1115" i="7"/>
  <c r="L1115" i="7" s="1"/>
  <c r="N1115" i="7" s="1"/>
  <c r="E1116" i="7"/>
  <c r="M1114" i="7"/>
  <c r="P1114" i="7" s="1"/>
  <c r="Q1117" i="7"/>
  <c r="R1116" i="7"/>
  <c r="T1116" i="7" s="1"/>
  <c r="V1116" i="7" s="1"/>
  <c r="U1115" i="7"/>
  <c r="H1116" i="7" l="1"/>
  <c r="X1115" i="7"/>
  <c r="I1117" i="7"/>
  <c r="J1116" i="7"/>
  <c r="L1116" i="7" s="1"/>
  <c r="N1116" i="7" s="1"/>
  <c r="E1117" i="7"/>
  <c r="B1118" i="7"/>
  <c r="D1118" i="7" s="1"/>
  <c r="F1118" i="7" s="1"/>
  <c r="A1119" i="7"/>
  <c r="M1115" i="7"/>
  <c r="U1116" i="7"/>
  <c r="Q1118" i="7"/>
  <c r="R1117" i="7"/>
  <c r="T1117" i="7" s="1"/>
  <c r="V1117" i="7" s="1"/>
  <c r="H1117" i="7" l="1"/>
  <c r="P1115" i="7"/>
  <c r="E1118" i="7"/>
  <c r="H1118" i="7" s="1"/>
  <c r="B1119" i="7"/>
  <c r="D1119" i="7" s="1"/>
  <c r="F1119" i="7" s="1"/>
  <c r="A1120" i="7"/>
  <c r="M1116" i="7"/>
  <c r="I1118" i="7"/>
  <c r="J1117" i="7"/>
  <c r="L1117" i="7" s="1"/>
  <c r="N1117" i="7" s="1"/>
  <c r="X1116" i="7"/>
  <c r="U1117" i="7"/>
  <c r="Q1119" i="7"/>
  <c r="R1118" i="7"/>
  <c r="T1118" i="7" s="1"/>
  <c r="V1118" i="7" s="1"/>
  <c r="X1117" i="7" l="1"/>
  <c r="P1116" i="7"/>
  <c r="E1119" i="7"/>
  <c r="M1117" i="7"/>
  <c r="P1117" i="7" s="1"/>
  <c r="J1118" i="7"/>
  <c r="L1118" i="7" s="1"/>
  <c r="N1118" i="7" s="1"/>
  <c r="I1119" i="7"/>
  <c r="B1120" i="7"/>
  <c r="D1120" i="7" s="1"/>
  <c r="F1120" i="7" s="1"/>
  <c r="A1121" i="7"/>
  <c r="Q1120" i="7"/>
  <c r="R1119" i="7"/>
  <c r="T1119" i="7" s="1"/>
  <c r="V1119" i="7" s="1"/>
  <c r="U1118" i="7"/>
  <c r="X1118" i="7" l="1"/>
  <c r="H1119" i="7"/>
  <c r="A1122" i="7"/>
  <c r="B1121" i="7"/>
  <c r="D1121" i="7" s="1"/>
  <c r="F1121" i="7" s="1"/>
  <c r="I1120" i="7"/>
  <c r="J1119" i="7"/>
  <c r="L1119" i="7" s="1"/>
  <c r="N1119" i="7" s="1"/>
  <c r="M1118" i="7"/>
  <c r="E1120" i="7"/>
  <c r="Q1121" i="7"/>
  <c r="R1120" i="7"/>
  <c r="T1120" i="7" s="1"/>
  <c r="V1120" i="7" s="1"/>
  <c r="U1119" i="7"/>
  <c r="H1120" i="7" l="1"/>
  <c r="X1119" i="7"/>
  <c r="M1119" i="7"/>
  <c r="E1121" i="7"/>
  <c r="H1121" i="7" s="1"/>
  <c r="J1120" i="7"/>
  <c r="L1120" i="7" s="1"/>
  <c r="N1120" i="7" s="1"/>
  <c r="I1121" i="7"/>
  <c r="P1118" i="7"/>
  <c r="B1122" i="7"/>
  <c r="D1122" i="7" s="1"/>
  <c r="F1122" i="7" s="1"/>
  <c r="A1123" i="7"/>
  <c r="R1121" i="7"/>
  <c r="T1121" i="7" s="1"/>
  <c r="V1121" i="7" s="1"/>
  <c r="Q1122" i="7"/>
  <c r="U1120" i="7"/>
  <c r="X1120" i="7" s="1"/>
  <c r="M1120" i="7" l="1"/>
  <c r="P1120" i="7"/>
  <c r="J1121" i="7"/>
  <c r="L1121" i="7" s="1"/>
  <c r="N1121" i="7" s="1"/>
  <c r="I1122" i="7"/>
  <c r="E1122" i="7"/>
  <c r="H1122" i="7" s="1"/>
  <c r="P1119" i="7"/>
  <c r="B1123" i="7"/>
  <c r="D1123" i="7" s="1"/>
  <c r="F1123" i="7" s="1"/>
  <c r="A1124" i="7"/>
  <c r="R1122" i="7"/>
  <c r="T1122" i="7" s="1"/>
  <c r="V1122" i="7" s="1"/>
  <c r="Q1123" i="7"/>
  <c r="U1121" i="7"/>
  <c r="X1121" i="7" l="1"/>
  <c r="M1121" i="7"/>
  <c r="E1123" i="7"/>
  <c r="I1123" i="7"/>
  <c r="J1122" i="7"/>
  <c r="L1122" i="7" s="1"/>
  <c r="N1122" i="7" s="1"/>
  <c r="B1124" i="7"/>
  <c r="D1124" i="7" s="1"/>
  <c r="F1124" i="7" s="1"/>
  <c r="A1125" i="7"/>
  <c r="U1122" i="7"/>
  <c r="X1122" i="7" s="1"/>
  <c r="R1123" i="7"/>
  <c r="T1123" i="7" s="1"/>
  <c r="V1123" i="7" s="1"/>
  <c r="Q1124" i="7"/>
  <c r="E1124" i="7" l="1"/>
  <c r="B1125" i="7"/>
  <c r="D1125" i="7" s="1"/>
  <c r="F1125" i="7" s="1"/>
  <c r="A1126" i="7"/>
  <c r="H1123" i="7"/>
  <c r="M1122" i="7"/>
  <c r="J1123" i="7"/>
  <c r="L1123" i="7" s="1"/>
  <c r="N1123" i="7" s="1"/>
  <c r="I1124" i="7"/>
  <c r="P1121" i="7"/>
  <c r="U1123" i="7"/>
  <c r="X1123" i="7" s="1"/>
  <c r="R1124" i="7"/>
  <c r="T1124" i="7" s="1"/>
  <c r="V1124" i="7" s="1"/>
  <c r="Q1125" i="7"/>
  <c r="P1122" i="7" l="1"/>
  <c r="M1123" i="7"/>
  <c r="P1123" i="7" s="1"/>
  <c r="A1127" i="7"/>
  <c r="B1126" i="7"/>
  <c r="D1126" i="7" s="1"/>
  <c r="F1126" i="7" s="1"/>
  <c r="E1125" i="7"/>
  <c r="I1125" i="7"/>
  <c r="J1124" i="7"/>
  <c r="L1124" i="7" s="1"/>
  <c r="N1124" i="7" s="1"/>
  <c r="H1124" i="7"/>
  <c r="Q1126" i="7"/>
  <c r="R1125" i="7"/>
  <c r="T1125" i="7" s="1"/>
  <c r="V1125" i="7" s="1"/>
  <c r="U1124" i="7"/>
  <c r="H1125" i="7" l="1"/>
  <c r="X1124" i="7"/>
  <c r="B1127" i="7"/>
  <c r="D1127" i="7" s="1"/>
  <c r="F1127" i="7" s="1"/>
  <c r="A1128" i="7"/>
  <c r="M1124" i="7"/>
  <c r="J1125" i="7"/>
  <c r="L1125" i="7" s="1"/>
  <c r="N1125" i="7" s="1"/>
  <c r="I1126" i="7"/>
  <c r="E1126" i="7"/>
  <c r="U1125" i="7"/>
  <c r="X1125" i="7" s="1"/>
  <c r="R1126" i="7"/>
  <c r="T1126" i="7" s="1"/>
  <c r="V1126" i="7" s="1"/>
  <c r="Q1127" i="7"/>
  <c r="P1124" i="7" l="1"/>
  <c r="A1129" i="7"/>
  <c r="B1128" i="7"/>
  <c r="D1128" i="7" s="1"/>
  <c r="F1128" i="7" s="1"/>
  <c r="E1127" i="7"/>
  <c r="J1126" i="7"/>
  <c r="L1126" i="7" s="1"/>
  <c r="N1126" i="7" s="1"/>
  <c r="I1127" i="7"/>
  <c r="M1125" i="7"/>
  <c r="H1126" i="7"/>
  <c r="Q1128" i="7"/>
  <c r="R1127" i="7"/>
  <c r="T1127" i="7" s="1"/>
  <c r="V1127" i="7" s="1"/>
  <c r="U1126" i="7"/>
  <c r="P1125" i="7" l="1"/>
  <c r="J1127" i="7"/>
  <c r="L1127" i="7" s="1"/>
  <c r="N1127" i="7" s="1"/>
  <c r="I1128" i="7"/>
  <c r="X1126" i="7"/>
  <c r="H1127" i="7"/>
  <c r="E1128" i="7"/>
  <c r="H1128" i="7" s="1"/>
  <c r="M1126" i="7"/>
  <c r="P1126" i="7" s="1"/>
  <c r="A1130" i="7"/>
  <c r="B1129" i="7"/>
  <c r="D1129" i="7" s="1"/>
  <c r="F1129" i="7" s="1"/>
  <c r="U1127" i="7"/>
  <c r="X1127" i="7" s="1"/>
  <c r="Q1129" i="7"/>
  <c r="R1128" i="7"/>
  <c r="T1128" i="7" s="1"/>
  <c r="V1128" i="7" s="1"/>
  <c r="E1129" i="7" l="1"/>
  <c r="H1129" i="7" s="1"/>
  <c r="B1130" i="7"/>
  <c r="D1130" i="7" s="1"/>
  <c r="F1130" i="7" s="1"/>
  <c r="A1131" i="7"/>
  <c r="I1129" i="7"/>
  <c r="J1128" i="7"/>
  <c r="L1128" i="7" s="1"/>
  <c r="N1128" i="7" s="1"/>
  <c r="M1127" i="7"/>
  <c r="Q1130" i="7"/>
  <c r="R1129" i="7"/>
  <c r="T1129" i="7" s="1"/>
  <c r="V1129" i="7" s="1"/>
  <c r="U1128" i="7"/>
  <c r="P1127" i="7" l="1"/>
  <c r="A1132" i="7"/>
  <c r="B1131" i="7"/>
  <c r="D1131" i="7" s="1"/>
  <c r="F1131" i="7" s="1"/>
  <c r="E1130" i="7"/>
  <c r="X1128" i="7"/>
  <c r="M1128" i="7"/>
  <c r="P1128" i="7" s="1"/>
  <c r="J1129" i="7"/>
  <c r="L1129" i="7" s="1"/>
  <c r="N1129" i="7" s="1"/>
  <c r="I1130" i="7"/>
  <c r="U1129" i="7"/>
  <c r="Q1131" i="7"/>
  <c r="R1130" i="7"/>
  <c r="T1130" i="7" s="1"/>
  <c r="V1130" i="7" s="1"/>
  <c r="X1129" i="7" l="1"/>
  <c r="M1129" i="7"/>
  <c r="H1130" i="7"/>
  <c r="E1131" i="7"/>
  <c r="J1130" i="7"/>
  <c r="L1130" i="7" s="1"/>
  <c r="N1130" i="7" s="1"/>
  <c r="I1131" i="7"/>
  <c r="A1133" i="7"/>
  <c r="B1132" i="7"/>
  <c r="D1132" i="7" s="1"/>
  <c r="F1132" i="7" s="1"/>
  <c r="U1130" i="7"/>
  <c r="X1130" i="7" s="1"/>
  <c r="R1131" i="7"/>
  <c r="T1131" i="7" s="1"/>
  <c r="V1131" i="7" s="1"/>
  <c r="Q1132" i="7"/>
  <c r="H1131" i="7" l="1"/>
  <c r="M1130" i="7"/>
  <c r="P1129" i="7"/>
  <c r="B1133" i="7"/>
  <c r="D1133" i="7" s="1"/>
  <c r="F1133" i="7" s="1"/>
  <c r="A1134" i="7"/>
  <c r="J1131" i="7"/>
  <c r="L1131" i="7" s="1"/>
  <c r="N1131" i="7" s="1"/>
  <c r="I1132" i="7"/>
  <c r="E1132" i="7"/>
  <c r="U1131" i="7"/>
  <c r="X1131" i="7" s="1"/>
  <c r="Q1133" i="7"/>
  <c r="R1132" i="7"/>
  <c r="T1132" i="7" s="1"/>
  <c r="V1132" i="7" s="1"/>
  <c r="H1132" i="7" l="1"/>
  <c r="E1133" i="7"/>
  <c r="M1131" i="7"/>
  <c r="P1131" i="7" s="1"/>
  <c r="P1130" i="7"/>
  <c r="I1133" i="7"/>
  <c r="J1132" i="7"/>
  <c r="L1132" i="7" s="1"/>
  <c r="N1132" i="7" s="1"/>
  <c r="A1135" i="7"/>
  <c r="B1134" i="7"/>
  <c r="D1134" i="7" s="1"/>
  <c r="F1134" i="7" s="1"/>
  <c r="U1132" i="7"/>
  <c r="R1133" i="7"/>
  <c r="T1133" i="7" s="1"/>
  <c r="V1133" i="7" s="1"/>
  <c r="Q1134" i="7"/>
  <c r="H1133" i="7" l="1"/>
  <c r="M1132" i="7"/>
  <c r="E1134" i="7"/>
  <c r="I1134" i="7"/>
  <c r="J1133" i="7"/>
  <c r="L1133" i="7" s="1"/>
  <c r="N1133" i="7" s="1"/>
  <c r="X1132" i="7"/>
  <c r="A1136" i="7"/>
  <c r="B1135" i="7"/>
  <c r="D1135" i="7" s="1"/>
  <c r="F1135" i="7" s="1"/>
  <c r="U1133" i="7"/>
  <c r="Q1135" i="7"/>
  <c r="R1134" i="7"/>
  <c r="T1134" i="7" s="1"/>
  <c r="V1134" i="7" s="1"/>
  <c r="P1132" i="7" l="1"/>
  <c r="H1134" i="7"/>
  <c r="M1133" i="7"/>
  <c r="P1133" i="7" s="1"/>
  <c r="X1133" i="7"/>
  <c r="E1135" i="7"/>
  <c r="I1135" i="7"/>
  <c r="J1134" i="7"/>
  <c r="L1134" i="7" s="1"/>
  <c r="N1134" i="7" s="1"/>
  <c r="B1136" i="7"/>
  <c r="D1136" i="7" s="1"/>
  <c r="F1136" i="7" s="1"/>
  <c r="A1137" i="7"/>
  <c r="U1134" i="7"/>
  <c r="Q1136" i="7"/>
  <c r="R1135" i="7"/>
  <c r="T1135" i="7" s="1"/>
  <c r="V1135" i="7" s="1"/>
  <c r="X1134" i="7" l="1"/>
  <c r="I1136" i="7"/>
  <c r="J1135" i="7"/>
  <c r="L1135" i="7" s="1"/>
  <c r="N1135" i="7" s="1"/>
  <c r="B1137" i="7"/>
  <c r="D1137" i="7" s="1"/>
  <c r="F1137" i="7" s="1"/>
  <c r="A1138" i="7"/>
  <c r="M1134" i="7"/>
  <c r="E1136" i="7"/>
  <c r="H1135" i="7"/>
  <c r="Q1137" i="7"/>
  <c r="R1136" i="7"/>
  <c r="T1136" i="7" s="1"/>
  <c r="V1136" i="7" s="1"/>
  <c r="U1135" i="7"/>
  <c r="X1135" i="7"/>
  <c r="H1136" i="7" l="1"/>
  <c r="E1137" i="7"/>
  <c r="P1134" i="7"/>
  <c r="M1135" i="7"/>
  <c r="P1135" i="7" s="1"/>
  <c r="B1138" i="7"/>
  <c r="D1138" i="7" s="1"/>
  <c r="F1138" i="7" s="1"/>
  <c r="A1139" i="7"/>
  <c r="J1136" i="7"/>
  <c r="L1136" i="7" s="1"/>
  <c r="N1136" i="7" s="1"/>
  <c r="I1137" i="7"/>
  <c r="U1136" i="7"/>
  <c r="Q1138" i="7"/>
  <c r="R1137" i="7"/>
  <c r="T1137" i="7" s="1"/>
  <c r="V1137" i="7" s="1"/>
  <c r="H1137" i="7" l="1"/>
  <c r="E1138" i="7"/>
  <c r="H1138" i="7"/>
  <c r="M1136" i="7"/>
  <c r="I1138" i="7"/>
  <c r="J1137" i="7"/>
  <c r="L1137" i="7" s="1"/>
  <c r="N1137" i="7" s="1"/>
  <c r="X1136" i="7"/>
  <c r="A1140" i="7"/>
  <c r="B1139" i="7"/>
  <c r="D1139" i="7" s="1"/>
  <c r="F1139" i="7" s="1"/>
  <c r="U1137" i="7"/>
  <c r="Q1139" i="7"/>
  <c r="R1138" i="7"/>
  <c r="T1138" i="7" s="1"/>
  <c r="V1138" i="7" s="1"/>
  <c r="X1137" i="7" l="1"/>
  <c r="P1136" i="7"/>
  <c r="E1139" i="7"/>
  <c r="H1139" i="7"/>
  <c r="J1138" i="7"/>
  <c r="L1138" i="7" s="1"/>
  <c r="N1138" i="7" s="1"/>
  <c r="I1139" i="7"/>
  <c r="M1137" i="7"/>
  <c r="A1141" i="7"/>
  <c r="B1140" i="7"/>
  <c r="D1140" i="7" s="1"/>
  <c r="F1140" i="7" s="1"/>
  <c r="U1138" i="7"/>
  <c r="X1138" i="7" s="1"/>
  <c r="Q1140" i="7"/>
  <c r="R1139" i="7"/>
  <c r="T1139" i="7" s="1"/>
  <c r="V1139" i="7" s="1"/>
  <c r="P1137" i="7" l="1"/>
  <c r="M1138" i="7"/>
  <c r="E1140" i="7"/>
  <c r="B1141" i="7"/>
  <c r="D1141" i="7" s="1"/>
  <c r="F1141" i="7" s="1"/>
  <c r="A1142" i="7"/>
  <c r="J1139" i="7"/>
  <c r="L1139" i="7" s="1"/>
  <c r="N1139" i="7" s="1"/>
  <c r="I1140" i="7"/>
  <c r="Q1141" i="7"/>
  <c r="R1140" i="7"/>
  <c r="T1140" i="7" s="1"/>
  <c r="V1140" i="7" s="1"/>
  <c r="U1139" i="7"/>
  <c r="X1139" i="7" l="1"/>
  <c r="P1138" i="7"/>
  <c r="H1140" i="7"/>
  <c r="B1142" i="7"/>
  <c r="D1142" i="7" s="1"/>
  <c r="F1142" i="7" s="1"/>
  <c r="A1143" i="7"/>
  <c r="E1141" i="7"/>
  <c r="H1141" i="7" s="1"/>
  <c r="M1139" i="7"/>
  <c r="J1140" i="7"/>
  <c r="L1140" i="7" s="1"/>
  <c r="N1140" i="7" s="1"/>
  <c r="I1141" i="7"/>
  <c r="R1141" i="7"/>
  <c r="T1141" i="7" s="1"/>
  <c r="V1141" i="7" s="1"/>
  <c r="Q1142" i="7"/>
  <c r="U1140" i="7"/>
  <c r="M1140" i="7" l="1"/>
  <c r="X1140" i="7"/>
  <c r="P1139" i="7"/>
  <c r="B1143" i="7"/>
  <c r="D1143" i="7" s="1"/>
  <c r="F1143" i="7" s="1"/>
  <c r="A1144" i="7"/>
  <c r="I1142" i="7"/>
  <c r="J1141" i="7"/>
  <c r="L1141" i="7" s="1"/>
  <c r="N1141" i="7" s="1"/>
  <c r="E1142" i="7"/>
  <c r="U1141" i="7"/>
  <c r="X1141" i="7" s="1"/>
  <c r="R1142" i="7"/>
  <c r="T1142" i="7" s="1"/>
  <c r="V1142" i="7" s="1"/>
  <c r="Q1143" i="7"/>
  <c r="P1140" i="7" l="1"/>
  <c r="H1142" i="7"/>
  <c r="J1142" i="7"/>
  <c r="L1142" i="7" s="1"/>
  <c r="N1142" i="7" s="1"/>
  <c r="I1143" i="7"/>
  <c r="A1145" i="7"/>
  <c r="B1144" i="7"/>
  <c r="D1144" i="7" s="1"/>
  <c r="F1144" i="7" s="1"/>
  <c r="M1141" i="7"/>
  <c r="E1143" i="7"/>
  <c r="U1142" i="7"/>
  <c r="Q1144" i="7"/>
  <c r="R1143" i="7"/>
  <c r="T1143" i="7" s="1"/>
  <c r="V1143" i="7" s="1"/>
  <c r="X1142" i="7" l="1"/>
  <c r="H1143" i="7"/>
  <c r="E1144" i="7"/>
  <c r="H1144" i="7" s="1"/>
  <c r="B1145" i="7"/>
  <c r="D1145" i="7" s="1"/>
  <c r="F1145" i="7" s="1"/>
  <c r="A1146" i="7"/>
  <c r="P1141" i="7"/>
  <c r="J1143" i="7"/>
  <c r="L1143" i="7" s="1"/>
  <c r="N1143" i="7" s="1"/>
  <c r="I1144" i="7"/>
  <c r="M1142" i="7"/>
  <c r="R1144" i="7"/>
  <c r="T1144" i="7" s="1"/>
  <c r="V1144" i="7" s="1"/>
  <c r="Q1145" i="7"/>
  <c r="U1143" i="7"/>
  <c r="X1143" i="7" s="1"/>
  <c r="P1142" i="7" l="1"/>
  <c r="E1145" i="7"/>
  <c r="M1143" i="7"/>
  <c r="J1144" i="7"/>
  <c r="L1144" i="7" s="1"/>
  <c r="N1144" i="7" s="1"/>
  <c r="I1145" i="7"/>
  <c r="B1146" i="7"/>
  <c r="D1146" i="7" s="1"/>
  <c r="F1146" i="7" s="1"/>
  <c r="A1147" i="7"/>
  <c r="U1144" i="7"/>
  <c r="Q1146" i="7"/>
  <c r="R1145" i="7"/>
  <c r="T1145" i="7" s="1"/>
  <c r="V1145" i="7" s="1"/>
  <c r="X1144" i="7" l="1"/>
  <c r="P1143" i="7"/>
  <c r="B1147" i="7"/>
  <c r="D1147" i="7" s="1"/>
  <c r="F1147" i="7" s="1"/>
  <c r="A1148" i="7"/>
  <c r="E1146" i="7"/>
  <c r="I1146" i="7"/>
  <c r="J1145" i="7"/>
  <c r="L1145" i="7" s="1"/>
  <c r="N1145" i="7" s="1"/>
  <c r="H1145" i="7"/>
  <c r="M1144" i="7"/>
  <c r="Q1147" i="7"/>
  <c r="R1146" i="7"/>
  <c r="T1146" i="7" s="1"/>
  <c r="V1146" i="7" s="1"/>
  <c r="U1145" i="7"/>
  <c r="X1145" i="7" s="1"/>
  <c r="H1146" i="7" l="1"/>
  <c r="M1145" i="7"/>
  <c r="P1144" i="7"/>
  <c r="I1147" i="7"/>
  <c r="J1146" i="7"/>
  <c r="L1146" i="7" s="1"/>
  <c r="N1146" i="7" s="1"/>
  <c r="A1149" i="7"/>
  <c r="B1148" i="7"/>
  <c r="D1148" i="7" s="1"/>
  <c r="F1148" i="7" s="1"/>
  <c r="E1147" i="7"/>
  <c r="Q1148" i="7"/>
  <c r="R1147" i="7"/>
  <c r="T1147" i="7" s="1"/>
  <c r="V1147" i="7" s="1"/>
  <c r="U1146" i="7"/>
  <c r="H1147" i="7" l="1"/>
  <c r="E1148" i="7"/>
  <c r="B1149" i="7"/>
  <c r="D1149" i="7" s="1"/>
  <c r="F1149" i="7" s="1"/>
  <c r="A1150" i="7"/>
  <c r="P1145" i="7"/>
  <c r="J1147" i="7"/>
  <c r="L1147" i="7" s="1"/>
  <c r="N1147" i="7" s="1"/>
  <c r="I1148" i="7"/>
  <c r="X1146" i="7"/>
  <c r="M1146" i="7"/>
  <c r="P1146" i="7" s="1"/>
  <c r="U1147" i="7"/>
  <c r="R1148" i="7"/>
  <c r="T1148" i="7" s="1"/>
  <c r="V1148" i="7" s="1"/>
  <c r="Q1149" i="7"/>
  <c r="H1148" i="7" l="1"/>
  <c r="A1151" i="7"/>
  <c r="B1150" i="7"/>
  <c r="D1150" i="7" s="1"/>
  <c r="F1150" i="7" s="1"/>
  <c r="J1148" i="7"/>
  <c r="L1148" i="7" s="1"/>
  <c r="N1148" i="7" s="1"/>
  <c r="I1149" i="7"/>
  <c r="E1149" i="7"/>
  <c r="X1147" i="7"/>
  <c r="M1147" i="7"/>
  <c r="Q1150" i="7"/>
  <c r="R1149" i="7"/>
  <c r="T1149" i="7" s="1"/>
  <c r="V1149" i="7" s="1"/>
  <c r="U1148" i="7"/>
  <c r="P1147" i="7" l="1"/>
  <c r="H1149" i="7"/>
  <c r="M1148" i="7"/>
  <c r="X1148" i="7"/>
  <c r="E1150" i="7"/>
  <c r="J1149" i="7"/>
  <c r="L1149" i="7" s="1"/>
  <c r="N1149" i="7" s="1"/>
  <c r="I1150" i="7"/>
  <c r="B1151" i="7"/>
  <c r="D1151" i="7" s="1"/>
  <c r="F1151" i="7" s="1"/>
  <c r="A1152" i="7"/>
  <c r="U1149" i="7"/>
  <c r="Q1151" i="7"/>
  <c r="R1150" i="7"/>
  <c r="T1150" i="7" s="1"/>
  <c r="V1150" i="7" s="1"/>
  <c r="X1149" i="7" l="1"/>
  <c r="E1151" i="7"/>
  <c r="I1151" i="7"/>
  <c r="J1150" i="7"/>
  <c r="L1150" i="7" s="1"/>
  <c r="N1150" i="7" s="1"/>
  <c r="M1149" i="7"/>
  <c r="P1149" i="7" s="1"/>
  <c r="P1148" i="7"/>
  <c r="B1152" i="7"/>
  <c r="D1152" i="7" s="1"/>
  <c r="F1152" i="7" s="1"/>
  <c r="A1153" i="7"/>
  <c r="H1150" i="7"/>
  <c r="U1150" i="7"/>
  <c r="R1151" i="7"/>
  <c r="T1151" i="7" s="1"/>
  <c r="V1151" i="7" s="1"/>
  <c r="Q1152" i="7"/>
  <c r="H1151" i="7" l="1"/>
  <c r="I1152" i="7"/>
  <c r="J1151" i="7"/>
  <c r="L1151" i="7" s="1"/>
  <c r="N1151" i="7" s="1"/>
  <c r="A1154" i="7"/>
  <c r="B1153" i="7"/>
  <c r="D1153" i="7" s="1"/>
  <c r="F1153" i="7" s="1"/>
  <c r="M1150" i="7"/>
  <c r="X1150" i="7"/>
  <c r="E1152" i="7"/>
  <c r="U1151" i="7"/>
  <c r="Q1153" i="7"/>
  <c r="R1152" i="7"/>
  <c r="T1152" i="7" s="1"/>
  <c r="V1152" i="7" s="1"/>
  <c r="X1151" i="7" l="1"/>
  <c r="H1152" i="7"/>
  <c r="A1155" i="7"/>
  <c r="B1154" i="7"/>
  <c r="D1154" i="7" s="1"/>
  <c r="F1154" i="7" s="1"/>
  <c r="P1150" i="7"/>
  <c r="M1151" i="7"/>
  <c r="E1153" i="7"/>
  <c r="J1152" i="7"/>
  <c r="L1152" i="7" s="1"/>
  <c r="N1152" i="7" s="1"/>
  <c r="I1153" i="7"/>
  <c r="U1152" i="7"/>
  <c r="R1153" i="7"/>
  <c r="T1153" i="7" s="1"/>
  <c r="V1153" i="7" s="1"/>
  <c r="Q1154" i="7"/>
  <c r="X1152" i="7" l="1"/>
  <c r="P1151" i="7"/>
  <c r="H1153" i="7"/>
  <c r="I1154" i="7"/>
  <c r="J1153" i="7"/>
  <c r="L1153" i="7" s="1"/>
  <c r="N1153" i="7" s="1"/>
  <c r="E1154" i="7"/>
  <c r="M1152" i="7"/>
  <c r="B1155" i="7"/>
  <c r="D1155" i="7" s="1"/>
  <c r="F1155" i="7" s="1"/>
  <c r="A1156" i="7"/>
  <c r="U1153" i="7"/>
  <c r="Q1155" i="7"/>
  <c r="R1154" i="7"/>
  <c r="T1154" i="7" s="1"/>
  <c r="V1154" i="7" s="1"/>
  <c r="X1153" i="7" l="1"/>
  <c r="H1154" i="7"/>
  <c r="E1155" i="7"/>
  <c r="M1153" i="7"/>
  <c r="P1152" i="7"/>
  <c r="I1155" i="7"/>
  <c r="J1154" i="7"/>
  <c r="L1154" i="7" s="1"/>
  <c r="N1154" i="7" s="1"/>
  <c r="B1156" i="7"/>
  <c r="D1156" i="7" s="1"/>
  <c r="F1156" i="7" s="1"/>
  <c r="A1157" i="7"/>
  <c r="U1154" i="7"/>
  <c r="X1154" i="7" s="1"/>
  <c r="Q1156" i="7"/>
  <c r="R1155" i="7"/>
  <c r="T1155" i="7" s="1"/>
  <c r="V1155" i="7" s="1"/>
  <c r="H1155" i="7" l="1"/>
  <c r="P1153" i="7"/>
  <c r="I1156" i="7"/>
  <c r="J1155" i="7"/>
  <c r="L1155" i="7" s="1"/>
  <c r="N1155" i="7" s="1"/>
  <c r="E1156" i="7"/>
  <c r="M1154" i="7"/>
  <c r="B1157" i="7"/>
  <c r="D1157" i="7" s="1"/>
  <c r="F1157" i="7" s="1"/>
  <c r="A1158" i="7"/>
  <c r="Q1157" i="7"/>
  <c r="R1156" i="7"/>
  <c r="T1156" i="7" s="1"/>
  <c r="V1156" i="7" s="1"/>
  <c r="U1155" i="7"/>
  <c r="X1155" i="7" l="1"/>
  <c r="P1154" i="7"/>
  <c r="E1157" i="7"/>
  <c r="H1157" i="7" s="1"/>
  <c r="J1156" i="7"/>
  <c r="L1156" i="7" s="1"/>
  <c r="N1156" i="7" s="1"/>
  <c r="I1157" i="7"/>
  <c r="M1155" i="7"/>
  <c r="P1155" i="7" s="1"/>
  <c r="A1159" i="7"/>
  <c r="B1158" i="7"/>
  <c r="D1158" i="7" s="1"/>
  <c r="F1158" i="7" s="1"/>
  <c r="H1156" i="7"/>
  <c r="Q1158" i="7"/>
  <c r="R1157" i="7"/>
  <c r="T1157" i="7" s="1"/>
  <c r="V1157" i="7" s="1"/>
  <c r="U1156" i="7"/>
  <c r="X1156" i="7" l="1"/>
  <c r="M1156" i="7"/>
  <c r="E1158" i="7"/>
  <c r="A1160" i="7"/>
  <c r="B1159" i="7"/>
  <c r="D1159" i="7" s="1"/>
  <c r="F1159" i="7" s="1"/>
  <c r="I1158" i="7"/>
  <c r="J1157" i="7"/>
  <c r="L1157" i="7" s="1"/>
  <c r="N1157" i="7" s="1"/>
  <c r="R1158" i="7"/>
  <c r="T1158" i="7" s="1"/>
  <c r="V1158" i="7" s="1"/>
  <c r="Q1159" i="7"/>
  <c r="U1157" i="7"/>
  <c r="X1157" i="7" s="1"/>
  <c r="P1156" i="7" l="1"/>
  <c r="M1157" i="7"/>
  <c r="I1159" i="7"/>
  <c r="J1158" i="7"/>
  <c r="L1158" i="7" s="1"/>
  <c r="N1158" i="7" s="1"/>
  <c r="H1158" i="7"/>
  <c r="E1159" i="7"/>
  <c r="B1160" i="7"/>
  <c r="D1160" i="7" s="1"/>
  <c r="F1160" i="7" s="1"/>
  <c r="A1161" i="7"/>
  <c r="Q1160" i="7"/>
  <c r="R1159" i="7"/>
  <c r="T1159" i="7" s="1"/>
  <c r="V1159" i="7" s="1"/>
  <c r="U1158" i="7"/>
  <c r="X1158" i="7" l="1"/>
  <c r="H1159" i="7"/>
  <c r="P1157" i="7"/>
  <c r="A1162" i="7"/>
  <c r="B1161" i="7"/>
  <c r="D1161" i="7" s="1"/>
  <c r="F1161" i="7" s="1"/>
  <c r="E1160" i="7"/>
  <c r="H1160" i="7" s="1"/>
  <c r="J1159" i="7"/>
  <c r="L1159" i="7" s="1"/>
  <c r="N1159" i="7" s="1"/>
  <c r="I1160" i="7"/>
  <c r="M1158" i="7"/>
  <c r="P1158" i="7" s="1"/>
  <c r="U1159" i="7"/>
  <c r="R1160" i="7"/>
  <c r="T1160" i="7" s="1"/>
  <c r="V1160" i="7" s="1"/>
  <c r="Q1161" i="7"/>
  <c r="X1159" i="7" l="1"/>
  <c r="M1159" i="7"/>
  <c r="P1159" i="7" s="1"/>
  <c r="E1161" i="7"/>
  <c r="J1160" i="7"/>
  <c r="L1160" i="7" s="1"/>
  <c r="N1160" i="7" s="1"/>
  <c r="I1161" i="7"/>
  <c r="B1162" i="7"/>
  <c r="D1162" i="7" s="1"/>
  <c r="F1162" i="7" s="1"/>
  <c r="A1163" i="7"/>
  <c r="Q1162" i="7"/>
  <c r="R1161" i="7"/>
  <c r="T1161" i="7" s="1"/>
  <c r="V1161" i="7" s="1"/>
  <c r="U1160" i="7"/>
  <c r="H1161" i="7" l="1"/>
  <c r="J1161" i="7"/>
  <c r="L1161" i="7" s="1"/>
  <c r="N1161" i="7" s="1"/>
  <c r="I1162" i="7"/>
  <c r="X1160" i="7"/>
  <c r="A1164" i="7"/>
  <c r="B1163" i="7"/>
  <c r="D1163" i="7" s="1"/>
  <c r="F1163" i="7" s="1"/>
  <c r="M1160" i="7"/>
  <c r="P1160" i="7"/>
  <c r="E1162" i="7"/>
  <c r="R1162" i="7"/>
  <c r="T1162" i="7" s="1"/>
  <c r="V1162" i="7" s="1"/>
  <c r="Q1163" i="7"/>
  <c r="U1161" i="7"/>
  <c r="X1161" i="7" l="1"/>
  <c r="H1162" i="7"/>
  <c r="A1165" i="7"/>
  <c r="B1164" i="7"/>
  <c r="D1164" i="7" s="1"/>
  <c r="F1164" i="7" s="1"/>
  <c r="I1163" i="7"/>
  <c r="J1162" i="7"/>
  <c r="L1162" i="7" s="1"/>
  <c r="N1162" i="7" s="1"/>
  <c r="E1163" i="7"/>
  <c r="M1161" i="7"/>
  <c r="R1163" i="7"/>
  <c r="T1163" i="7" s="1"/>
  <c r="V1163" i="7" s="1"/>
  <c r="Q1164" i="7"/>
  <c r="U1162" i="7"/>
  <c r="P1161" i="7" l="1"/>
  <c r="X1162" i="7"/>
  <c r="H1163" i="7"/>
  <c r="M1162" i="7"/>
  <c r="J1163" i="7"/>
  <c r="L1163" i="7" s="1"/>
  <c r="N1163" i="7" s="1"/>
  <c r="I1164" i="7"/>
  <c r="E1164" i="7"/>
  <c r="B1165" i="7"/>
  <c r="D1165" i="7" s="1"/>
  <c r="F1165" i="7" s="1"/>
  <c r="A1166" i="7"/>
  <c r="U1163" i="7"/>
  <c r="X1163" i="7" s="1"/>
  <c r="Q1165" i="7"/>
  <c r="R1164" i="7"/>
  <c r="T1164" i="7" s="1"/>
  <c r="V1164" i="7" s="1"/>
  <c r="H1164" i="7" l="1"/>
  <c r="P1162" i="7"/>
  <c r="E1165" i="7"/>
  <c r="H1165" i="7" s="1"/>
  <c r="J1164" i="7"/>
  <c r="L1164" i="7" s="1"/>
  <c r="N1164" i="7" s="1"/>
  <c r="I1165" i="7"/>
  <c r="M1163" i="7"/>
  <c r="B1166" i="7"/>
  <c r="D1166" i="7" s="1"/>
  <c r="F1166" i="7" s="1"/>
  <c r="A1167" i="7"/>
  <c r="Q1166" i="7"/>
  <c r="R1165" i="7"/>
  <c r="T1165" i="7" s="1"/>
  <c r="V1165" i="7" s="1"/>
  <c r="U1164" i="7"/>
  <c r="X1164" i="7"/>
  <c r="P1163" i="7" l="1"/>
  <c r="A1168" i="7"/>
  <c r="B1167" i="7"/>
  <c r="D1167" i="7" s="1"/>
  <c r="F1167" i="7" s="1"/>
  <c r="J1165" i="7"/>
  <c r="L1165" i="7" s="1"/>
  <c r="N1165" i="7" s="1"/>
  <c r="I1166" i="7"/>
  <c r="E1166" i="7"/>
  <c r="M1164" i="7"/>
  <c r="P1164" i="7" s="1"/>
  <c r="U1165" i="7"/>
  <c r="R1166" i="7"/>
  <c r="T1166" i="7" s="1"/>
  <c r="V1166" i="7" s="1"/>
  <c r="Q1167" i="7"/>
  <c r="X1165" i="7" l="1"/>
  <c r="H1166" i="7"/>
  <c r="M1165" i="7"/>
  <c r="E1167" i="7"/>
  <c r="B1168" i="7"/>
  <c r="D1168" i="7" s="1"/>
  <c r="F1168" i="7" s="1"/>
  <c r="A1169" i="7"/>
  <c r="J1166" i="7"/>
  <c r="L1166" i="7" s="1"/>
  <c r="N1166" i="7" s="1"/>
  <c r="I1167" i="7"/>
  <c r="U1166" i="7"/>
  <c r="X1166" i="7" s="1"/>
  <c r="Q1168" i="7"/>
  <c r="R1167" i="7"/>
  <c r="T1167" i="7" s="1"/>
  <c r="V1167" i="7" s="1"/>
  <c r="H1167" i="7" l="1"/>
  <c r="P1165" i="7"/>
  <c r="M1166" i="7"/>
  <c r="B1169" i="7"/>
  <c r="D1169" i="7" s="1"/>
  <c r="F1169" i="7" s="1"/>
  <c r="A1170" i="7"/>
  <c r="E1168" i="7"/>
  <c r="J1167" i="7"/>
  <c r="L1167" i="7" s="1"/>
  <c r="N1167" i="7" s="1"/>
  <c r="I1168" i="7"/>
  <c r="U1167" i="7"/>
  <c r="R1168" i="7"/>
  <c r="T1168" i="7" s="1"/>
  <c r="V1168" i="7" s="1"/>
  <c r="Q1169" i="7"/>
  <c r="P1166" i="7" l="1"/>
  <c r="H1168" i="7"/>
  <c r="I1169" i="7"/>
  <c r="J1168" i="7"/>
  <c r="L1168" i="7" s="1"/>
  <c r="N1168" i="7" s="1"/>
  <c r="M1167" i="7"/>
  <c r="E1169" i="7"/>
  <c r="X1167" i="7"/>
  <c r="A1171" i="7"/>
  <c r="B1170" i="7"/>
  <c r="D1170" i="7" s="1"/>
  <c r="F1170" i="7" s="1"/>
  <c r="U1168" i="7"/>
  <c r="Q1170" i="7"/>
  <c r="R1169" i="7"/>
  <c r="T1169" i="7" s="1"/>
  <c r="V1169" i="7" s="1"/>
  <c r="X1168" i="7" l="1"/>
  <c r="H1169" i="7"/>
  <c r="P1167" i="7"/>
  <c r="E1170" i="7"/>
  <c r="H1170" i="7" s="1"/>
  <c r="M1168" i="7"/>
  <c r="P1168" i="7" s="1"/>
  <c r="B1171" i="7"/>
  <c r="D1171" i="7" s="1"/>
  <c r="F1171" i="7" s="1"/>
  <c r="A1172" i="7"/>
  <c r="J1169" i="7"/>
  <c r="L1169" i="7" s="1"/>
  <c r="N1169" i="7" s="1"/>
  <c r="I1170" i="7"/>
  <c r="U1169" i="7"/>
  <c r="Q1171" i="7"/>
  <c r="R1170" i="7"/>
  <c r="T1170" i="7" s="1"/>
  <c r="V1170" i="7" s="1"/>
  <c r="X1169" i="7" l="1"/>
  <c r="E1171" i="7"/>
  <c r="M1169" i="7"/>
  <c r="I1171" i="7"/>
  <c r="J1170" i="7"/>
  <c r="L1170" i="7" s="1"/>
  <c r="N1170" i="7" s="1"/>
  <c r="B1172" i="7"/>
  <c r="D1172" i="7" s="1"/>
  <c r="F1172" i="7" s="1"/>
  <c r="A1173" i="7"/>
  <c r="Q1172" i="7"/>
  <c r="R1171" i="7"/>
  <c r="T1171" i="7" s="1"/>
  <c r="V1171" i="7" s="1"/>
  <c r="U1170" i="7"/>
  <c r="X1170" i="7" s="1"/>
  <c r="P1169" i="7" l="1"/>
  <c r="A1174" i="7"/>
  <c r="B1173" i="7"/>
  <c r="D1173" i="7" s="1"/>
  <c r="F1173" i="7" s="1"/>
  <c r="E1172" i="7"/>
  <c r="H1172" i="7" s="1"/>
  <c r="M1170" i="7"/>
  <c r="H1171" i="7"/>
  <c r="I1172" i="7"/>
  <c r="J1171" i="7"/>
  <c r="L1171" i="7" s="1"/>
  <c r="N1171" i="7" s="1"/>
  <c r="U1171" i="7"/>
  <c r="Q1173" i="7"/>
  <c r="R1172" i="7"/>
  <c r="T1172" i="7" s="1"/>
  <c r="V1172" i="7" s="1"/>
  <c r="P1170" i="7" l="1"/>
  <c r="I1173" i="7"/>
  <c r="J1172" i="7"/>
  <c r="L1172" i="7" s="1"/>
  <c r="N1172" i="7" s="1"/>
  <c r="E1173" i="7"/>
  <c r="X1171" i="7"/>
  <c r="M1171" i="7"/>
  <c r="P1171" i="7" s="1"/>
  <c r="B1174" i="7"/>
  <c r="D1174" i="7" s="1"/>
  <c r="F1174" i="7" s="1"/>
  <c r="A1175" i="7"/>
  <c r="U1172" i="7"/>
  <c r="Q1174" i="7"/>
  <c r="R1173" i="7"/>
  <c r="T1173" i="7" s="1"/>
  <c r="V1173" i="7" s="1"/>
  <c r="H1173" i="7" l="1"/>
  <c r="X1172" i="7"/>
  <c r="M1172" i="7"/>
  <c r="P1172" i="7"/>
  <c r="E1174" i="7"/>
  <c r="A1176" i="7"/>
  <c r="B1175" i="7"/>
  <c r="D1175" i="7" s="1"/>
  <c r="F1175" i="7" s="1"/>
  <c r="I1174" i="7"/>
  <c r="J1173" i="7"/>
  <c r="L1173" i="7" s="1"/>
  <c r="N1173" i="7" s="1"/>
  <c r="U1173" i="7"/>
  <c r="Q1175" i="7"/>
  <c r="R1174" i="7"/>
  <c r="T1174" i="7" s="1"/>
  <c r="V1174" i="7" s="1"/>
  <c r="X1173" i="7" l="1"/>
  <c r="H1174" i="7"/>
  <c r="E1175" i="7"/>
  <c r="M1173" i="7"/>
  <c r="A1177" i="7"/>
  <c r="B1177" i="7" s="1"/>
  <c r="D1177" i="7" s="1"/>
  <c r="F1177" i="7" s="1"/>
  <c r="B1176" i="7"/>
  <c r="D1176" i="7" s="1"/>
  <c r="F1176" i="7" s="1"/>
  <c r="I1175" i="7"/>
  <c r="J1174" i="7"/>
  <c r="L1174" i="7" s="1"/>
  <c r="N1174" i="7" s="1"/>
  <c r="Q1176" i="7"/>
  <c r="R1175" i="7"/>
  <c r="T1175" i="7" s="1"/>
  <c r="V1175" i="7" s="1"/>
  <c r="U1174" i="7"/>
  <c r="X1174" i="7" s="1"/>
  <c r="P1173" i="7" l="1"/>
  <c r="M1174" i="7"/>
  <c r="P1174" i="7" s="1"/>
  <c r="J1175" i="7"/>
  <c r="L1175" i="7" s="1"/>
  <c r="N1175" i="7" s="1"/>
  <c r="I1176" i="7"/>
  <c r="E1176" i="7"/>
  <c r="H1176" i="7" s="1"/>
  <c r="H1175" i="7"/>
  <c r="E1177" i="7"/>
  <c r="H1177" i="7"/>
  <c r="U1175" i="7"/>
  <c r="R1176" i="7"/>
  <c r="T1176" i="7" s="1"/>
  <c r="V1176" i="7" s="1"/>
  <c r="Q1177" i="7"/>
  <c r="R1177" i="7" s="1"/>
  <c r="T1177" i="7" s="1"/>
  <c r="V1177" i="7" s="1"/>
  <c r="X1175" i="7" l="1"/>
  <c r="M1175" i="7"/>
  <c r="J1176" i="7"/>
  <c r="L1176" i="7" s="1"/>
  <c r="N1176" i="7" s="1"/>
  <c r="I1177" i="7"/>
  <c r="J1177" i="7" s="1"/>
  <c r="L1177" i="7" s="1"/>
  <c r="N1177" i="7" s="1"/>
  <c r="U1176" i="7"/>
  <c r="U1177" i="7"/>
  <c r="P1175" i="7" l="1"/>
  <c r="M1177" i="7"/>
  <c r="X1177" i="7"/>
  <c r="M1176" i="7"/>
  <c r="X1176" i="7"/>
  <c r="P1176" i="7" l="1"/>
  <c r="P1177" i="7"/>
</calcChain>
</file>

<file path=xl/sharedStrings.xml><?xml version="1.0" encoding="utf-8"?>
<sst xmlns="http://schemas.openxmlformats.org/spreadsheetml/2006/main" count="1344" uniqueCount="810">
  <si>
    <t>Praktická škola jednoletá</t>
  </si>
  <si>
    <t>Praktická škola dvouletá</t>
  </si>
  <si>
    <t>Užitá fotografie a média</t>
  </si>
  <si>
    <t>Grafický design</t>
  </si>
  <si>
    <t>Kresba a ilustrace v médiích</t>
  </si>
  <si>
    <t>OV Potravinářská výroba</t>
  </si>
  <si>
    <t>TV Potravinářská výroba</t>
  </si>
  <si>
    <t>OV Potravinářské práce</t>
  </si>
  <si>
    <t>TV Potravinářské práce</t>
  </si>
  <si>
    <t>OV Práce ve stravování</t>
  </si>
  <si>
    <t>TV Práce ve stravování</t>
  </si>
  <si>
    <t>82-51-L/51</t>
  </si>
  <si>
    <t xml:space="preserve">Hlavní město Praha                                </t>
  </si>
  <si>
    <t>Normativ</t>
  </si>
  <si>
    <t>Np</t>
  </si>
  <si>
    <t>No</t>
  </si>
  <si>
    <t>MŠ internátní provoz</t>
  </si>
  <si>
    <t>Přípravná třída ZŠ</t>
  </si>
  <si>
    <t>Internát MŠ (jiné než těžké postižení)</t>
  </si>
  <si>
    <t>Internát ZŠ,SŠ (jiné než těžké postižení)</t>
  </si>
  <si>
    <t>Internát ZŠ,SŠ (těžké postižení)</t>
  </si>
  <si>
    <t>ZŠ speciální</t>
  </si>
  <si>
    <t>Školní klub</t>
  </si>
  <si>
    <t>Dětský domov - lůžko</t>
  </si>
  <si>
    <t>Celodenní stravování</t>
  </si>
  <si>
    <t>Celodenní stravování bez obědů</t>
  </si>
  <si>
    <t>DDM, SVČ</t>
  </si>
  <si>
    <t>Spec.pedagogické centrum</t>
  </si>
  <si>
    <t>ZUŠ taneční obor</t>
  </si>
  <si>
    <t>ZUŠ výtvarný obor</t>
  </si>
  <si>
    <t>ZUŠ literárně-dram. obor</t>
  </si>
  <si>
    <t>Kurs základního vzdělání</t>
  </si>
  <si>
    <t>Strojírenství</t>
  </si>
  <si>
    <t>Provozní technika</t>
  </si>
  <si>
    <t>Diagnostika silničních vozidel</t>
  </si>
  <si>
    <t>Elektrotechnika</t>
  </si>
  <si>
    <t>Provozní elektrotechnika</t>
  </si>
  <si>
    <t>Silnoproudá elektrotechnika</t>
  </si>
  <si>
    <t>Aplikovaná chemie</t>
  </si>
  <si>
    <t>Analýza potravin</t>
  </si>
  <si>
    <t>Oděvnictví</t>
  </si>
  <si>
    <t>Nábytkářská a dřevařská výroba</t>
  </si>
  <si>
    <t>Polygrafie</t>
  </si>
  <si>
    <t>Stavební provoz</t>
  </si>
  <si>
    <t>Technická zařízení budov</t>
  </si>
  <si>
    <t>Stavebnictví</t>
  </si>
  <si>
    <t>Provoz a ekonomika dopravy</t>
  </si>
  <si>
    <t>Zahradnictví</t>
  </si>
  <si>
    <t>Zdravotnický asistent</t>
  </si>
  <si>
    <t>Nutriční asistent</t>
  </si>
  <si>
    <t>Diplomovaná všeobecná sestra</t>
  </si>
  <si>
    <t>Diplomovaný zdravotnický záchranář</t>
  </si>
  <si>
    <t>Diplomovaná dentální hygienistka</t>
  </si>
  <si>
    <t>Laboratorní asistent</t>
  </si>
  <si>
    <t>Diplomovaný zdravotní laborant</t>
  </si>
  <si>
    <t>Diplomovaný farmaceutický asistent</t>
  </si>
  <si>
    <t>Asistent zubního technika</t>
  </si>
  <si>
    <t>Ortoticko-protetický technik</t>
  </si>
  <si>
    <t>Diplomovaný zubní technik</t>
  </si>
  <si>
    <t>Obchodní akademie</t>
  </si>
  <si>
    <t>Účetnictví a finance</t>
  </si>
  <si>
    <t>Obchodní škola</t>
  </si>
  <si>
    <t>Podnikání</t>
  </si>
  <si>
    <t>Propagace</t>
  </si>
  <si>
    <t>Personální řízení</t>
  </si>
  <si>
    <t>Veřejnosprávní činnost</t>
  </si>
  <si>
    <t>Veřejná správa (regionální)</t>
  </si>
  <si>
    <t>Vlasová kosmetika</t>
  </si>
  <si>
    <t>Masér sportovní a rekondiční</t>
  </si>
  <si>
    <t>Informační management</t>
  </si>
  <si>
    <t>Předškolní a mimoškolní pedagogika</t>
  </si>
  <si>
    <t>Sociální pedagogika</t>
  </si>
  <si>
    <t>Sociální práce</t>
  </si>
  <si>
    <t>Technické lyceum</t>
  </si>
  <si>
    <t>Ekonomické lyceum</t>
  </si>
  <si>
    <t>Pedagogické lyceum</t>
  </si>
  <si>
    <t>Zdravotnické lyceum</t>
  </si>
  <si>
    <t>Přírodovědné lyceum</t>
  </si>
  <si>
    <t>Užitá malba</t>
  </si>
  <si>
    <t>Modelářství a návrhářství oděvů</t>
  </si>
  <si>
    <t>Grafický design a realizace tiskovin</t>
  </si>
  <si>
    <t>Oděvní návrhářství</t>
  </si>
  <si>
    <t>Design herních předmětů</t>
  </si>
  <si>
    <t>Malba a přidružené techniky</t>
  </si>
  <si>
    <t>Interaktivní grafika</t>
  </si>
  <si>
    <t>Konzervátorství a restaurátorství</t>
  </si>
  <si>
    <t>Řezbářství a restaurování dřeva</t>
  </si>
  <si>
    <t>Konzervování a restaurování textilií</t>
  </si>
  <si>
    <t>Tvorba textu a scénáře</t>
  </si>
  <si>
    <t>Umělecké řemeslné práce</t>
  </si>
  <si>
    <t>MP</t>
  </si>
  <si>
    <t>Odvody</t>
  </si>
  <si>
    <t>OV Pekař</t>
  </si>
  <si>
    <t>OV Krejčí</t>
  </si>
  <si>
    <t>OV Šití oděvů</t>
  </si>
  <si>
    <t>OV Truhlář</t>
  </si>
  <si>
    <t>OV Čalouník</t>
  </si>
  <si>
    <t>OV Fotograf</t>
  </si>
  <si>
    <t>OV Knihařské práce</t>
  </si>
  <si>
    <t>OV Mechanik seřizovač</t>
  </si>
  <si>
    <t>OV Letecký mechanik</t>
  </si>
  <si>
    <t>OV Nástrojař</t>
  </si>
  <si>
    <t>OV Obráběč kovů</t>
  </si>
  <si>
    <t>OV Elektrotechnické a strojně montážní práce</t>
  </si>
  <si>
    <t>OV Elektrikář - silnoproud</t>
  </si>
  <si>
    <t>OV Autoelektrikář</t>
  </si>
  <si>
    <t>OV Instalatér</t>
  </si>
  <si>
    <t>OV Kominík</t>
  </si>
  <si>
    <t>OV Podlahářské práce</t>
  </si>
  <si>
    <t>OV Tesařské práce</t>
  </si>
  <si>
    <t>OV Tesař</t>
  </si>
  <si>
    <t>OV Montér suchých staveb</t>
  </si>
  <si>
    <t>OV Zednické práce</t>
  </si>
  <si>
    <t>OV Zedník</t>
  </si>
  <si>
    <t>OV Pokrývačské práce</t>
  </si>
  <si>
    <t>OV Autotronik</t>
  </si>
  <si>
    <t>OV Chovatel cizokrajných zvířat</t>
  </si>
  <si>
    <t>OV Zahradnické práce</t>
  </si>
  <si>
    <t>OV Zahradník</t>
  </si>
  <si>
    <t>OV Opravářské práce</t>
  </si>
  <si>
    <t>OV Opravář zemědělských strojů</t>
  </si>
  <si>
    <t>OV Obchodník</t>
  </si>
  <si>
    <t>OV Prodavačské práce</t>
  </si>
  <si>
    <t>OV Aranžér</t>
  </si>
  <si>
    <t>OV Kadeřník</t>
  </si>
  <si>
    <t>OV Rekondiční a sportovní masér</t>
  </si>
  <si>
    <t>TV Mechanik seřizovač</t>
  </si>
  <si>
    <t>TV Letecký mechanik</t>
  </si>
  <si>
    <t>TV Nástrojař</t>
  </si>
  <si>
    <t>TV Obráběč kovů</t>
  </si>
  <si>
    <t>TV Elektrotechnické a strojně montážní práce</t>
  </si>
  <si>
    <t>TV Elektrikář - silnoproud</t>
  </si>
  <si>
    <t>TV Autoelektrikář</t>
  </si>
  <si>
    <t>TV Pekař</t>
  </si>
  <si>
    <t>TV Krejčí</t>
  </si>
  <si>
    <t>TV Šití oděvů</t>
  </si>
  <si>
    <t>TV Truhlář</t>
  </si>
  <si>
    <t>TV Čalouník</t>
  </si>
  <si>
    <t>TV Fotograf</t>
  </si>
  <si>
    <t>TV Knihařské práce</t>
  </si>
  <si>
    <t>TV Instalatér</t>
  </si>
  <si>
    <t>TV Kominík</t>
  </si>
  <si>
    <t>TV Podlahářské práce</t>
  </si>
  <si>
    <t>TV Tesařské práce</t>
  </si>
  <si>
    <t>TV Tesař</t>
  </si>
  <si>
    <t>TV Montér suchých staveb</t>
  </si>
  <si>
    <t>TV Zednické práce</t>
  </si>
  <si>
    <t>TV Zedník</t>
  </si>
  <si>
    <t>TV Pokrývačské práce</t>
  </si>
  <si>
    <t>TV Autotronik</t>
  </si>
  <si>
    <t>TV Chovatel cizokrajných zvířat</t>
  </si>
  <si>
    <t>TV Zahradnické práce</t>
  </si>
  <si>
    <t>TV Zahradník</t>
  </si>
  <si>
    <t>TV Opravářské práce</t>
  </si>
  <si>
    <t>TV Opravář zemědělských strojů</t>
  </si>
  <si>
    <t>TV Obchodník</t>
  </si>
  <si>
    <t>TV Prodavačské práce</t>
  </si>
  <si>
    <t>TV Aranžér</t>
  </si>
  <si>
    <t>TV Kadeřník</t>
  </si>
  <si>
    <t>TV Rekondiční a sportovní masér</t>
  </si>
  <si>
    <t xml:space="preserve">Kód oboru </t>
  </si>
  <si>
    <t>Hudba</t>
  </si>
  <si>
    <t>Zpěv</t>
  </si>
  <si>
    <t>82-46-N/001</t>
  </si>
  <si>
    <t>Tanec</t>
  </si>
  <si>
    <t>Hudebně dramatické umění</t>
  </si>
  <si>
    <t>79-41-K/610</t>
  </si>
  <si>
    <t>Normativy počtu pedagogických a ostatních pracovníků</t>
  </si>
  <si>
    <t>Normativy mzdových prostředků, odvodů, ONIV a NIV celkem na jednotku výkonu</t>
  </si>
  <si>
    <t>platy</t>
  </si>
  <si>
    <t>odvody</t>
  </si>
  <si>
    <t>NIV</t>
  </si>
  <si>
    <t>Normativ počtu pedagogických  a ostatních pracovníků</t>
  </si>
  <si>
    <t>Normativy mzdových prostředků, odvodů, ONIV a NIV celkem na jednotku výkonů</t>
  </si>
  <si>
    <t>počet žáků</t>
  </si>
  <si>
    <t>mzdové prostředky</t>
  </si>
  <si>
    <t xml:space="preserve">Normativ počtu pedagogických pracovníků </t>
  </si>
  <si>
    <t>vývařovna</t>
  </si>
  <si>
    <t>výdejna</t>
  </si>
  <si>
    <t>druh postižení</t>
  </si>
  <si>
    <t>hluchoslepí</t>
  </si>
  <si>
    <t>1 žák ve zdrav.zařízení, který se vzdělává v MŠ při zdrav.zaříz.</t>
  </si>
  <si>
    <t>1 žák ve zdrav.zařízení, který se vzdělává v ZŠ při zdrav.zaříz.</t>
  </si>
  <si>
    <t>1 žák se zdravotním postižením v oboru vzdělání praktická škola</t>
  </si>
  <si>
    <t>1 žák v ŠD, který se současně vzdělává v základní škole speciální</t>
  </si>
  <si>
    <t>1 žák v ŠD v odděl., které je tvořeno pouze žáky se zdrav.postiž.</t>
  </si>
  <si>
    <t xml:space="preserve">V případě žáka nebo studenta, který se vzdělává v jiné než denní formě vzdělávání </t>
  </si>
  <si>
    <t>se základní částka stanoví ze základní částky denní formy v příslušném oboru jako:</t>
  </si>
  <si>
    <t>0,15 násobek, jde-li o dálkovou formu vzdělávání</t>
  </si>
  <si>
    <t>0,05 násobek, jde-li o distanční formu vzdělávání</t>
  </si>
  <si>
    <t xml:space="preserve">Normativ počtu pedagogických a ostatních pracovníků </t>
  </si>
  <si>
    <t>Normativ počtu ostatních pracovníků školní jídelny</t>
  </si>
  <si>
    <t xml:space="preserve">0,25 násobek, jde-li o docházku podle § 41 </t>
  </si>
  <si>
    <t>0,25 násobek, jde-li o docházku podle § 38</t>
  </si>
  <si>
    <t xml:space="preserve">Odbor rozpočtu Magistrátu hl. m. Prahy            </t>
  </si>
  <si>
    <t>DDM - nepravidelné činnosti</t>
  </si>
  <si>
    <t>Stanice zájmových činností</t>
  </si>
  <si>
    <t>ZUŠ hudeb.obor - individuální</t>
  </si>
  <si>
    <t>ZUŠ hudeb.obor - kolektivní</t>
  </si>
  <si>
    <t>OV Ošetřovatel</t>
  </si>
  <si>
    <t>TV Ošetřovatel</t>
  </si>
  <si>
    <t>ŠJ</t>
  </si>
  <si>
    <t xml:space="preserve">              celodenní docházka</t>
  </si>
  <si>
    <t>Normativy počtu  pracovníků ŠJ</t>
  </si>
  <si>
    <t>NIV     celkem</t>
  </si>
  <si>
    <t>počet dětí</t>
  </si>
  <si>
    <t>23-45-M/01</t>
  </si>
  <si>
    <t>Dopravní prostředky</t>
  </si>
  <si>
    <t>23-45-N/02</t>
  </si>
  <si>
    <t>26-41-M/01</t>
  </si>
  <si>
    <t>26-45-M/01</t>
  </si>
  <si>
    <t>Telekomunikace</t>
  </si>
  <si>
    <t>29-41-N/01</t>
  </si>
  <si>
    <t>Potravinářská technologie a biotechnologie</t>
  </si>
  <si>
    <t>37-41-N/04</t>
  </si>
  <si>
    <t>Dopravní logistika a obchod</t>
  </si>
  <si>
    <t>53-41-N/11</t>
  </si>
  <si>
    <t>53-41-N/21</t>
  </si>
  <si>
    <t>Diplomovaný nutriční terapeut</t>
  </si>
  <si>
    <t>53-41-N/41</t>
  </si>
  <si>
    <t>63-43-N/07</t>
  </si>
  <si>
    <t>75-31-N/03</t>
  </si>
  <si>
    <t>78-42-M/01</t>
  </si>
  <si>
    <t>82-41-N/01</t>
  </si>
  <si>
    <t>82-41-N/02</t>
  </si>
  <si>
    <t>Interiérová tvorba</t>
  </si>
  <si>
    <t>82-41-N/04</t>
  </si>
  <si>
    <t>79-41-K/41</t>
  </si>
  <si>
    <t>79-41-K/61</t>
  </si>
  <si>
    <t>79-41-K/81</t>
  </si>
  <si>
    <t>68-43-N/09</t>
  </si>
  <si>
    <t>75-32-N/06</t>
  </si>
  <si>
    <t>82-41-N/07</t>
  </si>
  <si>
    <t>23-68-H/01</t>
  </si>
  <si>
    <t>OV Mechanik opravář motorových vozidel</t>
  </si>
  <si>
    <t>TV Mechanik opravář motorových vozidel</t>
  </si>
  <si>
    <t>26-41-N/02</t>
  </si>
  <si>
    <t>OV Sklenářské práce</t>
  </si>
  <si>
    <t>TV Sklenářské práce</t>
  </si>
  <si>
    <t>Chovatelství</t>
  </si>
  <si>
    <t>těžce tělesně postižení</t>
  </si>
  <si>
    <t xml:space="preserve">              polodenní a nepravidelná docházka</t>
  </si>
  <si>
    <t>Informační technologie</t>
  </si>
  <si>
    <t>23-41-M/01</t>
  </si>
  <si>
    <t>ONIV přímé</t>
  </si>
  <si>
    <t>82-51-H/03</t>
  </si>
  <si>
    <t>82-51-H/02</t>
  </si>
  <si>
    <t xml:space="preserve">82-51-H/01 </t>
  </si>
  <si>
    <t>82-41-N/05</t>
  </si>
  <si>
    <t>82-41-M/07</t>
  </si>
  <si>
    <t>82-41-M/11</t>
  </si>
  <si>
    <t>82-41-M/14</t>
  </si>
  <si>
    <t>82-41-M/17</t>
  </si>
  <si>
    <t>Design interiéru</t>
  </si>
  <si>
    <t>Textilní výtvarnictví</t>
  </si>
  <si>
    <t>Multimediální tvorba</t>
  </si>
  <si>
    <t>78-42-M/02</t>
  </si>
  <si>
    <t>72-41-N/01</t>
  </si>
  <si>
    <t>69-54-E/01</t>
  </si>
  <si>
    <t>OV Provozní služby</t>
  </si>
  <si>
    <t>TV Provozní služby</t>
  </si>
  <si>
    <t>69-51-H/01</t>
  </si>
  <si>
    <t>69-41-L/01</t>
  </si>
  <si>
    <t>68-43-M/01</t>
  </si>
  <si>
    <t>66-52-H/01</t>
  </si>
  <si>
    <t>66-51-H/01</t>
  </si>
  <si>
    <t>OV Prodavač</t>
  </si>
  <si>
    <t>TV Prodavač</t>
  </si>
  <si>
    <t>66-41-L/01</t>
  </si>
  <si>
    <t>65-51-H/01</t>
  </si>
  <si>
    <t xml:space="preserve">OV Kuchař - číšník  </t>
  </si>
  <si>
    <t xml:space="preserve">TV Kuchař - číšník  </t>
  </si>
  <si>
    <t>65-42-M/01</t>
  </si>
  <si>
    <t>Hotelnictví</t>
  </si>
  <si>
    <t>65-42-M/02</t>
  </si>
  <si>
    <t>Cestovní ruch</t>
  </si>
  <si>
    <t>65-41-L/01</t>
  </si>
  <si>
    <t>OV Gastronomie</t>
  </si>
  <si>
    <t>TV Gastronomie</t>
  </si>
  <si>
    <t>64-41-L/51</t>
  </si>
  <si>
    <t>63-42-N/01</t>
  </si>
  <si>
    <t>63-41-M/02</t>
  </si>
  <si>
    <t>63-41-M/01</t>
  </si>
  <si>
    <t>Ekonomika a podnikání</t>
  </si>
  <si>
    <t>53-43-N/11</t>
  </si>
  <si>
    <t>53-41-N/31</t>
  </si>
  <si>
    <t>41-55-H/01</t>
  </si>
  <si>
    <t>41-52-H/01</t>
  </si>
  <si>
    <t>41-44-M/01</t>
  </si>
  <si>
    <t>39-41-L/01</t>
  </si>
  <si>
    <t>39-41-H/01</t>
  </si>
  <si>
    <t>OV Malíř a lakýrník</t>
  </si>
  <si>
    <t>TV Malíř a lakýrník</t>
  </si>
  <si>
    <t>37-42-M/01</t>
  </si>
  <si>
    <t>Logistické a finanční služby</t>
  </si>
  <si>
    <t>37-41-M/01</t>
  </si>
  <si>
    <t>36-67-H/01</t>
  </si>
  <si>
    <t>36-66-H/01</t>
  </si>
  <si>
    <t>36-64-H/01</t>
  </si>
  <si>
    <t>36-52-H/01</t>
  </si>
  <si>
    <t>36-47-M/01</t>
  </si>
  <si>
    <t>36-45-M/01</t>
  </si>
  <si>
    <t>33-56-H/01</t>
  </si>
  <si>
    <t>33-42-M/01</t>
  </si>
  <si>
    <t>31-58-H/01</t>
  </si>
  <si>
    <t>31-43-M/01</t>
  </si>
  <si>
    <t>29-56-H/01</t>
  </si>
  <si>
    <t>OV Řezník - uzenář</t>
  </si>
  <si>
    <t>TV Řezník - uzenář</t>
  </si>
  <si>
    <t>29-54-H/01</t>
  </si>
  <si>
    <t>OV Cukrář</t>
  </si>
  <si>
    <t>TV Cukrář</t>
  </si>
  <si>
    <t>29-53-H/01</t>
  </si>
  <si>
    <t>29-42-M/01</t>
  </si>
  <si>
    <t>28-57-H/01</t>
  </si>
  <si>
    <t>OV Výrobce a dekoratér keramiky</t>
  </si>
  <si>
    <t>TV Výrobce a dekoratér keramiky</t>
  </si>
  <si>
    <t>26-57-H/01</t>
  </si>
  <si>
    <t>26-51-H/02</t>
  </si>
  <si>
    <t>26-51-H/01</t>
  </si>
  <si>
    <t>OV Elektrikář</t>
  </si>
  <si>
    <t>TV Elektrikář</t>
  </si>
  <si>
    <t>26-52-H/01</t>
  </si>
  <si>
    <t>OV Elektromechanik pro zařízení a přístroje</t>
  </si>
  <si>
    <t>TV Elektromechanik pro zařízení a přístroje</t>
  </si>
  <si>
    <t>26-47-N/09</t>
  </si>
  <si>
    <t>Přenosové a síťové technologie</t>
  </si>
  <si>
    <t>26-41-L/01</t>
  </si>
  <si>
    <t>OV Mechanik elektrotechnik</t>
  </si>
  <si>
    <t>TV Mechanik elektrotechnik</t>
  </si>
  <si>
    <t>23-56-H/01</t>
  </si>
  <si>
    <t>23-52-H/01</t>
  </si>
  <si>
    <t>23-51-H/01</t>
  </si>
  <si>
    <t>OV Strojní mechanik</t>
  </si>
  <si>
    <t>TV Strojní mechanik</t>
  </si>
  <si>
    <t>23-45-L/01</t>
  </si>
  <si>
    <t>33-59-H/01</t>
  </si>
  <si>
    <t>OV Kosmetické služby</t>
  </si>
  <si>
    <t>TV Kosmetické služby</t>
  </si>
  <si>
    <t>69-41-L/02</t>
  </si>
  <si>
    <t>OV Masér sportovní a rekondiční</t>
  </si>
  <si>
    <t>TP Masér sportovní a rekondiční</t>
  </si>
  <si>
    <t>21,29*1,3</t>
  </si>
  <si>
    <t>28-44-M/01</t>
  </si>
  <si>
    <t>79-42-K/41</t>
  </si>
  <si>
    <t>16-01-M/01</t>
  </si>
  <si>
    <t>Ekologie a životní prostředí</t>
  </si>
  <si>
    <t>18-20-M/01</t>
  </si>
  <si>
    <t>29-41-M/01</t>
  </si>
  <si>
    <t>Technologie potravin</t>
  </si>
  <si>
    <t>34-41-M/01</t>
  </si>
  <si>
    <t>Geodézie a katastr nemovitostí</t>
  </si>
  <si>
    <t>53-41-M/01</t>
  </si>
  <si>
    <t>53-41-M/02</t>
  </si>
  <si>
    <t>53-43-N/21</t>
  </si>
  <si>
    <t>53-44-N/11</t>
  </si>
  <si>
    <t>63-41-N/21</t>
  </si>
  <si>
    <t>75-32-N/01</t>
  </si>
  <si>
    <t>78-42-M/04</t>
  </si>
  <si>
    <t>78-42-M/06</t>
  </si>
  <si>
    <t>Kombinované lyceum</t>
  </si>
  <si>
    <t>82-41-M/01</t>
  </si>
  <si>
    <t>82-41-M/02</t>
  </si>
  <si>
    <t>82-41-M/03</t>
  </si>
  <si>
    <t>Scénická a výstavní tvorba</t>
  </si>
  <si>
    <t>82-41-M/05</t>
  </si>
  <si>
    <t>82-41-M/08</t>
  </si>
  <si>
    <t>Tvorba hraček a herních předmětů</t>
  </si>
  <si>
    <t>82-41-M/10</t>
  </si>
  <si>
    <t>Řezbářství</t>
  </si>
  <si>
    <t>82-41-N/08</t>
  </si>
  <si>
    <t>82-41-N/10</t>
  </si>
  <si>
    <t>82-42-M/01</t>
  </si>
  <si>
    <t>82-42-N/02</t>
  </si>
  <si>
    <t>82-47-N/02</t>
  </si>
  <si>
    <t>23-55-H/01</t>
  </si>
  <si>
    <t>OV Klempíř</t>
  </si>
  <si>
    <t>TV Klempíř</t>
  </si>
  <si>
    <t>23-55-H/02</t>
  </si>
  <si>
    <t>OV Karosář</t>
  </si>
  <si>
    <t>TV Karosář</t>
  </si>
  <si>
    <t>23-61-H/01</t>
  </si>
  <si>
    <t>OV Autolakýrník</t>
  </si>
  <si>
    <t>TV Autolakýrník</t>
  </si>
  <si>
    <t>26-59-H/01</t>
  </si>
  <si>
    <t>28-42-L/01</t>
  </si>
  <si>
    <t>OV chemik operátor</t>
  </si>
  <si>
    <t>TV chemik operátor</t>
  </si>
  <si>
    <t>29-51-E/01</t>
  </si>
  <si>
    <t>29-51-E/02</t>
  </si>
  <si>
    <t>32-52-H/01</t>
  </si>
  <si>
    <t>OV výrobce kožedělného zboží - sedlář</t>
  </si>
  <si>
    <t>TV výrobce kožedělného zboží - sedlář</t>
  </si>
  <si>
    <t>33-42-L/51</t>
  </si>
  <si>
    <t>34-56-L/01</t>
  </si>
  <si>
    <t>36-56-H/01</t>
  </si>
  <si>
    <t>36-62-H/01</t>
  </si>
  <si>
    <t>OV Sklenář</t>
  </si>
  <si>
    <t>TV Sklenář</t>
  </si>
  <si>
    <t>OV Kamnář</t>
  </si>
  <si>
    <t>36-69-H/01</t>
  </si>
  <si>
    <t>OV Pokrývač</t>
  </si>
  <si>
    <t>41-53-H/02</t>
  </si>
  <si>
    <t>41-55-E/01</t>
  </si>
  <si>
    <t>65-51-E/01</t>
  </si>
  <si>
    <t>OV Stravovací a ubytovací služby</t>
  </si>
  <si>
    <t>TV Stravovací a ubytovací služby</t>
  </si>
  <si>
    <t>65-51-E/02</t>
  </si>
  <si>
    <t>66-51-E/01</t>
  </si>
  <si>
    <t>75-41-M/01</t>
  </si>
  <si>
    <t>Sociální činnost</t>
  </si>
  <si>
    <t>82-51-H/09</t>
  </si>
  <si>
    <t>82-51-L/01</t>
  </si>
  <si>
    <t>82-51-L/02</t>
  </si>
  <si>
    <t>69-53-H/01</t>
  </si>
  <si>
    <t>34-57-H/01</t>
  </si>
  <si>
    <t>OV knihař</t>
  </si>
  <si>
    <t>TV knihař</t>
  </si>
  <si>
    <t>28-57-E/01</t>
  </si>
  <si>
    <t>OV keramická výroba</t>
  </si>
  <si>
    <t>TV keramická výroba</t>
  </si>
  <si>
    <t>pedagogové</t>
  </si>
  <si>
    <t>nepedagogové</t>
  </si>
  <si>
    <t>TV Kamnář</t>
  </si>
  <si>
    <t>TV Pokrývač</t>
  </si>
  <si>
    <t>mzdové prostředky pedagogové</t>
  </si>
  <si>
    <t>mzdové prostředky nepedagogové</t>
  </si>
  <si>
    <t>platy nepedagogové</t>
  </si>
  <si>
    <t>pedagog.</t>
  </si>
  <si>
    <t>nepedag.</t>
  </si>
  <si>
    <t>FKSP</t>
  </si>
  <si>
    <t>66,27</t>
  </si>
  <si>
    <t>36,45</t>
  </si>
  <si>
    <t>81*1,3</t>
  </si>
  <si>
    <t>66,27*1,3</t>
  </si>
  <si>
    <t>36,45*1,3</t>
  </si>
  <si>
    <t>příplatek</t>
  </si>
  <si>
    <t>Pp</t>
  </si>
  <si>
    <t>Po</t>
  </si>
  <si>
    <t>Ln(x)+7.6</t>
  </si>
  <si>
    <t>Ln(x)+7.7</t>
  </si>
  <si>
    <t>Ln(x)+7.9</t>
  </si>
  <si>
    <t>(Ln(x)+7.6)/0.5</t>
  </si>
  <si>
    <t>Gymnázium (4leté)</t>
  </si>
  <si>
    <t>Gymnázium (6leté) nižší st.</t>
  </si>
  <si>
    <t>Gymnázium (6leté) vyšší st.</t>
  </si>
  <si>
    <t>Gymnázium - předměty v cizím  j. (6leté) vyšší st.</t>
  </si>
  <si>
    <t>Gymnázium (8leté) nižší st.</t>
  </si>
  <si>
    <t>Gymnázium (8leté) vyšší st.</t>
  </si>
  <si>
    <t>Gymnázium se sportovní přípravou (4leté)</t>
  </si>
  <si>
    <t>Pedagogicko-psychologická poradna</t>
  </si>
  <si>
    <t>23-45-L/02</t>
  </si>
  <si>
    <t>23-51-E/01</t>
  </si>
  <si>
    <t>23-65-H/01</t>
  </si>
  <si>
    <t>OV Strojník</t>
  </si>
  <si>
    <t>TV Strojník</t>
  </si>
  <si>
    <t>OV Zpracovatel přírodních pletiv</t>
  </si>
  <si>
    <t>33-58-E/01</t>
  </si>
  <si>
    <t>34-57-E/01</t>
  </si>
  <si>
    <t>36-44-L/51</t>
  </si>
  <si>
    <t>36-46-M/01</t>
  </si>
  <si>
    <t>36-55-E/01</t>
  </si>
  <si>
    <t>OV Klempíř.práce ve stavebnictví</t>
  </si>
  <si>
    <t>TV Klempíř.práce ve stavebnictví</t>
  </si>
  <si>
    <t>36-57-E/01</t>
  </si>
  <si>
    <t>OV Malířské a natěračské práce</t>
  </si>
  <si>
    <t>TV Malířské a natěračské práce</t>
  </si>
  <si>
    <t>36-59-E/01</t>
  </si>
  <si>
    <t>36-64-E/01</t>
  </si>
  <si>
    <t>36-67-E/01</t>
  </si>
  <si>
    <t>36-67-H/02</t>
  </si>
  <si>
    <t>36-69-E/01</t>
  </si>
  <si>
    <t>OV Mechanik instalatérských a elektrotechnických zařízení</t>
  </si>
  <si>
    <t>TV Mechanik instalatérských a elektrotechnických zařízení</t>
  </si>
  <si>
    <t>39-43-N/02</t>
  </si>
  <si>
    <t>Diplomovaný oční optik</t>
  </si>
  <si>
    <t>41-43-L/01</t>
  </si>
  <si>
    <t>41-44-L/51</t>
  </si>
  <si>
    <t>41-52-E/01</t>
  </si>
  <si>
    <t>53-41-H/01</t>
  </si>
  <si>
    <t>53-43-M/01</t>
  </si>
  <si>
    <t>53-44-M/01</t>
  </si>
  <si>
    <t>53-44-M/03</t>
  </si>
  <si>
    <t>63-51-J/01</t>
  </si>
  <si>
    <t>65-41-L/51</t>
  </si>
  <si>
    <t>66-43-M/01</t>
  </si>
  <si>
    <t>69-41-L/51</t>
  </si>
  <si>
    <t>69-42-M/01</t>
  </si>
  <si>
    <t>Oční optik</t>
  </si>
  <si>
    <t>75-31-M/01</t>
  </si>
  <si>
    <t>75-41-E/01</t>
  </si>
  <si>
    <t>OV Pečovatelské služby</t>
  </si>
  <si>
    <t>TV Pečovatelské služby</t>
  </si>
  <si>
    <t>78-42-M/05</t>
  </si>
  <si>
    <t>82-41-N/11</t>
  </si>
  <si>
    <t>82-42-N/03</t>
  </si>
  <si>
    <t>82-44-N/01</t>
  </si>
  <si>
    <t>Hudba - zaměření jazz</t>
  </si>
  <si>
    <t>OV Zlatník a klenotník</t>
  </si>
  <si>
    <t>TV Zlatník a klenotník</t>
  </si>
  <si>
    <t>OV Umělecký kovář a zámečník, pasíř</t>
  </si>
  <si>
    <t>TV Umělecký kovář a zámečník, pasíř</t>
  </si>
  <si>
    <t>OV Umělecký rytec</t>
  </si>
  <si>
    <t>TV Umělecký rytec</t>
  </si>
  <si>
    <t>OV Umělecký truhlář a řezbář</t>
  </si>
  <si>
    <t>TV Umělecký truhlář a řezbář</t>
  </si>
  <si>
    <t>OV Uměleckořemeslné zpracování kovů</t>
  </si>
  <si>
    <t>TV Uměleckořemeslné zpracování kovů</t>
  </si>
  <si>
    <t>OV Uměleckořemeslné zpracování dřeva</t>
  </si>
  <si>
    <t>TV Uměleckořemeslné zpracování dřeva</t>
  </si>
  <si>
    <t>OV Strojírenské práce</t>
  </si>
  <si>
    <t>TV Strojírenské práce</t>
  </si>
  <si>
    <t>Knihkupecké a nakladatelské činnosti</t>
  </si>
  <si>
    <t>Gastronomie</t>
  </si>
  <si>
    <t>39-41-L/02</t>
  </si>
  <si>
    <t>Ubytování SŠ a konzervatoře</t>
  </si>
  <si>
    <t>Ubytování VOŠ</t>
  </si>
  <si>
    <t>v Kč</t>
  </si>
  <si>
    <t>Mzdové prostředky</t>
  </si>
  <si>
    <t>Školní jídelna - výdejna</t>
  </si>
  <si>
    <t>Školní jídelna - vývařovna</t>
  </si>
  <si>
    <t>Školní jídelna</t>
  </si>
  <si>
    <t>Školní družina</t>
  </si>
  <si>
    <t>Základní škola - 1.stupeň</t>
  </si>
  <si>
    <t>Základní škola - 2.stupeň</t>
  </si>
  <si>
    <t>Základní škola - pouze s třídami prvního stupně</t>
  </si>
  <si>
    <t>do 19</t>
  </si>
  <si>
    <t>do 74</t>
  </si>
  <si>
    <t>do 149</t>
  </si>
  <si>
    <t>do 299</t>
  </si>
  <si>
    <t>nad 299</t>
  </si>
  <si>
    <t>1.stupeň do 299</t>
  </si>
  <si>
    <t>1.stupeň nad 299</t>
  </si>
  <si>
    <t>1.stupeň do 194</t>
  </si>
  <si>
    <t>1.stupeň do 124</t>
  </si>
  <si>
    <t>1.stupeň do 74</t>
  </si>
  <si>
    <t>2.stupeň do 74</t>
  </si>
  <si>
    <t>2.stupeň do 124</t>
  </si>
  <si>
    <t>2.stupeň do 194</t>
  </si>
  <si>
    <t>2.stupeň do 299</t>
  </si>
  <si>
    <t>2.stupeň do 449</t>
  </si>
  <si>
    <t>do 99</t>
  </si>
  <si>
    <t>nad 149</t>
  </si>
  <si>
    <t>jídelna do 29</t>
  </si>
  <si>
    <t>jídelna do 100</t>
  </si>
  <si>
    <t>jídelna do 300</t>
  </si>
  <si>
    <t>jídelna do 500</t>
  </si>
  <si>
    <t>jídelna do 1150</t>
  </si>
  <si>
    <t>jídelna nad 1150</t>
  </si>
  <si>
    <t>vývařovna do 29</t>
  </si>
  <si>
    <t>vývařovna do 100</t>
  </si>
  <si>
    <t>vývařovna do 300</t>
  </si>
  <si>
    <t>vývařovna do 500</t>
  </si>
  <si>
    <t>vývařovna do 1150</t>
  </si>
  <si>
    <t>vývařovna nad 1150</t>
  </si>
  <si>
    <t>výdejna do 29</t>
  </si>
  <si>
    <t>výdejna do 100</t>
  </si>
  <si>
    <t>výdejna do 300</t>
  </si>
  <si>
    <t>výdejna do 500</t>
  </si>
  <si>
    <t>výdejna do 1150</t>
  </si>
  <si>
    <t>výdejna nad 1150</t>
  </si>
  <si>
    <t xml:space="preserve">Pp </t>
  </si>
  <si>
    <t xml:space="preserve">Po </t>
  </si>
  <si>
    <t>ONIVpřímé</t>
  </si>
  <si>
    <t xml:space="preserve">v Kč </t>
  </si>
  <si>
    <t>oběd + doplňkové jídlo do 12</t>
  </si>
  <si>
    <t>oběd + doplňkové jídlo do 180</t>
  </si>
  <si>
    <t>oběd + doplňkové jídlo nad 180</t>
  </si>
  <si>
    <t>oběd do 12</t>
  </si>
  <si>
    <t>oběd do 180</t>
  </si>
  <si>
    <t>oběd nad 180</t>
  </si>
  <si>
    <t>do 12</t>
  </si>
  <si>
    <t>do 24</t>
  </si>
  <si>
    <t>do 50</t>
  </si>
  <si>
    <t>do 105</t>
  </si>
  <si>
    <t>do 224</t>
  </si>
  <si>
    <t>nad 224</t>
  </si>
  <si>
    <t>(Ln(x)+7,7)/0,5</t>
  </si>
  <si>
    <t>(Ln(x)+7,9)/0,5</t>
  </si>
  <si>
    <t>mzdové prostř.</t>
  </si>
  <si>
    <t>Internát MŠ (těžké postižení)</t>
  </si>
  <si>
    <t>TV Zpracovatel přírodních pletiv</t>
  </si>
  <si>
    <t>ONIV</t>
  </si>
  <si>
    <t>2.stupeň nad 449</t>
  </si>
  <si>
    <t>36-41-N/05</t>
  </si>
  <si>
    <t>Příprava a realizace staveb</t>
  </si>
  <si>
    <t>82-44-P/01</t>
  </si>
  <si>
    <t>82-45-P/01</t>
  </si>
  <si>
    <t>82-46-P/01</t>
  </si>
  <si>
    <t>82-47-P/01</t>
  </si>
  <si>
    <t>78-62-C/02</t>
  </si>
  <si>
    <t>78-62-C/01</t>
  </si>
  <si>
    <t>41-43-M/02</t>
  </si>
  <si>
    <t>43-41-M/01</t>
  </si>
  <si>
    <t>Veterinářství</t>
  </si>
  <si>
    <t>68-42-M/01</t>
  </si>
  <si>
    <t>Bezpečnostně právní činnost</t>
  </si>
  <si>
    <t>72-41-M/01</t>
  </si>
  <si>
    <t>Informační služby</t>
  </si>
  <si>
    <t>78-42-M/03</t>
  </si>
  <si>
    <t>82-41-M/12</t>
  </si>
  <si>
    <t>Výtvarné zpracování keramiky a porcelánu</t>
  </si>
  <si>
    <t>26-51-E/01</t>
  </si>
  <si>
    <t>31-59-E/01</t>
  </si>
  <si>
    <t>33-56-E/01</t>
  </si>
  <si>
    <t>OV Truhlářská a čalounická výroba</t>
  </si>
  <si>
    <t>TV Truhlářská a čalounická výroba</t>
  </si>
  <si>
    <t>23-43-L/51</t>
  </si>
  <si>
    <t>26-41-L/51</t>
  </si>
  <si>
    <t>26-41-L/52</t>
  </si>
  <si>
    <t>41-43-L/52</t>
  </si>
  <si>
    <t>66-42-L/51</t>
  </si>
  <si>
    <t>36-59-H/01</t>
  </si>
  <si>
    <t>OV Podlahář</t>
  </si>
  <si>
    <t>TV Podlahář</t>
  </si>
  <si>
    <t>38,7*1,3</t>
  </si>
  <si>
    <t>47,3*1,3</t>
  </si>
  <si>
    <t>36-62-E/01</t>
  </si>
  <si>
    <t>Mechanik elektrotechnik</t>
  </si>
  <si>
    <t>1 ubytovaného v DM ve skupině tvořené pouze žáky a studenty se zdravotním potižením</t>
  </si>
  <si>
    <t>0,05 násobek, jde-li o žáka nebo studenty vzdělávajícího se podle IVP - § 18</t>
  </si>
  <si>
    <t>Textilní řemesla v oděvní tvorbě</t>
  </si>
  <si>
    <t xml:space="preserve">No </t>
  </si>
  <si>
    <t xml:space="preserve">Pp   </t>
  </si>
  <si>
    <t>0,04764x+8,7891</t>
  </si>
  <si>
    <t>0,0488x+8,6988</t>
  </si>
  <si>
    <t>0,01226667x+14,1422667</t>
  </si>
  <si>
    <t>0,00871x+15,2058</t>
  </si>
  <si>
    <t>0,247091x+23,60527</t>
  </si>
  <si>
    <t>0,070933x+36,64093</t>
  </si>
  <si>
    <t>0,02493x+43,4949</t>
  </si>
  <si>
    <t>0,037x+12,112</t>
  </si>
  <si>
    <t>0,01929x+14,3086</t>
  </si>
  <si>
    <t>0,00743x+16,6089</t>
  </si>
  <si>
    <t>0,03x+8,11</t>
  </si>
  <si>
    <t>0,02386x+8,87171</t>
  </si>
  <si>
    <t>0,01257x+11,0611</t>
  </si>
  <si>
    <t>0,0066x+12,8466</t>
  </si>
  <si>
    <t>1,5233*Ln(x)+22,178</t>
  </si>
  <si>
    <t>1,09*Ln(x)+24,178</t>
  </si>
  <si>
    <t>0,8233*Ln(x)+25,518</t>
  </si>
  <si>
    <t>0,15493x+24,50704</t>
  </si>
  <si>
    <t>0,1x+30</t>
  </si>
  <si>
    <t>0,0333x+50,01</t>
  </si>
  <si>
    <t>0,023489x+54,91556</t>
  </si>
  <si>
    <t>(0,15493x+24,50704)/0,65</t>
  </si>
  <si>
    <t>(0,1x+30)/0,65</t>
  </si>
  <si>
    <t>(0,0333x+50,01)/0,65</t>
  </si>
  <si>
    <t>(0,023489x+54,91556)/0,65</t>
  </si>
  <si>
    <t>(0,15493x+24,50704)/0,35</t>
  </si>
  <si>
    <t>(0,1x+30)/0,35</t>
  </si>
  <si>
    <t>(0,0333x+50,01)/0,35</t>
  </si>
  <si>
    <t>(0,023489x+54,91556)/0,35</t>
  </si>
  <si>
    <t xml:space="preserve">Pp       </t>
  </si>
  <si>
    <t xml:space="preserve">Po  </t>
  </si>
  <si>
    <t>82-46-P/02</t>
  </si>
  <si>
    <t>Současný tanec</t>
  </si>
  <si>
    <t>26-47-N/17</t>
  </si>
  <si>
    <t>Zabezpečovací technika, bezpečnostní technologie</t>
  </si>
  <si>
    <t>Veřejná správa</t>
  </si>
  <si>
    <t>82-48-L/01</t>
  </si>
  <si>
    <t>OV Starožitník</t>
  </si>
  <si>
    <t>TP Starožitník</t>
  </si>
  <si>
    <t>69-41-L/52</t>
  </si>
  <si>
    <t>68-43-N/05</t>
  </si>
  <si>
    <t>Trenérství dostihových a sportovních koní</t>
  </si>
  <si>
    <t>36-54-H/01</t>
  </si>
  <si>
    <t>OV Kameník</t>
  </si>
  <si>
    <t>TV Kameník</t>
  </si>
  <si>
    <t>OV Jezdec a chovatel koní</t>
  </si>
  <si>
    <t>TV Jezdec a chovatel koní</t>
  </si>
  <si>
    <t>OV Spojový mechanik</t>
  </si>
  <si>
    <t>TV Spojový mechanik</t>
  </si>
  <si>
    <t>31-57-E/01</t>
  </si>
  <si>
    <t>39-08-M/01</t>
  </si>
  <si>
    <t>Požární ochrana</t>
  </si>
  <si>
    <t>Třída přípr. stupně ZŠ speciální</t>
  </si>
  <si>
    <t>OV Textilní a oděvní výroba</t>
  </si>
  <si>
    <t>TV Textilní a oděvní výroba</t>
  </si>
  <si>
    <t>Domov mládeže SŠ,KONZ do 39</t>
  </si>
  <si>
    <t>Domov mládeže SŠ,KONZ nad 39</t>
  </si>
  <si>
    <t>Domov mládeže VOŠ do 39</t>
  </si>
  <si>
    <t>Domov mládeže VOŠ nad 39</t>
  </si>
  <si>
    <t>1 dítě v ŠD, který se zároveň vzdělává ve třídě přípravného stupně ZŠ speciální</t>
  </si>
  <si>
    <r>
      <t xml:space="preserve">ONIV </t>
    </r>
    <r>
      <rPr>
        <i/>
        <sz val="11"/>
        <rFont val="Calibri"/>
        <family val="2"/>
        <charset val="238"/>
      </rPr>
      <t>přímé 13</t>
    </r>
  </si>
  <si>
    <r>
      <t xml:space="preserve">ONIV </t>
    </r>
    <r>
      <rPr>
        <i/>
        <sz val="11"/>
        <rFont val="Calibri"/>
        <family val="2"/>
        <charset val="238"/>
      </rPr>
      <t>přímé</t>
    </r>
  </si>
  <si>
    <t>Firemní ekonomika v globálním ekonomickém prostředí</t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</si>
  <si>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+0,2645x+18)*1,3</t>
    </r>
  </si>
  <si>
    <r>
      <t>((-0,0009x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+0,2645x+18)/0,55)*1,3</t>
    </r>
  </si>
  <si>
    <r>
      <t>((-0,0009x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+0,2645x+18)/0,45)*1,3</t>
    </r>
  </si>
  <si>
    <r>
      <t>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</t>
    </r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</si>
  <si>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+0,2645x+18)/0,55</t>
    </r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</si>
  <si>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+0,2645x+18)/0,45</t>
    </r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</si>
  <si>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</si>
  <si>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JÍDELNA</t>
  </si>
  <si>
    <t>VÝVAŘOVNA</t>
  </si>
  <si>
    <t>VÝDEJNA</t>
  </si>
  <si>
    <t>Koeficient ze základních normativů k zajištění zvýšené potřeby pedagogické práce</t>
  </si>
  <si>
    <t>DRUŽINA</t>
  </si>
  <si>
    <r>
      <t>-0,0000491x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+0,0818939x+38,1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</si>
  <si>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+0,1103x+29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</si>
  <si>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+0,1103x+29)/0,5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</si>
  <si>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</si>
  <si>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+0,1103x+30)/0,5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</si>
  <si>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+0,1103x+30,5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</si>
  <si>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+0,1103x+30,5)/0,5</t>
    </r>
  </si>
  <si>
    <t>CELODENNÍ</t>
  </si>
  <si>
    <t>POLODENNÍ, NEPRAVIDELNÁ</t>
  </si>
  <si>
    <t>66-53-H/01</t>
  </si>
  <si>
    <t>OV Operátor skladování</t>
  </si>
  <si>
    <t>TV Operátor skladování</t>
  </si>
  <si>
    <t>36-41-N/08</t>
  </si>
  <si>
    <t xml:space="preserve">Pozemní stavby - téměř nulové budovy </t>
  </si>
  <si>
    <t>41-52-E/02</t>
  </si>
  <si>
    <t>OV Zahradnická výroba</t>
  </si>
  <si>
    <t>TV Zahradnická výroba</t>
  </si>
  <si>
    <t>26-47-N/20</t>
  </si>
  <si>
    <t>Interaktivní grafika a vizualizace</t>
  </si>
  <si>
    <t>79-43-K/61</t>
  </si>
  <si>
    <t>těžce sluchově postižení</t>
  </si>
  <si>
    <t>se závažnými vadami řeči</t>
  </si>
  <si>
    <t>se závažnými poruchami učení</t>
  </si>
  <si>
    <t>se závažnými poruchami chování</t>
  </si>
  <si>
    <t>I. Normovaná roční finanční náročnost podpůrných opatření osobního charakteru se stanoví vztahem:</t>
  </si>
  <si>
    <t>a) je-li činnost realizována učitelem nebo speciálním pedagogem</t>
  </si>
  <si>
    <t>c) je-li činnost realizována školním psychologem nebo se jedná o metodickou podporu zaměstnance školského poradenského zařízení</t>
  </si>
  <si>
    <t>Platový tarif v Kč</t>
  </si>
  <si>
    <t>NIV celkem v Kč</t>
  </si>
  <si>
    <t>PTp</t>
  </si>
  <si>
    <t>P1</t>
  </si>
  <si>
    <t>P2</t>
  </si>
  <si>
    <t>PTpm</t>
  </si>
  <si>
    <t>P3</t>
  </si>
  <si>
    <t>PTtp</t>
  </si>
  <si>
    <t>N1</t>
  </si>
  <si>
    <t>Proc</t>
  </si>
  <si>
    <t>přepočteno:</t>
  </si>
  <si>
    <t>Poznámka:</t>
  </si>
  <si>
    <t>školní speciální pedagog má normovanou finanční náročnost dánu vztahem P3</t>
  </si>
  <si>
    <r>
      <t>PTtp</t>
    </r>
    <r>
      <rPr>
        <sz val="11"/>
        <color rgb="FF000000"/>
        <rFont val="Calibri"/>
        <family val="2"/>
        <charset val="238"/>
      </rPr>
      <t xml:space="preserve"> je platový tarif v nejvyšším platovém stupni v 11. platové třídě stanovený podle jiného právního předpisu 2)</t>
    </r>
  </si>
  <si>
    <t>---------------------------------</t>
  </si>
  <si>
    <t>2) § 5 odst. 1 nařízení vlády č. 564/2006 Sb., o platových poměrech zaměstnanců ve veřejných službách a správě, ve znění pozdějších předpisů.</t>
  </si>
  <si>
    <r>
      <t>Proc</t>
    </r>
    <r>
      <rPr>
        <sz val="11"/>
        <color rgb="FF000000"/>
        <rFont val="Calibri"/>
        <family val="2"/>
        <charset val="238"/>
      </rPr>
      <t xml:space="preserve"> je součtem procent sazby pojistného na sociální zabezpečení a příspěvku na státní politiku zaměstnanosti, jehož poplatníkem je zaměstnavatel, procent sazby pojistného na všeobecné zdravotní  pojištění, které platí zaměstnavatel za své zaměstnance, a procent,  v jejichž výši se stanoví základní příděl, kterým je tvořen fond  kulturních a sociálních potřeb</t>
    </r>
  </si>
  <si>
    <t>mentálně postižení</t>
  </si>
  <si>
    <t>středně těžce mentálně postižení</t>
  </si>
  <si>
    <t>těžce mentálně postižení</t>
  </si>
  <si>
    <t>s hlubokým mentálním postižením</t>
  </si>
  <si>
    <t>sluchově postižení</t>
  </si>
  <si>
    <t>zrakově postižení</t>
  </si>
  <si>
    <t>težce zrakově postižení</t>
  </si>
  <si>
    <t>tělesně postižení</t>
  </si>
  <si>
    <t>autisté</t>
  </si>
  <si>
    <t>Dvojjazyčné gymnázium nižší st.</t>
  </si>
  <si>
    <t>0,40 násobek, jde-li o večerní a kombinovanou formu vzdělávání</t>
  </si>
  <si>
    <t>82-41-N/20</t>
  </si>
  <si>
    <t>Design módních doplňků</t>
  </si>
  <si>
    <t>39-41-L/51</t>
  </si>
  <si>
    <t>Autotronik</t>
  </si>
  <si>
    <t>P1   =   PTp  x   12   x   1,Proc   (zaokrouhleno   na   desítky   nahoru)</t>
  </si>
  <si>
    <t>P2   =   PTap  x   12   x   1,Proc   (zaokrouhleno   na   desítky   nahoru)</t>
  </si>
  <si>
    <t>P3   =   PTpm  x  12   x   1,Proc   (zaokrouhleno   na   desítky   nahoru)</t>
  </si>
  <si>
    <t>N1   =   PTtp  x   1,Proc/160   zaokrouhleno   na   jednotky   nahoru</t>
  </si>
  <si>
    <r>
      <t>PTp</t>
    </r>
    <r>
      <rPr>
        <sz val="11"/>
        <color rgb="FF000000"/>
        <rFont val="Calibri"/>
        <family val="2"/>
        <charset val="238"/>
      </rPr>
      <t xml:space="preserve"> je platový tarif v 5. platovém stupni v 12. platové třídě stanovený podle jiného právního předpisu 1)</t>
    </r>
  </si>
  <si>
    <r>
      <t xml:space="preserve">PTap </t>
    </r>
    <r>
      <rPr>
        <sz val="11"/>
        <color rgb="FF000000"/>
        <rFont val="Calibri"/>
        <family val="2"/>
        <charset val="238"/>
      </rPr>
      <t>je platový tarif v 5. platovém stupni v 8. platové třídě stanovený podle jiného právního předpisu 1)</t>
    </r>
  </si>
  <si>
    <r>
      <t>PTap</t>
    </r>
    <r>
      <rPr>
        <b/>
        <vertAlign val="subscript"/>
        <sz val="11"/>
        <color rgb="FF000000"/>
        <rFont val="Calibri"/>
        <family val="2"/>
        <charset val="238"/>
      </rPr>
      <t>1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je platový tarif v 5. platovém stupni v 5. platové třídě stanovený podle jiného právního předpisu 1)</t>
    </r>
  </si>
  <si>
    <r>
      <t>PTpm</t>
    </r>
    <r>
      <rPr>
        <sz val="11"/>
        <color rgb="FF000000"/>
        <rFont val="Calibri"/>
        <family val="2"/>
        <charset val="238"/>
      </rPr>
      <t xml:space="preserve"> je platový tarif v 5. platovém stupni ve 13. platové třídě stanovený podle jiného právního předpisu 1)</t>
    </r>
  </si>
  <si>
    <t>1) § 5 odst. 7 nařízení vlády č. 564/2006 Sb., o platových poměrech zaměstnanců ve veřejných službách a správě, ve  znění pozdějších předpisů.</t>
  </si>
  <si>
    <r>
      <rPr>
        <b/>
        <sz val="10"/>
        <rFont val="Arial CE"/>
        <charset val="238"/>
      </rPr>
      <t>Normovaná finanční náročnost kompenazačních pomůcek je uvedena v Příloze č. 1, IV. Část B Vyhlášky č. 27/2016., Sb. ve znění pozdějších předpisů.</t>
    </r>
    <r>
      <rPr>
        <sz val="10"/>
        <rFont val="Arial CE"/>
        <charset val="238"/>
      </rPr>
      <t xml:space="preserve"> </t>
    </r>
  </si>
  <si>
    <t>s těžkými vadami řeči</t>
  </si>
  <si>
    <t>s více vadami (souběžné postižení)</t>
  </si>
  <si>
    <t>b) je-li činnost realizována asistentem pedagoga podle § 5 odst. 3</t>
  </si>
  <si>
    <t>P4   =   PTap1  x   12   x   1,Proc   (zaokrouhleno   na   desítky   nahoru)</t>
  </si>
  <si>
    <r>
      <t xml:space="preserve">II. Normovaná </t>
    </r>
    <r>
      <rPr>
        <u/>
        <sz val="11"/>
        <rFont val="Calibri"/>
        <charset val="238"/>
        <scheme val="minor"/>
      </rPr>
      <t xml:space="preserve">hodinová finanční náročnost </t>
    </r>
    <r>
      <rPr>
        <sz val="11"/>
        <rFont val="Calibri"/>
        <family val="2"/>
        <charset val="238"/>
        <scheme val="minor"/>
      </rPr>
      <t>podpůrných opatření se stanoví, je-li činnost realizována tlumočníkem českého znakového jazyka nebo přepisovatelem</t>
    </r>
  </si>
  <si>
    <t>PTap1</t>
  </si>
  <si>
    <t>PTap</t>
  </si>
  <si>
    <t>P4</t>
  </si>
  <si>
    <r>
      <t>c)</t>
    </r>
    <r>
      <rPr>
        <sz val="11"/>
        <rFont val="Calibri"/>
        <charset val="238"/>
        <scheme val="minor"/>
      </rPr>
      <t xml:space="preserve"> je-li činnost realizována asistentem pedagoga podle § 5 odst. 4 </t>
    </r>
    <r>
      <rPr>
        <u/>
        <sz val="11"/>
        <rFont val="Calibri"/>
        <charset val="238"/>
        <scheme val="minor"/>
      </rPr>
      <t>(podpůrná opatření doporučená po 9.3.2018)</t>
    </r>
  </si>
  <si>
    <t>KRAJSKÉ NORMATIVY MATEŘSKÝCH ŠKOL NA ROK 2019</t>
  </si>
  <si>
    <t>KRAJSKÉ NORMATIVY ZÁKLADNÍCH ŠKOL TVOŘENÝCH OBĚMA STUPNI NA ROK 2019</t>
  </si>
  <si>
    <t>KRAJSKÉ NORMATIVY ZÁKLADNÍCH ŠKOL TVOŘENÝCH JEDNÍM STUPNĚM                                  NA ROK 2019</t>
  </si>
  <si>
    <t>KRAJSKÉ NORMATIVY ZÁKLADNÍCH ŠKOL NA ROK 2019</t>
  </si>
  <si>
    <t xml:space="preserve">Krajské normativy 2019 - příplatky za postižení                                                                                                               </t>
  </si>
  <si>
    <r>
      <t xml:space="preserve">Normovaná finační náročnost podpůrných opatření pro obecní a krajské školy pro rok 2019 - </t>
    </r>
    <r>
      <rPr>
        <b/>
        <sz val="12"/>
        <rFont val="Calibri"/>
        <family val="2"/>
        <charset val="238"/>
      </rPr>
      <t>podle přílohy č. 1 Vyhlášky č. 27/2016 Sb., o vzdělávání žáků se speciálními vzdělávacími potřebami a žáků nadaných</t>
    </r>
  </si>
  <si>
    <t>Přehled krajských normativů pro rok 2019 - ZUŠ</t>
  </si>
  <si>
    <t>KRAJSKÉ NORMATIVY ZŠ, SŠ a VOŠ NA ROK 2019</t>
  </si>
  <si>
    <t>Přehled krajských normativů pro rok 2019 - Využití volného času</t>
  </si>
  <si>
    <t>KRAJSKÉ NORMATIVY DOMOVU MLÁDEŽE - UBYTOVÁNÍ SŠ, KONZERVATOŘE a VOŠ NA ROK 2019</t>
  </si>
  <si>
    <t>Přehled krajských normativů pro rok 2019</t>
  </si>
  <si>
    <t>Přehled krajských normativů pro rok 2019 - obory typu C</t>
  </si>
  <si>
    <t>Přehled krajských normativů pro rok 2019 - obory typu E</t>
  </si>
  <si>
    <t>Přehled krajských normativů pro rok 2019 - obory typu H</t>
  </si>
  <si>
    <t>Přehled krajských normativů pro rok 2019 - obory typu J</t>
  </si>
  <si>
    <t xml:space="preserve">Přehled krajských normativů pro rok 2019 - obory typu K </t>
  </si>
  <si>
    <t>Přehled krajských normativů pro rok 2019 - obory typu L0</t>
  </si>
  <si>
    <t>Přehled krajských normativů pro rok 2019 - obory typu L5</t>
  </si>
  <si>
    <t>Přehled krajských normativů pro rok 2019 - obory typu M</t>
  </si>
  <si>
    <t>Přehled krajských normativů pro rok 2019 - obory typu N</t>
  </si>
  <si>
    <t>Přehled krajských normativů pro rok 2019 - obory typu P</t>
  </si>
  <si>
    <t>6,958*Ln(x)-13,54</t>
  </si>
  <si>
    <t>(6,958*Ln(x)-13,54)/0,7</t>
  </si>
  <si>
    <t>Dvojjazyčné gymnázium vyšší st.</t>
  </si>
  <si>
    <t>63-41-N/32</t>
  </si>
  <si>
    <t>Podnikání malých a středních firem</t>
  </si>
  <si>
    <t>26-47-N/23</t>
  </si>
  <si>
    <t>Audiovizuální technika a distribuce signálů</t>
  </si>
  <si>
    <t>82-42-N/09</t>
  </si>
  <si>
    <t>Konzervace, opravy a restaurování předmětů ze dřeva</t>
  </si>
  <si>
    <t>72-41-N/03</t>
  </si>
  <si>
    <t>Informační média a služby</t>
  </si>
  <si>
    <t>0,05 násobek, jde-li o dítě individuálně vzdělávané v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</si>
</sst>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Times New Roman"/>
      <family val="1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2"/>
      <name val="Book Antiqua"/>
      <family val="1"/>
      <charset val="238"/>
    </font>
    <font>
      <sz val="12"/>
      <name val="Book Antiqua"/>
      <family val="1"/>
      <charset val="238"/>
    </font>
    <font>
      <sz val="10"/>
      <name val="Book Antiqua"/>
      <family val="1"/>
      <charset val="238"/>
    </font>
    <font>
      <sz val="14"/>
      <name val="Book Antiqua"/>
      <family val="1"/>
      <charset val="238"/>
    </font>
    <font>
      <sz val="10"/>
      <color indexed="10"/>
      <name val="Arial CE"/>
      <charset val="238"/>
    </font>
    <font>
      <sz val="10"/>
      <name val="Arial CE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6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Arial CE"/>
      <charset val="238"/>
    </font>
    <font>
      <i/>
      <sz val="9"/>
      <name val="Calibri"/>
      <family val="2"/>
      <charset val="238"/>
    </font>
    <font>
      <i/>
      <sz val="10"/>
      <name val="Calibri"/>
      <family val="2"/>
      <charset val="238"/>
    </font>
    <font>
      <b/>
      <sz val="9"/>
      <name val="Calibri"/>
      <family val="2"/>
      <charset val="238"/>
    </font>
    <font>
      <vertAlign val="superscript"/>
      <sz val="12"/>
      <name val="Calibri"/>
      <family val="2"/>
      <charset val="238"/>
    </font>
    <font>
      <b/>
      <i/>
      <sz val="11"/>
      <name val="Calibri"/>
      <family val="2"/>
      <charset val="238"/>
    </font>
    <font>
      <sz val="1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u/>
      <sz val="11"/>
      <name val="Calibri"/>
      <charset val="238"/>
      <scheme val="minor"/>
    </font>
    <font>
      <sz val="11"/>
      <name val="Calibri"/>
      <charset val="238"/>
      <scheme val="minor"/>
    </font>
    <font>
      <b/>
      <sz val="11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7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ill="1"/>
    <xf numFmtId="0" fontId="4" fillId="0" borderId="0" xfId="0" applyFont="1"/>
    <xf numFmtId="0" fontId="3" fillId="0" borderId="0" xfId="0" applyFont="1"/>
    <xf numFmtId="0" fontId="7" fillId="0" borderId="0" xfId="0" applyFont="1"/>
    <xf numFmtId="0" fontId="4" fillId="2" borderId="0" xfId="0" applyFont="1" applyFill="1"/>
    <xf numFmtId="0" fontId="0" fillId="0" borderId="0" xfId="0" applyAlignment="1">
      <alignment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0" fillId="0" borderId="0" xfId="0" applyFont="1" applyBorder="1"/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/>
    <xf numFmtId="0" fontId="13" fillId="0" borderId="0" xfId="0" applyFont="1"/>
    <xf numFmtId="3" fontId="4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0" applyFont="1"/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0" fillId="0" borderId="0" xfId="0" applyFill="1" applyAlignment="1">
      <alignment vertical="center"/>
    </xf>
    <xf numFmtId="0" fontId="7" fillId="0" borderId="0" xfId="0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vertical="center" wrapText="1"/>
    </xf>
    <xf numFmtId="0" fontId="7" fillId="0" borderId="0" xfId="0" applyFont="1" applyFill="1" applyAlignment="1">
      <alignment horizontal="right"/>
    </xf>
    <xf numFmtId="2" fontId="0" fillId="0" borderId="0" xfId="0" applyNumberFormat="1" applyAlignment="1">
      <alignment vertical="center"/>
    </xf>
    <xf numFmtId="2" fontId="5" fillId="0" borderId="0" xfId="0" applyNumberFormat="1" applyFont="1" applyAlignment="1">
      <alignment vertical="center"/>
    </xf>
    <xf numFmtId="3" fontId="0" fillId="0" borderId="0" xfId="0" applyNumberForma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8" fillId="0" borderId="0" xfId="0" applyFont="1" applyFill="1"/>
    <xf numFmtId="0" fontId="17" fillId="0" borderId="0" xfId="0" applyFont="1" applyFill="1"/>
    <xf numFmtId="0" fontId="20" fillId="0" borderId="0" xfId="0" applyFont="1" applyAlignment="1">
      <alignment horizontal="right"/>
    </xf>
    <xf numFmtId="3" fontId="22" fillId="3" borderId="1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 vertical="center"/>
    </xf>
    <xf numFmtId="3" fontId="22" fillId="0" borderId="8" xfId="0" applyNumberFormat="1" applyFont="1" applyFill="1" applyBorder="1" applyAlignment="1">
      <alignment horizontal="right" vertical="center"/>
    </xf>
    <xf numFmtId="3" fontId="22" fillId="0" borderId="9" xfId="0" applyNumberFormat="1" applyFont="1" applyFill="1" applyBorder="1" applyAlignment="1">
      <alignment horizontal="right" vertical="center"/>
    </xf>
    <xf numFmtId="3" fontId="22" fillId="0" borderId="10" xfId="0" applyNumberFormat="1" applyFont="1" applyFill="1" applyBorder="1" applyAlignment="1">
      <alignment horizontal="right" vertical="center"/>
    </xf>
    <xf numFmtId="3" fontId="22" fillId="0" borderId="10" xfId="0" applyNumberFormat="1" applyFont="1" applyFill="1" applyBorder="1" applyAlignment="1">
      <alignment vertical="center"/>
    </xf>
    <xf numFmtId="3" fontId="22" fillId="0" borderId="9" xfId="0" applyNumberFormat="1" applyFont="1" applyFill="1" applyBorder="1" applyAlignment="1">
      <alignment vertical="center"/>
    </xf>
    <xf numFmtId="3" fontId="24" fillId="0" borderId="11" xfId="0" applyNumberFormat="1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vertical="center"/>
    </xf>
    <xf numFmtId="0" fontId="22" fillId="0" borderId="16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horizontal="right" vertical="center"/>
    </xf>
    <xf numFmtId="3" fontId="22" fillId="0" borderId="18" xfId="0" applyNumberFormat="1" applyFont="1" applyFill="1" applyBorder="1" applyAlignment="1">
      <alignment horizontal="right" vertical="center"/>
    </xf>
    <xf numFmtId="3" fontId="22" fillId="0" borderId="19" xfId="0" applyNumberFormat="1" applyFont="1" applyFill="1" applyBorder="1" applyAlignment="1">
      <alignment horizontal="right" vertical="center"/>
    </xf>
    <xf numFmtId="3" fontId="22" fillId="0" borderId="19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3" fontId="24" fillId="0" borderId="20" xfId="0" applyNumberFormat="1" applyFont="1" applyFill="1" applyBorder="1" applyAlignment="1">
      <alignment vertical="center"/>
    </xf>
    <xf numFmtId="0" fontId="25" fillId="0" borderId="0" xfId="0" applyFont="1" applyAlignment="1">
      <alignment horizontal="right"/>
    </xf>
    <xf numFmtId="3" fontId="22" fillId="0" borderId="10" xfId="0" applyNumberFormat="1" applyFont="1" applyBorder="1" applyAlignment="1">
      <alignment vertical="center"/>
    </xf>
    <xf numFmtId="3" fontId="22" fillId="0" borderId="21" xfId="0" applyNumberFormat="1" applyFont="1" applyBorder="1" applyAlignment="1">
      <alignment vertical="center"/>
    </xf>
    <xf numFmtId="3" fontId="22" fillId="0" borderId="10" xfId="0" applyNumberFormat="1" applyFont="1" applyBorder="1" applyAlignment="1">
      <alignment horizontal="right" vertical="center"/>
    </xf>
    <xf numFmtId="3" fontId="24" fillId="0" borderId="22" xfId="0" applyNumberFormat="1" applyFont="1" applyBorder="1" applyAlignment="1">
      <alignment vertical="center"/>
    </xf>
    <xf numFmtId="3" fontId="22" fillId="0" borderId="9" xfId="0" applyNumberFormat="1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right"/>
    </xf>
    <xf numFmtId="0" fontId="22" fillId="0" borderId="10" xfId="0" applyFont="1" applyFill="1" applyBorder="1" applyAlignment="1">
      <alignment vertical="center"/>
    </xf>
    <xf numFmtId="2" fontId="22" fillId="0" borderId="8" xfId="0" applyNumberFormat="1" applyFont="1" applyFill="1" applyBorder="1" applyAlignment="1">
      <alignment horizontal="right" vertical="center"/>
    </xf>
    <xf numFmtId="0" fontId="22" fillId="0" borderId="15" xfId="0" applyFont="1" applyBorder="1" applyAlignment="1">
      <alignment vertical="center"/>
    </xf>
    <xf numFmtId="3" fontId="22" fillId="0" borderId="18" xfId="0" applyNumberFormat="1" applyFont="1" applyBorder="1" applyAlignment="1">
      <alignment horizontal="right" vertical="center"/>
    </xf>
    <xf numFmtId="3" fontId="22" fillId="0" borderId="19" xfId="0" applyNumberFormat="1" applyFont="1" applyBorder="1" applyAlignment="1">
      <alignment vertical="center"/>
    </xf>
    <xf numFmtId="3" fontId="22" fillId="0" borderId="18" xfId="0" applyNumberFormat="1" applyFont="1" applyBorder="1" applyAlignment="1">
      <alignment vertical="center"/>
    </xf>
    <xf numFmtId="3" fontId="22" fillId="0" borderId="19" xfId="0" applyNumberFormat="1" applyFont="1" applyBorder="1" applyAlignment="1">
      <alignment horizontal="right" vertical="center"/>
    </xf>
    <xf numFmtId="3" fontId="24" fillId="0" borderId="23" xfId="0" applyNumberFormat="1" applyFont="1" applyBorder="1" applyAlignment="1">
      <alignment vertical="center"/>
    </xf>
    <xf numFmtId="0" fontId="17" fillId="0" borderId="24" xfId="0" applyFont="1" applyBorder="1" applyAlignment="1">
      <alignment horizontal="right"/>
    </xf>
    <xf numFmtId="0" fontId="22" fillId="0" borderId="4" xfId="0" applyFont="1" applyFill="1" applyBorder="1" applyAlignment="1">
      <alignment vertical="center"/>
    </xf>
    <xf numFmtId="0" fontId="22" fillId="0" borderId="17" xfId="0" applyFont="1" applyBorder="1" applyAlignment="1">
      <alignment horizontal="right" vertical="center"/>
    </xf>
    <xf numFmtId="0" fontId="22" fillId="0" borderId="16" xfId="0" applyFont="1" applyBorder="1" applyAlignment="1">
      <alignment horizontal="right" vertical="center"/>
    </xf>
    <xf numFmtId="0" fontId="26" fillId="0" borderId="0" xfId="0" applyFont="1" applyFill="1"/>
    <xf numFmtId="3" fontId="22" fillId="0" borderId="15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17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right" vertical="center"/>
    </xf>
    <xf numFmtId="0" fontId="27" fillId="0" borderId="0" xfId="0" applyFont="1"/>
    <xf numFmtId="0" fontId="27" fillId="0" borderId="0" xfId="0" applyFont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Alignment="1">
      <alignment horizontal="right"/>
    </xf>
    <xf numFmtId="0" fontId="22" fillId="0" borderId="6" xfId="0" applyFont="1" applyFill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8" xfId="0" applyFont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3" fontId="22" fillId="0" borderId="9" xfId="0" applyNumberFormat="1" applyFont="1" applyFill="1" applyBorder="1" applyAlignment="1">
      <alignment horizontal="right" vertical="center" wrapText="1"/>
    </xf>
    <xf numFmtId="3" fontId="22" fillId="0" borderId="10" xfId="0" applyNumberFormat="1" applyFont="1" applyBorder="1" applyAlignment="1">
      <alignment vertical="center" wrapText="1"/>
    </xf>
    <xf numFmtId="3" fontId="22" fillId="0" borderId="9" xfId="0" applyNumberFormat="1" applyFont="1" applyBorder="1" applyAlignment="1">
      <alignment vertical="center" wrapText="1"/>
    </xf>
    <xf numFmtId="3" fontId="24" fillId="0" borderId="22" xfId="0" applyNumberFormat="1" applyFont="1" applyBorder="1" applyAlignment="1">
      <alignment vertical="center" wrapText="1"/>
    </xf>
    <xf numFmtId="0" fontId="22" fillId="0" borderId="8" xfId="0" applyFont="1" applyFill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vertical="center" wrapText="1"/>
    </xf>
    <xf numFmtId="3" fontId="22" fillId="0" borderId="9" xfId="0" applyNumberFormat="1" applyFont="1" applyFill="1" applyBorder="1" applyAlignment="1">
      <alignment vertical="center" wrapText="1"/>
    </xf>
    <xf numFmtId="3" fontId="24" fillId="0" borderId="22" xfId="0" applyNumberFormat="1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7" xfId="0" applyFont="1" applyFill="1" applyBorder="1" applyAlignment="1">
      <alignment horizontal="right" vertical="center" wrapText="1"/>
    </xf>
    <xf numFmtId="3" fontId="22" fillId="0" borderId="19" xfId="0" applyNumberFormat="1" applyFont="1" applyFill="1" applyBorder="1" applyAlignment="1">
      <alignment horizontal="right" vertical="center" wrapText="1"/>
    </xf>
    <xf numFmtId="3" fontId="22" fillId="0" borderId="18" xfId="0" applyNumberFormat="1" applyFont="1" applyFill="1" applyBorder="1" applyAlignment="1">
      <alignment horizontal="right" vertical="center" wrapText="1"/>
    </xf>
    <xf numFmtId="3" fontId="22" fillId="0" borderId="19" xfId="0" applyNumberFormat="1" applyFont="1" applyBorder="1" applyAlignment="1">
      <alignment vertical="center" wrapText="1"/>
    </xf>
    <xf numFmtId="3" fontId="22" fillId="0" borderId="18" xfId="0" applyNumberFormat="1" applyFont="1" applyBorder="1" applyAlignment="1">
      <alignment vertical="center" wrapText="1"/>
    </xf>
    <xf numFmtId="3" fontId="24" fillId="0" borderId="23" xfId="0" applyNumberFormat="1" applyFont="1" applyBorder="1" applyAlignment="1">
      <alignment vertical="center" wrapText="1"/>
    </xf>
    <xf numFmtId="3" fontId="22" fillId="0" borderId="6" xfId="0" applyNumberFormat="1" applyFont="1" applyBorder="1" applyAlignment="1">
      <alignment vertical="center"/>
    </xf>
    <xf numFmtId="3" fontId="22" fillId="0" borderId="7" xfId="0" applyNumberFormat="1" applyFont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28" xfId="0" applyFont="1" applyFill="1" applyBorder="1" applyAlignment="1">
      <alignment horizontal="right" vertical="center"/>
    </xf>
    <xf numFmtId="3" fontId="22" fillId="0" borderId="29" xfId="0" applyNumberFormat="1" applyFont="1" applyFill="1" applyBorder="1" applyAlignment="1">
      <alignment horizontal="right" vertical="center"/>
    </xf>
    <xf numFmtId="3" fontId="22" fillId="0" borderId="30" xfId="0" applyNumberFormat="1" applyFont="1" applyFill="1" applyBorder="1" applyAlignment="1">
      <alignment horizontal="right" vertical="center"/>
    </xf>
    <xf numFmtId="3" fontId="22" fillId="0" borderId="27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0" fontId="22" fillId="0" borderId="24" xfId="0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right" vertical="center"/>
    </xf>
    <xf numFmtId="3" fontId="22" fillId="0" borderId="2" xfId="0" applyNumberFormat="1" applyFont="1" applyFill="1" applyBorder="1" applyAlignment="1">
      <alignment horizontal="right" vertical="center"/>
    </xf>
    <xf numFmtId="3" fontId="22" fillId="0" borderId="5" xfId="0" applyNumberFormat="1" applyFont="1" applyFill="1" applyBorder="1" applyAlignment="1">
      <alignment horizontal="right" vertical="center"/>
    </xf>
    <xf numFmtId="3" fontId="22" fillId="0" borderId="4" xfId="0" applyNumberFormat="1" applyFont="1" applyFill="1" applyBorder="1" applyAlignment="1">
      <alignment vertical="center"/>
    </xf>
    <xf numFmtId="3" fontId="22" fillId="0" borderId="24" xfId="0" applyNumberFormat="1" applyFont="1" applyFill="1" applyBorder="1" applyAlignment="1">
      <alignment vertical="center"/>
    </xf>
    <xf numFmtId="3" fontId="24" fillId="0" borderId="32" xfId="0" applyNumberFormat="1" applyFont="1" applyFill="1" applyBorder="1" applyAlignment="1">
      <alignment vertical="center"/>
    </xf>
    <xf numFmtId="3" fontId="22" fillId="3" borderId="33" xfId="0" applyNumberFormat="1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8" fillId="0" borderId="0" xfId="0" applyFont="1" applyBorder="1" applyAlignment="1">
      <alignment vertical="center"/>
    </xf>
    <xf numFmtId="0" fontId="29" fillId="0" borderId="0" xfId="0" applyFont="1" applyBorder="1"/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vertical="center" wrapText="1"/>
    </xf>
    <xf numFmtId="2" fontId="22" fillId="0" borderId="28" xfId="0" applyNumberFormat="1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3" fontId="22" fillId="0" borderId="27" xfId="0" applyNumberFormat="1" applyFont="1" applyBorder="1" applyAlignment="1">
      <alignment vertical="center"/>
    </xf>
    <xf numFmtId="3" fontId="22" fillId="0" borderId="30" xfId="0" applyNumberFormat="1" applyFont="1" applyBorder="1" applyAlignment="1">
      <alignment vertical="center"/>
    </xf>
    <xf numFmtId="3" fontId="22" fillId="0" borderId="29" xfId="0" applyNumberFormat="1" applyFont="1" applyBorder="1" applyAlignment="1">
      <alignment vertical="center"/>
    </xf>
    <xf numFmtId="3" fontId="24" fillId="0" borderId="31" xfId="0" applyNumberFormat="1" applyFont="1" applyBorder="1" applyAlignment="1">
      <alignment vertical="center"/>
    </xf>
    <xf numFmtId="0" fontId="22" fillId="3" borderId="22" xfId="0" applyFont="1" applyFill="1" applyBorder="1" applyAlignment="1">
      <alignment vertical="center"/>
    </xf>
    <xf numFmtId="2" fontId="22" fillId="0" borderId="7" xfId="0" applyNumberFormat="1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3" fontId="22" fillId="0" borderId="34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vertical="center" wrapText="1"/>
    </xf>
    <xf numFmtId="0" fontId="22" fillId="0" borderId="22" xfId="0" applyFont="1" applyBorder="1" applyAlignment="1">
      <alignment vertical="center"/>
    </xf>
    <xf numFmtId="3" fontId="22" fillId="0" borderId="35" xfId="0" applyNumberFormat="1" applyFont="1" applyBorder="1" applyAlignment="1">
      <alignment horizontal="center" vertical="center"/>
    </xf>
    <xf numFmtId="0" fontId="22" fillId="3" borderId="31" xfId="0" applyFont="1" applyFill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2" fontId="22" fillId="0" borderId="16" xfId="0" applyNumberFormat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3" fontId="22" fillId="0" borderId="36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3" fontId="22" fillId="0" borderId="4" xfId="0" applyNumberFormat="1" applyFont="1" applyBorder="1" applyAlignment="1">
      <alignment vertical="center"/>
    </xf>
    <xf numFmtId="3" fontId="22" fillId="0" borderId="5" xfId="0" applyNumberFormat="1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3" fontId="22" fillId="0" borderId="15" xfId="0" applyNumberFormat="1" applyFont="1" applyBorder="1" applyAlignment="1">
      <alignment vertical="center"/>
    </xf>
    <xf numFmtId="0" fontId="30" fillId="0" borderId="0" xfId="0" applyFont="1"/>
    <xf numFmtId="3" fontId="30" fillId="0" borderId="0" xfId="0" applyNumberFormat="1" applyFont="1"/>
    <xf numFmtId="0" fontId="22" fillId="0" borderId="6" xfId="0" applyFont="1" applyBorder="1" applyAlignment="1">
      <alignment horizontal="right" vertical="center"/>
    </xf>
    <xf numFmtId="0" fontId="22" fillId="0" borderId="34" xfId="0" applyFont="1" applyBorder="1" applyAlignment="1">
      <alignment horizontal="right" vertical="center"/>
    </xf>
    <xf numFmtId="0" fontId="22" fillId="0" borderId="15" xfId="0" applyFont="1" applyBorder="1" applyAlignment="1">
      <alignment horizontal="right" vertical="center"/>
    </xf>
    <xf numFmtId="0" fontId="22" fillId="0" borderId="36" xfId="0" applyFont="1" applyBorder="1" applyAlignment="1">
      <alignment horizontal="right" vertical="center"/>
    </xf>
    <xf numFmtId="3" fontId="22" fillId="0" borderId="8" xfId="0" applyNumberFormat="1" applyFont="1" applyBorder="1" applyAlignment="1">
      <alignment horizontal="right" vertical="center"/>
    </xf>
    <xf numFmtId="3" fontId="22" fillId="0" borderId="17" xfId="0" applyNumberFormat="1" applyFont="1" applyBorder="1" applyAlignment="1">
      <alignment horizontal="right" vertical="center"/>
    </xf>
    <xf numFmtId="0" fontId="21" fillId="0" borderId="0" xfId="0" applyFont="1"/>
    <xf numFmtId="0" fontId="31" fillId="0" borderId="0" xfId="0" applyFont="1"/>
    <xf numFmtId="0" fontId="32" fillId="0" borderId="0" xfId="0" applyFont="1"/>
    <xf numFmtId="0" fontId="28" fillId="0" borderId="0" xfId="0" applyFont="1" applyBorder="1"/>
    <xf numFmtId="0" fontId="29" fillId="0" borderId="0" xfId="0" applyFont="1" applyBorder="1" applyAlignment="1">
      <alignment horizontal="right"/>
    </xf>
    <xf numFmtId="0" fontId="17" fillId="0" borderId="0" xfId="0" applyFont="1" applyBorder="1"/>
    <xf numFmtId="0" fontId="17" fillId="0" borderId="0" xfId="0" applyFont="1" applyBorder="1" applyAlignment="1">
      <alignment horizontal="right"/>
    </xf>
    <xf numFmtId="3" fontId="22" fillId="0" borderId="37" xfId="0" applyNumberFormat="1" applyFont="1" applyBorder="1" applyAlignment="1">
      <alignment vertical="center"/>
    </xf>
    <xf numFmtId="3" fontId="24" fillId="0" borderId="38" xfId="0" applyNumberFormat="1" applyFont="1" applyBorder="1" applyAlignment="1">
      <alignment vertical="center"/>
    </xf>
    <xf numFmtId="0" fontId="3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3" borderId="38" xfId="0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3" fontId="22" fillId="0" borderId="38" xfId="0" applyNumberFormat="1" applyFont="1" applyBorder="1" applyAlignment="1">
      <alignment vertical="center"/>
    </xf>
    <xf numFmtId="3" fontId="22" fillId="0" borderId="28" xfId="0" applyNumberFormat="1" applyFont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22" fillId="0" borderId="39" xfId="0" applyNumberFormat="1" applyFont="1" applyBorder="1" applyAlignment="1">
      <alignment vertical="center"/>
    </xf>
    <xf numFmtId="0" fontId="22" fillId="3" borderId="22" xfId="0" applyFont="1" applyFill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3" fontId="22" fillId="0" borderId="22" xfId="0" applyNumberFormat="1" applyFont="1" applyBorder="1" applyAlignment="1">
      <alignment vertical="center"/>
    </xf>
    <xf numFmtId="0" fontId="22" fillId="0" borderId="22" xfId="0" applyFont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2" fontId="22" fillId="0" borderId="19" xfId="0" applyNumberFormat="1" applyFont="1" applyBorder="1" applyAlignment="1">
      <alignment horizontal="center" vertical="center"/>
    </xf>
    <xf numFmtId="3" fontId="22" fillId="0" borderId="23" xfId="0" applyNumberFormat="1" applyFont="1" applyBorder="1" applyAlignment="1">
      <alignment vertical="center"/>
    </xf>
    <xf numFmtId="3" fontId="22" fillId="0" borderId="16" xfId="0" applyNumberFormat="1" applyFont="1" applyBorder="1" applyAlignment="1">
      <alignment vertical="center"/>
    </xf>
    <xf numFmtId="3" fontId="22" fillId="0" borderId="40" xfId="0" applyNumberFormat="1" applyFont="1" applyBorder="1" applyAlignment="1">
      <alignment vertical="center"/>
    </xf>
    <xf numFmtId="0" fontId="22" fillId="0" borderId="31" xfId="0" applyFont="1" applyBorder="1" applyAlignment="1">
      <alignment horizontal="center" vertical="center"/>
    </xf>
    <xf numFmtId="2" fontId="22" fillId="0" borderId="29" xfId="0" applyNumberFormat="1" applyFont="1" applyBorder="1" applyAlignment="1">
      <alignment horizontal="center" vertical="center"/>
    </xf>
    <xf numFmtId="3" fontId="22" fillId="0" borderId="31" xfId="0" applyNumberFormat="1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3" fontId="22" fillId="0" borderId="41" xfId="0" applyNumberFormat="1" applyFont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3" fontId="22" fillId="0" borderId="2" xfId="0" applyNumberFormat="1" applyFont="1" applyBorder="1" applyAlignment="1">
      <alignment vertical="center"/>
    </xf>
    <xf numFmtId="3" fontId="24" fillId="0" borderId="32" xfId="0" applyNumberFormat="1" applyFont="1" applyBorder="1" applyAlignment="1">
      <alignment vertical="center"/>
    </xf>
    <xf numFmtId="3" fontId="22" fillId="0" borderId="42" xfId="0" applyNumberFormat="1" applyFont="1" applyBorder="1" applyAlignment="1">
      <alignment vertical="center"/>
    </xf>
    <xf numFmtId="0" fontId="22" fillId="0" borderId="22" xfId="0" applyFont="1" applyFill="1" applyBorder="1" applyAlignment="1">
      <alignment horizontal="center" vertical="center"/>
    </xf>
    <xf numFmtId="2" fontId="22" fillId="0" borderId="10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8" fillId="0" borderId="0" xfId="0" applyFont="1"/>
    <xf numFmtId="0" fontId="19" fillId="0" borderId="0" xfId="0" applyFont="1"/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Fill="1" applyBorder="1"/>
    <xf numFmtId="0" fontId="29" fillId="0" borderId="0" xfId="0" applyFont="1" applyFill="1" applyBorder="1" applyAlignment="1">
      <alignment horizontal="right"/>
    </xf>
    <xf numFmtId="0" fontId="29" fillId="0" borderId="0" xfId="0" applyNumberFormat="1" applyFont="1" applyFill="1" applyBorder="1" applyAlignment="1">
      <alignment horizontal="right"/>
    </xf>
    <xf numFmtId="49" fontId="29" fillId="0" borderId="0" xfId="0" applyNumberFormat="1" applyFont="1" applyFill="1" applyBorder="1" applyAlignment="1">
      <alignment horizontal="right"/>
    </xf>
    <xf numFmtId="1" fontId="29" fillId="0" borderId="0" xfId="0" applyNumberFormat="1" applyFont="1" applyFill="1" applyBorder="1" applyAlignment="1">
      <alignment horizontal="right"/>
    </xf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24" fillId="3" borderId="43" xfId="0" applyFont="1" applyFill="1" applyBorder="1" applyAlignment="1">
      <alignment vertical="center"/>
    </xf>
    <xf numFmtId="0" fontId="24" fillId="3" borderId="43" xfId="0" applyFont="1" applyFill="1" applyBorder="1" applyAlignment="1">
      <alignment horizontal="center" vertical="center"/>
    </xf>
    <xf numFmtId="0" fontId="24" fillId="3" borderId="44" xfId="0" applyFont="1" applyFill="1" applyBorder="1" applyAlignment="1">
      <alignment vertical="center"/>
    </xf>
    <xf numFmtId="0" fontId="24" fillId="2" borderId="45" xfId="0" applyFont="1" applyFill="1" applyBorder="1" applyAlignment="1">
      <alignment vertical="center"/>
    </xf>
    <xf numFmtId="0" fontId="24" fillId="2" borderId="43" xfId="0" applyFont="1" applyFill="1" applyBorder="1" applyAlignment="1">
      <alignment horizontal="center" vertical="center"/>
    </xf>
    <xf numFmtId="0" fontId="24" fillId="2" borderId="43" xfId="0" applyFont="1" applyFill="1" applyBorder="1" applyAlignment="1">
      <alignment vertical="center"/>
    </xf>
    <xf numFmtId="0" fontId="24" fillId="2" borderId="44" xfId="0" applyFont="1" applyFill="1" applyBorder="1" applyAlignment="1">
      <alignment vertical="center"/>
    </xf>
    <xf numFmtId="0" fontId="24" fillId="3" borderId="4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2" fontId="22" fillId="0" borderId="46" xfId="0" applyNumberFormat="1" applyFont="1" applyBorder="1" applyAlignment="1">
      <alignment horizontal="center" vertical="center"/>
    </xf>
    <xf numFmtId="3" fontId="22" fillId="0" borderId="37" xfId="0" applyNumberFormat="1" applyFont="1" applyFill="1" applyBorder="1" applyAlignment="1">
      <alignment horizontal="center" vertical="center"/>
    </xf>
    <xf numFmtId="3" fontId="22" fillId="0" borderId="47" xfId="0" applyNumberFormat="1" applyFont="1" applyFill="1" applyBorder="1" applyAlignment="1">
      <alignment horizontal="center" vertical="center"/>
    </xf>
    <xf numFmtId="3" fontId="24" fillId="0" borderId="21" xfId="0" applyNumberFormat="1" applyFont="1" applyFill="1" applyBorder="1" applyAlignment="1">
      <alignment horizontal="center" vertical="center"/>
    </xf>
    <xf numFmtId="2" fontId="22" fillId="0" borderId="46" xfId="0" applyNumberFormat="1" applyFont="1" applyFill="1" applyBorder="1" applyAlignment="1">
      <alignment horizontal="center" vertical="center"/>
    </xf>
    <xf numFmtId="3" fontId="22" fillId="0" borderId="48" xfId="0" applyNumberFormat="1" applyFont="1" applyFill="1" applyBorder="1" applyAlignment="1">
      <alignment horizontal="center" vertical="center"/>
    </xf>
    <xf numFmtId="3" fontId="24" fillId="0" borderId="49" xfId="0" applyNumberFormat="1" applyFont="1" applyFill="1" applyBorder="1" applyAlignment="1">
      <alignment horizontal="center" vertical="center"/>
    </xf>
    <xf numFmtId="2" fontId="22" fillId="0" borderId="50" xfId="0" applyNumberFormat="1" applyFont="1" applyFill="1" applyBorder="1" applyAlignment="1">
      <alignment horizontal="center" vertical="center"/>
    </xf>
    <xf numFmtId="3" fontId="22" fillId="0" borderId="37" xfId="0" applyNumberFormat="1" applyFont="1" applyBorder="1" applyAlignment="1">
      <alignment horizontal="center" vertical="center"/>
    </xf>
    <xf numFmtId="3" fontId="22" fillId="0" borderId="48" xfId="0" applyNumberFormat="1" applyFont="1" applyBorder="1" applyAlignment="1">
      <alignment horizontal="center" vertical="center"/>
    </xf>
    <xf numFmtId="3" fontId="24" fillId="0" borderId="49" xfId="0" applyNumberFormat="1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2" fontId="22" fillId="0" borderId="22" xfId="0" applyNumberFormat="1" applyFont="1" applyBorder="1" applyAlignment="1">
      <alignment horizontal="center" vertical="center"/>
    </xf>
    <xf numFmtId="3" fontId="22" fillId="2" borderId="41" xfId="0" applyNumberFormat="1" applyFont="1" applyFill="1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24" fillId="0" borderId="9" xfId="0" applyNumberFormat="1" applyFont="1" applyBorder="1" applyAlignment="1">
      <alignment horizontal="center" vertical="center"/>
    </xf>
    <xf numFmtId="2" fontId="22" fillId="2" borderId="8" xfId="0" applyNumberFormat="1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2" fontId="22" fillId="0" borderId="23" xfId="0" applyNumberFormat="1" applyFont="1" applyBorder="1" applyAlignment="1">
      <alignment horizontal="center" vertical="center"/>
    </xf>
    <xf numFmtId="3" fontId="22" fillId="2" borderId="40" xfId="0" applyNumberFormat="1" applyFont="1" applyFill="1" applyBorder="1" applyAlignment="1">
      <alignment horizontal="center" vertical="center"/>
    </xf>
    <xf numFmtId="3" fontId="22" fillId="0" borderId="17" xfId="0" applyNumberFormat="1" applyFont="1" applyBorder="1" applyAlignment="1">
      <alignment horizontal="center" vertical="center"/>
    </xf>
    <xf numFmtId="3" fontId="24" fillId="0" borderId="18" xfId="0" applyNumberFormat="1" applyFont="1" applyBorder="1" applyAlignment="1">
      <alignment horizontal="center" vertical="center"/>
    </xf>
    <xf numFmtId="2" fontId="22" fillId="2" borderId="17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center" vertical="center"/>
    </xf>
    <xf numFmtId="2" fontId="22" fillId="0" borderId="17" xfId="0" applyNumberFormat="1" applyFont="1" applyBorder="1" applyAlignment="1">
      <alignment horizontal="center" vertical="center"/>
    </xf>
    <xf numFmtId="2" fontId="22" fillId="0" borderId="31" xfId="0" applyNumberFormat="1" applyFont="1" applyBorder="1" applyAlignment="1">
      <alignment horizontal="center" vertical="center"/>
    </xf>
    <xf numFmtId="3" fontId="22" fillId="2" borderId="39" xfId="0" applyNumberFormat="1" applyFont="1" applyFill="1" applyBorder="1" applyAlignment="1">
      <alignment horizontal="center" vertical="center"/>
    </xf>
    <xf numFmtId="3" fontId="22" fillId="0" borderId="26" xfId="0" applyNumberFormat="1" applyFont="1" applyBorder="1" applyAlignment="1">
      <alignment horizontal="center" vertical="center"/>
    </xf>
    <xf numFmtId="3" fontId="24" fillId="0" borderId="30" xfId="0" applyNumberFormat="1" applyFont="1" applyBorder="1" applyAlignment="1">
      <alignment horizontal="center" vertical="center"/>
    </xf>
    <xf numFmtId="2" fontId="22" fillId="2" borderId="31" xfId="0" applyNumberFormat="1" applyFont="1" applyFill="1" applyBorder="1" applyAlignment="1">
      <alignment horizontal="center" vertical="center"/>
    </xf>
    <xf numFmtId="3" fontId="22" fillId="0" borderId="27" xfId="0" applyNumberFormat="1" applyFont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3" xfId="0" applyNumberFormat="1" applyFont="1" applyFill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2" fontId="22" fillId="0" borderId="52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2" fontId="22" fillId="2" borderId="52" xfId="0" applyNumberFormat="1" applyFont="1" applyFill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/>
    </xf>
    <xf numFmtId="2" fontId="22" fillId="0" borderId="51" xfId="0" applyNumberFormat="1" applyFont="1" applyBorder="1" applyAlignment="1">
      <alignment horizontal="center" vertical="center"/>
    </xf>
    <xf numFmtId="3" fontId="22" fillId="0" borderId="53" xfId="0" applyNumberFormat="1" applyFont="1" applyBorder="1" applyAlignment="1">
      <alignment horizontal="center" vertical="center"/>
    </xf>
    <xf numFmtId="3" fontId="22" fillId="2" borderId="8" xfId="0" applyNumberFormat="1" applyFont="1" applyFill="1" applyBorder="1" applyAlignment="1">
      <alignment horizontal="center" vertical="center"/>
    </xf>
    <xf numFmtId="3" fontId="24" fillId="2" borderId="9" xfId="0" applyNumberFormat="1" applyFont="1" applyFill="1" applyBorder="1" applyAlignment="1">
      <alignment horizontal="center" vertical="center"/>
    </xf>
    <xf numFmtId="3" fontId="22" fillId="2" borderId="6" xfId="0" applyNumberFormat="1" applyFont="1" applyFill="1" applyBorder="1" applyAlignment="1">
      <alignment horizontal="center" vertical="center"/>
    </xf>
    <xf numFmtId="2" fontId="22" fillId="2" borderId="10" xfId="0" applyNumberFormat="1" applyFont="1" applyFill="1" applyBorder="1" applyAlignment="1">
      <alignment horizontal="center" vertical="center"/>
    </xf>
    <xf numFmtId="3" fontId="22" fillId="2" borderId="34" xfId="0" applyNumberFormat="1" applyFont="1" applyFill="1" applyBorder="1" applyAlignment="1">
      <alignment horizontal="center" vertical="center"/>
    </xf>
    <xf numFmtId="3" fontId="22" fillId="2" borderId="26" xfId="0" applyNumberFormat="1" applyFont="1" applyFill="1" applyBorder="1" applyAlignment="1">
      <alignment horizontal="center" vertical="center"/>
    </xf>
    <xf numFmtId="3" fontId="24" fillId="2" borderId="30" xfId="0" applyNumberFormat="1" applyFont="1" applyFill="1" applyBorder="1" applyAlignment="1">
      <alignment horizontal="center" vertical="center"/>
    </xf>
    <xf numFmtId="3" fontId="22" fillId="2" borderId="27" xfId="0" applyNumberFormat="1" applyFont="1" applyFill="1" applyBorder="1" applyAlignment="1">
      <alignment horizontal="center" vertical="center"/>
    </xf>
    <xf numFmtId="2" fontId="22" fillId="2" borderId="29" xfId="0" applyNumberFormat="1" applyFont="1" applyFill="1" applyBorder="1" applyAlignment="1">
      <alignment horizontal="center" vertical="center"/>
    </xf>
    <xf numFmtId="3" fontId="22" fillId="2" borderId="35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3" fontId="24" fillId="2" borderId="18" xfId="0" applyNumberFormat="1" applyFont="1" applyFill="1" applyBorder="1" applyAlignment="1">
      <alignment horizontal="center" vertical="center"/>
    </xf>
    <xf numFmtId="3" fontId="22" fillId="2" borderId="15" xfId="0" applyNumberFormat="1" applyFont="1" applyFill="1" applyBorder="1" applyAlignment="1">
      <alignment horizontal="center" vertical="center"/>
    </xf>
    <xf numFmtId="2" fontId="22" fillId="2" borderId="19" xfId="0" applyNumberFormat="1" applyFont="1" applyFill="1" applyBorder="1" applyAlignment="1">
      <alignment horizontal="center" vertical="center"/>
    </xf>
    <xf numFmtId="3" fontId="22" fillId="2" borderId="36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16" fillId="0" borderId="0" xfId="0" applyFont="1" applyFill="1" applyBorder="1" applyAlignment="1">
      <alignment wrapText="1"/>
    </xf>
    <xf numFmtId="0" fontId="17" fillId="0" borderId="0" xfId="0" applyFont="1" applyFill="1" applyBorder="1"/>
    <xf numFmtId="2" fontId="22" fillId="0" borderId="0" xfId="0" applyNumberFormat="1" applyFont="1"/>
    <xf numFmtId="0" fontId="24" fillId="0" borderId="0" xfId="0" applyFont="1"/>
    <xf numFmtId="0" fontId="22" fillId="0" borderId="29" xfId="0" applyFont="1" applyFill="1" applyBorder="1" applyAlignment="1">
      <alignment vertical="center"/>
    </xf>
    <xf numFmtId="2" fontId="22" fillId="0" borderId="21" xfId="0" applyNumberFormat="1" applyFont="1" applyBorder="1" applyAlignment="1">
      <alignment vertical="center"/>
    </xf>
    <xf numFmtId="2" fontId="22" fillId="0" borderId="30" xfId="0" applyNumberFormat="1" applyFont="1" applyBorder="1" applyAlignment="1">
      <alignment vertical="center"/>
    </xf>
    <xf numFmtId="2" fontId="22" fillId="0" borderId="9" xfId="0" applyNumberFormat="1" applyFont="1" applyBorder="1" applyAlignment="1">
      <alignment vertical="center"/>
    </xf>
    <xf numFmtId="0" fontId="22" fillId="0" borderId="51" xfId="0" applyFont="1" applyFill="1" applyBorder="1" applyAlignment="1">
      <alignment vertical="center"/>
    </xf>
    <xf numFmtId="2" fontId="22" fillId="0" borderId="54" xfId="0" applyNumberFormat="1" applyFont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2" fontId="22" fillId="0" borderId="18" xfId="0" applyNumberFormat="1" applyFont="1" applyBorder="1" applyAlignment="1">
      <alignment vertical="center"/>
    </xf>
    <xf numFmtId="0" fontId="24" fillId="0" borderId="0" xfId="0" applyFont="1" applyFill="1" applyBorder="1"/>
    <xf numFmtId="0" fontId="22" fillId="0" borderId="0" xfId="0" applyFont="1" applyFill="1" applyBorder="1"/>
    <xf numFmtId="0" fontId="18" fillId="0" borderId="0" xfId="0" applyFont="1" applyFill="1" applyBorder="1"/>
    <xf numFmtId="0" fontId="29" fillId="0" borderId="0" xfId="0" applyFont="1" applyAlignment="1">
      <alignment horizontal="left"/>
    </xf>
    <xf numFmtId="0" fontId="22" fillId="0" borderId="55" xfId="0" applyFont="1" applyBorder="1" applyAlignment="1">
      <alignment horizontal="right" vertical="center"/>
    </xf>
    <xf numFmtId="3" fontId="22" fillId="0" borderId="16" xfId="0" applyNumberFormat="1" applyFont="1" applyFill="1" applyBorder="1" applyAlignment="1">
      <alignment vertical="center"/>
    </xf>
    <xf numFmtId="0" fontId="21" fillId="0" borderId="0" xfId="0" applyFont="1" applyBorder="1"/>
    <xf numFmtId="3" fontId="22" fillId="0" borderId="38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0" fontId="28" fillId="0" borderId="0" xfId="0" applyFont="1" applyAlignment="1">
      <alignment horizontal="right"/>
    </xf>
    <xf numFmtId="0" fontId="28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3" fontId="24" fillId="0" borderId="11" xfId="0" applyNumberFormat="1" applyFont="1" applyBorder="1" applyAlignment="1">
      <alignment horizontal="right" vertical="center"/>
    </xf>
    <xf numFmtId="0" fontId="22" fillId="0" borderId="6" xfId="0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24" fillId="0" borderId="20" xfId="0" applyNumberFormat="1" applyFont="1" applyBorder="1" applyAlignment="1">
      <alignment horizontal="right" vertical="center"/>
    </xf>
    <xf numFmtId="0" fontId="22" fillId="0" borderId="47" xfId="0" applyFont="1" applyBorder="1" applyAlignment="1">
      <alignment horizontal="center" vertical="center"/>
    </xf>
    <xf numFmtId="4" fontId="22" fillId="0" borderId="21" xfId="0" applyNumberFormat="1" applyFont="1" applyBorder="1" applyAlignment="1">
      <alignment vertical="center"/>
    </xf>
    <xf numFmtId="0" fontId="22" fillId="0" borderId="39" xfId="0" applyFont="1" applyBorder="1" applyAlignment="1">
      <alignment horizontal="center" vertical="center"/>
    </xf>
    <xf numFmtId="4" fontId="22" fillId="0" borderId="30" xfId="0" applyNumberFormat="1" applyFont="1" applyBorder="1" applyAlignment="1">
      <alignment vertical="center"/>
    </xf>
    <xf numFmtId="0" fontId="22" fillId="0" borderId="41" xfId="0" applyFont="1" applyBorder="1" applyAlignment="1">
      <alignment horizontal="center" vertical="center"/>
    </xf>
    <xf numFmtId="4" fontId="22" fillId="0" borderId="9" xfId="0" applyNumberFormat="1" applyFont="1" applyBorder="1" applyAlignment="1">
      <alignment vertical="center"/>
    </xf>
    <xf numFmtId="0" fontId="22" fillId="0" borderId="40" xfId="0" applyFont="1" applyBorder="1" applyAlignment="1">
      <alignment horizontal="center" vertical="center"/>
    </xf>
    <xf numFmtId="4" fontId="22" fillId="0" borderId="18" xfId="0" applyNumberFormat="1" applyFont="1" applyBorder="1" applyAlignment="1">
      <alignment vertical="center"/>
    </xf>
    <xf numFmtId="4" fontId="22" fillId="0" borderId="39" xfId="0" applyNumberFormat="1" applyFont="1" applyBorder="1" applyAlignment="1">
      <alignment horizontal="center" vertical="center"/>
    </xf>
    <xf numFmtId="4" fontId="22" fillId="0" borderId="41" xfId="0" applyNumberFormat="1" applyFont="1" applyBorder="1" applyAlignment="1">
      <alignment horizontal="center" vertical="center"/>
    </xf>
    <xf numFmtId="2" fontId="22" fillId="0" borderId="41" xfId="0" applyNumberFormat="1" applyFont="1" applyBorder="1" applyAlignment="1">
      <alignment horizontal="center" vertical="center"/>
    </xf>
    <xf numFmtId="2" fontId="22" fillId="0" borderId="40" xfId="0" applyNumberFormat="1" applyFont="1" applyBorder="1" applyAlignment="1">
      <alignment horizontal="center" vertical="center"/>
    </xf>
    <xf numFmtId="2" fontId="22" fillId="0" borderId="39" xfId="0" applyNumberFormat="1" applyFont="1" applyBorder="1" applyAlignment="1">
      <alignment horizontal="center" vertical="center"/>
    </xf>
    <xf numFmtId="2" fontId="22" fillId="0" borderId="56" xfId="0" applyNumberFormat="1" applyFont="1" applyBorder="1" applyAlignment="1">
      <alignment horizontal="center" vertical="center"/>
    </xf>
    <xf numFmtId="2" fontId="22" fillId="0" borderId="37" xfId="0" applyNumberFormat="1" applyFont="1" applyBorder="1" applyAlignment="1">
      <alignment horizontal="center" vertical="center"/>
    </xf>
    <xf numFmtId="2" fontId="22" fillId="0" borderId="6" xfId="0" applyNumberFormat="1" applyFont="1" applyBorder="1" applyAlignment="1">
      <alignment horizontal="center" vertical="center"/>
    </xf>
    <xf numFmtId="0" fontId="31" fillId="0" borderId="0" xfId="0" applyFont="1" applyFill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3" fontId="24" fillId="0" borderId="46" xfId="0" applyNumberFormat="1" applyFont="1" applyBorder="1" applyAlignment="1">
      <alignment vertical="center"/>
    </xf>
    <xf numFmtId="0" fontId="22" fillId="0" borderId="31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Border="1" applyAlignment="1">
      <alignment vertical="center"/>
    </xf>
    <xf numFmtId="0" fontId="28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/>
    <xf numFmtId="3" fontId="22" fillId="0" borderId="5" xfId="0" applyNumberFormat="1" applyFont="1" applyFill="1" applyBorder="1" applyAlignment="1">
      <alignment horizontal="center" vertical="center"/>
    </xf>
    <xf numFmtId="3" fontId="22" fillId="0" borderId="2" xfId="0" applyNumberFormat="1" applyFont="1" applyFill="1" applyBorder="1" applyAlignment="1">
      <alignment horizontal="center" vertical="center"/>
    </xf>
    <xf numFmtId="3" fontId="22" fillId="0" borderId="2" xfId="0" applyNumberFormat="1" applyFont="1" applyBorder="1" applyAlignment="1">
      <alignment horizontal="center" vertical="center"/>
    </xf>
    <xf numFmtId="3" fontId="24" fillId="0" borderId="32" xfId="0" applyNumberFormat="1" applyFont="1" applyBorder="1" applyAlignment="1">
      <alignment horizontal="center" vertical="center"/>
    </xf>
    <xf numFmtId="0" fontId="24" fillId="3" borderId="45" xfId="0" applyFont="1" applyFill="1" applyBorder="1" applyAlignment="1">
      <alignment horizontal="center" vertical="center"/>
    </xf>
    <xf numFmtId="0" fontId="24" fillId="3" borderId="44" xfId="0" applyFont="1" applyFill="1" applyBorder="1" applyAlignment="1">
      <alignment horizontal="centerContinuous" vertical="center"/>
    </xf>
    <xf numFmtId="0" fontId="24" fillId="3" borderId="42" xfId="0" applyFont="1" applyFill="1" applyBorder="1" applyAlignment="1">
      <alignment horizontal="center" vertical="center" wrapText="1"/>
    </xf>
    <xf numFmtId="2" fontId="22" fillId="2" borderId="1" xfId="0" applyNumberFormat="1" applyFont="1" applyFill="1" applyBorder="1" applyAlignment="1">
      <alignment horizontal="center" vertical="center"/>
    </xf>
    <xf numFmtId="2" fontId="22" fillId="2" borderId="57" xfId="0" applyNumberFormat="1" applyFont="1" applyFill="1" applyBorder="1" applyAlignment="1">
      <alignment horizontal="center" vertical="center"/>
    </xf>
    <xf numFmtId="3" fontId="22" fillId="0" borderId="47" xfId="0" applyNumberFormat="1" applyFont="1" applyBorder="1" applyAlignment="1">
      <alignment horizontal="center" vertical="center"/>
    </xf>
    <xf numFmtId="3" fontId="24" fillId="0" borderId="21" xfId="0" applyNumberFormat="1" applyFont="1" applyBorder="1" applyAlignment="1">
      <alignment horizontal="center" vertical="center"/>
    </xf>
    <xf numFmtId="2" fontId="22" fillId="2" borderId="58" xfId="0" applyNumberFormat="1" applyFont="1" applyFill="1" applyBorder="1" applyAlignment="1">
      <alignment horizontal="center" vertical="center"/>
    </xf>
    <xf numFmtId="2" fontId="22" fillId="2" borderId="59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2" fontId="22" fillId="2" borderId="34" xfId="0" applyNumberFormat="1" applyFont="1" applyFill="1" applyBorder="1" applyAlignment="1">
      <alignment horizontal="center" vertical="center"/>
    </xf>
    <xf numFmtId="3" fontId="22" fillId="0" borderId="41" xfId="0" applyNumberFormat="1" applyFont="1" applyBorder="1" applyAlignment="1">
      <alignment horizontal="center" vertical="center"/>
    </xf>
    <xf numFmtId="2" fontId="22" fillId="2" borderId="36" xfId="0" applyNumberFormat="1" applyFont="1" applyFill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 vertical="center"/>
    </xf>
    <xf numFmtId="2" fontId="22" fillId="2" borderId="35" xfId="0" applyNumberFormat="1" applyFont="1" applyFill="1" applyBorder="1" applyAlignment="1">
      <alignment horizontal="center" vertical="center"/>
    </xf>
    <xf numFmtId="2" fontId="22" fillId="2" borderId="26" xfId="0" applyNumberFormat="1" applyFont="1" applyFill="1" applyBorder="1" applyAlignment="1">
      <alignment horizontal="center" vertical="center"/>
    </xf>
    <xf numFmtId="3" fontId="22" fillId="0" borderId="39" xfId="0" applyNumberFormat="1" applyFont="1" applyBorder="1" applyAlignment="1">
      <alignment horizontal="center" vertical="center"/>
    </xf>
    <xf numFmtId="2" fontId="22" fillId="2" borderId="18" xfId="0" applyNumberFormat="1" applyFont="1" applyFill="1" applyBorder="1" applyAlignment="1">
      <alignment horizontal="center" vertical="center"/>
    </xf>
    <xf numFmtId="2" fontId="22" fillId="2" borderId="27" xfId="0" applyNumberFormat="1" applyFont="1" applyFill="1" applyBorder="1" applyAlignment="1">
      <alignment horizontal="center" vertical="center"/>
    </xf>
    <xf numFmtId="2" fontId="22" fillId="2" borderId="39" xfId="0" applyNumberFormat="1" applyFont="1" applyFill="1" applyBorder="1" applyAlignment="1">
      <alignment horizontal="center" vertical="center"/>
    </xf>
    <xf numFmtId="2" fontId="22" fillId="2" borderId="6" xfId="0" applyNumberFormat="1" applyFont="1" applyFill="1" applyBorder="1" applyAlignment="1">
      <alignment horizontal="center" vertical="center"/>
    </xf>
    <xf numFmtId="2" fontId="22" fillId="2" borderId="41" xfId="0" applyNumberFormat="1" applyFont="1" applyFill="1" applyBorder="1" applyAlignment="1">
      <alignment horizontal="center" vertical="center"/>
    </xf>
    <xf numFmtId="2" fontId="22" fillId="2" borderId="11" xfId="0" applyNumberFormat="1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2" fontId="22" fillId="2" borderId="2" xfId="0" applyNumberFormat="1" applyFont="1" applyFill="1" applyBorder="1" applyAlignment="1">
      <alignment horizontal="center" vertical="center"/>
    </xf>
    <xf numFmtId="2" fontId="22" fillId="2" borderId="60" xfId="0" applyNumberFormat="1" applyFont="1" applyFill="1" applyBorder="1" applyAlignment="1">
      <alignment horizontal="center" vertical="center"/>
    </xf>
    <xf numFmtId="2" fontId="22" fillId="2" borderId="4" xfId="0" applyNumberFormat="1" applyFont="1" applyFill="1" applyBorder="1" applyAlignment="1">
      <alignment horizontal="center" vertical="center"/>
    </xf>
    <xf numFmtId="2" fontId="22" fillId="2" borderId="42" xfId="0" applyNumberFormat="1" applyFont="1" applyFill="1" applyBorder="1" applyAlignment="1">
      <alignment horizontal="center" vertical="center"/>
    </xf>
    <xf numFmtId="2" fontId="22" fillId="2" borderId="15" xfId="0" applyNumberFormat="1" applyFont="1" applyFill="1" applyBorder="1" applyAlignment="1">
      <alignment horizontal="center" vertical="center"/>
    </xf>
    <xf numFmtId="2" fontId="22" fillId="2" borderId="40" xfId="0" applyNumberFormat="1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2" fontId="22" fillId="2" borderId="9" xfId="0" applyNumberFormat="1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3" fontId="22" fillId="0" borderId="35" xfId="0" applyNumberFormat="1" applyFont="1" applyFill="1" applyBorder="1" applyAlignment="1">
      <alignment vertical="center"/>
    </xf>
    <xf numFmtId="3" fontId="22" fillId="0" borderId="35" xfId="0" applyNumberFormat="1" applyFont="1" applyBorder="1" applyAlignment="1">
      <alignment vertical="center"/>
    </xf>
    <xf numFmtId="3" fontId="22" fillId="0" borderId="34" xfId="0" applyNumberFormat="1" applyFont="1" applyBorder="1" applyAlignment="1">
      <alignment vertical="center"/>
    </xf>
    <xf numFmtId="3" fontId="22" fillId="0" borderId="38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center" vertical="center"/>
    </xf>
    <xf numFmtId="3" fontId="22" fillId="0" borderId="23" xfId="0" applyNumberFormat="1" applyFont="1" applyBorder="1" applyAlignment="1">
      <alignment horizontal="center" vertical="center"/>
    </xf>
    <xf numFmtId="3" fontId="22" fillId="0" borderId="31" xfId="0" applyNumberFormat="1" applyFont="1" applyBorder="1" applyAlignment="1">
      <alignment horizontal="center" vertical="center"/>
    </xf>
    <xf numFmtId="3" fontId="22" fillId="0" borderId="52" xfId="0" applyNumberFormat="1" applyFont="1" applyBorder="1" applyAlignment="1">
      <alignment horizontal="center" vertical="center"/>
    </xf>
    <xf numFmtId="3" fontId="22" fillId="2" borderId="22" xfId="0" applyNumberFormat="1" applyFont="1" applyFill="1" applyBorder="1" applyAlignment="1">
      <alignment horizontal="center" vertical="center"/>
    </xf>
    <xf numFmtId="3" fontId="22" fillId="2" borderId="31" xfId="0" applyNumberFormat="1" applyFont="1" applyFill="1" applyBorder="1" applyAlignment="1">
      <alignment horizontal="center" vertical="center"/>
    </xf>
    <xf numFmtId="3" fontId="22" fillId="2" borderId="23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3" fontId="22" fillId="0" borderId="57" xfId="0" applyNumberFormat="1" applyFont="1" applyFill="1" applyBorder="1" applyAlignment="1">
      <alignment horizontal="center" vertical="center"/>
    </xf>
    <xf numFmtId="1" fontId="22" fillId="0" borderId="57" xfId="0" applyNumberFormat="1" applyFont="1" applyFill="1" applyBorder="1" applyAlignment="1">
      <alignment horizontal="center" vertical="center"/>
    </xf>
    <xf numFmtId="1" fontId="22" fillId="0" borderId="57" xfId="0" applyNumberFormat="1" applyFont="1" applyBorder="1" applyAlignment="1">
      <alignment horizontal="center" vertical="center"/>
    </xf>
    <xf numFmtId="1" fontId="22" fillId="0" borderId="34" xfId="0" applyNumberFormat="1" applyFont="1" applyBorder="1" applyAlignment="1">
      <alignment horizontal="center" vertical="center"/>
    </xf>
    <xf numFmtId="1" fontId="22" fillId="0" borderId="36" xfId="0" applyNumberFormat="1" applyFont="1" applyBorder="1" applyAlignment="1">
      <alignment horizontal="center" vertical="center"/>
    </xf>
    <xf numFmtId="1" fontId="22" fillId="0" borderId="35" xfId="0" applyNumberFormat="1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3" fontId="22" fillId="0" borderId="34" xfId="0" applyNumberFormat="1" applyFont="1" applyFill="1" applyBorder="1" applyAlignment="1">
      <alignment horizontal="right" vertical="center"/>
    </xf>
    <xf numFmtId="3" fontId="22" fillId="0" borderId="36" xfId="0" applyNumberFormat="1" applyFont="1" applyFill="1" applyBorder="1" applyAlignment="1">
      <alignment horizontal="right" vertical="center"/>
    </xf>
    <xf numFmtId="3" fontId="22" fillId="0" borderId="21" xfId="0" applyNumberFormat="1" applyFont="1" applyFill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3" fontId="22" fillId="0" borderId="18" xfId="0" applyNumberFormat="1" applyFont="1" applyBorder="1" applyAlignment="1">
      <alignment horizontal="center" vertical="center"/>
    </xf>
    <xf numFmtId="3" fontId="22" fillId="0" borderId="30" xfId="0" applyNumberFormat="1" applyFont="1" applyBorder="1" applyAlignment="1">
      <alignment horizontal="center" vertical="center"/>
    </xf>
    <xf numFmtId="3" fontId="22" fillId="0" borderId="64" xfId="0" applyNumberFormat="1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center" vertical="center"/>
    </xf>
    <xf numFmtId="3" fontId="0" fillId="0" borderId="0" xfId="0" applyNumberFormat="1" applyFont="1"/>
    <xf numFmtId="3" fontId="22" fillId="0" borderId="65" xfId="0" applyNumberFormat="1" applyFont="1" applyFill="1" applyBorder="1" applyAlignment="1">
      <alignment horizontal="right" vertical="center"/>
    </xf>
    <xf numFmtId="3" fontId="22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3" fontId="22" fillId="0" borderId="58" xfId="0" applyNumberFormat="1" applyFont="1" applyBorder="1" applyAlignment="1">
      <alignment horizontal="center" vertical="center"/>
    </xf>
    <xf numFmtId="3" fontId="22" fillId="2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3" fontId="22" fillId="0" borderId="66" xfId="0" applyNumberFormat="1" applyFont="1" applyFill="1" applyBorder="1" applyAlignment="1">
      <alignment vertical="center"/>
    </xf>
    <xf numFmtId="3" fontId="22" fillId="0" borderId="36" xfId="0" applyNumberFormat="1" applyFont="1" applyBorder="1" applyAlignment="1">
      <alignment vertical="center"/>
    </xf>
    <xf numFmtId="3" fontId="22" fillId="0" borderId="48" xfId="0" applyNumberFormat="1" applyFont="1" applyFill="1" applyBorder="1" applyAlignment="1">
      <alignment horizontal="right" vertical="center"/>
    </xf>
    <xf numFmtId="3" fontId="22" fillId="0" borderId="6" xfId="0" applyNumberFormat="1" applyFont="1" applyFill="1" applyBorder="1" applyAlignment="1">
      <alignment horizontal="right" vertical="center"/>
    </xf>
    <xf numFmtId="3" fontId="22" fillId="0" borderId="21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22" fillId="0" borderId="58" xfId="0" applyNumberFormat="1" applyFont="1" applyFill="1" applyBorder="1" applyAlignment="1">
      <alignment vertical="center"/>
    </xf>
    <xf numFmtId="3" fontId="22" fillId="0" borderId="34" xfId="0" applyNumberFormat="1" applyFont="1" applyBorder="1" applyAlignment="1">
      <alignment horizontal="right" vertical="center"/>
    </xf>
    <xf numFmtId="3" fontId="22" fillId="0" borderId="36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/>
    </xf>
    <xf numFmtId="3" fontId="22" fillId="0" borderId="37" xfId="0" applyNumberFormat="1" applyFont="1" applyFill="1" applyBorder="1" applyAlignment="1">
      <alignment horizontal="right" vertical="center"/>
    </xf>
    <xf numFmtId="3" fontId="22" fillId="0" borderId="21" xfId="0" applyNumberFormat="1" applyFont="1" applyFill="1" applyBorder="1" applyAlignment="1">
      <alignment horizontal="right" vertical="center"/>
    </xf>
    <xf numFmtId="3" fontId="22" fillId="0" borderId="15" xfId="0" applyNumberFormat="1" applyFont="1" applyFill="1" applyBorder="1" applyAlignment="1">
      <alignment horizontal="right" vertical="center"/>
    </xf>
    <xf numFmtId="3" fontId="22" fillId="0" borderId="58" xfId="0" applyNumberFormat="1" applyFont="1" applyFill="1" applyBorder="1" applyAlignment="1">
      <alignment horizontal="center" vertical="center"/>
    </xf>
    <xf numFmtId="3" fontId="22" fillId="0" borderId="35" xfId="0" applyNumberFormat="1" applyFont="1" applyFill="1" applyBorder="1" applyAlignment="1">
      <alignment horizontal="right" vertical="center"/>
    </xf>
    <xf numFmtId="3" fontId="22" fillId="0" borderId="27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3" fontId="22" fillId="0" borderId="60" xfId="0" applyNumberFormat="1" applyFont="1" applyFill="1" applyBorder="1" applyAlignment="1">
      <alignment horizontal="right" vertical="center"/>
    </xf>
    <xf numFmtId="3" fontId="22" fillId="0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/>
    </xf>
    <xf numFmtId="3" fontId="22" fillId="0" borderId="34" xfId="0" applyNumberFormat="1" applyFont="1" applyBorder="1" applyAlignment="1">
      <alignment horizontal="right" vertical="center" wrapText="1"/>
    </xf>
    <xf numFmtId="3" fontId="22" fillId="0" borderId="34" xfId="0" applyNumberFormat="1" applyFont="1" applyFill="1" applyBorder="1" applyAlignment="1">
      <alignment horizontal="right" vertical="center" wrapText="1"/>
    </xf>
    <xf numFmtId="3" fontId="22" fillId="0" borderId="10" xfId="0" applyNumberFormat="1" applyFont="1" applyBorder="1" applyAlignment="1">
      <alignment horizontal="right" vertical="center" wrapText="1"/>
    </xf>
    <xf numFmtId="3" fontId="22" fillId="0" borderId="17" xfId="0" applyNumberFormat="1" applyFont="1" applyFill="1" applyBorder="1" applyAlignment="1">
      <alignment horizontal="right" vertical="center"/>
    </xf>
    <xf numFmtId="3" fontId="22" fillId="0" borderId="9" xfId="0" applyNumberFormat="1" applyFont="1" applyBorder="1" applyAlignment="1">
      <alignment horizontal="right" vertical="center"/>
    </xf>
    <xf numFmtId="3" fontId="22" fillId="0" borderId="14" xfId="0" applyNumberFormat="1" applyFont="1" applyFill="1" applyBorder="1" applyAlignment="1">
      <alignment horizontal="right" vertical="center"/>
    </xf>
    <xf numFmtId="3" fontId="22" fillId="0" borderId="54" xfId="0" applyNumberFormat="1" applyFont="1" applyFill="1" applyBorder="1" applyAlignment="1">
      <alignment horizontal="right" vertical="center"/>
    </xf>
    <xf numFmtId="3" fontId="22" fillId="0" borderId="36" xfId="0" applyNumberFormat="1" applyFont="1" applyFill="1" applyBorder="1" applyAlignment="1">
      <alignment horizontal="right" vertical="center" wrapText="1"/>
    </xf>
    <xf numFmtId="3" fontId="22" fillId="0" borderId="18" xfId="0" applyNumberFormat="1" applyFont="1" applyBorder="1" applyAlignment="1">
      <alignment horizontal="right" vertical="center" wrapText="1"/>
    </xf>
    <xf numFmtId="0" fontId="25" fillId="0" borderId="0" xfId="0" applyFont="1" applyFill="1" applyAlignment="1">
      <alignment horizontal="right"/>
    </xf>
    <xf numFmtId="164" fontId="22" fillId="0" borderId="8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0" fillId="0" borderId="0" xfId="0" applyNumberFormat="1" applyFont="1" applyFill="1" applyAlignment="1">
      <alignment horizontal="right"/>
    </xf>
    <xf numFmtId="0" fontId="22" fillId="5" borderId="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0" borderId="67" xfId="0" applyFont="1" applyFill="1" applyBorder="1" applyAlignment="1">
      <alignment vertical="center"/>
    </xf>
    <xf numFmtId="1" fontId="22" fillId="0" borderId="29" xfId="0" applyNumberFormat="1" applyFont="1" applyBorder="1" applyAlignment="1">
      <alignment vertical="center"/>
    </xf>
    <xf numFmtId="1" fontId="22" fillId="0" borderId="2" xfId="0" applyNumberFormat="1" applyFont="1" applyBorder="1" applyAlignment="1">
      <alignment vertical="center"/>
    </xf>
    <xf numFmtId="1" fontId="22" fillId="0" borderId="10" xfId="0" applyNumberFormat="1" applyFont="1" applyBorder="1" applyAlignment="1">
      <alignment vertical="center"/>
    </xf>
    <xf numFmtId="1" fontId="22" fillId="0" borderId="19" xfId="0" applyNumberFormat="1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3" fontId="22" fillId="0" borderId="53" xfId="0" applyNumberFormat="1" applyFont="1" applyFill="1" applyBorder="1" applyAlignment="1">
      <alignment horizontal="right" vertical="center"/>
    </xf>
    <xf numFmtId="3" fontId="22" fillId="0" borderId="53" xfId="0" applyNumberFormat="1" applyFont="1" applyBorder="1" applyAlignment="1">
      <alignment horizontal="right" vertical="center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8" fillId="0" borderId="0" xfId="0" applyFont="1"/>
    <xf numFmtId="3" fontId="39" fillId="0" borderId="0" xfId="0" applyNumberFormat="1" applyFont="1"/>
    <xf numFmtId="0" fontId="40" fillId="0" borderId="0" xfId="0" applyFont="1"/>
    <xf numFmtId="0" fontId="41" fillId="0" borderId="0" xfId="0" applyFont="1"/>
    <xf numFmtId="0" fontId="37" fillId="0" borderId="50" xfId="0" applyFont="1" applyBorder="1" applyAlignment="1">
      <alignment horizontal="left"/>
    </xf>
    <xf numFmtId="0" fontId="37" fillId="0" borderId="66" xfId="0" applyFont="1" applyBorder="1"/>
    <xf numFmtId="0" fontId="37" fillId="0" borderId="2" xfId="0" applyFont="1" applyBorder="1"/>
    <xf numFmtId="0" fontId="37" fillId="0" borderId="0" xfId="0" applyFont="1" applyBorder="1"/>
    <xf numFmtId="3" fontId="2" fillId="0" borderId="0" xfId="0" applyNumberFormat="1" applyFont="1" applyBorder="1"/>
    <xf numFmtId="0" fontId="37" fillId="0" borderId="45" xfId="0" applyFont="1" applyBorder="1"/>
    <xf numFmtId="0" fontId="37" fillId="0" borderId="43" xfId="0" applyFont="1" applyBorder="1" applyAlignment="1">
      <alignment horizontal="center" vertical="center"/>
    </xf>
    <xf numFmtId="0" fontId="41" fillId="0" borderId="43" xfId="0" applyFont="1" applyBorder="1" applyAlignment="1">
      <alignment horizontal="right"/>
    </xf>
    <xf numFmtId="0" fontId="37" fillId="0" borderId="44" xfId="0" applyFont="1" applyBorder="1" applyAlignment="1">
      <alignment horizontal="center"/>
    </xf>
    <xf numFmtId="0" fontId="42" fillId="0" borderId="0" xfId="0" applyFont="1"/>
    <xf numFmtId="0" fontId="43" fillId="0" borderId="0" xfId="0" applyFont="1"/>
    <xf numFmtId="0" fontId="22" fillId="6" borderId="8" xfId="0" applyFont="1" applyFill="1" applyBorder="1" applyAlignment="1">
      <alignment horizontal="right" vertical="center"/>
    </xf>
    <xf numFmtId="0" fontId="22" fillId="6" borderId="6" xfId="0" applyFont="1" applyFill="1" applyBorder="1" applyAlignment="1">
      <alignment vertical="center"/>
    </xf>
    <xf numFmtId="0" fontId="22" fillId="6" borderId="13" xfId="0" applyFont="1" applyFill="1" applyBorder="1" applyAlignment="1">
      <alignment horizontal="right" vertical="center"/>
    </xf>
    <xf numFmtId="0" fontId="22" fillId="6" borderId="6" xfId="0" applyFont="1" applyFill="1" applyBorder="1" applyAlignment="1">
      <alignment vertical="center" wrapText="1"/>
    </xf>
    <xf numFmtId="0" fontId="30" fillId="0" borderId="73" xfId="0" applyFont="1" applyBorder="1"/>
    <xf numFmtId="3" fontId="1" fillId="0" borderId="75" xfId="0" applyNumberFormat="1" applyFont="1" applyFill="1" applyBorder="1" applyAlignment="1">
      <alignment horizontal="center"/>
    </xf>
    <xf numFmtId="3" fontId="1" fillId="0" borderId="62" xfId="0" applyNumberFormat="1" applyFont="1" applyFill="1" applyBorder="1" applyAlignment="1">
      <alignment horizontal="center"/>
    </xf>
    <xf numFmtId="0" fontId="37" fillId="0" borderId="50" xfId="0" applyFont="1" applyBorder="1"/>
    <xf numFmtId="3" fontId="1" fillId="0" borderId="75" xfId="0" applyNumberFormat="1" applyFont="1" applyBorder="1"/>
    <xf numFmtId="3" fontId="1" fillId="0" borderId="62" xfId="0" applyNumberFormat="1" applyFont="1" applyBorder="1"/>
    <xf numFmtId="0" fontId="47" fillId="0" borderId="0" xfId="0" applyFont="1"/>
    <xf numFmtId="0" fontId="22" fillId="0" borderId="4" xfId="0" applyFont="1" applyBorder="1" applyAlignment="1">
      <alignment vertical="center"/>
    </xf>
    <xf numFmtId="0" fontId="22" fillId="0" borderId="4" xfId="0" applyFont="1" applyFill="1" applyBorder="1" applyAlignment="1">
      <alignment vertical="center"/>
    </xf>
    <xf numFmtId="3" fontId="22" fillId="0" borderId="23" xfId="0" applyNumberFormat="1" applyFont="1" applyFill="1" applyBorder="1" applyAlignment="1">
      <alignment horizontal="right" vertical="center" wrapText="1"/>
    </xf>
    <xf numFmtId="0" fontId="22" fillId="0" borderId="24" xfId="0" applyFont="1" applyBorder="1" applyAlignment="1">
      <alignment horizontal="right" vertical="center"/>
    </xf>
    <xf numFmtId="0" fontId="22" fillId="0" borderId="3" xfId="0" applyFont="1" applyBorder="1" applyAlignment="1">
      <alignment horizontal="right" vertical="center"/>
    </xf>
    <xf numFmtId="3" fontId="22" fillId="0" borderId="5" xfId="0" applyNumberFormat="1" applyFont="1" applyBorder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0" fontId="24" fillId="0" borderId="45" xfId="0" applyFont="1" applyBorder="1" applyAlignment="1">
      <alignment vertical="center"/>
    </xf>
    <xf numFmtId="0" fontId="22" fillId="0" borderId="43" xfId="0" applyFont="1" applyBorder="1" applyAlignment="1"/>
    <xf numFmtId="0" fontId="22" fillId="0" borderId="44" xfId="0" applyFont="1" applyBorder="1" applyAlignment="1"/>
    <xf numFmtId="0" fontId="24" fillId="0" borderId="5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shrinkToFit="1"/>
    </xf>
    <xf numFmtId="0" fontId="22" fillId="0" borderId="72" xfId="0" applyFont="1" applyBorder="1" applyAlignment="1">
      <alignment shrinkToFit="1"/>
    </xf>
    <xf numFmtId="0" fontId="22" fillId="0" borderId="73" xfId="0" applyFont="1" applyBorder="1" applyAlignment="1"/>
    <xf numFmtId="0" fontId="22" fillId="0" borderId="2" xfId="0" applyFont="1" applyBorder="1" applyAlignment="1">
      <alignment horizontal="center" vertical="center" shrinkToFit="1"/>
    </xf>
    <xf numFmtId="0" fontId="22" fillId="0" borderId="24" xfId="0" applyFont="1" applyBorder="1" applyAlignment="1">
      <alignment shrinkToFit="1"/>
    </xf>
    <xf numFmtId="0" fontId="22" fillId="0" borderId="62" xfId="0" applyFont="1" applyBorder="1" applyAlignment="1"/>
    <xf numFmtId="0" fontId="24" fillId="3" borderId="59" xfId="0" applyFont="1" applyFill="1" applyBorder="1" applyAlignment="1">
      <alignment horizontal="center" vertical="center" wrapText="1"/>
    </xf>
    <xf numFmtId="0" fontId="24" fillId="0" borderId="6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22" fillId="3" borderId="1" xfId="0" applyNumberFormat="1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3" fontId="22" fillId="0" borderId="57" xfId="0" applyNumberFormat="1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center" vertical="center" wrapText="1"/>
    </xf>
    <xf numFmtId="3" fontId="22" fillId="0" borderId="49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3" borderId="49" xfId="0" applyFont="1" applyFill="1" applyBorder="1" applyAlignment="1">
      <alignment horizontal="center" vertical="center" wrapText="1"/>
    </xf>
    <xf numFmtId="3" fontId="22" fillId="3" borderId="46" xfId="0" applyNumberFormat="1" applyFont="1" applyFill="1" applyBorder="1" applyAlignment="1">
      <alignment horizontal="center" vertical="center" wrapText="1"/>
    </xf>
    <xf numFmtId="0" fontId="22" fillId="3" borderId="32" xfId="0" applyFont="1" applyFill="1" applyBorder="1" applyAlignment="1">
      <alignment horizontal="center" vertical="center" wrapText="1"/>
    </xf>
    <xf numFmtId="3" fontId="22" fillId="3" borderId="70" xfId="0" applyNumberFormat="1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3" fontId="22" fillId="3" borderId="49" xfId="0" applyNumberFormat="1" applyFont="1" applyFill="1" applyBorder="1" applyAlignment="1">
      <alignment horizontal="center" vertical="center" wrapText="1"/>
    </xf>
    <xf numFmtId="2" fontId="22" fillId="3" borderId="50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3" fontId="22" fillId="0" borderId="64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3" fontId="22" fillId="0" borderId="64" xfId="0" applyNumberFormat="1" applyFont="1" applyBorder="1" applyAlignment="1">
      <alignment horizontal="center" vertical="center" wrapText="1"/>
    </xf>
    <xf numFmtId="2" fontId="22" fillId="3" borderId="66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Font="1" applyAlignment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/>
    <xf numFmtId="0" fontId="29" fillId="0" borderId="0" xfId="0" applyFont="1" applyAlignment="1"/>
    <xf numFmtId="2" fontId="22" fillId="3" borderId="29" xfId="0" applyNumberFormat="1" applyFont="1" applyFill="1" applyBorder="1" applyAlignment="1">
      <alignment horizontal="center" vertical="center" wrapText="1"/>
    </xf>
    <xf numFmtId="2" fontId="22" fillId="3" borderId="61" xfId="0" applyNumberFormat="1" applyFont="1" applyFill="1" applyBorder="1" applyAlignment="1">
      <alignment horizontal="center" vertical="center" wrapText="1"/>
    </xf>
    <xf numFmtId="2" fontId="22" fillId="3" borderId="64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69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3" borderId="69" xfId="0" applyFont="1" applyFill="1" applyBorder="1" applyAlignment="1">
      <alignment horizontal="center" vertical="center" wrapText="1"/>
    </xf>
    <xf numFmtId="2" fontId="22" fillId="3" borderId="70" xfId="0" applyNumberFormat="1" applyFont="1" applyFill="1" applyBorder="1" applyAlignment="1">
      <alignment horizontal="center" vertical="center" wrapText="1"/>
    </xf>
    <xf numFmtId="3" fontId="22" fillId="3" borderId="73" xfId="0" applyNumberFormat="1" applyFont="1" applyFill="1" applyBorder="1" applyAlignment="1">
      <alignment horizontal="center" vertical="center" wrapText="1"/>
    </xf>
    <xf numFmtId="0" fontId="22" fillId="3" borderId="62" xfId="0" applyFont="1" applyFill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3" fontId="22" fillId="0" borderId="6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24" fillId="0" borderId="2" xfId="0" applyFont="1" applyBorder="1" applyAlignment="1">
      <alignment vertical="center"/>
    </xf>
    <xf numFmtId="0" fontId="24" fillId="0" borderId="24" xfId="0" applyFont="1" applyBorder="1" applyAlignment="1"/>
    <xf numFmtId="0" fontId="22" fillId="0" borderId="50" xfId="0" applyFont="1" applyBorder="1" applyAlignment="1">
      <alignment horizontal="center" vertical="center"/>
    </xf>
    <xf numFmtId="0" fontId="22" fillId="0" borderId="72" xfId="0" applyFont="1" applyBorder="1" applyAlignment="1"/>
    <xf numFmtId="0" fontId="22" fillId="0" borderId="2" xfId="0" applyFont="1" applyBorder="1" applyAlignment="1">
      <alignment horizontal="center" vertical="center"/>
    </xf>
    <xf numFmtId="0" fontId="22" fillId="0" borderId="24" xfId="0" applyFont="1" applyBorder="1" applyAlignment="1"/>
    <xf numFmtId="0" fontId="24" fillId="0" borderId="29" xfId="0" applyFont="1" applyBorder="1" applyAlignment="1">
      <alignment vertical="center"/>
    </xf>
    <xf numFmtId="0" fontId="24" fillId="0" borderId="28" xfId="0" applyFont="1" applyBorder="1" applyAlignment="1"/>
    <xf numFmtId="0" fontId="24" fillId="0" borderId="29" xfId="0" applyFont="1" applyFill="1" applyBorder="1" applyAlignment="1">
      <alignment vertical="center"/>
    </xf>
    <xf numFmtId="0" fontId="24" fillId="0" borderId="28" xfId="0" applyFont="1" applyFill="1" applyBorder="1" applyAlignment="1"/>
    <xf numFmtId="0" fontId="22" fillId="0" borderId="6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2" fontId="22" fillId="3" borderId="69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2" fontId="22" fillId="3" borderId="2" xfId="0" applyNumberFormat="1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3" fontId="22" fillId="0" borderId="49" xfId="0" applyNumberFormat="1" applyFont="1" applyFill="1" applyBorder="1" applyAlignment="1">
      <alignment horizontal="center" vertical="center" wrapText="1"/>
    </xf>
    <xf numFmtId="3" fontId="22" fillId="0" borderId="45" xfId="0" applyNumberFormat="1" applyFont="1" applyFill="1" applyBorder="1" applyAlignment="1">
      <alignment horizontal="center" vertical="center"/>
    </xf>
    <xf numFmtId="3" fontId="22" fillId="0" borderId="44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0" fillId="0" borderId="0" xfId="0" applyAlignment="1"/>
    <xf numFmtId="2" fontId="22" fillId="3" borderId="46" xfId="0" applyNumberFormat="1" applyFont="1" applyFill="1" applyBorder="1" applyAlignment="1">
      <alignment horizontal="center" vertical="center" wrapText="1"/>
    </xf>
    <xf numFmtId="0" fontId="22" fillId="3" borderId="46" xfId="0" applyFont="1" applyFill="1" applyBorder="1" applyAlignment="1">
      <alignment horizontal="center" vertical="center" wrapText="1"/>
    </xf>
    <xf numFmtId="2" fontId="22" fillId="3" borderId="73" xfId="0" applyNumberFormat="1" applyFont="1" applyFill="1" applyBorder="1" applyAlignment="1">
      <alignment horizontal="center" vertical="center" wrapText="1"/>
    </xf>
    <xf numFmtId="2" fontId="22" fillId="3" borderId="62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49" xfId="0" applyNumberFormat="1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0" fontId="17" fillId="0" borderId="0" xfId="0" applyFont="1" applyAlignment="1"/>
    <xf numFmtId="0" fontId="0" fillId="0" borderId="0" xfId="0" applyAlignment="1">
      <alignment wrapText="1"/>
    </xf>
    <xf numFmtId="0" fontId="42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16" fillId="0" borderId="0" xfId="0" applyFont="1" applyFill="1" applyAlignment="1"/>
    <xf numFmtId="0" fontId="26" fillId="0" borderId="0" xfId="0" applyFont="1" applyAlignment="1"/>
    <xf numFmtId="0" fontId="24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70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2" fontId="22" fillId="3" borderId="71" xfId="0" applyNumberFormat="1" applyFont="1" applyFill="1" applyBorder="1" applyAlignment="1">
      <alignment horizontal="center" vertical="center" wrapText="1"/>
    </xf>
    <xf numFmtId="3" fontId="22" fillId="0" borderId="25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72" xfId="0" applyFont="1" applyBorder="1"/>
    <xf numFmtId="0" fontId="22" fillId="0" borderId="2" xfId="0" applyFont="1" applyBorder="1"/>
    <xf numFmtId="0" fontId="22" fillId="0" borderId="24" xfId="0" applyFont="1" applyBorder="1"/>
    <xf numFmtId="0" fontId="24" fillId="0" borderId="24" xfId="0" applyFont="1" applyBorder="1"/>
    <xf numFmtId="0" fontId="24" fillId="0" borderId="1" xfId="0" applyFont="1" applyBorder="1" applyAlignment="1">
      <alignment vertical="center"/>
    </xf>
    <xf numFmtId="0" fontId="24" fillId="0" borderId="74" xfId="0" applyFont="1" applyBorder="1"/>
    <xf numFmtId="3" fontId="22" fillId="0" borderId="57" xfId="0" applyNumberFormat="1" applyFont="1" applyBorder="1" applyAlignment="1">
      <alignment horizontal="center" vertical="center"/>
    </xf>
    <xf numFmtId="3" fontId="22" fillId="0" borderId="60" xfId="0" applyNumberFormat="1" applyFont="1" applyBorder="1" applyAlignment="1">
      <alignment horizontal="center" vertical="center"/>
    </xf>
    <xf numFmtId="2" fontId="20" fillId="3" borderId="46" xfId="0" applyNumberFormat="1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3" fontId="22" fillId="0" borderId="59" xfId="0" applyNumberFormat="1" applyFont="1" applyFill="1" applyBorder="1" applyAlignment="1">
      <alignment horizontal="center" vertical="center" wrapText="1"/>
    </xf>
    <xf numFmtId="0" fontId="22" fillId="0" borderId="50" xfId="0" applyFont="1" applyBorder="1" applyAlignment="1">
      <alignment horizontal="left" vertical="center"/>
    </xf>
    <xf numFmtId="0" fontId="22" fillId="0" borderId="72" xfId="0" applyFont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0" fontId="22" fillId="0" borderId="24" xfId="0" applyFont="1" applyBorder="1" applyAlignment="1">
      <alignment horizontal="left"/>
    </xf>
    <xf numFmtId="0" fontId="22" fillId="0" borderId="61" xfId="0" applyFont="1" applyBorder="1" applyAlignment="1"/>
    <xf numFmtId="0" fontId="24" fillId="0" borderId="45" xfId="0" applyFont="1" applyBorder="1" applyAlignment="1">
      <alignment horizontal="center"/>
    </xf>
    <xf numFmtId="0" fontId="24" fillId="0" borderId="43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10" xfId="0" applyFont="1" applyBorder="1" applyAlignment="1">
      <alignment vertical="center"/>
    </xf>
    <xf numFmtId="0" fontId="24" fillId="0" borderId="7" xfId="0" applyFont="1" applyBorder="1" applyAlignment="1"/>
    <xf numFmtId="0" fontId="22" fillId="0" borderId="11" xfId="0" applyFont="1" applyBorder="1" applyAlignment="1"/>
    <xf numFmtId="0" fontId="24" fillId="0" borderId="19" xfId="0" applyFont="1" applyBorder="1" applyAlignment="1">
      <alignment vertical="center"/>
    </xf>
    <xf numFmtId="0" fontId="24" fillId="0" borderId="16" xfId="0" applyFont="1" applyBorder="1" applyAlignment="1"/>
    <xf numFmtId="0" fontId="22" fillId="0" borderId="20" xfId="0" applyFont="1" applyBorder="1" applyAlignment="1"/>
    <xf numFmtId="0" fontId="22" fillId="3" borderId="33" xfId="0" applyFont="1" applyFill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3" fontId="22" fillId="0" borderId="70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22" fillId="0" borderId="70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2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2" fontId="22" fillId="5" borderId="50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3" fontId="22" fillId="5" borderId="1" xfId="0" applyNumberFormat="1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3" fontId="22" fillId="5" borderId="49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3" fontId="22" fillId="5" borderId="46" xfId="0" applyNumberFormat="1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22" fillId="0" borderId="7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/>
    </xf>
    <xf numFmtId="0" fontId="22" fillId="0" borderId="5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3" fontId="22" fillId="5" borderId="70" xfId="0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82"/>
  <sheetViews>
    <sheetView zoomScale="80" workbookViewId="0">
      <selection activeCell="S1" sqref="S1"/>
    </sheetView>
  </sheetViews>
  <sheetFormatPr defaultRowHeight="12.75" x14ac:dyDescent="0.2"/>
  <cols>
    <col min="1" max="1" width="9.42578125" style="432" customWidth="1"/>
    <col min="2" max="2" width="9.7109375" style="432" customWidth="1"/>
    <col min="3" max="3" width="9.42578125" style="8" customWidth="1"/>
    <col min="4" max="4" width="9.42578125" style="432" customWidth="1"/>
    <col min="5" max="5" width="10.140625" style="423" customWidth="1"/>
    <col min="6" max="6" width="10" style="423" customWidth="1"/>
    <col min="7" max="7" width="10.42578125" style="423" customWidth="1"/>
    <col min="8" max="8" width="9.140625" style="423"/>
    <col min="9" max="9" width="10.42578125" style="423" customWidth="1"/>
    <col min="10" max="10" width="9.140625" style="423"/>
    <col min="11" max="11" width="9.140625" style="5"/>
    <col min="12" max="13" width="10" style="423" customWidth="1"/>
    <col min="14" max="14" width="10.7109375" style="423" customWidth="1"/>
    <col min="15" max="15" width="10.42578125" style="423" customWidth="1"/>
    <col min="16" max="16" width="9.140625" style="423"/>
    <col min="17" max="17" width="9.85546875" style="423" customWidth="1"/>
    <col min="18" max="16384" width="9.140625" style="423"/>
  </cols>
  <sheetData>
    <row r="1" spans="1:37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37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37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37" s="28" customFormat="1" ht="21" x14ac:dyDescent="0.35">
      <c r="A4" s="146" t="s">
        <v>777</v>
      </c>
      <c r="B4" s="104"/>
      <c r="C4" s="147"/>
      <c r="D4" s="147"/>
      <c r="E4" s="147"/>
      <c r="F4" s="104"/>
      <c r="G4" s="104"/>
      <c r="H4" s="147"/>
      <c r="I4" s="105"/>
      <c r="J4" s="369"/>
      <c r="K4" s="147"/>
      <c r="L4" s="147"/>
      <c r="M4" s="147"/>
      <c r="N4" s="147"/>
      <c r="O4" s="147"/>
      <c r="P4" s="147"/>
      <c r="Q4" s="147"/>
      <c r="R4" s="104"/>
      <c r="S4" s="104"/>
    </row>
    <row r="5" spans="1:37" s="28" customFormat="1" ht="5.25" customHeight="1" x14ac:dyDescent="0.3">
      <c r="A5" s="147"/>
      <c r="B5" s="104"/>
      <c r="C5" s="147"/>
      <c r="D5" s="147"/>
      <c r="E5" s="147"/>
      <c r="F5" s="104"/>
      <c r="G5" s="104"/>
      <c r="H5" s="147"/>
      <c r="I5" s="105"/>
      <c r="J5" s="369"/>
      <c r="K5" s="147"/>
      <c r="L5" s="147"/>
      <c r="M5" s="147"/>
      <c r="N5" s="147"/>
      <c r="O5" s="147"/>
      <c r="P5" s="147"/>
      <c r="Q5" s="147"/>
      <c r="R5" s="104"/>
      <c r="S5" s="104"/>
    </row>
    <row r="6" spans="1:37" s="15" customFormat="1" ht="18.75" x14ac:dyDescent="0.3">
      <c r="A6" s="147" t="s">
        <v>167</v>
      </c>
      <c r="B6" s="45"/>
      <c r="C6" s="193"/>
      <c r="D6" s="193"/>
      <c r="E6" s="235"/>
      <c r="F6" s="235"/>
      <c r="G6" s="235"/>
      <c r="H6" s="235"/>
      <c r="I6" s="45"/>
      <c r="J6" s="234"/>
      <c r="K6" s="193"/>
      <c r="L6" s="235"/>
      <c r="M6" s="235"/>
      <c r="N6" s="235"/>
      <c r="O6" s="235"/>
      <c r="P6" s="235"/>
      <c r="Q6" s="235"/>
      <c r="R6" s="45"/>
      <c r="S6" s="45"/>
    </row>
    <row r="7" spans="1:37" s="15" customFormat="1" ht="17.25" x14ac:dyDescent="0.3">
      <c r="A7" s="236" t="s">
        <v>168</v>
      </c>
      <c r="B7" s="45"/>
      <c r="C7" s="193"/>
      <c r="D7" s="193"/>
      <c r="E7" s="235"/>
      <c r="F7" s="235"/>
      <c r="G7" s="235"/>
      <c r="H7" s="235"/>
      <c r="I7" s="45"/>
      <c r="J7" s="234"/>
      <c r="K7" s="193"/>
      <c r="L7" s="235"/>
      <c r="M7" s="235"/>
      <c r="N7" s="235"/>
      <c r="O7" s="235"/>
      <c r="P7" s="235"/>
      <c r="Q7" s="235"/>
      <c r="R7" s="45"/>
      <c r="S7" s="45"/>
    </row>
    <row r="8" spans="1:37" s="15" customFormat="1" ht="15.75" x14ac:dyDescent="0.25">
      <c r="A8" s="235"/>
      <c r="B8" s="45"/>
      <c r="C8" s="193"/>
      <c r="D8" s="193"/>
      <c r="E8" s="235"/>
      <c r="F8" s="235"/>
      <c r="G8" s="235"/>
      <c r="H8" s="235"/>
      <c r="I8" s="45"/>
      <c r="J8" s="234"/>
      <c r="K8" s="193"/>
      <c r="L8" s="235"/>
      <c r="M8" s="235"/>
      <c r="N8" s="235"/>
      <c r="O8" s="235"/>
      <c r="P8" s="235"/>
      <c r="Q8" s="235"/>
      <c r="R8" s="45"/>
      <c r="S8" s="45"/>
    </row>
    <row r="9" spans="1:37" s="444" customFormat="1" ht="13.5" thickBot="1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75" t="s">
        <v>517</v>
      </c>
      <c r="N9" s="50"/>
      <c r="O9" s="50"/>
      <c r="P9" s="50"/>
      <c r="Q9" s="50"/>
      <c r="R9" s="50"/>
      <c r="S9" s="50"/>
    </row>
    <row r="10" spans="1:37" s="444" customFormat="1" ht="15.75" customHeight="1" x14ac:dyDescent="0.2">
      <c r="A10" s="537" t="s">
        <v>13</v>
      </c>
      <c r="B10" s="538"/>
      <c r="C10" s="539"/>
      <c r="D10" s="560" t="s">
        <v>14</v>
      </c>
      <c r="E10" s="562" t="s">
        <v>15</v>
      </c>
      <c r="F10" s="564" t="s">
        <v>653</v>
      </c>
      <c r="G10" s="566" t="s">
        <v>654</v>
      </c>
      <c r="H10" s="558" t="s">
        <v>169</v>
      </c>
      <c r="I10" s="559"/>
      <c r="J10" s="571" t="s">
        <v>91</v>
      </c>
      <c r="K10" s="573" t="s">
        <v>430</v>
      </c>
      <c r="L10" s="574" t="s">
        <v>685</v>
      </c>
      <c r="M10" s="569" t="s">
        <v>204</v>
      </c>
      <c r="N10" s="50"/>
      <c r="O10" s="50"/>
      <c r="P10" s="50"/>
      <c r="Q10" s="50"/>
      <c r="R10" s="50"/>
      <c r="S10" s="50"/>
    </row>
    <row r="11" spans="1:37" s="444" customFormat="1" ht="30.75" thickBot="1" x14ac:dyDescent="0.25">
      <c r="A11" s="540"/>
      <c r="B11" s="541"/>
      <c r="C11" s="542"/>
      <c r="D11" s="561"/>
      <c r="E11" s="563"/>
      <c r="F11" s="565"/>
      <c r="G11" s="567"/>
      <c r="H11" s="54" t="s">
        <v>421</v>
      </c>
      <c r="I11" s="55" t="s">
        <v>422</v>
      </c>
      <c r="J11" s="572"/>
      <c r="K11" s="567"/>
      <c r="L11" s="575"/>
      <c r="M11" s="570"/>
      <c r="N11" s="50"/>
      <c r="O11" s="50"/>
      <c r="P11" s="50"/>
      <c r="Q11" s="50"/>
      <c r="R11" s="50"/>
      <c r="S11" s="50"/>
      <c r="Z11" s="423"/>
    </row>
    <row r="12" spans="1:37" s="444" customFormat="1" ht="21.75" customHeight="1" thickBot="1" x14ac:dyDescent="0.3">
      <c r="A12" s="531" t="s">
        <v>16</v>
      </c>
      <c r="B12" s="532"/>
      <c r="C12" s="533"/>
      <c r="D12" s="145">
        <v>8.6999999999999993</v>
      </c>
      <c r="E12" s="53">
        <v>19</v>
      </c>
      <c r="F12" s="443">
        <v>33420</v>
      </c>
      <c r="G12" s="375">
        <v>17900</v>
      </c>
      <c r="H12" s="376">
        <f>12*(1/D12*F12)</f>
        <v>46096.551724137935</v>
      </c>
      <c r="I12" s="375">
        <f>12*(1/E12*G12)</f>
        <v>11305.263157894737</v>
      </c>
      <c r="J12" s="377">
        <f>SUM(H12:I12)*34%</f>
        <v>19516.617059891112</v>
      </c>
      <c r="K12" s="180">
        <f>SUM(H12:I12)*2%</f>
        <v>1148.0362976406536</v>
      </c>
      <c r="L12" s="377">
        <v>680</v>
      </c>
      <c r="M12" s="378">
        <f>SUM(H12:L12)</f>
        <v>78746.468239564434</v>
      </c>
      <c r="N12" s="50"/>
      <c r="O12" s="50"/>
      <c r="P12" s="50"/>
      <c r="Q12" s="50"/>
      <c r="R12" s="50"/>
      <c r="S12" s="50"/>
      <c r="Z12" s="423"/>
    </row>
    <row r="13" spans="1:37" s="444" customFormat="1" x14ac:dyDescent="0.2">
      <c r="A13" s="370"/>
      <c r="B13" s="31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V13" s="423"/>
      <c r="W13" s="423"/>
      <c r="X13" s="423"/>
      <c r="Y13" s="423"/>
      <c r="Z13" s="423"/>
    </row>
    <row r="14" spans="1:37" s="444" customFormat="1" x14ac:dyDescent="0.2">
      <c r="A14" s="37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445"/>
      <c r="U14" s="445"/>
      <c r="V14" s="446"/>
      <c r="W14" s="446"/>
      <c r="X14" s="446"/>
      <c r="Y14" s="29"/>
      <c r="Z14" s="29"/>
      <c r="AA14" s="447"/>
      <c r="AB14" s="447"/>
      <c r="AC14" s="447"/>
      <c r="AD14" s="447"/>
    </row>
    <row r="15" spans="1:37" s="25" customFormat="1" ht="15.75" x14ac:dyDescent="0.25">
      <c r="A15" s="366" t="s">
        <v>706</v>
      </c>
      <c r="B15" s="371"/>
      <c r="C15" s="372" t="s">
        <v>14</v>
      </c>
      <c r="D15" s="372"/>
      <c r="E15" s="372"/>
      <c r="F15" s="372"/>
      <c r="G15" s="372" t="s">
        <v>15</v>
      </c>
      <c r="H15" s="372"/>
      <c r="I15" s="366" t="s">
        <v>707</v>
      </c>
      <c r="J15" s="373"/>
      <c r="K15" s="372"/>
      <c r="L15" s="372"/>
      <c r="M15" s="372" t="s">
        <v>14</v>
      </c>
      <c r="N15" s="372"/>
      <c r="O15" s="372"/>
      <c r="P15" s="372"/>
      <c r="Q15" s="372" t="s">
        <v>15</v>
      </c>
      <c r="R15" s="372"/>
      <c r="S15" s="372"/>
      <c r="T15" s="445"/>
      <c r="U15" s="445"/>
      <c r="V15" s="446"/>
      <c r="W15" s="446"/>
      <c r="X15" s="446"/>
      <c r="Y15" s="29"/>
      <c r="Z15" s="29"/>
      <c r="AA15" s="447"/>
      <c r="AB15" s="447"/>
      <c r="AC15" s="447"/>
      <c r="AD15" s="447"/>
      <c r="AE15" s="444"/>
      <c r="AF15" s="444"/>
      <c r="AG15" s="444"/>
      <c r="AH15" s="444"/>
      <c r="AI15" s="444"/>
      <c r="AJ15" s="444"/>
      <c r="AK15" s="444"/>
    </row>
    <row r="16" spans="1:37" s="20" customFormat="1" ht="16.5" x14ac:dyDescent="0.3">
      <c r="A16" s="240" t="s">
        <v>571</v>
      </c>
      <c r="B16" s="240"/>
      <c r="C16" s="241">
        <v>10</v>
      </c>
      <c r="D16" s="374"/>
      <c r="E16" s="374"/>
      <c r="F16" s="374"/>
      <c r="G16" s="241">
        <v>30.35</v>
      </c>
      <c r="H16" s="374"/>
      <c r="I16" s="240" t="s">
        <v>571</v>
      </c>
      <c r="J16" s="374"/>
      <c r="K16" s="374"/>
      <c r="L16" s="374"/>
      <c r="M16" s="241">
        <v>20</v>
      </c>
      <c r="N16" s="374"/>
      <c r="O16" s="374"/>
      <c r="P16" s="374"/>
      <c r="Q16" s="241">
        <v>60.7</v>
      </c>
      <c r="R16" s="374"/>
      <c r="S16" s="374"/>
      <c r="T16" s="25"/>
      <c r="U16" s="26"/>
      <c r="AB16" s="25"/>
    </row>
    <row r="17" spans="1:37" s="20" customFormat="1" ht="18.75" x14ac:dyDescent="0.3">
      <c r="A17" s="240" t="s">
        <v>572</v>
      </c>
      <c r="B17" s="240"/>
      <c r="C17" s="241" t="s">
        <v>439</v>
      </c>
      <c r="D17" s="374"/>
      <c r="E17" s="374"/>
      <c r="F17" s="374"/>
      <c r="G17" s="243" t="s">
        <v>700</v>
      </c>
      <c r="H17" s="374"/>
      <c r="I17" s="240" t="s">
        <v>572</v>
      </c>
      <c r="J17" s="374"/>
      <c r="K17" s="374"/>
      <c r="L17" s="374"/>
      <c r="M17" s="241" t="s">
        <v>442</v>
      </c>
      <c r="N17" s="374"/>
      <c r="O17" s="374"/>
      <c r="P17" s="374"/>
      <c r="Q17" s="241" t="s">
        <v>701</v>
      </c>
      <c r="R17" s="374"/>
      <c r="S17" s="374"/>
      <c r="U17" s="27"/>
    </row>
    <row r="18" spans="1:37" s="20" customFormat="1" ht="18.75" x14ac:dyDescent="0.3">
      <c r="A18" s="240" t="s">
        <v>573</v>
      </c>
      <c r="B18" s="240"/>
      <c r="C18" s="241" t="s">
        <v>440</v>
      </c>
      <c r="D18" s="374"/>
      <c r="E18" s="374"/>
      <c r="F18" s="374"/>
      <c r="G18" s="243" t="s">
        <v>702</v>
      </c>
      <c r="H18" s="374"/>
      <c r="I18" s="240" t="s">
        <v>573</v>
      </c>
      <c r="J18" s="374"/>
      <c r="K18" s="374"/>
      <c r="L18" s="374"/>
      <c r="M18" s="241" t="s">
        <v>577</v>
      </c>
      <c r="N18" s="374"/>
      <c r="O18" s="374"/>
      <c r="P18" s="374"/>
      <c r="Q18" s="241" t="s">
        <v>703</v>
      </c>
      <c r="R18" s="374"/>
      <c r="S18" s="374"/>
      <c r="U18" s="27"/>
    </row>
    <row r="19" spans="1:37" s="20" customFormat="1" ht="18.75" x14ac:dyDescent="0.3">
      <c r="A19" s="240" t="s">
        <v>574</v>
      </c>
      <c r="B19" s="240"/>
      <c r="C19" s="241" t="s">
        <v>441</v>
      </c>
      <c r="D19" s="374"/>
      <c r="E19" s="374"/>
      <c r="F19" s="374"/>
      <c r="G19" s="243" t="s">
        <v>704</v>
      </c>
      <c r="H19" s="374"/>
      <c r="I19" s="240" t="s">
        <v>574</v>
      </c>
      <c r="J19" s="374"/>
      <c r="K19" s="374"/>
      <c r="L19" s="374"/>
      <c r="M19" s="241" t="s">
        <v>578</v>
      </c>
      <c r="N19" s="374"/>
      <c r="O19" s="374"/>
      <c r="P19" s="374"/>
      <c r="Q19" s="241" t="s">
        <v>705</v>
      </c>
      <c r="R19" s="374"/>
      <c r="S19" s="374"/>
      <c r="U19" s="27"/>
    </row>
    <row r="20" spans="1:37" s="20" customFormat="1" ht="16.5" x14ac:dyDescent="0.3">
      <c r="A20" s="240" t="s">
        <v>575</v>
      </c>
      <c r="B20" s="240"/>
      <c r="C20" s="241" t="s">
        <v>441</v>
      </c>
      <c r="D20" s="374"/>
      <c r="E20" s="374"/>
      <c r="F20" s="374"/>
      <c r="G20" s="241">
        <v>36.57</v>
      </c>
      <c r="H20" s="374"/>
      <c r="I20" s="240" t="s">
        <v>575</v>
      </c>
      <c r="J20" s="374"/>
      <c r="K20" s="374"/>
      <c r="L20" s="374"/>
      <c r="M20" s="241" t="s">
        <v>578</v>
      </c>
      <c r="N20" s="374"/>
      <c r="O20" s="374"/>
      <c r="P20" s="374"/>
      <c r="Q20" s="241">
        <v>73.14</v>
      </c>
      <c r="R20" s="374"/>
      <c r="S20" s="374"/>
      <c r="U20" s="27"/>
    </row>
    <row r="21" spans="1:37" s="20" customFormat="1" ht="16.5" x14ac:dyDescent="0.3">
      <c r="A21" s="240" t="s">
        <v>576</v>
      </c>
      <c r="B21" s="240"/>
      <c r="C21" s="241" t="s">
        <v>441</v>
      </c>
      <c r="D21" s="374"/>
      <c r="E21" s="374"/>
      <c r="F21" s="374"/>
      <c r="G21" s="241">
        <v>36.57</v>
      </c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U21" s="27"/>
    </row>
    <row r="22" spans="1:37" ht="16.5" x14ac:dyDescent="0.3">
      <c r="A22" s="45"/>
      <c r="B22" s="45"/>
      <c r="C22" s="193"/>
      <c r="D22" s="193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20"/>
      <c r="U22" s="27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7" ht="13.5" thickBot="1" x14ac:dyDescent="0.25">
      <c r="A23" s="193"/>
      <c r="B23" s="193"/>
      <c r="C23" s="193"/>
      <c r="D23" s="193"/>
      <c r="E23" s="45"/>
      <c r="F23" s="45"/>
      <c r="G23" s="45"/>
      <c r="H23" s="45"/>
      <c r="I23" s="45"/>
      <c r="J23" s="45"/>
      <c r="K23" s="75" t="s">
        <v>517</v>
      </c>
      <c r="L23" s="45"/>
      <c r="M23" s="45"/>
      <c r="N23" s="45"/>
      <c r="O23" s="45"/>
      <c r="P23" s="45"/>
      <c r="R23" s="45"/>
      <c r="S23" s="75" t="s">
        <v>517</v>
      </c>
    </row>
    <row r="24" spans="1:37" s="424" customFormat="1" ht="16.5" customHeight="1" thickBot="1" x14ac:dyDescent="0.25">
      <c r="A24" s="549" t="s">
        <v>205</v>
      </c>
      <c r="B24" s="552" t="s">
        <v>14</v>
      </c>
      <c r="C24" s="555" t="s">
        <v>15</v>
      </c>
      <c r="D24" s="534" t="s">
        <v>437</v>
      </c>
      <c r="E24" s="544" t="s">
        <v>438</v>
      </c>
      <c r="F24" s="379"/>
      <c r="G24" s="248"/>
      <c r="H24" s="248" t="s">
        <v>202</v>
      </c>
      <c r="I24" s="248"/>
      <c r="J24" s="248"/>
      <c r="K24" s="380"/>
      <c r="L24" s="552" t="s">
        <v>14</v>
      </c>
      <c r="M24" s="555" t="s">
        <v>15</v>
      </c>
      <c r="N24" s="379"/>
      <c r="O24" s="248"/>
      <c r="P24" s="248" t="s">
        <v>241</v>
      </c>
      <c r="Q24" s="248"/>
      <c r="R24" s="248"/>
      <c r="S24" s="380"/>
    </row>
    <row r="25" spans="1:37" s="424" customFormat="1" ht="16.5" customHeight="1" x14ac:dyDescent="0.2">
      <c r="A25" s="550"/>
      <c r="B25" s="553"/>
      <c r="C25" s="556"/>
      <c r="D25" s="535"/>
      <c r="E25" s="545"/>
      <c r="F25" s="547" t="s">
        <v>169</v>
      </c>
      <c r="G25" s="548"/>
      <c r="H25" s="543" t="s">
        <v>170</v>
      </c>
      <c r="I25" s="543" t="s">
        <v>430</v>
      </c>
      <c r="J25" s="543" t="s">
        <v>244</v>
      </c>
      <c r="K25" s="568" t="s">
        <v>171</v>
      </c>
      <c r="L25" s="553"/>
      <c r="M25" s="556"/>
      <c r="N25" s="547" t="s">
        <v>169</v>
      </c>
      <c r="O25" s="548"/>
      <c r="P25" s="543" t="s">
        <v>170</v>
      </c>
      <c r="Q25" s="543" t="s">
        <v>430</v>
      </c>
      <c r="R25" s="543" t="s">
        <v>244</v>
      </c>
      <c r="S25" s="568" t="s">
        <v>171</v>
      </c>
    </row>
    <row r="26" spans="1:37" s="424" customFormat="1" ht="16.5" customHeight="1" thickBot="1" x14ac:dyDescent="0.25">
      <c r="A26" s="551"/>
      <c r="B26" s="554"/>
      <c r="C26" s="557"/>
      <c r="D26" s="536"/>
      <c r="E26" s="546"/>
      <c r="F26" s="254" t="s">
        <v>428</v>
      </c>
      <c r="G26" s="381" t="s">
        <v>429</v>
      </c>
      <c r="H26" s="536"/>
      <c r="I26" s="536"/>
      <c r="J26" s="536"/>
      <c r="K26" s="567"/>
      <c r="L26" s="554"/>
      <c r="M26" s="557"/>
      <c r="N26" s="254" t="s">
        <v>428</v>
      </c>
      <c r="O26" s="381" t="s">
        <v>429</v>
      </c>
      <c r="P26" s="536"/>
      <c r="Q26" s="536"/>
      <c r="R26" s="536"/>
      <c r="S26" s="567"/>
    </row>
    <row r="27" spans="1:37" s="424" customFormat="1" ht="16.5" customHeight="1" x14ac:dyDescent="0.2">
      <c r="A27" s="255">
        <v>1</v>
      </c>
      <c r="B27" s="382">
        <v>10</v>
      </c>
      <c r="C27" s="383">
        <v>30.35</v>
      </c>
      <c r="D27" s="257">
        <v>32960</v>
      </c>
      <c r="E27" s="435">
        <v>17870</v>
      </c>
      <c r="F27" s="264">
        <f t="shared" ref="F27:F90" si="0">12*(1/B27*D27)</f>
        <v>39552</v>
      </c>
      <c r="G27" s="264">
        <f t="shared" ref="G27:G90" si="1">12*(1/C27*E27)</f>
        <v>7065.5683690280057</v>
      </c>
      <c r="H27" s="384">
        <f>(F27+G27)*34%</f>
        <v>15849.973245469522</v>
      </c>
      <c r="I27" s="384">
        <f>(F27+G27)*2%</f>
        <v>932.35136738056008</v>
      </c>
      <c r="J27" s="448">
        <v>394</v>
      </c>
      <c r="K27" s="385">
        <f>SUM(F27:J27)</f>
        <v>63793.892981878089</v>
      </c>
      <c r="L27" s="386">
        <v>20</v>
      </c>
      <c r="M27" s="387">
        <v>60.7</v>
      </c>
      <c r="N27" s="388">
        <f t="shared" ref="N27:N90" si="2">12*(1/L27*D27)</f>
        <v>19776</v>
      </c>
      <c r="O27" s="265">
        <f t="shared" ref="O27:O90" si="3">12*(1/M27*E27)</f>
        <v>3532.7841845140028</v>
      </c>
      <c r="P27" s="384">
        <f>(N27+O27)*34%</f>
        <v>7924.9866227347611</v>
      </c>
      <c r="Q27" s="384">
        <f>(N27+O27)*2%</f>
        <v>466.17568369028004</v>
      </c>
      <c r="R27" s="448">
        <v>197</v>
      </c>
      <c r="S27" s="385">
        <f>SUM(N27:R27)</f>
        <v>31896.946490939044</v>
      </c>
    </row>
    <row r="28" spans="1:37" s="424" customFormat="1" ht="16.5" customHeight="1" x14ac:dyDescent="0.2">
      <c r="A28" s="267">
        <v>2</v>
      </c>
      <c r="B28" s="302">
        <v>10</v>
      </c>
      <c r="C28" s="389">
        <v>30.35</v>
      </c>
      <c r="D28" s="301">
        <v>32960</v>
      </c>
      <c r="E28" s="436">
        <v>17870</v>
      </c>
      <c r="F28" s="273">
        <f t="shared" si="0"/>
        <v>39552</v>
      </c>
      <c r="G28" s="273">
        <f t="shared" si="1"/>
        <v>7065.5683690280057</v>
      </c>
      <c r="H28" s="270">
        <f t="shared" ref="H28:H55" si="4">(F28+G28)*34%</f>
        <v>15849.973245469522</v>
      </c>
      <c r="I28" s="270">
        <f t="shared" ref="I28:I91" si="5">(F28+G28)*2%</f>
        <v>932.35136738056008</v>
      </c>
      <c r="J28" s="170">
        <v>394</v>
      </c>
      <c r="K28" s="271">
        <f t="shared" ref="K28:K91" si="6">SUM(F28:J28)</f>
        <v>63793.892981878089</v>
      </c>
      <c r="L28" s="389">
        <v>20</v>
      </c>
      <c r="M28" s="272">
        <v>60.7</v>
      </c>
      <c r="N28" s="273">
        <f t="shared" si="2"/>
        <v>19776</v>
      </c>
      <c r="O28" s="390">
        <f t="shared" si="3"/>
        <v>3532.7841845140028</v>
      </c>
      <c r="P28" s="270">
        <f t="shared" ref="P28:P55" si="7">(N28+O28)*34%</f>
        <v>7924.9866227347611</v>
      </c>
      <c r="Q28" s="270">
        <f t="shared" ref="Q28:Q91" si="8">(N28+O28)*2%</f>
        <v>466.17568369028004</v>
      </c>
      <c r="R28" s="170">
        <v>197</v>
      </c>
      <c r="S28" s="271">
        <f t="shared" ref="S28:S91" si="9">SUM(N28:R28)</f>
        <v>31896.946490939044</v>
      </c>
    </row>
    <row r="29" spans="1:37" s="424" customFormat="1" ht="16.5" customHeight="1" x14ac:dyDescent="0.2">
      <c r="A29" s="267">
        <v>3</v>
      </c>
      <c r="B29" s="302">
        <v>10</v>
      </c>
      <c r="C29" s="389">
        <v>30.35</v>
      </c>
      <c r="D29" s="301">
        <v>32960</v>
      </c>
      <c r="E29" s="436">
        <v>17870</v>
      </c>
      <c r="F29" s="273">
        <f t="shared" si="0"/>
        <v>39552</v>
      </c>
      <c r="G29" s="273">
        <f t="shared" si="1"/>
        <v>7065.5683690280057</v>
      </c>
      <c r="H29" s="270">
        <f t="shared" si="4"/>
        <v>15849.973245469522</v>
      </c>
      <c r="I29" s="270">
        <f t="shared" si="5"/>
        <v>932.35136738056008</v>
      </c>
      <c r="J29" s="170">
        <v>394</v>
      </c>
      <c r="K29" s="271">
        <f t="shared" si="6"/>
        <v>63793.892981878089</v>
      </c>
      <c r="L29" s="389">
        <v>20</v>
      </c>
      <c r="M29" s="272">
        <v>60.7</v>
      </c>
      <c r="N29" s="273">
        <f t="shared" si="2"/>
        <v>19776</v>
      </c>
      <c r="O29" s="390">
        <f t="shared" si="3"/>
        <v>3532.7841845140028</v>
      </c>
      <c r="P29" s="270">
        <f t="shared" si="7"/>
        <v>7924.9866227347611</v>
      </c>
      <c r="Q29" s="270">
        <f t="shared" si="8"/>
        <v>466.17568369028004</v>
      </c>
      <c r="R29" s="170">
        <v>197</v>
      </c>
      <c r="S29" s="271">
        <f t="shared" si="9"/>
        <v>31896.946490939044</v>
      </c>
    </row>
    <row r="30" spans="1:37" s="424" customFormat="1" ht="16.5" customHeight="1" x14ac:dyDescent="0.2">
      <c r="A30" s="267">
        <v>4</v>
      </c>
      <c r="B30" s="302">
        <v>10</v>
      </c>
      <c r="C30" s="389">
        <v>30.35</v>
      </c>
      <c r="D30" s="301">
        <v>32960</v>
      </c>
      <c r="E30" s="436">
        <v>17870</v>
      </c>
      <c r="F30" s="273">
        <f t="shared" si="0"/>
        <v>39552</v>
      </c>
      <c r="G30" s="273">
        <f t="shared" si="1"/>
        <v>7065.5683690280057</v>
      </c>
      <c r="H30" s="270">
        <f t="shared" si="4"/>
        <v>15849.973245469522</v>
      </c>
      <c r="I30" s="270">
        <f t="shared" si="5"/>
        <v>932.35136738056008</v>
      </c>
      <c r="J30" s="170">
        <v>394</v>
      </c>
      <c r="K30" s="271">
        <f t="shared" si="6"/>
        <v>63793.892981878089</v>
      </c>
      <c r="L30" s="389">
        <v>20</v>
      </c>
      <c r="M30" s="272">
        <v>60.7</v>
      </c>
      <c r="N30" s="273">
        <f t="shared" si="2"/>
        <v>19776</v>
      </c>
      <c r="O30" s="390">
        <f t="shared" si="3"/>
        <v>3532.7841845140028</v>
      </c>
      <c r="P30" s="270">
        <f t="shared" si="7"/>
        <v>7924.9866227347611</v>
      </c>
      <c r="Q30" s="270">
        <f t="shared" si="8"/>
        <v>466.17568369028004</v>
      </c>
      <c r="R30" s="170">
        <v>197</v>
      </c>
      <c r="S30" s="271">
        <f t="shared" si="9"/>
        <v>31896.946490939044</v>
      </c>
    </row>
    <row r="31" spans="1:37" s="424" customFormat="1" ht="16.5" customHeight="1" x14ac:dyDescent="0.2">
      <c r="A31" s="267">
        <v>5</v>
      </c>
      <c r="B31" s="302">
        <v>10</v>
      </c>
      <c r="C31" s="389">
        <v>30.35</v>
      </c>
      <c r="D31" s="301">
        <v>32960</v>
      </c>
      <c r="E31" s="436">
        <v>17870</v>
      </c>
      <c r="F31" s="273">
        <f t="shared" si="0"/>
        <v>39552</v>
      </c>
      <c r="G31" s="273">
        <f t="shared" si="1"/>
        <v>7065.5683690280057</v>
      </c>
      <c r="H31" s="270">
        <f t="shared" si="4"/>
        <v>15849.973245469522</v>
      </c>
      <c r="I31" s="270">
        <f t="shared" si="5"/>
        <v>932.35136738056008</v>
      </c>
      <c r="J31" s="170">
        <v>394</v>
      </c>
      <c r="K31" s="271">
        <f t="shared" si="6"/>
        <v>63793.892981878089</v>
      </c>
      <c r="L31" s="389">
        <v>20</v>
      </c>
      <c r="M31" s="272">
        <v>60.7</v>
      </c>
      <c r="N31" s="273">
        <f t="shared" si="2"/>
        <v>19776</v>
      </c>
      <c r="O31" s="390">
        <f t="shared" si="3"/>
        <v>3532.7841845140028</v>
      </c>
      <c r="P31" s="270">
        <f t="shared" si="7"/>
        <v>7924.9866227347611</v>
      </c>
      <c r="Q31" s="270">
        <f t="shared" si="8"/>
        <v>466.17568369028004</v>
      </c>
      <c r="R31" s="170">
        <v>197</v>
      </c>
      <c r="S31" s="271">
        <f t="shared" si="9"/>
        <v>31896.946490939044</v>
      </c>
    </row>
    <row r="32" spans="1:37" s="424" customFormat="1" ht="16.5" customHeight="1" x14ac:dyDescent="0.2">
      <c r="A32" s="267">
        <v>6</v>
      </c>
      <c r="B32" s="302">
        <v>10</v>
      </c>
      <c r="C32" s="389">
        <v>30.35</v>
      </c>
      <c r="D32" s="301">
        <v>32960</v>
      </c>
      <c r="E32" s="436">
        <v>17870</v>
      </c>
      <c r="F32" s="273">
        <f t="shared" si="0"/>
        <v>39552</v>
      </c>
      <c r="G32" s="273">
        <f t="shared" si="1"/>
        <v>7065.5683690280057</v>
      </c>
      <c r="H32" s="270">
        <f t="shared" si="4"/>
        <v>15849.973245469522</v>
      </c>
      <c r="I32" s="270">
        <f t="shared" si="5"/>
        <v>932.35136738056008</v>
      </c>
      <c r="J32" s="170">
        <v>394</v>
      </c>
      <c r="K32" s="271">
        <f t="shared" si="6"/>
        <v>63793.892981878089</v>
      </c>
      <c r="L32" s="389">
        <v>20</v>
      </c>
      <c r="M32" s="272">
        <v>60.7</v>
      </c>
      <c r="N32" s="273">
        <f t="shared" si="2"/>
        <v>19776</v>
      </c>
      <c r="O32" s="390">
        <f t="shared" si="3"/>
        <v>3532.7841845140028</v>
      </c>
      <c r="P32" s="270">
        <f t="shared" si="7"/>
        <v>7924.9866227347611</v>
      </c>
      <c r="Q32" s="270">
        <f t="shared" si="8"/>
        <v>466.17568369028004</v>
      </c>
      <c r="R32" s="170">
        <v>197</v>
      </c>
      <c r="S32" s="271">
        <f t="shared" si="9"/>
        <v>31896.946490939044</v>
      </c>
    </row>
    <row r="33" spans="1:19" s="424" customFormat="1" ht="16.5" customHeight="1" x14ac:dyDescent="0.2">
      <c r="A33" s="267">
        <v>7</v>
      </c>
      <c r="B33" s="302">
        <v>10</v>
      </c>
      <c r="C33" s="389">
        <v>30.35</v>
      </c>
      <c r="D33" s="301">
        <v>32960</v>
      </c>
      <c r="E33" s="436">
        <v>17870</v>
      </c>
      <c r="F33" s="273">
        <f t="shared" si="0"/>
        <v>39552</v>
      </c>
      <c r="G33" s="273">
        <f t="shared" si="1"/>
        <v>7065.5683690280057</v>
      </c>
      <c r="H33" s="270">
        <f t="shared" si="4"/>
        <v>15849.973245469522</v>
      </c>
      <c r="I33" s="270">
        <f t="shared" si="5"/>
        <v>932.35136738056008</v>
      </c>
      <c r="J33" s="170">
        <v>394</v>
      </c>
      <c r="K33" s="271">
        <f t="shared" si="6"/>
        <v>63793.892981878089</v>
      </c>
      <c r="L33" s="389">
        <v>20</v>
      </c>
      <c r="M33" s="272">
        <v>60.7</v>
      </c>
      <c r="N33" s="273">
        <f t="shared" si="2"/>
        <v>19776</v>
      </c>
      <c r="O33" s="390">
        <f t="shared" si="3"/>
        <v>3532.7841845140028</v>
      </c>
      <c r="P33" s="270">
        <f t="shared" si="7"/>
        <v>7924.9866227347611</v>
      </c>
      <c r="Q33" s="270">
        <f t="shared" si="8"/>
        <v>466.17568369028004</v>
      </c>
      <c r="R33" s="170">
        <v>197</v>
      </c>
      <c r="S33" s="271">
        <f t="shared" si="9"/>
        <v>31896.946490939044</v>
      </c>
    </row>
    <row r="34" spans="1:19" s="424" customFormat="1" ht="16.5" customHeight="1" x14ac:dyDescent="0.2">
      <c r="A34" s="267">
        <v>8</v>
      </c>
      <c r="B34" s="302">
        <v>10</v>
      </c>
      <c r="C34" s="389">
        <v>30.35</v>
      </c>
      <c r="D34" s="301">
        <v>32960</v>
      </c>
      <c r="E34" s="436">
        <v>17870</v>
      </c>
      <c r="F34" s="273">
        <f t="shared" si="0"/>
        <v>39552</v>
      </c>
      <c r="G34" s="273">
        <f t="shared" si="1"/>
        <v>7065.5683690280057</v>
      </c>
      <c r="H34" s="270">
        <f t="shared" si="4"/>
        <v>15849.973245469522</v>
      </c>
      <c r="I34" s="270">
        <f t="shared" si="5"/>
        <v>932.35136738056008</v>
      </c>
      <c r="J34" s="170">
        <v>394</v>
      </c>
      <c r="K34" s="271">
        <f t="shared" si="6"/>
        <v>63793.892981878089</v>
      </c>
      <c r="L34" s="389">
        <v>20</v>
      </c>
      <c r="M34" s="272">
        <v>60.7</v>
      </c>
      <c r="N34" s="273">
        <f t="shared" si="2"/>
        <v>19776</v>
      </c>
      <c r="O34" s="390">
        <f t="shared" si="3"/>
        <v>3532.7841845140028</v>
      </c>
      <c r="P34" s="270">
        <f t="shared" si="7"/>
        <v>7924.9866227347611</v>
      </c>
      <c r="Q34" s="270">
        <f t="shared" si="8"/>
        <v>466.17568369028004</v>
      </c>
      <c r="R34" s="170">
        <v>197</v>
      </c>
      <c r="S34" s="271">
        <f t="shared" si="9"/>
        <v>31896.946490939044</v>
      </c>
    </row>
    <row r="35" spans="1:19" s="424" customFormat="1" ht="16.5" customHeight="1" x14ac:dyDescent="0.2">
      <c r="A35" s="267">
        <v>9</v>
      </c>
      <c r="B35" s="302">
        <v>10</v>
      </c>
      <c r="C35" s="389">
        <v>30.35</v>
      </c>
      <c r="D35" s="301">
        <v>32960</v>
      </c>
      <c r="E35" s="436">
        <v>17870</v>
      </c>
      <c r="F35" s="273">
        <f t="shared" si="0"/>
        <v>39552</v>
      </c>
      <c r="G35" s="273">
        <f t="shared" si="1"/>
        <v>7065.5683690280057</v>
      </c>
      <c r="H35" s="270">
        <f t="shared" si="4"/>
        <v>15849.973245469522</v>
      </c>
      <c r="I35" s="270">
        <f t="shared" si="5"/>
        <v>932.35136738056008</v>
      </c>
      <c r="J35" s="170">
        <v>394</v>
      </c>
      <c r="K35" s="271">
        <f t="shared" si="6"/>
        <v>63793.892981878089</v>
      </c>
      <c r="L35" s="389">
        <v>20</v>
      </c>
      <c r="M35" s="272">
        <v>60.7</v>
      </c>
      <c r="N35" s="273">
        <f t="shared" si="2"/>
        <v>19776</v>
      </c>
      <c r="O35" s="390">
        <f t="shared" si="3"/>
        <v>3532.7841845140028</v>
      </c>
      <c r="P35" s="270">
        <f t="shared" si="7"/>
        <v>7924.9866227347611</v>
      </c>
      <c r="Q35" s="270">
        <f t="shared" si="8"/>
        <v>466.17568369028004</v>
      </c>
      <c r="R35" s="170">
        <v>197</v>
      </c>
      <c r="S35" s="271">
        <f t="shared" si="9"/>
        <v>31896.946490939044</v>
      </c>
    </row>
    <row r="36" spans="1:19" s="424" customFormat="1" ht="16.5" customHeight="1" x14ac:dyDescent="0.2">
      <c r="A36" s="275">
        <v>10</v>
      </c>
      <c r="B36" s="302">
        <v>10</v>
      </c>
      <c r="C36" s="389">
        <v>30.35</v>
      </c>
      <c r="D36" s="301">
        <v>32960</v>
      </c>
      <c r="E36" s="436">
        <v>17870</v>
      </c>
      <c r="F36" s="273">
        <f t="shared" si="0"/>
        <v>39552</v>
      </c>
      <c r="G36" s="273">
        <f t="shared" si="1"/>
        <v>7065.5683690280057</v>
      </c>
      <c r="H36" s="270">
        <f t="shared" si="4"/>
        <v>15849.973245469522</v>
      </c>
      <c r="I36" s="270">
        <f t="shared" si="5"/>
        <v>932.35136738056008</v>
      </c>
      <c r="J36" s="170">
        <v>394</v>
      </c>
      <c r="K36" s="271">
        <f t="shared" si="6"/>
        <v>63793.892981878089</v>
      </c>
      <c r="L36" s="389">
        <v>20</v>
      </c>
      <c r="M36" s="272">
        <v>60.7</v>
      </c>
      <c r="N36" s="273">
        <f t="shared" si="2"/>
        <v>19776</v>
      </c>
      <c r="O36" s="390">
        <f t="shared" si="3"/>
        <v>3532.7841845140028</v>
      </c>
      <c r="P36" s="270">
        <f t="shared" si="7"/>
        <v>7924.9866227347611</v>
      </c>
      <c r="Q36" s="270">
        <f t="shared" si="8"/>
        <v>466.17568369028004</v>
      </c>
      <c r="R36" s="170">
        <v>197</v>
      </c>
      <c r="S36" s="271">
        <f t="shared" si="9"/>
        <v>31896.946490939044</v>
      </c>
    </row>
    <row r="37" spans="1:19" s="424" customFormat="1" ht="16.5" customHeight="1" x14ac:dyDescent="0.2">
      <c r="A37" s="267">
        <v>11</v>
      </c>
      <c r="B37" s="302">
        <v>10</v>
      </c>
      <c r="C37" s="389">
        <v>30.35</v>
      </c>
      <c r="D37" s="301">
        <v>32960</v>
      </c>
      <c r="E37" s="436">
        <v>17870</v>
      </c>
      <c r="F37" s="273">
        <f t="shared" si="0"/>
        <v>39552</v>
      </c>
      <c r="G37" s="273">
        <f t="shared" si="1"/>
        <v>7065.5683690280057</v>
      </c>
      <c r="H37" s="270">
        <f t="shared" si="4"/>
        <v>15849.973245469522</v>
      </c>
      <c r="I37" s="270">
        <f t="shared" si="5"/>
        <v>932.35136738056008</v>
      </c>
      <c r="J37" s="170">
        <v>394</v>
      </c>
      <c r="K37" s="271">
        <f t="shared" si="6"/>
        <v>63793.892981878089</v>
      </c>
      <c r="L37" s="389">
        <v>20</v>
      </c>
      <c r="M37" s="272">
        <v>60.7</v>
      </c>
      <c r="N37" s="273">
        <f t="shared" si="2"/>
        <v>19776</v>
      </c>
      <c r="O37" s="390">
        <f t="shared" si="3"/>
        <v>3532.7841845140028</v>
      </c>
      <c r="P37" s="270">
        <f t="shared" si="7"/>
        <v>7924.9866227347611</v>
      </c>
      <c r="Q37" s="270">
        <f t="shared" si="8"/>
        <v>466.17568369028004</v>
      </c>
      <c r="R37" s="170">
        <v>197</v>
      </c>
      <c r="S37" s="271">
        <f t="shared" si="9"/>
        <v>31896.946490939044</v>
      </c>
    </row>
    <row r="38" spans="1:19" s="424" customFormat="1" ht="16.5" customHeight="1" thickBot="1" x14ac:dyDescent="0.25">
      <c r="A38" s="267">
        <v>12</v>
      </c>
      <c r="B38" s="312">
        <v>10</v>
      </c>
      <c r="C38" s="391">
        <v>30.35</v>
      </c>
      <c r="D38" s="311">
        <v>32960</v>
      </c>
      <c r="E38" s="437">
        <v>17870</v>
      </c>
      <c r="F38" s="281">
        <f t="shared" si="0"/>
        <v>39552</v>
      </c>
      <c r="G38" s="281">
        <f t="shared" si="1"/>
        <v>7065.5683690280057</v>
      </c>
      <c r="H38" s="278">
        <f t="shared" si="4"/>
        <v>15849.973245469522</v>
      </c>
      <c r="I38" s="278">
        <f t="shared" si="5"/>
        <v>932.35136738056008</v>
      </c>
      <c r="J38" s="179">
        <v>394</v>
      </c>
      <c r="K38" s="279">
        <f t="shared" si="6"/>
        <v>63793.892981878089</v>
      </c>
      <c r="L38" s="312">
        <v>20</v>
      </c>
      <c r="M38" s="280">
        <v>60.7</v>
      </c>
      <c r="N38" s="281">
        <f t="shared" si="2"/>
        <v>19776</v>
      </c>
      <c r="O38" s="392">
        <f t="shared" si="3"/>
        <v>3532.7841845140028</v>
      </c>
      <c r="P38" s="278">
        <f t="shared" si="7"/>
        <v>7924.9866227347611</v>
      </c>
      <c r="Q38" s="278">
        <f t="shared" si="8"/>
        <v>466.17568369028004</v>
      </c>
      <c r="R38" s="179">
        <v>197</v>
      </c>
      <c r="S38" s="279">
        <f t="shared" si="9"/>
        <v>31896.946490939044</v>
      </c>
    </row>
    <row r="39" spans="1:19" s="424" customFormat="1" ht="16.5" customHeight="1" x14ac:dyDescent="0.2">
      <c r="A39" s="255">
        <v>13</v>
      </c>
      <c r="B39" s="307">
        <f>LN(A39)+7.6</f>
        <v>10.164949357461536</v>
      </c>
      <c r="C39" s="393">
        <v>30.349399999999999</v>
      </c>
      <c r="D39" s="306">
        <v>32960</v>
      </c>
      <c r="E39" s="438">
        <v>17870</v>
      </c>
      <c r="F39" s="288">
        <f t="shared" si="0"/>
        <v>38910.179095941123</v>
      </c>
      <c r="G39" s="288">
        <f t="shared" si="1"/>
        <v>7065.7080535364785</v>
      </c>
      <c r="H39" s="285">
        <f t="shared" si="4"/>
        <v>15631.801630822387</v>
      </c>
      <c r="I39" s="285">
        <f t="shared" si="5"/>
        <v>919.51774298955206</v>
      </c>
      <c r="J39" s="173">
        <v>394</v>
      </c>
      <c r="K39" s="286">
        <f t="shared" si="6"/>
        <v>62921.20652328954</v>
      </c>
      <c r="L39" s="393">
        <f>(LN(A39)+7.6)/0.5</f>
        <v>20.329898714923072</v>
      </c>
      <c r="M39" s="394">
        <v>60.698799999999999</v>
      </c>
      <c r="N39" s="288">
        <f t="shared" si="2"/>
        <v>19455.089547970561</v>
      </c>
      <c r="O39" s="395">
        <f t="shared" si="3"/>
        <v>3532.8540267682392</v>
      </c>
      <c r="P39" s="285">
        <f t="shared" si="7"/>
        <v>7815.9008154111934</v>
      </c>
      <c r="Q39" s="285">
        <f t="shared" si="8"/>
        <v>459.75887149477603</v>
      </c>
      <c r="R39" s="173">
        <v>197</v>
      </c>
      <c r="S39" s="286">
        <f t="shared" si="9"/>
        <v>31460.60326164477</v>
      </c>
    </row>
    <row r="40" spans="1:19" s="424" customFormat="1" ht="16.5" customHeight="1" x14ac:dyDescent="0.2">
      <c r="A40" s="267">
        <v>14</v>
      </c>
      <c r="B40" s="307">
        <f t="shared" ref="B40:B50" si="10">LN(A40)+7.6</f>
        <v>10.239057329615258</v>
      </c>
      <c r="C40" s="393">
        <v>30.446200000000001</v>
      </c>
      <c r="D40" s="306">
        <v>32960</v>
      </c>
      <c r="E40" s="436">
        <v>17870</v>
      </c>
      <c r="F40" s="273">
        <f t="shared" si="0"/>
        <v>38628.556054277113</v>
      </c>
      <c r="G40" s="273">
        <f t="shared" si="1"/>
        <v>7043.2434917986475</v>
      </c>
      <c r="H40" s="270">
        <f t="shared" si="4"/>
        <v>15528.41184566576</v>
      </c>
      <c r="I40" s="270">
        <f t="shared" si="5"/>
        <v>913.43599092151521</v>
      </c>
      <c r="J40" s="170">
        <v>394</v>
      </c>
      <c r="K40" s="271">
        <f t="shared" si="6"/>
        <v>62507.647382663032</v>
      </c>
      <c r="L40" s="389">
        <f t="shared" ref="L40:L50" si="11">(LN(A40)+7.6)/0.5</f>
        <v>20.478114659230517</v>
      </c>
      <c r="M40" s="272">
        <v>60.892400000000002</v>
      </c>
      <c r="N40" s="273">
        <f t="shared" si="2"/>
        <v>19314.278027138556</v>
      </c>
      <c r="O40" s="390">
        <f t="shared" si="3"/>
        <v>3521.6217458993237</v>
      </c>
      <c r="P40" s="270">
        <f t="shared" si="7"/>
        <v>7764.2059228328799</v>
      </c>
      <c r="Q40" s="270">
        <f t="shared" si="8"/>
        <v>456.71799546075761</v>
      </c>
      <c r="R40" s="170">
        <v>197</v>
      </c>
      <c r="S40" s="271">
        <f t="shared" si="9"/>
        <v>31253.823691331516</v>
      </c>
    </row>
    <row r="41" spans="1:19" s="424" customFormat="1" ht="16.5" customHeight="1" x14ac:dyDescent="0.2">
      <c r="A41" s="267">
        <v>15</v>
      </c>
      <c r="B41" s="307">
        <f t="shared" si="10"/>
        <v>10.30805020110221</v>
      </c>
      <c r="C41" s="393">
        <v>30.542000000000002</v>
      </c>
      <c r="D41" s="306">
        <v>32960</v>
      </c>
      <c r="E41" s="436">
        <v>17870</v>
      </c>
      <c r="F41" s="273">
        <f t="shared" si="0"/>
        <v>38370.011038334698</v>
      </c>
      <c r="G41" s="273">
        <f t="shared" si="1"/>
        <v>7021.1512016239931</v>
      </c>
      <c r="H41" s="270">
        <f t="shared" si="4"/>
        <v>15432.995161585957</v>
      </c>
      <c r="I41" s="270">
        <f t="shared" si="5"/>
        <v>907.82324479917384</v>
      </c>
      <c r="J41" s="170">
        <v>394</v>
      </c>
      <c r="K41" s="271">
        <f t="shared" si="6"/>
        <v>62125.980646343829</v>
      </c>
      <c r="L41" s="389">
        <f t="shared" si="11"/>
        <v>20.61610040220442</v>
      </c>
      <c r="M41" s="272">
        <v>61.084000000000003</v>
      </c>
      <c r="N41" s="273">
        <f t="shared" si="2"/>
        <v>19185.005519167349</v>
      </c>
      <c r="O41" s="390">
        <f t="shared" si="3"/>
        <v>3510.5756008119965</v>
      </c>
      <c r="P41" s="270">
        <f t="shared" si="7"/>
        <v>7716.4975807929786</v>
      </c>
      <c r="Q41" s="270">
        <f t="shared" si="8"/>
        <v>453.91162239958692</v>
      </c>
      <c r="R41" s="170">
        <v>197</v>
      </c>
      <c r="S41" s="271">
        <f t="shared" si="9"/>
        <v>31062.990323171914</v>
      </c>
    </row>
    <row r="42" spans="1:19" s="424" customFormat="1" ht="16.5" customHeight="1" x14ac:dyDescent="0.2">
      <c r="A42" s="267">
        <v>16</v>
      </c>
      <c r="B42" s="307">
        <f t="shared" si="10"/>
        <v>10.372588722239781</v>
      </c>
      <c r="C42" s="393">
        <v>30.636800000000001</v>
      </c>
      <c r="D42" s="306">
        <v>32960</v>
      </c>
      <c r="E42" s="436">
        <v>17870</v>
      </c>
      <c r="F42" s="273">
        <f t="shared" si="0"/>
        <v>38131.271815681743</v>
      </c>
      <c r="G42" s="273">
        <f t="shared" si="1"/>
        <v>6999.4255274702318</v>
      </c>
      <c r="H42" s="270">
        <f t="shared" si="4"/>
        <v>15344.437096671672</v>
      </c>
      <c r="I42" s="270">
        <f t="shared" si="5"/>
        <v>902.61394686303947</v>
      </c>
      <c r="J42" s="170">
        <v>394</v>
      </c>
      <c r="K42" s="271">
        <f t="shared" si="6"/>
        <v>61771.74838668669</v>
      </c>
      <c r="L42" s="389">
        <f t="shared" si="11"/>
        <v>20.745177444479562</v>
      </c>
      <c r="M42" s="272">
        <v>61.273600000000002</v>
      </c>
      <c r="N42" s="273">
        <f t="shared" si="2"/>
        <v>19065.635907840871</v>
      </c>
      <c r="O42" s="390">
        <f t="shared" si="3"/>
        <v>3499.7127637351159</v>
      </c>
      <c r="P42" s="270">
        <f t="shared" si="7"/>
        <v>7672.2185483358362</v>
      </c>
      <c r="Q42" s="270">
        <f t="shared" si="8"/>
        <v>451.30697343151974</v>
      </c>
      <c r="R42" s="170">
        <v>197</v>
      </c>
      <c r="S42" s="271">
        <f t="shared" si="9"/>
        <v>30885.874193343345</v>
      </c>
    </row>
    <row r="43" spans="1:19" s="424" customFormat="1" ht="16.5" customHeight="1" x14ac:dyDescent="0.2">
      <c r="A43" s="267">
        <v>17</v>
      </c>
      <c r="B43" s="307">
        <f t="shared" si="10"/>
        <v>10.433213344056217</v>
      </c>
      <c r="C43" s="393">
        <v>30.730599999999999</v>
      </c>
      <c r="D43" s="306">
        <v>32960</v>
      </c>
      <c r="E43" s="436">
        <v>17870</v>
      </c>
      <c r="F43" s="273">
        <f t="shared" si="0"/>
        <v>37909.701158879019</v>
      </c>
      <c r="G43" s="273">
        <f t="shared" si="1"/>
        <v>6978.0609555296669</v>
      </c>
      <c r="H43" s="270">
        <f t="shared" si="4"/>
        <v>15261.839118898955</v>
      </c>
      <c r="I43" s="270">
        <f t="shared" si="5"/>
        <v>897.7552422881738</v>
      </c>
      <c r="J43" s="170">
        <v>394</v>
      </c>
      <c r="K43" s="271">
        <f t="shared" si="6"/>
        <v>61441.356475595814</v>
      </c>
      <c r="L43" s="389">
        <f t="shared" si="11"/>
        <v>20.866426688112433</v>
      </c>
      <c r="M43" s="272">
        <v>61.461199999999998</v>
      </c>
      <c r="N43" s="273">
        <f t="shared" si="2"/>
        <v>18954.85057943951</v>
      </c>
      <c r="O43" s="390">
        <f t="shared" si="3"/>
        <v>3489.0304777648334</v>
      </c>
      <c r="P43" s="270">
        <f t="shared" si="7"/>
        <v>7630.9195594494777</v>
      </c>
      <c r="Q43" s="270">
        <f t="shared" si="8"/>
        <v>448.8776211440869</v>
      </c>
      <c r="R43" s="170">
        <v>197</v>
      </c>
      <c r="S43" s="271">
        <f t="shared" si="9"/>
        <v>30720.678237797907</v>
      </c>
    </row>
    <row r="44" spans="1:19" s="424" customFormat="1" ht="16.5" customHeight="1" x14ac:dyDescent="0.2">
      <c r="A44" s="267">
        <v>18</v>
      </c>
      <c r="B44" s="307">
        <f t="shared" si="10"/>
        <v>10.490371757896163</v>
      </c>
      <c r="C44" s="393">
        <v>30.823399999999999</v>
      </c>
      <c r="D44" s="306">
        <v>32960</v>
      </c>
      <c r="E44" s="436">
        <v>17870</v>
      </c>
      <c r="F44" s="273">
        <f t="shared" si="0"/>
        <v>37703.144285834278</v>
      </c>
      <c r="G44" s="273">
        <f t="shared" si="1"/>
        <v>6957.0521097607671</v>
      </c>
      <c r="H44" s="270">
        <f t="shared" si="4"/>
        <v>15184.466774502318</v>
      </c>
      <c r="I44" s="270">
        <f t="shared" si="5"/>
        <v>893.20392791190102</v>
      </c>
      <c r="J44" s="170">
        <v>394</v>
      </c>
      <c r="K44" s="271">
        <f t="shared" si="6"/>
        <v>61131.867098009265</v>
      </c>
      <c r="L44" s="389">
        <f t="shared" si="11"/>
        <v>20.980743515792327</v>
      </c>
      <c r="M44" s="272">
        <v>61.646799999999999</v>
      </c>
      <c r="N44" s="273">
        <f t="shared" si="2"/>
        <v>18851.572142917139</v>
      </c>
      <c r="O44" s="390">
        <f t="shared" si="3"/>
        <v>3478.5260548803835</v>
      </c>
      <c r="P44" s="270">
        <f t="shared" si="7"/>
        <v>7592.233387251159</v>
      </c>
      <c r="Q44" s="270">
        <f t="shared" si="8"/>
        <v>446.60196395595051</v>
      </c>
      <c r="R44" s="170">
        <v>197</v>
      </c>
      <c r="S44" s="271">
        <f t="shared" si="9"/>
        <v>30565.933549004632</v>
      </c>
    </row>
    <row r="45" spans="1:19" s="424" customFormat="1" ht="16.5" customHeight="1" x14ac:dyDescent="0.2">
      <c r="A45" s="267">
        <v>19</v>
      </c>
      <c r="B45" s="307">
        <f t="shared" si="10"/>
        <v>10.54443897916644</v>
      </c>
      <c r="C45" s="393">
        <v>30.915199999999999</v>
      </c>
      <c r="D45" s="306">
        <v>32960</v>
      </c>
      <c r="E45" s="436">
        <v>17870</v>
      </c>
      <c r="F45" s="273">
        <f t="shared" si="0"/>
        <v>37509.819230920024</v>
      </c>
      <c r="G45" s="273">
        <f t="shared" si="1"/>
        <v>6936.3937480592067</v>
      </c>
      <c r="H45" s="270">
        <f t="shared" si="4"/>
        <v>15111.712412852939</v>
      </c>
      <c r="I45" s="270">
        <f t="shared" si="5"/>
        <v>888.9242595795846</v>
      </c>
      <c r="J45" s="170">
        <v>394</v>
      </c>
      <c r="K45" s="271">
        <f t="shared" si="6"/>
        <v>60840.849651411758</v>
      </c>
      <c r="L45" s="389">
        <f t="shared" si="11"/>
        <v>21.08887795833288</v>
      </c>
      <c r="M45" s="272">
        <v>61.830399999999997</v>
      </c>
      <c r="N45" s="273">
        <f t="shared" si="2"/>
        <v>18754.909615460012</v>
      </c>
      <c r="O45" s="390">
        <f t="shared" si="3"/>
        <v>3468.1968740296034</v>
      </c>
      <c r="P45" s="270">
        <f t="shared" si="7"/>
        <v>7555.8562064264697</v>
      </c>
      <c r="Q45" s="270">
        <f t="shared" si="8"/>
        <v>444.4621297897923</v>
      </c>
      <c r="R45" s="170">
        <v>197</v>
      </c>
      <c r="S45" s="271">
        <f t="shared" si="9"/>
        <v>30420.424825705879</v>
      </c>
    </row>
    <row r="46" spans="1:19" s="424" customFormat="1" ht="16.5" customHeight="1" x14ac:dyDescent="0.2">
      <c r="A46" s="275">
        <v>20</v>
      </c>
      <c r="B46" s="307">
        <f t="shared" si="10"/>
        <v>10.59573227355399</v>
      </c>
      <c r="C46" s="393">
        <v>31.006</v>
      </c>
      <c r="D46" s="306">
        <v>32960</v>
      </c>
      <c r="E46" s="436">
        <v>17870</v>
      </c>
      <c r="F46" s="273">
        <f t="shared" si="0"/>
        <v>37328.236481322099</v>
      </c>
      <c r="G46" s="273">
        <f t="shared" si="1"/>
        <v>6916.0807585628581</v>
      </c>
      <c r="H46" s="270">
        <f t="shared" si="4"/>
        <v>15043.067861560887</v>
      </c>
      <c r="I46" s="270">
        <f t="shared" si="5"/>
        <v>884.88634479769917</v>
      </c>
      <c r="J46" s="170">
        <v>394</v>
      </c>
      <c r="K46" s="271">
        <f t="shared" si="6"/>
        <v>60566.27144624354</v>
      </c>
      <c r="L46" s="389">
        <f t="shared" si="11"/>
        <v>21.19146454710798</v>
      </c>
      <c r="M46" s="272">
        <v>62.012</v>
      </c>
      <c r="N46" s="273">
        <f t="shared" si="2"/>
        <v>18664.11824066105</v>
      </c>
      <c r="O46" s="390">
        <f t="shared" si="3"/>
        <v>3458.0403792814291</v>
      </c>
      <c r="P46" s="270">
        <f t="shared" si="7"/>
        <v>7521.5339307804434</v>
      </c>
      <c r="Q46" s="270">
        <f t="shared" si="8"/>
        <v>442.44317239884958</v>
      </c>
      <c r="R46" s="170">
        <v>197</v>
      </c>
      <c r="S46" s="271">
        <f t="shared" si="9"/>
        <v>30283.13572312177</v>
      </c>
    </row>
    <row r="47" spans="1:19" s="424" customFormat="1" ht="16.5" customHeight="1" x14ac:dyDescent="0.2">
      <c r="A47" s="267">
        <v>21</v>
      </c>
      <c r="B47" s="307">
        <f t="shared" si="10"/>
        <v>10.644522437723422</v>
      </c>
      <c r="C47" s="393">
        <v>31.095800000000001</v>
      </c>
      <c r="D47" s="306">
        <v>32960</v>
      </c>
      <c r="E47" s="436">
        <v>17870</v>
      </c>
      <c r="F47" s="273">
        <f t="shared" si="0"/>
        <v>37157.139018121234</v>
      </c>
      <c r="G47" s="273">
        <f t="shared" si="1"/>
        <v>6896.1081560853872</v>
      </c>
      <c r="H47" s="270">
        <f t="shared" si="4"/>
        <v>14978.104039230251</v>
      </c>
      <c r="I47" s="270">
        <f t="shared" si="5"/>
        <v>881.06494348413241</v>
      </c>
      <c r="J47" s="170">
        <v>394</v>
      </c>
      <c r="K47" s="271">
        <f t="shared" si="6"/>
        <v>60306.416156921005</v>
      </c>
      <c r="L47" s="389">
        <f t="shared" si="11"/>
        <v>21.289044875446844</v>
      </c>
      <c r="M47" s="272">
        <v>62.191600000000001</v>
      </c>
      <c r="N47" s="273">
        <f t="shared" si="2"/>
        <v>18578.569509060617</v>
      </c>
      <c r="O47" s="390">
        <f t="shared" si="3"/>
        <v>3448.0540780426936</v>
      </c>
      <c r="P47" s="270">
        <f t="shared" si="7"/>
        <v>7489.0520196151256</v>
      </c>
      <c r="Q47" s="270">
        <f t="shared" si="8"/>
        <v>440.53247174206621</v>
      </c>
      <c r="R47" s="170">
        <v>197</v>
      </c>
      <c r="S47" s="271">
        <f t="shared" si="9"/>
        <v>30153.208078460502</v>
      </c>
    </row>
    <row r="48" spans="1:19" s="424" customFormat="1" ht="16.5" customHeight="1" x14ac:dyDescent="0.2">
      <c r="A48" s="267">
        <v>22</v>
      </c>
      <c r="B48" s="307">
        <f t="shared" si="10"/>
        <v>10.691042453358316</v>
      </c>
      <c r="C48" s="393">
        <v>31.1846</v>
      </c>
      <c r="D48" s="306">
        <v>32960</v>
      </c>
      <c r="E48" s="436">
        <v>17870</v>
      </c>
      <c r="F48" s="273">
        <f t="shared" si="0"/>
        <v>36995.456872005743</v>
      </c>
      <c r="G48" s="273">
        <f t="shared" si="1"/>
        <v>6876.4710786734486</v>
      </c>
      <c r="H48" s="270">
        <f t="shared" si="4"/>
        <v>14916.455503230927</v>
      </c>
      <c r="I48" s="270">
        <f t="shared" si="5"/>
        <v>877.43855901358393</v>
      </c>
      <c r="J48" s="170">
        <v>394</v>
      </c>
      <c r="K48" s="271">
        <f t="shared" si="6"/>
        <v>60059.822012923709</v>
      </c>
      <c r="L48" s="389">
        <f t="shared" si="11"/>
        <v>21.382084906716631</v>
      </c>
      <c r="M48" s="272">
        <v>62.369199999999999</v>
      </c>
      <c r="N48" s="273">
        <f t="shared" si="2"/>
        <v>18497.728436002872</v>
      </c>
      <c r="O48" s="390">
        <f t="shared" si="3"/>
        <v>3438.2355393367243</v>
      </c>
      <c r="P48" s="270">
        <f t="shared" si="7"/>
        <v>7458.2277516154636</v>
      </c>
      <c r="Q48" s="270">
        <f t="shared" si="8"/>
        <v>438.71927950679196</v>
      </c>
      <c r="R48" s="170">
        <v>197</v>
      </c>
      <c r="S48" s="271">
        <f t="shared" si="9"/>
        <v>30029.911006461854</v>
      </c>
    </row>
    <row r="49" spans="1:19" s="424" customFormat="1" ht="16.5" customHeight="1" x14ac:dyDescent="0.2">
      <c r="A49" s="267">
        <v>23</v>
      </c>
      <c r="B49" s="307">
        <f t="shared" si="10"/>
        <v>10.735494215929149</v>
      </c>
      <c r="C49" s="393">
        <v>31.272400000000001</v>
      </c>
      <c r="D49" s="306">
        <v>32960</v>
      </c>
      <c r="E49" s="436">
        <v>17870</v>
      </c>
      <c r="F49" s="273">
        <f t="shared" si="0"/>
        <v>36842.272190239171</v>
      </c>
      <c r="G49" s="273">
        <f t="shared" si="1"/>
        <v>6857.164784282626</v>
      </c>
      <c r="H49" s="270">
        <f t="shared" si="4"/>
        <v>14857.808571337413</v>
      </c>
      <c r="I49" s="270">
        <f t="shared" si="5"/>
        <v>873.98873949043605</v>
      </c>
      <c r="J49" s="170">
        <v>394</v>
      </c>
      <c r="K49" s="271">
        <f t="shared" si="6"/>
        <v>59825.234285349652</v>
      </c>
      <c r="L49" s="389">
        <f t="shared" si="11"/>
        <v>21.470988431858299</v>
      </c>
      <c r="M49" s="272">
        <v>62.544800000000002</v>
      </c>
      <c r="N49" s="273">
        <f t="shared" si="2"/>
        <v>18421.136095119586</v>
      </c>
      <c r="O49" s="390">
        <f t="shared" si="3"/>
        <v>3428.582392141313</v>
      </c>
      <c r="P49" s="270">
        <f t="shared" si="7"/>
        <v>7428.9042856687065</v>
      </c>
      <c r="Q49" s="270">
        <f t="shared" si="8"/>
        <v>436.99436974521802</v>
      </c>
      <c r="R49" s="170">
        <v>197</v>
      </c>
      <c r="S49" s="271">
        <f t="shared" si="9"/>
        <v>29912.617142674826</v>
      </c>
    </row>
    <row r="50" spans="1:19" s="424" customFormat="1" ht="16.5" customHeight="1" thickBot="1" x14ac:dyDescent="0.25">
      <c r="A50" s="267">
        <v>24</v>
      </c>
      <c r="B50" s="312">
        <f t="shared" si="10"/>
        <v>10.778053830347945</v>
      </c>
      <c r="C50" s="391">
        <v>31.359200000000001</v>
      </c>
      <c r="D50" s="311">
        <v>32960</v>
      </c>
      <c r="E50" s="437">
        <v>17870</v>
      </c>
      <c r="F50" s="281">
        <f t="shared" si="0"/>
        <v>36696.792039238826</v>
      </c>
      <c r="G50" s="281">
        <f t="shared" si="1"/>
        <v>6838.1846475675402</v>
      </c>
      <c r="H50" s="278">
        <f t="shared" si="4"/>
        <v>14801.892073514166</v>
      </c>
      <c r="I50" s="278">
        <f t="shared" si="5"/>
        <v>870.69953373612736</v>
      </c>
      <c r="J50" s="179">
        <v>394</v>
      </c>
      <c r="K50" s="279">
        <f t="shared" si="6"/>
        <v>59601.568294056662</v>
      </c>
      <c r="L50" s="312">
        <f t="shared" si="11"/>
        <v>21.55610766069589</v>
      </c>
      <c r="M50" s="396">
        <v>62.718400000000003</v>
      </c>
      <c r="N50" s="281">
        <f t="shared" si="2"/>
        <v>18348.396019619413</v>
      </c>
      <c r="O50" s="392">
        <f t="shared" si="3"/>
        <v>3419.0923237837701</v>
      </c>
      <c r="P50" s="278">
        <f t="shared" si="7"/>
        <v>7400.9460367570828</v>
      </c>
      <c r="Q50" s="278">
        <f t="shared" si="8"/>
        <v>435.34976686806368</v>
      </c>
      <c r="R50" s="179">
        <v>197</v>
      </c>
      <c r="S50" s="279">
        <f t="shared" si="9"/>
        <v>29800.784147028331</v>
      </c>
    </row>
    <row r="51" spans="1:19" s="424" customFormat="1" ht="16.5" customHeight="1" x14ac:dyDescent="0.2">
      <c r="A51" s="255">
        <v>25</v>
      </c>
      <c r="B51" s="307">
        <f>LN(A51)+7.7</f>
        <v>10.9188758248682</v>
      </c>
      <c r="C51" s="393">
        <v>32.445</v>
      </c>
      <c r="D51" s="306">
        <v>32960</v>
      </c>
      <c r="E51" s="438">
        <v>17870</v>
      </c>
      <c r="F51" s="288">
        <f t="shared" si="0"/>
        <v>36223.509301130296</v>
      </c>
      <c r="G51" s="288">
        <f t="shared" si="1"/>
        <v>6609.3388811835412</v>
      </c>
      <c r="H51" s="285">
        <f t="shared" si="4"/>
        <v>14563.168381986705</v>
      </c>
      <c r="I51" s="285">
        <f t="shared" si="5"/>
        <v>856.65696364627672</v>
      </c>
      <c r="J51" s="173">
        <v>394</v>
      </c>
      <c r="K51" s="286">
        <f t="shared" si="6"/>
        <v>58646.673527946812</v>
      </c>
      <c r="L51" s="397">
        <f>(LN(A51)+7.7)/0.5</f>
        <v>21.837751649736401</v>
      </c>
      <c r="M51" s="398">
        <v>64.89</v>
      </c>
      <c r="N51" s="288">
        <f t="shared" si="2"/>
        <v>18111.754650565148</v>
      </c>
      <c r="O51" s="395">
        <f t="shared" si="3"/>
        <v>3304.6694405917706</v>
      </c>
      <c r="P51" s="285">
        <f t="shared" si="7"/>
        <v>7281.5841909933524</v>
      </c>
      <c r="Q51" s="285">
        <f t="shared" si="8"/>
        <v>428.32848182313836</v>
      </c>
      <c r="R51" s="173">
        <v>197</v>
      </c>
      <c r="S51" s="286">
        <f t="shared" si="9"/>
        <v>29323.336763973406</v>
      </c>
    </row>
    <row r="52" spans="1:19" s="424" customFormat="1" ht="16.5" customHeight="1" x14ac:dyDescent="0.2">
      <c r="A52" s="267">
        <v>26</v>
      </c>
      <c r="B52" s="307">
        <f t="shared" ref="B52:B75" si="12">LN(A52)+7.7</f>
        <v>10.958096538021483</v>
      </c>
      <c r="C52" s="393">
        <v>32.529800000000002</v>
      </c>
      <c r="D52" s="306">
        <v>32960</v>
      </c>
      <c r="E52" s="436">
        <v>17870</v>
      </c>
      <c r="F52" s="273">
        <f t="shared" si="0"/>
        <v>36093.859789212293</v>
      </c>
      <c r="G52" s="273">
        <f t="shared" si="1"/>
        <v>6592.1093889295353</v>
      </c>
      <c r="H52" s="270">
        <f t="shared" si="4"/>
        <v>14513.229520568224</v>
      </c>
      <c r="I52" s="270">
        <f t="shared" si="5"/>
        <v>853.71938356283658</v>
      </c>
      <c r="J52" s="170">
        <v>394</v>
      </c>
      <c r="K52" s="271">
        <f t="shared" si="6"/>
        <v>58446.918082272889</v>
      </c>
      <c r="L52" s="399">
        <f t="shared" ref="L52:L76" si="13">(LN(A52)+7.7)/0.5</f>
        <v>21.916193076042966</v>
      </c>
      <c r="M52" s="398">
        <v>65.059600000000003</v>
      </c>
      <c r="N52" s="273">
        <f t="shared" si="2"/>
        <v>18046.929894606146</v>
      </c>
      <c r="O52" s="390">
        <f t="shared" si="3"/>
        <v>3296.0546944647676</v>
      </c>
      <c r="P52" s="270">
        <f t="shared" si="7"/>
        <v>7256.614760284112</v>
      </c>
      <c r="Q52" s="270">
        <f t="shared" si="8"/>
        <v>426.85969178141829</v>
      </c>
      <c r="R52" s="170">
        <v>197</v>
      </c>
      <c r="S52" s="271">
        <f t="shared" si="9"/>
        <v>29223.459041136444</v>
      </c>
    </row>
    <row r="53" spans="1:19" s="424" customFormat="1" ht="16.5" customHeight="1" x14ac:dyDescent="0.2">
      <c r="A53" s="267">
        <v>27</v>
      </c>
      <c r="B53" s="307">
        <f t="shared" si="12"/>
        <v>10.995836866004328</v>
      </c>
      <c r="C53" s="393">
        <v>32.613599999999998</v>
      </c>
      <c r="D53" s="306">
        <v>32960</v>
      </c>
      <c r="E53" s="436">
        <v>17870</v>
      </c>
      <c r="F53" s="273">
        <f t="shared" si="0"/>
        <v>35969.977075853458</v>
      </c>
      <c r="G53" s="273">
        <f t="shared" si="1"/>
        <v>6575.1710942674217</v>
      </c>
      <c r="H53" s="270">
        <f t="shared" si="4"/>
        <v>14465.350377841101</v>
      </c>
      <c r="I53" s="270">
        <f t="shared" si="5"/>
        <v>850.90296340241764</v>
      </c>
      <c r="J53" s="170">
        <v>394</v>
      </c>
      <c r="K53" s="271">
        <f t="shared" si="6"/>
        <v>58255.401511364405</v>
      </c>
      <c r="L53" s="399">
        <f t="shared" si="13"/>
        <v>21.991673732008657</v>
      </c>
      <c r="M53" s="398">
        <v>65.227199999999996</v>
      </c>
      <c r="N53" s="273">
        <f t="shared" si="2"/>
        <v>17984.988537926729</v>
      </c>
      <c r="O53" s="390">
        <f t="shared" si="3"/>
        <v>3287.5855471337109</v>
      </c>
      <c r="P53" s="270">
        <f t="shared" si="7"/>
        <v>7232.6751889205507</v>
      </c>
      <c r="Q53" s="270">
        <f t="shared" si="8"/>
        <v>425.45148170120882</v>
      </c>
      <c r="R53" s="170">
        <v>197</v>
      </c>
      <c r="S53" s="271">
        <f t="shared" si="9"/>
        <v>29127.700755682203</v>
      </c>
    </row>
    <row r="54" spans="1:19" s="424" customFormat="1" ht="16.5" customHeight="1" x14ac:dyDescent="0.2">
      <c r="A54" s="267">
        <v>28</v>
      </c>
      <c r="B54" s="307">
        <f t="shared" si="12"/>
        <v>11.032204510175204</v>
      </c>
      <c r="C54" s="393">
        <v>32.696399999999997</v>
      </c>
      <c r="D54" s="306">
        <v>32960</v>
      </c>
      <c r="E54" s="436">
        <v>17870</v>
      </c>
      <c r="F54" s="273">
        <f t="shared" si="0"/>
        <v>35851.402105100991</v>
      </c>
      <c r="G54" s="273">
        <f t="shared" si="1"/>
        <v>6558.520204059163</v>
      </c>
      <c r="H54" s="270">
        <f t="shared" si="4"/>
        <v>14419.373585114452</v>
      </c>
      <c r="I54" s="270">
        <f t="shared" si="5"/>
        <v>848.19844618320303</v>
      </c>
      <c r="J54" s="170">
        <v>394</v>
      </c>
      <c r="K54" s="271">
        <f t="shared" si="6"/>
        <v>58071.494340457808</v>
      </c>
      <c r="L54" s="399">
        <f t="shared" si="13"/>
        <v>22.064409020350407</v>
      </c>
      <c r="M54" s="398">
        <v>65.392799999999994</v>
      </c>
      <c r="N54" s="273">
        <f t="shared" si="2"/>
        <v>17925.701052550496</v>
      </c>
      <c r="O54" s="390">
        <f t="shared" si="3"/>
        <v>3279.2601020295815</v>
      </c>
      <c r="P54" s="270">
        <f t="shared" si="7"/>
        <v>7209.686792557226</v>
      </c>
      <c r="Q54" s="270">
        <f t="shared" si="8"/>
        <v>424.09922309160152</v>
      </c>
      <c r="R54" s="170">
        <v>197</v>
      </c>
      <c r="S54" s="271">
        <f t="shared" si="9"/>
        <v>29035.747170228904</v>
      </c>
    </row>
    <row r="55" spans="1:19" s="424" customFormat="1" ht="16.5" customHeight="1" x14ac:dyDescent="0.2">
      <c r="A55" s="267">
        <v>29</v>
      </c>
      <c r="B55" s="307">
        <f t="shared" si="12"/>
        <v>11.067295829986474</v>
      </c>
      <c r="C55" s="393">
        <v>32.778199999999998</v>
      </c>
      <c r="D55" s="306">
        <v>32960</v>
      </c>
      <c r="E55" s="436">
        <v>17870</v>
      </c>
      <c r="F55" s="273">
        <f t="shared" si="0"/>
        <v>35737.727271042269</v>
      </c>
      <c r="G55" s="273">
        <f t="shared" si="1"/>
        <v>6542.1530163340267</v>
      </c>
      <c r="H55" s="270">
        <f t="shared" si="4"/>
        <v>14375.159297707942</v>
      </c>
      <c r="I55" s="270">
        <f t="shared" si="5"/>
        <v>845.59760574752602</v>
      </c>
      <c r="J55" s="170">
        <v>394</v>
      </c>
      <c r="K55" s="271">
        <f t="shared" si="6"/>
        <v>57894.637190831767</v>
      </c>
      <c r="L55" s="399">
        <f t="shared" si="13"/>
        <v>22.134591659972948</v>
      </c>
      <c r="M55" s="398">
        <v>65.556399999999996</v>
      </c>
      <c r="N55" s="273">
        <f t="shared" si="2"/>
        <v>17868.863635521135</v>
      </c>
      <c r="O55" s="390">
        <f t="shared" si="3"/>
        <v>3271.0765081670133</v>
      </c>
      <c r="P55" s="270">
        <f t="shared" si="7"/>
        <v>7187.5796488539709</v>
      </c>
      <c r="Q55" s="270">
        <f t="shared" si="8"/>
        <v>422.79880287376301</v>
      </c>
      <c r="R55" s="170">
        <v>197</v>
      </c>
      <c r="S55" s="271">
        <f t="shared" si="9"/>
        <v>28947.318595415883</v>
      </c>
    </row>
    <row r="56" spans="1:19" s="424" customFormat="1" ht="16.5" customHeight="1" x14ac:dyDescent="0.2">
      <c r="A56" s="275">
        <v>30</v>
      </c>
      <c r="B56" s="307">
        <f t="shared" si="12"/>
        <v>11.101197381662155</v>
      </c>
      <c r="C56" s="393">
        <v>32.859000000000002</v>
      </c>
      <c r="D56" s="306">
        <v>32960</v>
      </c>
      <c r="E56" s="436">
        <v>17870</v>
      </c>
      <c r="F56" s="273">
        <f t="shared" si="0"/>
        <v>35628.589097366334</v>
      </c>
      <c r="G56" s="273">
        <f t="shared" si="1"/>
        <v>6526.0659180133298</v>
      </c>
      <c r="H56" s="270">
        <f t="shared" ref="H56:H119" si="14">(F56+G56)*34%</f>
        <v>14332.582705229086</v>
      </c>
      <c r="I56" s="270">
        <f t="shared" si="5"/>
        <v>843.09310030759332</v>
      </c>
      <c r="J56" s="170">
        <v>394</v>
      </c>
      <c r="K56" s="271">
        <f t="shared" si="6"/>
        <v>57724.330820916344</v>
      </c>
      <c r="L56" s="399">
        <f t="shared" si="13"/>
        <v>22.20239476332431</v>
      </c>
      <c r="M56" s="398">
        <v>65.718000000000004</v>
      </c>
      <c r="N56" s="273">
        <f t="shared" si="2"/>
        <v>17814.294548683167</v>
      </c>
      <c r="O56" s="390">
        <f t="shared" si="3"/>
        <v>3263.0329590066649</v>
      </c>
      <c r="P56" s="270">
        <f t="shared" ref="P56:P119" si="15">(N56+O56)*34%</f>
        <v>7166.291352614543</v>
      </c>
      <c r="Q56" s="270">
        <f t="shared" si="8"/>
        <v>421.54655015379666</v>
      </c>
      <c r="R56" s="170">
        <v>197</v>
      </c>
      <c r="S56" s="271">
        <f t="shared" si="9"/>
        <v>28862.165410458172</v>
      </c>
    </row>
    <row r="57" spans="1:19" s="424" customFormat="1" ht="16.5" customHeight="1" x14ac:dyDescent="0.2">
      <c r="A57" s="267">
        <v>31</v>
      </c>
      <c r="B57" s="307">
        <f t="shared" si="12"/>
        <v>11.133987204485146</v>
      </c>
      <c r="C57" s="393">
        <v>32.938800000000001</v>
      </c>
      <c r="D57" s="306">
        <v>32960</v>
      </c>
      <c r="E57" s="436">
        <v>17870</v>
      </c>
      <c r="F57" s="273">
        <f t="shared" si="0"/>
        <v>35523.662164859605</v>
      </c>
      <c r="G57" s="273">
        <f t="shared" si="1"/>
        <v>6510.2553827097527</v>
      </c>
      <c r="H57" s="270">
        <f t="shared" si="14"/>
        <v>14291.531966173581</v>
      </c>
      <c r="I57" s="270">
        <f t="shared" si="5"/>
        <v>840.67835095138707</v>
      </c>
      <c r="J57" s="170">
        <v>394</v>
      </c>
      <c r="K57" s="271">
        <f t="shared" si="6"/>
        <v>57560.127864694317</v>
      </c>
      <c r="L57" s="399">
        <f t="shared" si="13"/>
        <v>22.267974408970293</v>
      </c>
      <c r="M57" s="398">
        <v>65.877600000000001</v>
      </c>
      <c r="N57" s="273">
        <f t="shared" si="2"/>
        <v>17761.831082429802</v>
      </c>
      <c r="O57" s="390">
        <f t="shared" si="3"/>
        <v>3255.1276913548763</v>
      </c>
      <c r="P57" s="270">
        <f t="shared" si="15"/>
        <v>7145.7659830867906</v>
      </c>
      <c r="Q57" s="270">
        <f t="shared" si="8"/>
        <v>420.33917547569354</v>
      </c>
      <c r="R57" s="170">
        <v>197</v>
      </c>
      <c r="S57" s="271">
        <f t="shared" si="9"/>
        <v>28780.063932347159</v>
      </c>
    </row>
    <row r="58" spans="1:19" s="424" customFormat="1" ht="16.5" customHeight="1" x14ac:dyDescent="0.2">
      <c r="A58" s="267">
        <v>32</v>
      </c>
      <c r="B58" s="307">
        <f t="shared" si="12"/>
        <v>11.165735902799726</v>
      </c>
      <c r="C58" s="393">
        <v>33.017600000000002</v>
      </c>
      <c r="D58" s="306">
        <v>32960</v>
      </c>
      <c r="E58" s="436">
        <v>17870</v>
      </c>
      <c r="F58" s="273">
        <f t="shared" si="0"/>
        <v>35422.654041174865</v>
      </c>
      <c r="G58" s="273">
        <f t="shared" si="1"/>
        <v>6494.7179685985648</v>
      </c>
      <c r="H58" s="270">
        <f t="shared" si="14"/>
        <v>14251.906483322968</v>
      </c>
      <c r="I58" s="270">
        <f t="shared" si="5"/>
        <v>838.34744019546872</v>
      </c>
      <c r="J58" s="170">
        <v>394</v>
      </c>
      <c r="K58" s="271">
        <f t="shared" si="6"/>
        <v>57401.625933291863</v>
      </c>
      <c r="L58" s="399">
        <f t="shared" si="13"/>
        <v>22.331471805599453</v>
      </c>
      <c r="M58" s="398">
        <v>66.035200000000003</v>
      </c>
      <c r="N58" s="273">
        <f t="shared" si="2"/>
        <v>17711.327020587432</v>
      </c>
      <c r="O58" s="390">
        <f t="shared" si="3"/>
        <v>3247.3589842992824</v>
      </c>
      <c r="P58" s="270">
        <f t="shared" si="15"/>
        <v>7125.9532416614838</v>
      </c>
      <c r="Q58" s="270">
        <f t="shared" si="8"/>
        <v>419.17372009773436</v>
      </c>
      <c r="R58" s="170">
        <v>197</v>
      </c>
      <c r="S58" s="271">
        <f t="shared" si="9"/>
        <v>28700.812966645932</v>
      </c>
    </row>
    <row r="59" spans="1:19" s="424" customFormat="1" ht="16.5" customHeight="1" x14ac:dyDescent="0.2">
      <c r="A59" s="267">
        <v>33</v>
      </c>
      <c r="B59" s="307">
        <f t="shared" si="12"/>
        <v>11.196507561466481</v>
      </c>
      <c r="C59" s="393">
        <v>33.095399999999998</v>
      </c>
      <c r="D59" s="306">
        <v>32960</v>
      </c>
      <c r="E59" s="436">
        <v>17870</v>
      </c>
      <c r="F59" s="273">
        <f t="shared" si="0"/>
        <v>35325.301021651445</v>
      </c>
      <c r="G59" s="273">
        <f t="shared" si="1"/>
        <v>6479.4503163581649</v>
      </c>
      <c r="H59" s="270">
        <f t="shared" si="14"/>
        <v>14213.615454923267</v>
      </c>
      <c r="I59" s="270">
        <f t="shared" si="5"/>
        <v>836.09502676019213</v>
      </c>
      <c r="J59" s="170">
        <v>394</v>
      </c>
      <c r="K59" s="271">
        <f t="shared" si="6"/>
        <v>57248.461819693068</v>
      </c>
      <c r="L59" s="399">
        <f t="shared" si="13"/>
        <v>22.393015122932962</v>
      </c>
      <c r="M59" s="398">
        <v>66.190799999999996</v>
      </c>
      <c r="N59" s="273">
        <f t="shared" si="2"/>
        <v>17662.650510825722</v>
      </c>
      <c r="O59" s="390">
        <f t="shared" si="3"/>
        <v>3239.7251581790824</v>
      </c>
      <c r="P59" s="270">
        <f t="shared" si="15"/>
        <v>7106.8077274616335</v>
      </c>
      <c r="Q59" s="270">
        <f t="shared" si="8"/>
        <v>418.04751338009606</v>
      </c>
      <c r="R59" s="170">
        <v>197</v>
      </c>
      <c r="S59" s="271">
        <f t="shared" si="9"/>
        <v>28624.230909846534</v>
      </c>
    </row>
    <row r="60" spans="1:19" s="424" customFormat="1" ht="16.5" customHeight="1" x14ac:dyDescent="0.2">
      <c r="A60" s="267">
        <v>34</v>
      </c>
      <c r="B60" s="307">
        <f t="shared" si="12"/>
        <v>11.226360524616162</v>
      </c>
      <c r="C60" s="393">
        <v>33.172200000000004</v>
      </c>
      <c r="D60" s="306">
        <v>32960</v>
      </c>
      <c r="E60" s="436">
        <v>17870</v>
      </c>
      <c r="F60" s="273">
        <f t="shared" si="0"/>
        <v>35231.364531073006</v>
      </c>
      <c r="G60" s="273">
        <f t="shared" si="1"/>
        <v>6464.4491471774554</v>
      </c>
      <c r="H60" s="270">
        <f t="shared" si="14"/>
        <v>14176.576650605157</v>
      </c>
      <c r="I60" s="270">
        <f t="shared" si="5"/>
        <v>833.91627356500919</v>
      </c>
      <c r="J60" s="170">
        <v>394</v>
      </c>
      <c r="K60" s="271">
        <f t="shared" si="6"/>
        <v>57100.306602420627</v>
      </c>
      <c r="L60" s="399">
        <f t="shared" si="13"/>
        <v>22.452721049232323</v>
      </c>
      <c r="M60" s="398">
        <v>66.344400000000007</v>
      </c>
      <c r="N60" s="273">
        <f t="shared" si="2"/>
        <v>17615.682265536503</v>
      </c>
      <c r="O60" s="390">
        <f t="shared" si="3"/>
        <v>3232.2245735887277</v>
      </c>
      <c r="P60" s="270">
        <f t="shared" si="15"/>
        <v>7088.2883253025784</v>
      </c>
      <c r="Q60" s="270">
        <f t="shared" si="8"/>
        <v>416.9581367825046</v>
      </c>
      <c r="R60" s="170">
        <v>197</v>
      </c>
      <c r="S60" s="271">
        <f t="shared" si="9"/>
        <v>28550.153301210314</v>
      </c>
    </row>
    <row r="61" spans="1:19" s="424" customFormat="1" ht="16.5" customHeight="1" x14ac:dyDescent="0.2">
      <c r="A61" s="267">
        <v>35</v>
      </c>
      <c r="B61" s="307">
        <f t="shared" si="12"/>
        <v>11.255348061489414</v>
      </c>
      <c r="C61" s="393">
        <v>33.247999999999998</v>
      </c>
      <c r="D61" s="306">
        <v>32960</v>
      </c>
      <c r="E61" s="436">
        <v>17870</v>
      </c>
      <c r="F61" s="273">
        <f t="shared" si="0"/>
        <v>35140.628067583821</v>
      </c>
      <c r="G61" s="273">
        <f t="shared" si="1"/>
        <v>6449.7112608277184</v>
      </c>
      <c r="H61" s="270">
        <f t="shared" si="14"/>
        <v>14140.715371659924</v>
      </c>
      <c r="I61" s="270">
        <f t="shared" si="5"/>
        <v>831.80678656823079</v>
      </c>
      <c r="J61" s="170">
        <v>394</v>
      </c>
      <c r="K61" s="271">
        <f t="shared" si="6"/>
        <v>56956.861486639689</v>
      </c>
      <c r="L61" s="399">
        <f t="shared" si="13"/>
        <v>22.510696122978828</v>
      </c>
      <c r="M61" s="398">
        <v>66.495999999999995</v>
      </c>
      <c r="N61" s="273">
        <f t="shared" si="2"/>
        <v>17570.31403379191</v>
      </c>
      <c r="O61" s="390">
        <f t="shared" si="3"/>
        <v>3224.8556304138592</v>
      </c>
      <c r="P61" s="270">
        <f t="shared" si="15"/>
        <v>7070.3576858299621</v>
      </c>
      <c r="Q61" s="270">
        <f t="shared" si="8"/>
        <v>415.9033932841154</v>
      </c>
      <c r="R61" s="170">
        <v>197</v>
      </c>
      <c r="S61" s="271">
        <f t="shared" si="9"/>
        <v>28478.430743319845</v>
      </c>
    </row>
    <row r="62" spans="1:19" s="424" customFormat="1" ht="16.5" customHeight="1" x14ac:dyDescent="0.2">
      <c r="A62" s="267">
        <v>36</v>
      </c>
      <c r="B62" s="307">
        <f t="shared" si="12"/>
        <v>11.28351893845611</v>
      </c>
      <c r="C62" s="393">
        <v>33.322800000000001</v>
      </c>
      <c r="D62" s="306">
        <v>32960</v>
      </c>
      <c r="E62" s="436">
        <v>17870</v>
      </c>
      <c r="F62" s="273">
        <f t="shared" si="0"/>
        <v>35052.894594079342</v>
      </c>
      <c r="G62" s="273">
        <f t="shared" si="1"/>
        <v>6435.2335337966797</v>
      </c>
      <c r="H62" s="270">
        <f t="shared" si="14"/>
        <v>14105.963563477848</v>
      </c>
      <c r="I62" s="270">
        <f t="shared" si="5"/>
        <v>829.76256255752048</v>
      </c>
      <c r="J62" s="170">
        <v>394</v>
      </c>
      <c r="K62" s="271">
        <f t="shared" si="6"/>
        <v>56817.854253911391</v>
      </c>
      <c r="L62" s="399">
        <f t="shared" si="13"/>
        <v>22.56703787691222</v>
      </c>
      <c r="M62" s="398">
        <v>66.645600000000002</v>
      </c>
      <c r="N62" s="273">
        <f t="shared" si="2"/>
        <v>17526.447297039671</v>
      </c>
      <c r="O62" s="390">
        <f t="shared" si="3"/>
        <v>3217.6167668983398</v>
      </c>
      <c r="P62" s="270">
        <f t="shared" si="15"/>
        <v>7052.9817817389239</v>
      </c>
      <c r="Q62" s="270">
        <f t="shared" si="8"/>
        <v>414.88128127876024</v>
      </c>
      <c r="R62" s="170">
        <v>197</v>
      </c>
      <c r="S62" s="271">
        <f t="shared" si="9"/>
        <v>28408.927126955696</v>
      </c>
    </row>
    <row r="63" spans="1:19" s="424" customFormat="1" ht="16.5" customHeight="1" x14ac:dyDescent="0.2">
      <c r="A63" s="267">
        <v>37</v>
      </c>
      <c r="B63" s="307">
        <f t="shared" si="12"/>
        <v>11.310917912644225</v>
      </c>
      <c r="C63" s="393">
        <v>33.396599999999999</v>
      </c>
      <c r="D63" s="306">
        <v>32960</v>
      </c>
      <c r="E63" s="436">
        <v>17870</v>
      </c>
      <c r="F63" s="273">
        <f t="shared" si="0"/>
        <v>34967.984301066928</v>
      </c>
      <c r="G63" s="273">
        <f t="shared" si="1"/>
        <v>6421.0129174826179</v>
      </c>
      <c r="H63" s="270">
        <f t="shared" si="14"/>
        <v>14072.259054306845</v>
      </c>
      <c r="I63" s="270">
        <f t="shared" si="5"/>
        <v>827.77994437099085</v>
      </c>
      <c r="J63" s="170">
        <v>394</v>
      </c>
      <c r="K63" s="271">
        <f t="shared" si="6"/>
        <v>56683.036217227374</v>
      </c>
      <c r="L63" s="399">
        <f t="shared" si="13"/>
        <v>22.62183582528845</v>
      </c>
      <c r="M63" s="398">
        <v>66.793199999999999</v>
      </c>
      <c r="N63" s="273">
        <f t="shared" si="2"/>
        <v>17483.992150533464</v>
      </c>
      <c r="O63" s="390">
        <f t="shared" si="3"/>
        <v>3210.506458741309</v>
      </c>
      <c r="P63" s="270">
        <f t="shared" si="15"/>
        <v>7036.1295271534227</v>
      </c>
      <c r="Q63" s="270">
        <f t="shared" si="8"/>
        <v>413.88997218549542</v>
      </c>
      <c r="R63" s="170">
        <v>197</v>
      </c>
      <c r="S63" s="271">
        <f t="shared" si="9"/>
        <v>28341.518108613687</v>
      </c>
    </row>
    <row r="64" spans="1:19" s="424" customFormat="1" ht="16.5" customHeight="1" x14ac:dyDescent="0.2">
      <c r="A64" s="267">
        <v>38</v>
      </c>
      <c r="B64" s="307">
        <f t="shared" si="12"/>
        <v>11.337586159726385</v>
      </c>
      <c r="C64" s="393">
        <v>33.4694</v>
      </c>
      <c r="D64" s="306">
        <v>32960</v>
      </c>
      <c r="E64" s="436">
        <v>17870</v>
      </c>
      <c r="F64" s="273">
        <f t="shared" si="0"/>
        <v>34885.732679587003</v>
      </c>
      <c r="G64" s="273">
        <f t="shared" si="1"/>
        <v>6407.046436446426</v>
      </c>
      <c r="H64" s="270">
        <f t="shared" si="14"/>
        <v>14039.544899451368</v>
      </c>
      <c r="I64" s="270">
        <f t="shared" si="5"/>
        <v>825.85558232066865</v>
      </c>
      <c r="J64" s="170">
        <v>394</v>
      </c>
      <c r="K64" s="271">
        <f t="shared" si="6"/>
        <v>56552.179597805472</v>
      </c>
      <c r="L64" s="399">
        <f t="shared" si="13"/>
        <v>22.67517231945277</v>
      </c>
      <c r="M64" s="398">
        <v>66.938800000000001</v>
      </c>
      <c r="N64" s="273">
        <f t="shared" si="2"/>
        <v>17442.866339793502</v>
      </c>
      <c r="O64" s="390">
        <f t="shared" si="3"/>
        <v>3203.523218223213</v>
      </c>
      <c r="P64" s="270">
        <f t="shared" si="15"/>
        <v>7019.7724497256841</v>
      </c>
      <c r="Q64" s="270">
        <f t="shared" si="8"/>
        <v>412.92779116033432</v>
      </c>
      <c r="R64" s="170">
        <v>197</v>
      </c>
      <c r="S64" s="271">
        <f t="shared" si="9"/>
        <v>28276.089798902736</v>
      </c>
    </row>
    <row r="65" spans="1:19" s="424" customFormat="1" ht="16.5" customHeight="1" x14ac:dyDescent="0.2">
      <c r="A65" s="267">
        <v>39</v>
      </c>
      <c r="B65" s="307">
        <f t="shared" si="12"/>
        <v>11.363561646129646</v>
      </c>
      <c r="C65" s="393">
        <v>33.541199999999996</v>
      </c>
      <c r="D65" s="306">
        <v>32960</v>
      </c>
      <c r="E65" s="436">
        <v>17870</v>
      </c>
      <c r="F65" s="273">
        <f t="shared" si="0"/>
        <v>34805.98885427013</v>
      </c>
      <c r="G65" s="273">
        <f t="shared" si="1"/>
        <v>6393.331186719618</v>
      </c>
      <c r="H65" s="270">
        <f t="shared" si="14"/>
        <v>14007.768813936515</v>
      </c>
      <c r="I65" s="270">
        <f t="shared" si="5"/>
        <v>823.98640081979499</v>
      </c>
      <c r="J65" s="170">
        <v>394</v>
      </c>
      <c r="K65" s="271">
        <f t="shared" si="6"/>
        <v>56425.075255746058</v>
      </c>
      <c r="L65" s="399">
        <f t="shared" si="13"/>
        <v>22.727123292259293</v>
      </c>
      <c r="M65" s="398">
        <v>67.082399999999993</v>
      </c>
      <c r="N65" s="273">
        <f t="shared" si="2"/>
        <v>17402.994427135065</v>
      </c>
      <c r="O65" s="390">
        <f t="shared" si="3"/>
        <v>3196.665593359809</v>
      </c>
      <c r="P65" s="270">
        <f t="shared" si="15"/>
        <v>7003.8844069682573</v>
      </c>
      <c r="Q65" s="270">
        <f t="shared" si="8"/>
        <v>411.9932004098975</v>
      </c>
      <c r="R65" s="170">
        <v>197</v>
      </c>
      <c r="S65" s="271">
        <f t="shared" si="9"/>
        <v>28212.537627873029</v>
      </c>
    </row>
    <row r="66" spans="1:19" s="424" customFormat="1" ht="16.5" customHeight="1" x14ac:dyDescent="0.2">
      <c r="A66" s="275">
        <v>40</v>
      </c>
      <c r="B66" s="307">
        <f t="shared" si="12"/>
        <v>11.388879454113937</v>
      </c>
      <c r="C66" s="393">
        <v>33.612000000000002</v>
      </c>
      <c r="D66" s="306">
        <v>32960</v>
      </c>
      <c r="E66" s="436">
        <v>17870</v>
      </c>
      <c r="F66" s="273">
        <f t="shared" si="0"/>
        <v>34728.614135706623</v>
      </c>
      <c r="G66" s="273">
        <f t="shared" si="1"/>
        <v>6379.8643341663683</v>
      </c>
      <c r="H66" s="270">
        <f t="shared" si="14"/>
        <v>13976.882679756818</v>
      </c>
      <c r="I66" s="270">
        <f t="shared" si="5"/>
        <v>822.1695693974599</v>
      </c>
      <c r="J66" s="170">
        <v>394</v>
      </c>
      <c r="K66" s="271">
        <f t="shared" si="6"/>
        <v>56301.530719027272</v>
      </c>
      <c r="L66" s="399">
        <f t="shared" si="13"/>
        <v>22.777758908227874</v>
      </c>
      <c r="M66" s="398">
        <v>67.224000000000004</v>
      </c>
      <c r="N66" s="273">
        <f t="shared" si="2"/>
        <v>17364.307067853311</v>
      </c>
      <c r="O66" s="390">
        <f t="shared" si="3"/>
        <v>3189.9321670831841</v>
      </c>
      <c r="P66" s="270">
        <f t="shared" si="15"/>
        <v>6988.4413398784091</v>
      </c>
      <c r="Q66" s="270">
        <f t="shared" si="8"/>
        <v>411.08478469872995</v>
      </c>
      <c r="R66" s="170">
        <v>197</v>
      </c>
      <c r="S66" s="271">
        <f t="shared" si="9"/>
        <v>28150.765359513636</v>
      </c>
    </row>
    <row r="67" spans="1:19" s="424" customFormat="1" ht="16.5" customHeight="1" x14ac:dyDescent="0.2">
      <c r="A67" s="267">
        <v>41</v>
      </c>
      <c r="B67" s="307">
        <f t="shared" si="12"/>
        <v>11.413572066704308</v>
      </c>
      <c r="C67" s="393">
        <v>33.681800000000003</v>
      </c>
      <c r="D67" s="306">
        <v>32960</v>
      </c>
      <c r="E67" s="436">
        <v>17870</v>
      </c>
      <c r="F67" s="273">
        <f t="shared" si="0"/>
        <v>34653.480758562138</v>
      </c>
      <c r="G67" s="273">
        <f t="shared" si="1"/>
        <v>6366.6431128977665</v>
      </c>
      <c r="H67" s="270">
        <f t="shared" si="14"/>
        <v>13946.842116296368</v>
      </c>
      <c r="I67" s="270">
        <f t="shared" si="5"/>
        <v>820.40247742919803</v>
      </c>
      <c r="J67" s="170">
        <v>394</v>
      </c>
      <c r="K67" s="271">
        <f t="shared" si="6"/>
        <v>56181.368465185464</v>
      </c>
      <c r="L67" s="399">
        <f t="shared" si="13"/>
        <v>22.827144133408616</v>
      </c>
      <c r="M67" s="398">
        <v>67.363600000000005</v>
      </c>
      <c r="N67" s="273">
        <f t="shared" si="2"/>
        <v>17326.740379281069</v>
      </c>
      <c r="O67" s="390">
        <f t="shared" si="3"/>
        <v>3183.3215564488833</v>
      </c>
      <c r="P67" s="270">
        <f t="shared" si="15"/>
        <v>6973.4210581481839</v>
      </c>
      <c r="Q67" s="270">
        <f t="shared" si="8"/>
        <v>410.20123871459901</v>
      </c>
      <c r="R67" s="170">
        <v>197</v>
      </c>
      <c r="S67" s="271">
        <f t="shared" si="9"/>
        <v>28090.684232592732</v>
      </c>
    </row>
    <row r="68" spans="1:19" s="424" customFormat="1" ht="16.5" customHeight="1" x14ac:dyDescent="0.2">
      <c r="A68" s="267">
        <v>42</v>
      </c>
      <c r="B68" s="307">
        <f t="shared" si="12"/>
        <v>11.437669618283369</v>
      </c>
      <c r="C68" s="393">
        <v>33.750599999999999</v>
      </c>
      <c r="D68" s="306">
        <v>32960</v>
      </c>
      <c r="E68" s="436">
        <v>17870</v>
      </c>
      <c r="F68" s="273">
        <f t="shared" si="0"/>
        <v>34580.47077769693</v>
      </c>
      <c r="G68" s="273">
        <f t="shared" si="1"/>
        <v>6353.664823736467</v>
      </c>
      <c r="H68" s="270">
        <f t="shared" si="14"/>
        <v>13917.606104487355</v>
      </c>
      <c r="I68" s="270">
        <f t="shared" si="5"/>
        <v>818.68271202866788</v>
      </c>
      <c r="J68" s="170">
        <v>394</v>
      </c>
      <c r="K68" s="271">
        <f t="shared" si="6"/>
        <v>56064.42441794942</v>
      </c>
      <c r="L68" s="399">
        <f t="shared" si="13"/>
        <v>22.875339236566738</v>
      </c>
      <c r="M68" s="398">
        <v>67.501199999999997</v>
      </c>
      <c r="N68" s="273">
        <f t="shared" si="2"/>
        <v>17290.235388848465</v>
      </c>
      <c r="O68" s="390">
        <f t="shared" si="3"/>
        <v>3176.8324118682335</v>
      </c>
      <c r="P68" s="270">
        <f t="shared" si="15"/>
        <v>6958.8030522436775</v>
      </c>
      <c r="Q68" s="270">
        <f t="shared" si="8"/>
        <v>409.34135601433394</v>
      </c>
      <c r="R68" s="170">
        <v>197</v>
      </c>
      <c r="S68" s="271">
        <f t="shared" si="9"/>
        <v>28032.21220897471</v>
      </c>
    </row>
    <row r="69" spans="1:19" s="424" customFormat="1" ht="16.5" customHeight="1" x14ac:dyDescent="0.2">
      <c r="A69" s="267">
        <v>43</v>
      </c>
      <c r="B69" s="307">
        <f t="shared" si="12"/>
        <v>11.461200115693563</v>
      </c>
      <c r="C69" s="393">
        <v>33.818399999999997</v>
      </c>
      <c r="D69" s="306">
        <v>32960</v>
      </c>
      <c r="E69" s="436">
        <v>17870</v>
      </c>
      <c r="F69" s="273">
        <f t="shared" si="0"/>
        <v>34509.475099245792</v>
      </c>
      <c r="G69" s="273">
        <f t="shared" si="1"/>
        <v>6340.9268327301124</v>
      </c>
      <c r="H69" s="270">
        <f t="shared" si="14"/>
        <v>13889.136656871808</v>
      </c>
      <c r="I69" s="270">
        <f t="shared" si="5"/>
        <v>817.00803863951808</v>
      </c>
      <c r="J69" s="170">
        <v>394</v>
      </c>
      <c r="K69" s="271">
        <f t="shared" si="6"/>
        <v>55950.546627487231</v>
      </c>
      <c r="L69" s="399">
        <f t="shared" si="13"/>
        <v>22.922400231387126</v>
      </c>
      <c r="M69" s="398">
        <v>67.636799999999994</v>
      </c>
      <c r="N69" s="273">
        <f t="shared" si="2"/>
        <v>17254.737549622896</v>
      </c>
      <c r="O69" s="390">
        <f t="shared" si="3"/>
        <v>3170.4634163650562</v>
      </c>
      <c r="P69" s="270">
        <f t="shared" si="15"/>
        <v>6944.5683284359038</v>
      </c>
      <c r="Q69" s="270">
        <f t="shared" si="8"/>
        <v>408.50401931975904</v>
      </c>
      <c r="R69" s="170">
        <v>197</v>
      </c>
      <c r="S69" s="271">
        <f t="shared" si="9"/>
        <v>27975.273313743615</v>
      </c>
    </row>
    <row r="70" spans="1:19" s="424" customFormat="1" ht="16.5" customHeight="1" x14ac:dyDescent="0.2">
      <c r="A70" s="267">
        <v>44</v>
      </c>
      <c r="B70" s="307">
        <f t="shared" si="12"/>
        <v>11.484189633918261</v>
      </c>
      <c r="C70" s="393">
        <v>33.885199999999998</v>
      </c>
      <c r="D70" s="306">
        <v>32960</v>
      </c>
      <c r="E70" s="436">
        <v>17870</v>
      </c>
      <c r="F70" s="273">
        <f t="shared" si="0"/>
        <v>34440.392627429435</v>
      </c>
      <c r="G70" s="273">
        <f t="shared" si="1"/>
        <v>6328.4265697118508</v>
      </c>
      <c r="H70" s="270">
        <f t="shared" si="14"/>
        <v>13861.398527028039</v>
      </c>
      <c r="I70" s="270">
        <f t="shared" si="5"/>
        <v>815.37638394282578</v>
      </c>
      <c r="J70" s="170">
        <v>394</v>
      </c>
      <c r="K70" s="271">
        <f t="shared" si="6"/>
        <v>55839.594108112156</v>
      </c>
      <c r="L70" s="399">
        <f t="shared" si="13"/>
        <v>22.968379267836522</v>
      </c>
      <c r="M70" s="398">
        <v>67.770399999999995</v>
      </c>
      <c r="N70" s="273">
        <f t="shared" si="2"/>
        <v>17220.196313714718</v>
      </c>
      <c r="O70" s="390">
        <f t="shared" si="3"/>
        <v>3164.2132848559254</v>
      </c>
      <c r="P70" s="270">
        <f t="shared" si="15"/>
        <v>6930.6992635140195</v>
      </c>
      <c r="Q70" s="270">
        <f t="shared" si="8"/>
        <v>407.68819197141289</v>
      </c>
      <c r="R70" s="170">
        <v>197</v>
      </c>
      <c r="S70" s="271">
        <f t="shared" si="9"/>
        <v>27919.797054056078</v>
      </c>
    </row>
    <row r="71" spans="1:19" s="424" customFormat="1" ht="16.5" customHeight="1" x14ac:dyDescent="0.2">
      <c r="A71" s="267">
        <v>45</v>
      </c>
      <c r="B71" s="307">
        <f t="shared" si="12"/>
        <v>11.506662489770321</v>
      </c>
      <c r="C71" s="393">
        <v>33.951000000000001</v>
      </c>
      <c r="D71" s="306">
        <v>32960</v>
      </c>
      <c r="E71" s="436">
        <v>17870</v>
      </c>
      <c r="F71" s="273">
        <f t="shared" si="0"/>
        <v>34373.129510979066</v>
      </c>
      <c r="G71" s="273">
        <f t="shared" si="1"/>
        <v>6316.1615269064241</v>
      </c>
      <c r="H71" s="270">
        <f t="shared" si="14"/>
        <v>13834.358952881066</v>
      </c>
      <c r="I71" s="270">
        <f t="shared" si="5"/>
        <v>813.78582075770976</v>
      </c>
      <c r="J71" s="170">
        <v>394</v>
      </c>
      <c r="K71" s="271">
        <f t="shared" si="6"/>
        <v>55731.435811524265</v>
      </c>
      <c r="L71" s="399">
        <f t="shared" si="13"/>
        <v>23.013324979540641</v>
      </c>
      <c r="M71" s="398">
        <v>67.902000000000001</v>
      </c>
      <c r="N71" s="273">
        <f t="shared" si="2"/>
        <v>17186.564755489533</v>
      </c>
      <c r="O71" s="390">
        <f t="shared" si="3"/>
        <v>3158.0807634532121</v>
      </c>
      <c r="P71" s="270">
        <f t="shared" si="15"/>
        <v>6917.1794764405331</v>
      </c>
      <c r="Q71" s="270">
        <f t="shared" si="8"/>
        <v>406.89291037885488</v>
      </c>
      <c r="R71" s="170">
        <v>197</v>
      </c>
      <c r="S71" s="271">
        <f t="shared" si="9"/>
        <v>27865.717905762132</v>
      </c>
    </row>
    <row r="72" spans="1:19" s="424" customFormat="1" ht="16.5" customHeight="1" x14ac:dyDescent="0.2">
      <c r="A72" s="267">
        <v>46</v>
      </c>
      <c r="B72" s="307">
        <f t="shared" si="12"/>
        <v>11.528641396489096</v>
      </c>
      <c r="C72" s="393">
        <v>34.015799999999999</v>
      </c>
      <c r="D72" s="306">
        <v>32960</v>
      </c>
      <c r="E72" s="436">
        <v>17870</v>
      </c>
      <c r="F72" s="273">
        <f t="shared" si="0"/>
        <v>34307.598475606217</v>
      </c>
      <c r="G72" s="273">
        <f t="shared" si="1"/>
        <v>6304.1292575803018</v>
      </c>
      <c r="H72" s="270">
        <f t="shared" si="14"/>
        <v>13807.987429283417</v>
      </c>
      <c r="I72" s="270">
        <f t="shared" si="5"/>
        <v>812.23455466373036</v>
      </c>
      <c r="J72" s="170">
        <v>394</v>
      </c>
      <c r="K72" s="271">
        <f t="shared" si="6"/>
        <v>55625.949717133662</v>
      </c>
      <c r="L72" s="399">
        <f t="shared" si="13"/>
        <v>23.057282792978192</v>
      </c>
      <c r="M72" s="398">
        <v>68.031599999999997</v>
      </c>
      <c r="N72" s="273">
        <f t="shared" si="2"/>
        <v>17153.799237803109</v>
      </c>
      <c r="O72" s="390">
        <f t="shared" si="3"/>
        <v>3152.0646287901509</v>
      </c>
      <c r="P72" s="270">
        <f t="shared" si="15"/>
        <v>6903.9937146417087</v>
      </c>
      <c r="Q72" s="270">
        <f t="shared" si="8"/>
        <v>406.11727733186518</v>
      </c>
      <c r="R72" s="170">
        <v>197</v>
      </c>
      <c r="S72" s="271">
        <f t="shared" si="9"/>
        <v>27812.974858566831</v>
      </c>
    </row>
    <row r="73" spans="1:19" s="424" customFormat="1" ht="16.5" customHeight="1" x14ac:dyDescent="0.2">
      <c r="A73" s="267">
        <v>47</v>
      </c>
      <c r="B73" s="307">
        <f t="shared" si="12"/>
        <v>11.550147601710059</v>
      </c>
      <c r="C73" s="393">
        <v>34.079599999999999</v>
      </c>
      <c r="D73" s="306">
        <v>32960</v>
      </c>
      <c r="E73" s="436">
        <v>17870</v>
      </c>
      <c r="F73" s="273">
        <f t="shared" si="0"/>
        <v>34243.718231050247</v>
      </c>
      <c r="G73" s="273">
        <f t="shared" si="1"/>
        <v>6292.3273747344447</v>
      </c>
      <c r="H73" s="270">
        <f t="shared" si="14"/>
        <v>13782.255505966796</v>
      </c>
      <c r="I73" s="270">
        <f t="shared" si="5"/>
        <v>810.72091211569386</v>
      </c>
      <c r="J73" s="170">
        <v>394</v>
      </c>
      <c r="K73" s="271">
        <f t="shared" si="6"/>
        <v>55523.022023867175</v>
      </c>
      <c r="L73" s="399">
        <f t="shared" si="13"/>
        <v>23.100295203420117</v>
      </c>
      <c r="M73" s="398">
        <v>68.159199999999998</v>
      </c>
      <c r="N73" s="273">
        <f t="shared" si="2"/>
        <v>17121.859115525123</v>
      </c>
      <c r="O73" s="390">
        <f t="shared" si="3"/>
        <v>3146.1636873672223</v>
      </c>
      <c r="P73" s="270">
        <f t="shared" si="15"/>
        <v>6891.1277529833978</v>
      </c>
      <c r="Q73" s="270">
        <f t="shared" si="8"/>
        <v>405.36045605784693</v>
      </c>
      <c r="R73" s="170">
        <v>197</v>
      </c>
      <c r="S73" s="271">
        <f t="shared" si="9"/>
        <v>27761.511011933588</v>
      </c>
    </row>
    <row r="74" spans="1:19" s="424" customFormat="1" ht="16.5" customHeight="1" x14ac:dyDescent="0.2">
      <c r="A74" s="267">
        <v>48</v>
      </c>
      <c r="B74" s="302">
        <f t="shared" si="12"/>
        <v>11.571201010907892</v>
      </c>
      <c r="C74" s="389">
        <v>34.142400000000002</v>
      </c>
      <c r="D74" s="301">
        <v>32960</v>
      </c>
      <c r="E74" s="436">
        <v>17870</v>
      </c>
      <c r="F74" s="273">
        <f t="shared" si="0"/>
        <v>34181.412942973926</v>
      </c>
      <c r="G74" s="273">
        <f t="shared" si="1"/>
        <v>6280.753549838324</v>
      </c>
      <c r="H74" s="270">
        <f t="shared" si="14"/>
        <v>13757.136607556165</v>
      </c>
      <c r="I74" s="270">
        <f t="shared" si="5"/>
        <v>809.24332985624494</v>
      </c>
      <c r="J74" s="170">
        <v>394</v>
      </c>
      <c r="K74" s="271">
        <f t="shared" si="6"/>
        <v>55422.546430224662</v>
      </c>
      <c r="L74" s="399">
        <f t="shared" si="13"/>
        <v>23.142402021815784</v>
      </c>
      <c r="M74" s="400">
        <v>68.284800000000004</v>
      </c>
      <c r="N74" s="273">
        <f t="shared" si="2"/>
        <v>17090.706471486963</v>
      </c>
      <c r="O74" s="390">
        <f t="shared" si="3"/>
        <v>3140.376774919162</v>
      </c>
      <c r="P74" s="270">
        <f t="shared" si="15"/>
        <v>6878.5683037780827</v>
      </c>
      <c r="Q74" s="270">
        <f t="shared" si="8"/>
        <v>404.62166492812247</v>
      </c>
      <c r="R74" s="170">
        <v>197</v>
      </c>
      <c r="S74" s="271">
        <f t="shared" si="9"/>
        <v>27711.273215112331</v>
      </c>
    </row>
    <row r="75" spans="1:19" s="424" customFormat="1" ht="16.5" customHeight="1" x14ac:dyDescent="0.2">
      <c r="A75" s="267">
        <v>49</v>
      </c>
      <c r="B75" s="302">
        <f t="shared" si="12"/>
        <v>11.591820298110626</v>
      </c>
      <c r="C75" s="389">
        <v>34.2042</v>
      </c>
      <c r="D75" s="301">
        <v>32960</v>
      </c>
      <c r="E75" s="436">
        <v>17870</v>
      </c>
      <c r="F75" s="273">
        <f t="shared" si="0"/>
        <v>34120.611761421678</v>
      </c>
      <c r="G75" s="273">
        <f t="shared" si="1"/>
        <v>6269.405511603838</v>
      </c>
      <c r="H75" s="270">
        <f t="shared" si="14"/>
        <v>13732.605872828675</v>
      </c>
      <c r="I75" s="270">
        <f t="shared" si="5"/>
        <v>807.80034546051036</v>
      </c>
      <c r="J75" s="170">
        <v>394</v>
      </c>
      <c r="K75" s="271">
        <f t="shared" si="6"/>
        <v>55324.423491314701</v>
      </c>
      <c r="L75" s="399">
        <f t="shared" si="13"/>
        <v>23.183640596221252</v>
      </c>
      <c r="M75" s="401">
        <v>68.4084</v>
      </c>
      <c r="N75" s="273">
        <f t="shared" si="2"/>
        <v>17060.305880710839</v>
      </c>
      <c r="O75" s="390">
        <f t="shared" si="3"/>
        <v>3134.702755801919</v>
      </c>
      <c r="P75" s="270">
        <f t="shared" si="15"/>
        <v>6866.3029364143376</v>
      </c>
      <c r="Q75" s="270">
        <f t="shared" si="8"/>
        <v>403.90017273025518</v>
      </c>
      <c r="R75" s="170">
        <v>197</v>
      </c>
      <c r="S75" s="271">
        <f t="shared" si="9"/>
        <v>27662.211745657351</v>
      </c>
    </row>
    <row r="76" spans="1:19" s="424" customFormat="1" ht="16.5" customHeight="1" thickBot="1" x14ac:dyDescent="0.25">
      <c r="A76" s="402">
        <v>50</v>
      </c>
      <c r="B76" s="403">
        <f>LN(A76)+7.7</f>
        <v>11.612023005428146</v>
      </c>
      <c r="C76" s="404">
        <v>34.265000000000001</v>
      </c>
      <c r="D76" s="449">
        <v>32960</v>
      </c>
      <c r="E76" s="437">
        <v>17870</v>
      </c>
      <c r="F76" s="281">
        <f t="shared" si="0"/>
        <v>34061.248398759679</v>
      </c>
      <c r="G76" s="281">
        <f t="shared" si="1"/>
        <v>6258.2810447978991</v>
      </c>
      <c r="H76" s="278">
        <f t="shared" si="14"/>
        <v>13708.640010809577</v>
      </c>
      <c r="I76" s="278">
        <f t="shared" si="5"/>
        <v>806.39058887115152</v>
      </c>
      <c r="J76" s="179">
        <v>394</v>
      </c>
      <c r="K76" s="279">
        <f t="shared" si="6"/>
        <v>55228.560043238307</v>
      </c>
      <c r="L76" s="405">
        <f t="shared" si="13"/>
        <v>23.224046010856291</v>
      </c>
      <c r="M76" s="406">
        <v>68.53</v>
      </c>
      <c r="N76" s="281">
        <f t="shared" si="2"/>
        <v>17030.624199379839</v>
      </c>
      <c r="O76" s="392">
        <f t="shared" si="3"/>
        <v>3129.1405223989495</v>
      </c>
      <c r="P76" s="278">
        <f t="shared" si="15"/>
        <v>6854.3200054047884</v>
      </c>
      <c r="Q76" s="278">
        <f t="shared" si="8"/>
        <v>403.19529443557576</v>
      </c>
      <c r="R76" s="179">
        <v>197</v>
      </c>
      <c r="S76" s="279">
        <f t="shared" si="9"/>
        <v>27614.280021619154</v>
      </c>
    </row>
    <row r="77" spans="1:19" s="424" customFormat="1" ht="16.5" customHeight="1" x14ac:dyDescent="0.2">
      <c r="A77" s="255">
        <v>51</v>
      </c>
      <c r="B77" s="307">
        <f>LN(A77)+7.9</f>
        <v>11.831825632724327</v>
      </c>
      <c r="C77" s="393">
        <v>34.824799999999996</v>
      </c>
      <c r="D77" s="306">
        <v>32960</v>
      </c>
      <c r="E77" s="438">
        <v>17870</v>
      </c>
      <c r="F77" s="288">
        <f t="shared" si="0"/>
        <v>33428.484519419835</v>
      </c>
      <c r="G77" s="288">
        <f t="shared" si="1"/>
        <v>6157.6807332705439</v>
      </c>
      <c r="H77" s="285">
        <f t="shared" si="14"/>
        <v>13459.296185914729</v>
      </c>
      <c r="I77" s="285">
        <f t="shared" si="5"/>
        <v>791.72330505380762</v>
      </c>
      <c r="J77" s="173">
        <v>394</v>
      </c>
      <c r="K77" s="286">
        <f t="shared" si="6"/>
        <v>54231.184743658916</v>
      </c>
      <c r="L77" s="397">
        <f>(LN(A77)+7.9)/0.5</f>
        <v>23.663651265448653</v>
      </c>
      <c r="M77" s="398">
        <v>69.649599999999992</v>
      </c>
      <c r="N77" s="288">
        <f t="shared" si="2"/>
        <v>16714.242259709918</v>
      </c>
      <c r="O77" s="395">
        <f t="shared" si="3"/>
        <v>3078.8403666352719</v>
      </c>
      <c r="P77" s="285">
        <f t="shared" si="15"/>
        <v>6729.6480929573645</v>
      </c>
      <c r="Q77" s="285">
        <f t="shared" si="8"/>
        <v>395.86165252690381</v>
      </c>
      <c r="R77" s="173">
        <v>197</v>
      </c>
      <c r="S77" s="286">
        <f t="shared" si="9"/>
        <v>27115.592371829458</v>
      </c>
    </row>
    <row r="78" spans="1:19" s="424" customFormat="1" ht="16.5" customHeight="1" x14ac:dyDescent="0.2">
      <c r="A78" s="267">
        <v>52</v>
      </c>
      <c r="B78" s="307">
        <f t="shared" ref="B78:B141" si="16">LN(A78)+7.9</f>
        <v>11.851243718581427</v>
      </c>
      <c r="C78" s="393">
        <v>34.883600000000001</v>
      </c>
      <c r="D78" s="306">
        <v>32960</v>
      </c>
      <c r="E78" s="436">
        <v>17870</v>
      </c>
      <c r="F78" s="273">
        <f t="shared" si="0"/>
        <v>33373.712446725636</v>
      </c>
      <c r="G78" s="273">
        <f t="shared" si="1"/>
        <v>6147.3013106445433</v>
      </c>
      <c r="H78" s="270">
        <f t="shared" si="14"/>
        <v>13437.144677505861</v>
      </c>
      <c r="I78" s="270">
        <f t="shared" si="5"/>
        <v>790.42027514740357</v>
      </c>
      <c r="J78" s="170">
        <v>394</v>
      </c>
      <c r="K78" s="271">
        <f t="shared" si="6"/>
        <v>54142.578710023437</v>
      </c>
      <c r="L78" s="399">
        <f t="shared" ref="L78:L131" si="17">(LN(A78)+7.9)/0.5</f>
        <v>23.702487437162855</v>
      </c>
      <c r="M78" s="398">
        <v>69.767200000000003</v>
      </c>
      <c r="N78" s="273">
        <f t="shared" si="2"/>
        <v>16686.856223362818</v>
      </c>
      <c r="O78" s="390">
        <f t="shared" si="3"/>
        <v>3073.6506553222716</v>
      </c>
      <c r="P78" s="270">
        <f t="shared" si="15"/>
        <v>6718.5723387529306</v>
      </c>
      <c r="Q78" s="270">
        <f t="shared" si="8"/>
        <v>395.21013757370179</v>
      </c>
      <c r="R78" s="170">
        <v>197</v>
      </c>
      <c r="S78" s="271">
        <f t="shared" si="9"/>
        <v>27071.289355011719</v>
      </c>
    </row>
    <row r="79" spans="1:19" s="424" customFormat="1" ht="16.5" customHeight="1" x14ac:dyDescent="0.2">
      <c r="A79" s="267">
        <v>53</v>
      </c>
      <c r="B79" s="307">
        <f t="shared" si="16"/>
        <v>11.870291913552123</v>
      </c>
      <c r="C79" s="393">
        <v>34.941400000000002</v>
      </c>
      <c r="D79" s="306">
        <v>32960</v>
      </c>
      <c r="E79" s="436">
        <v>17870</v>
      </c>
      <c r="F79" s="273">
        <f t="shared" si="0"/>
        <v>33320.157825979084</v>
      </c>
      <c r="G79" s="273">
        <f t="shared" si="1"/>
        <v>6137.1324560549947</v>
      </c>
      <c r="H79" s="270">
        <f t="shared" si="14"/>
        <v>13415.478695891588</v>
      </c>
      <c r="I79" s="270">
        <f t="shared" si="5"/>
        <v>789.14580564068171</v>
      </c>
      <c r="J79" s="170">
        <v>394</v>
      </c>
      <c r="K79" s="271">
        <f t="shared" si="6"/>
        <v>54055.914783566353</v>
      </c>
      <c r="L79" s="399">
        <f t="shared" si="17"/>
        <v>23.740583827104246</v>
      </c>
      <c r="M79" s="398">
        <v>69.882800000000003</v>
      </c>
      <c r="N79" s="273">
        <f t="shared" si="2"/>
        <v>16660.078912989542</v>
      </c>
      <c r="O79" s="390">
        <f t="shared" si="3"/>
        <v>3068.5662280274973</v>
      </c>
      <c r="P79" s="270">
        <f t="shared" si="15"/>
        <v>6707.7393479457942</v>
      </c>
      <c r="Q79" s="270">
        <f t="shared" si="8"/>
        <v>394.57290282034086</v>
      </c>
      <c r="R79" s="170">
        <v>197</v>
      </c>
      <c r="S79" s="271">
        <f t="shared" si="9"/>
        <v>27027.957391783177</v>
      </c>
    </row>
    <row r="80" spans="1:19" s="424" customFormat="1" ht="16.5" customHeight="1" x14ac:dyDescent="0.2">
      <c r="A80" s="267">
        <v>54</v>
      </c>
      <c r="B80" s="307">
        <f t="shared" si="16"/>
        <v>11.888984046564275</v>
      </c>
      <c r="C80" s="393">
        <v>34.998199999999997</v>
      </c>
      <c r="D80" s="306">
        <v>32960</v>
      </c>
      <c r="E80" s="436">
        <v>17870</v>
      </c>
      <c r="F80" s="273">
        <f t="shared" si="0"/>
        <v>33267.77111071143</v>
      </c>
      <c r="G80" s="273">
        <f t="shared" si="1"/>
        <v>6127.1722545730927</v>
      </c>
      <c r="H80" s="270">
        <f t="shared" si="14"/>
        <v>13394.28074419674</v>
      </c>
      <c r="I80" s="270">
        <f t="shared" si="5"/>
        <v>787.89886730569049</v>
      </c>
      <c r="J80" s="170">
        <v>394</v>
      </c>
      <c r="K80" s="271">
        <f t="shared" si="6"/>
        <v>53971.122976786952</v>
      </c>
      <c r="L80" s="399">
        <f t="shared" si="17"/>
        <v>23.77796809312855</v>
      </c>
      <c r="M80" s="398">
        <v>69.996399999999994</v>
      </c>
      <c r="N80" s="273">
        <f t="shared" si="2"/>
        <v>16633.885555355715</v>
      </c>
      <c r="O80" s="390">
        <f t="shared" si="3"/>
        <v>3063.5861272865463</v>
      </c>
      <c r="P80" s="270">
        <f t="shared" si="15"/>
        <v>6697.1403720983699</v>
      </c>
      <c r="Q80" s="270">
        <f t="shared" si="8"/>
        <v>393.94943365284524</v>
      </c>
      <c r="R80" s="170">
        <v>197</v>
      </c>
      <c r="S80" s="271">
        <f t="shared" si="9"/>
        <v>26985.561488393476</v>
      </c>
    </row>
    <row r="81" spans="1:19" s="424" customFormat="1" ht="16.5" customHeight="1" x14ac:dyDescent="0.2">
      <c r="A81" s="267">
        <v>55</v>
      </c>
      <c r="B81" s="307">
        <f t="shared" si="16"/>
        <v>11.907333185232471</v>
      </c>
      <c r="C81" s="393">
        <v>35.054000000000002</v>
      </c>
      <c r="D81" s="306">
        <v>32960</v>
      </c>
      <c r="E81" s="436">
        <v>17870</v>
      </c>
      <c r="F81" s="273">
        <f t="shared" si="0"/>
        <v>33216.505648009057</v>
      </c>
      <c r="G81" s="273">
        <f t="shared" si="1"/>
        <v>6117.418839504764</v>
      </c>
      <c r="H81" s="270">
        <f t="shared" si="14"/>
        <v>13373.534325754701</v>
      </c>
      <c r="I81" s="270">
        <f t="shared" si="5"/>
        <v>786.67848975027653</v>
      </c>
      <c r="J81" s="170">
        <v>394</v>
      </c>
      <c r="K81" s="271">
        <f t="shared" si="6"/>
        <v>53888.137303018797</v>
      </c>
      <c r="L81" s="399">
        <f t="shared" si="17"/>
        <v>23.814666370464941</v>
      </c>
      <c r="M81" s="398">
        <v>70.108000000000004</v>
      </c>
      <c r="N81" s="273">
        <f t="shared" si="2"/>
        <v>16608.252824004529</v>
      </c>
      <c r="O81" s="390">
        <f t="shared" si="3"/>
        <v>3058.709419752382</v>
      </c>
      <c r="P81" s="270">
        <f t="shared" si="15"/>
        <v>6686.7671628773505</v>
      </c>
      <c r="Q81" s="270">
        <f t="shared" si="8"/>
        <v>393.33924487513826</v>
      </c>
      <c r="R81" s="170">
        <v>197</v>
      </c>
      <c r="S81" s="271">
        <f t="shared" si="9"/>
        <v>26944.068651509398</v>
      </c>
    </row>
    <row r="82" spans="1:19" s="424" customFormat="1" ht="16.5" customHeight="1" x14ac:dyDescent="0.2">
      <c r="A82" s="267">
        <v>56</v>
      </c>
      <c r="B82" s="307">
        <f t="shared" si="16"/>
        <v>11.92535169073515</v>
      </c>
      <c r="C82" s="393">
        <v>35.108800000000002</v>
      </c>
      <c r="D82" s="306">
        <v>32960</v>
      </c>
      <c r="E82" s="436">
        <v>17870</v>
      </c>
      <c r="F82" s="273">
        <f t="shared" si="0"/>
        <v>33166.317460245722</v>
      </c>
      <c r="G82" s="273">
        <f t="shared" si="1"/>
        <v>6107.8703914688049</v>
      </c>
      <c r="H82" s="270">
        <f t="shared" si="14"/>
        <v>13353.223869582938</v>
      </c>
      <c r="I82" s="270">
        <f t="shared" si="5"/>
        <v>785.48375703429053</v>
      </c>
      <c r="J82" s="170">
        <v>394</v>
      </c>
      <c r="K82" s="271">
        <f t="shared" si="6"/>
        <v>53806.895478331753</v>
      </c>
      <c r="L82" s="399">
        <f t="shared" si="17"/>
        <v>23.8507033814703</v>
      </c>
      <c r="M82" s="398">
        <v>70.217600000000004</v>
      </c>
      <c r="N82" s="273">
        <f t="shared" si="2"/>
        <v>16583.158730122861</v>
      </c>
      <c r="O82" s="390">
        <f t="shared" si="3"/>
        <v>3053.9351957344024</v>
      </c>
      <c r="P82" s="270">
        <f t="shared" si="15"/>
        <v>6676.6119347914691</v>
      </c>
      <c r="Q82" s="270">
        <f t="shared" si="8"/>
        <v>392.74187851714527</v>
      </c>
      <c r="R82" s="170">
        <v>197</v>
      </c>
      <c r="S82" s="271">
        <f t="shared" si="9"/>
        <v>26903.447739165877</v>
      </c>
    </row>
    <row r="83" spans="1:19" s="424" customFormat="1" ht="16.5" customHeight="1" x14ac:dyDescent="0.2">
      <c r="A83" s="267">
        <v>57</v>
      </c>
      <c r="B83" s="307">
        <f t="shared" si="16"/>
        <v>11.943051267834552</v>
      </c>
      <c r="C83" s="393">
        <v>35.162599999999998</v>
      </c>
      <c r="D83" s="306">
        <v>32960</v>
      </c>
      <c r="E83" s="436">
        <v>17870</v>
      </c>
      <c r="F83" s="273">
        <f t="shared" si="0"/>
        <v>33117.165046861053</v>
      </c>
      <c r="G83" s="273">
        <f t="shared" si="1"/>
        <v>6098.5251375040525</v>
      </c>
      <c r="H83" s="270">
        <f t="shared" si="14"/>
        <v>13333.334662684138</v>
      </c>
      <c r="I83" s="270">
        <f t="shared" si="5"/>
        <v>784.3138036873022</v>
      </c>
      <c r="J83" s="170">
        <v>394</v>
      </c>
      <c r="K83" s="271">
        <f t="shared" si="6"/>
        <v>53727.338650736543</v>
      </c>
      <c r="L83" s="399">
        <f t="shared" si="17"/>
        <v>23.886102535669103</v>
      </c>
      <c r="M83" s="398">
        <v>70.325199999999995</v>
      </c>
      <c r="N83" s="273">
        <f t="shared" si="2"/>
        <v>16558.582523430527</v>
      </c>
      <c r="O83" s="390">
        <f t="shared" si="3"/>
        <v>3049.2625687520263</v>
      </c>
      <c r="P83" s="270">
        <f t="shared" si="15"/>
        <v>6666.6673313420688</v>
      </c>
      <c r="Q83" s="270">
        <f t="shared" si="8"/>
        <v>392.1569018436511</v>
      </c>
      <c r="R83" s="170">
        <v>197</v>
      </c>
      <c r="S83" s="271">
        <f t="shared" si="9"/>
        <v>26863.669325368272</v>
      </c>
    </row>
    <row r="84" spans="1:19" s="424" customFormat="1" ht="16.5" customHeight="1" x14ac:dyDescent="0.2">
      <c r="A84" s="267">
        <v>58</v>
      </c>
      <c r="B84" s="307">
        <f t="shared" si="16"/>
        <v>11.96044301054642</v>
      </c>
      <c r="C84" s="393">
        <v>35.215400000000002</v>
      </c>
      <c r="D84" s="306">
        <v>32960</v>
      </c>
      <c r="E84" s="436">
        <v>17870</v>
      </c>
      <c r="F84" s="273">
        <f t="shared" si="0"/>
        <v>33069.009204027003</v>
      </c>
      <c r="G84" s="273">
        <f t="shared" si="1"/>
        <v>6089.3813502047396</v>
      </c>
      <c r="H84" s="270">
        <f t="shared" si="14"/>
        <v>13313.852788438793</v>
      </c>
      <c r="I84" s="270">
        <f t="shared" si="5"/>
        <v>783.16781108463488</v>
      </c>
      <c r="J84" s="170">
        <v>394</v>
      </c>
      <c r="K84" s="271">
        <f t="shared" si="6"/>
        <v>53649.411153755173</v>
      </c>
      <c r="L84" s="399">
        <f t="shared" si="17"/>
        <v>23.920886021092841</v>
      </c>
      <c r="M84" s="398">
        <v>70.430800000000005</v>
      </c>
      <c r="N84" s="273">
        <f t="shared" si="2"/>
        <v>16534.504602013501</v>
      </c>
      <c r="O84" s="390">
        <f t="shared" si="3"/>
        <v>3044.6906751023698</v>
      </c>
      <c r="P84" s="270">
        <f t="shared" si="15"/>
        <v>6656.9263942193966</v>
      </c>
      <c r="Q84" s="270">
        <f t="shared" si="8"/>
        <v>391.58390554231744</v>
      </c>
      <c r="R84" s="170">
        <v>197</v>
      </c>
      <c r="S84" s="271">
        <f t="shared" si="9"/>
        <v>26824.705576877586</v>
      </c>
    </row>
    <row r="85" spans="1:19" s="424" customFormat="1" ht="16.5" customHeight="1" x14ac:dyDescent="0.2">
      <c r="A85" s="267">
        <v>59</v>
      </c>
      <c r="B85" s="307">
        <f t="shared" si="16"/>
        <v>11.977537443905721</v>
      </c>
      <c r="C85" s="393">
        <v>35.267200000000003</v>
      </c>
      <c r="D85" s="306">
        <v>32960</v>
      </c>
      <c r="E85" s="436">
        <v>17870</v>
      </c>
      <c r="F85" s="273">
        <f t="shared" si="0"/>
        <v>33021.812860309125</v>
      </c>
      <c r="G85" s="273">
        <f t="shared" si="1"/>
        <v>6080.4373468832218</v>
      </c>
      <c r="H85" s="270">
        <f t="shared" si="14"/>
        <v>13294.765070445397</v>
      </c>
      <c r="I85" s="270">
        <f t="shared" si="5"/>
        <v>782.04500414384688</v>
      </c>
      <c r="J85" s="170">
        <v>394</v>
      </c>
      <c r="K85" s="271">
        <f t="shared" si="6"/>
        <v>53573.060281781589</v>
      </c>
      <c r="L85" s="399">
        <f t="shared" si="17"/>
        <v>23.955074887811442</v>
      </c>
      <c r="M85" s="398">
        <v>70.534400000000005</v>
      </c>
      <c r="N85" s="273">
        <f t="shared" si="2"/>
        <v>16510.906430154562</v>
      </c>
      <c r="O85" s="390">
        <f t="shared" si="3"/>
        <v>3040.2186734416109</v>
      </c>
      <c r="P85" s="270">
        <f t="shared" si="15"/>
        <v>6647.3825352226986</v>
      </c>
      <c r="Q85" s="270">
        <f t="shared" si="8"/>
        <v>391.02250207192344</v>
      </c>
      <c r="R85" s="170">
        <v>197</v>
      </c>
      <c r="S85" s="271">
        <f t="shared" si="9"/>
        <v>26786.530140890794</v>
      </c>
    </row>
    <row r="86" spans="1:19" s="424" customFormat="1" ht="16.5" customHeight="1" x14ac:dyDescent="0.2">
      <c r="A86" s="275">
        <v>60</v>
      </c>
      <c r="B86" s="307">
        <f t="shared" si="16"/>
        <v>11.9943445622221</v>
      </c>
      <c r="C86" s="393">
        <v>35.317999999999998</v>
      </c>
      <c r="D86" s="306">
        <v>32960</v>
      </c>
      <c r="E86" s="436">
        <v>17870</v>
      </c>
      <c r="F86" s="273">
        <f t="shared" si="0"/>
        <v>32975.540926658607</v>
      </c>
      <c r="G86" s="273">
        <f t="shared" si="1"/>
        <v>6071.6914887592739</v>
      </c>
      <c r="H86" s="270">
        <f t="shared" si="14"/>
        <v>13276.059021242079</v>
      </c>
      <c r="I86" s="270">
        <f t="shared" si="5"/>
        <v>780.94464830835761</v>
      </c>
      <c r="J86" s="170">
        <v>394</v>
      </c>
      <c r="K86" s="271">
        <f t="shared" si="6"/>
        <v>53498.236084968317</v>
      </c>
      <c r="L86" s="399">
        <f t="shared" si="17"/>
        <v>23.9886891244442</v>
      </c>
      <c r="M86" s="398">
        <v>70.635999999999996</v>
      </c>
      <c r="N86" s="273">
        <f t="shared" si="2"/>
        <v>16487.770463329303</v>
      </c>
      <c r="O86" s="390">
        <f t="shared" si="3"/>
        <v>3035.8457443796369</v>
      </c>
      <c r="P86" s="270">
        <f t="shared" si="15"/>
        <v>6638.0295106210397</v>
      </c>
      <c r="Q86" s="270">
        <f t="shared" si="8"/>
        <v>390.47232415417881</v>
      </c>
      <c r="R86" s="170">
        <v>197</v>
      </c>
      <c r="S86" s="271">
        <f t="shared" si="9"/>
        <v>26749.118042484159</v>
      </c>
    </row>
    <row r="87" spans="1:19" s="424" customFormat="1" ht="16.5" customHeight="1" x14ac:dyDescent="0.2">
      <c r="A87" s="267">
        <v>61</v>
      </c>
      <c r="B87" s="307">
        <f t="shared" si="16"/>
        <v>12.010873864173313</v>
      </c>
      <c r="C87" s="393">
        <v>35.367800000000003</v>
      </c>
      <c r="D87" s="306">
        <v>32960</v>
      </c>
      <c r="E87" s="436">
        <v>17870</v>
      </c>
      <c r="F87" s="273">
        <f t="shared" si="0"/>
        <v>32930.160159268555</v>
      </c>
      <c r="G87" s="273">
        <f t="shared" si="1"/>
        <v>6063.1421801751876</v>
      </c>
      <c r="H87" s="270">
        <f t="shared" si="14"/>
        <v>13257.722795410873</v>
      </c>
      <c r="I87" s="270">
        <f t="shared" si="5"/>
        <v>779.86604678887488</v>
      </c>
      <c r="J87" s="170">
        <v>394</v>
      </c>
      <c r="K87" s="271">
        <f t="shared" si="6"/>
        <v>53424.891181643492</v>
      </c>
      <c r="L87" s="399">
        <f t="shared" si="17"/>
        <v>24.021747728346625</v>
      </c>
      <c r="M87" s="398">
        <v>70.735600000000005</v>
      </c>
      <c r="N87" s="273">
        <f t="shared" si="2"/>
        <v>16465.080079634277</v>
      </c>
      <c r="O87" s="390">
        <f t="shared" si="3"/>
        <v>3031.5710900875938</v>
      </c>
      <c r="P87" s="270">
        <f t="shared" si="15"/>
        <v>6628.8613977054365</v>
      </c>
      <c r="Q87" s="270">
        <f t="shared" si="8"/>
        <v>389.93302339443744</v>
      </c>
      <c r="R87" s="170">
        <v>197</v>
      </c>
      <c r="S87" s="271">
        <f t="shared" si="9"/>
        <v>26712.445590821746</v>
      </c>
    </row>
    <row r="88" spans="1:19" s="424" customFormat="1" ht="16.5" customHeight="1" x14ac:dyDescent="0.2">
      <c r="A88" s="267">
        <v>62</v>
      </c>
      <c r="B88" s="307">
        <f t="shared" si="16"/>
        <v>12.027134385045091</v>
      </c>
      <c r="C88" s="393">
        <v>35.416600000000003</v>
      </c>
      <c r="D88" s="306">
        <v>32960</v>
      </c>
      <c r="E88" s="436">
        <v>17870</v>
      </c>
      <c r="F88" s="273">
        <f t="shared" si="0"/>
        <v>32885.639033999796</v>
      </c>
      <c r="G88" s="273">
        <f t="shared" si="1"/>
        <v>6054.7878678359866</v>
      </c>
      <c r="H88" s="270">
        <f t="shared" si="14"/>
        <v>13239.745146624167</v>
      </c>
      <c r="I88" s="270">
        <f t="shared" si="5"/>
        <v>778.80853803671562</v>
      </c>
      <c r="J88" s="170">
        <v>394</v>
      </c>
      <c r="K88" s="271">
        <f t="shared" si="6"/>
        <v>53352.980586496662</v>
      </c>
      <c r="L88" s="399">
        <f t="shared" si="17"/>
        <v>24.054268770090182</v>
      </c>
      <c r="M88" s="398">
        <v>70.833200000000005</v>
      </c>
      <c r="N88" s="273">
        <f t="shared" si="2"/>
        <v>16442.819516999898</v>
      </c>
      <c r="O88" s="390">
        <f t="shared" si="3"/>
        <v>3027.3939339179933</v>
      </c>
      <c r="P88" s="270">
        <f t="shared" si="15"/>
        <v>6619.8725733120837</v>
      </c>
      <c r="Q88" s="270">
        <f t="shared" si="8"/>
        <v>389.40426901835781</v>
      </c>
      <c r="R88" s="170">
        <v>197</v>
      </c>
      <c r="S88" s="271">
        <f t="shared" si="9"/>
        <v>26676.490293248331</v>
      </c>
    </row>
    <row r="89" spans="1:19" s="424" customFormat="1" ht="16.5" customHeight="1" x14ac:dyDescent="0.2">
      <c r="A89" s="267">
        <v>63</v>
      </c>
      <c r="B89" s="307">
        <f t="shared" si="16"/>
        <v>12.043134726391532</v>
      </c>
      <c r="C89" s="393">
        <v>35.464399999999998</v>
      </c>
      <c r="D89" s="306">
        <v>32960</v>
      </c>
      <c r="E89" s="436">
        <v>17870</v>
      </c>
      <c r="F89" s="273">
        <f t="shared" si="0"/>
        <v>32841.947631230156</v>
      </c>
      <c r="G89" s="273">
        <f t="shared" si="1"/>
        <v>6046.6270400739904</v>
      </c>
      <c r="H89" s="270">
        <f t="shared" si="14"/>
        <v>13222.11538824341</v>
      </c>
      <c r="I89" s="270">
        <f t="shared" si="5"/>
        <v>777.77149342608288</v>
      </c>
      <c r="J89" s="170">
        <v>394</v>
      </c>
      <c r="K89" s="271">
        <f t="shared" si="6"/>
        <v>53282.461552973633</v>
      </c>
      <c r="L89" s="399">
        <f t="shared" si="17"/>
        <v>24.086269452783064</v>
      </c>
      <c r="M89" s="398">
        <v>70.928799999999995</v>
      </c>
      <c r="N89" s="273">
        <f t="shared" si="2"/>
        <v>16420.973815615078</v>
      </c>
      <c r="O89" s="390">
        <f t="shared" si="3"/>
        <v>3023.3135200369952</v>
      </c>
      <c r="P89" s="270">
        <f t="shared" si="15"/>
        <v>6611.057694121705</v>
      </c>
      <c r="Q89" s="270">
        <f t="shared" si="8"/>
        <v>388.88574671304144</v>
      </c>
      <c r="R89" s="170">
        <v>197</v>
      </c>
      <c r="S89" s="271">
        <f t="shared" si="9"/>
        <v>26641.230776486816</v>
      </c>
    </row>
    <row r="90" spans="1:19" s="424" customFormat="1" ht="16.5" customHeight="1" x14ac:dyDescent="0.2">
      <c r="A90" s="267">
        <v>64</v>
      </c>
      <c r="B90" s="307">
        <f t="shared" si="16"/>
        <v>12.058883083359671</v>
      </c>
      <c r="C90" s="393">
        <v>35.511200000000002</v>
      </c>
      <c r="D90" s="306">
        <v>32960</v>
      </c>
      <c r="E90" s="436">
        <v>17870</v>
      </c>
      <c r="F90" s="273">
        <f t="shared" si="0"/>
        <v>32799.057530111313</v>
      </c>
      <c r="G90" s="273">
        <f t="shared" si="1"/>
        <v>6038.6582261371059</v>
      </c>
      <c r="H90" s="270">
        <f t="shared" si="14"/>
        <v>13204.823357124464</v>
      </c>
      <c r="I90" s="270">
        <f t="shared" si="5"/>
        <v>776.75431512496846</v>
      </c>
      <c r="J90" s="170">
        <v>394</v>
      </c>
      <c r="K90" s="271">
        <f t="shared" si="6"/>
        <v>53213.293428497855</v>
      </c>
      <c r="L90" s="399">
        <f t="shared" si="17"/>
        <v>24.117766166719342</v>
      </c>
      <c r="M90" s="398">
        <v>71.022400000000005</v>
      </c>
      <c r="N90" s="273">
        <f t="shared" si="2"/>
        <v>16399.528765055657</v>
      </c>
      <c r="O90" s="390">
        <f t="shared" si="3"/>
        <v>3019.3291130685529</v>
      </c>
      <c r="P90" s="270">
        <f t="shared" si="15"/>
        <v>6602.4116785622318</v>
      </c>
      <c r="Q90" s="270">
        <f t="shared" si="8"/>
        <v>388.37715756248423</v>
      </c>
      <c r="R90" s="170">
        <v>197</v>
      </c>
      <c r="S90" s="271">
        <f t="shared" si="9"/>
        <v>26606.646714248927</v>
      </c>
    </row>
    <row r="91" spans="1:19" s="424" customFormat="1" ht="16.5" customHeight="1" x14ac:dyDescent="0.2">
      <c r="A91" s="267">
        <v>65</v>
      </c>
      <c r="B91" s="307">
        <f t="shared" si="16"/>
        <v>12.074387269895638</v>
      </c>
      <c r="C91" s="393">
        <v>35.557000000000002</v>
      </c>
      <c r="D91" s="306">
        <v>32960</v>
      </c>
      <c r="E91" s="436">
        <v>17870</v>
      </c>
      <c r="F91" s="273">
        <f t="shared" ref="F91:F154" si="18">12*(1/B91*D91)</f>
        <v>32756.941711330299</v>
      </c>
      <c r="G91" s="273">
        <f t="shared" ref="G91:G154" si="19">12*(1/C91*E91)</f>
        <v>6030.8799955001823</v>
      </c>
      <c r="H91" s="270">
        <f t="shared" si="14"/>
        <v>13187.859380322365</v>
      </c>
      <c r="I91" s="270">
        <f t="shared" si="5"/>
        <v>775.75643413660964</v>
      </c>
      <c r="J91" s="170">
        <v>394</v>
      </c>
      <c r="K91" s="271">
        <f t="shared" si="6"/>
        <v>53145.437521289452</v>
      </c>
      <c r="L91" s="399">
        <f t="shared" si="17"/>
        <v>24.148774539791276</v>
      </c>
      <c r="M91" s="398">
        <v>71.114000000000004</v>
      </c>
      <c r="N91" s="273">
        <f t="shared" ref="N91:N154" si="20">12*(1/L91*D91)</f>
        <v>16378.470855665149</v>
      </c>
      <c r="O91" s="390">
        <f t="shared" ref="O91:O154" si="21">12*(1/M91*E91)</f>
        <v>3015.4399977500912</v>
      </c>
      <c r="P91" s="270">
        <f t="shared" si="15"/>
        <v>6593.9296901611824</v>
      </c>
      <c r="Q91" s="270">
        <f t="shared" si="8"/>
        <v>387.87821706830482</v>
      </c>
      <c r="R91" s="170">
        <v>197</v>
      </c>
      <c r="S91" s="271">
        <f t="shared" si="9"/>
        <v>26572.718760644726</v>
      </c>
    </row>
    <row r="92" spans="1:19" s="424" customFormat="1" ht="16.5" customHeight="1" x14ac:dyDescent="0.2">
      <c r="A92" s="267">
        <v>66</v>
      </c>
      <c r="B92" s="307">
        <f t="shared" si="16"/>
        <v>12.089654742026426</v>
      </c>
      <c r="C92" s="393">
        <v>35.601799999999997</v>
      </c>
      <c r="D92" s="306">
        <v>32960</v>
      </c>
      <c r="E92" s="436">
        <v>17870</v>
      </c>
      <c r="F92" s="273">
        <f t="shared" si="18"/>
        <v>32715.574467571962</v>
      </c>
      <c r="G92" s="273">
        <f t="shared" si="19"/>
        <v>6023.2909571987939</v>
      </c>
      <c r="H92" s="270">
        <f t="shared" si="14"/>
        <v>13171.214244422057</v>
      </c>
      <c r="I92" s="270">
        <f t="shared" ref="I92:I155" si="22">(F92+G92)*2%</f>
        <v>774.77730849541513</v>
      </c>
      <c r="J92" s="170">
        <v>394</v>
      </c>
      <c r="K92" s="271">
        <f t="shared" ref="K92:K155" si="23">SUM(F92:J92)</f>
        <v>53078.856977688229</v>
      </c>
      <c r="L92" s="399">
        <f t="shared" si="17"/>
        <v>24.179309484052851</v>
      </c>
      <c r="M92" s="398">
        <v>71.203599999999994</v>
      </c>
      <c r="N92" s="273">
        <f t="shared" si="20"/>
        <v>16357.787233785981</v>
      </c>
      <c r="O92" s="390">
        <f t="shared" si="21"/>
        <v>3011.6454785993969</v>
      </c>
      <c r="P92" s="270">
        <f t="shared" si="15"/>
        <v>6585.6071222110286</v>
      </c>
      <c r="Q92" s="270">
        <f t="shared" ref="Q92:Q155" si="24">(N92+O92)*2%</f>
        <v>387.38865424770756</v>
      </c>
      <c r="R92" s="170">
        <v>197</v>
      </c>
      <c r="S92" s="271">
        <f t="shared" ref="S92:S155" si="25">SUM(N92:R92)</f>
        <v>26539.428488844114</v>
      </c>
    </row>
    <row r="93" spans="1:19" s="424" customFormat="1" ht="16.5" customHeight="1" x14ac:dyDescent="0.2">
      <c r="A93" s="267">
        <v>67</v>
      </c>
      <c r="B93" s="307">
        <f t="shared" si="16"/>
        <v>12.104692619390967</v>
      </c>
      <c r="C93" s="393">
        <v>35.645600000000002</v>
      </c>
      <c r="D93" s="306">
        <v>32960</v>
      </c>
      <c r="E93" s="436">
        <v>17870</v>
      </c>
      <c r="F93" s="273">
        <f t="shared" si="18"/>
        <v>32674.931320965683</v>
      </c>
      <c r="G93" s="273">
        <f t="shared" si="19"/>
        <v>6015.8897591848645</v>
      </c>
      <c r="H93" s="270">
        <f t="shared" si="14"/>
        <v>13154.879167251187</v>
      </c>
      <c r="I93" s="270">
        <f t="shared" si="22"/>
        <v>773.81642160301101</v>
      </c>
      <c r="J93" s="170">
        <v>394</v>
      </c>
      <c r="K93" s="271">
        <f t="shared" si="23"/>
        <v>53013.516669004748</v>
      </c>
      <c r="L93" s="399">
        <f t="shared" si="17"/>
        <v>24.209385238781934</v>
      </c>
      <c r="M93" s="398">
        <v>71.291200000000003</v>
      </c>
      <c r="N93" s="273">
        <f t="shared" si="20"/>
        <v>16337.465660482841</v>
      </c>
      <c r="O93" s="390">
        <f t="shared" si="21"/>
        <v>3007.9448795924322</v>
      </c>
      <c r="P93" s="270">
        <f t="shared" si="15"/>
        <v>6577.4395836255935</v>
      </c>
      <c r="Q93" s="270">
        <f t="shared" si="24"/>
        <v>386.9082108015055</v>
      </c>
      <c r="R93" s="170">
        <v>197</v>
      </c>
      <c r="S93" s="271">
        <f t="shared" si="25"/>
        <v>26506.758334502374</v>
      </c>
    </row>
    <row r="94" spans="1:19" s="424" customFormat="1" ht="16.5" customHeight="1" x14ac:dyDescent="0.2">
      <c r="A94" s="267">
        <v>68</v>
      </c>
      <c r="B94" s="307">
        <f t="shared" si="16"/>
        <v>12.119507705176108</v>
      </c>
      <c r="C94" s="393">
        <v>35.688400000000001</v>
      </c>
      <c r="D94" s="306">
        <v>32960</v>
      </c>
      <c r="E94" s="436">
        <v>17870</v>
      </c>
      <c r="F94" s="273">
        <f t="shared" si="18"/>
        <v>32634.988946875936</v>
      </c>
      <c r="G94" s="273">
        <f t="shared" si="19"/>
        <v>6008.6750877035665</v>
      </c>
      <c r="H94" s="270">
        <f t="shared" si="14"/>
        <v>13138.845771757031</v>
      </c>
      <c r="I94" s="270">
        <f t="shared" si="22"/>
        <v>772.87328069159003</v>
      </c>
      <c r="J94" s="170">
        <v>394</v>
      </c>
      <c r="K94" s="271">
        <f t="shared" si="23"/>
        <v>52949.383087028116</v>
      </c>
      <c r="L94" s="399">
        <f t="shared" si="17"/>
        <v>24.239015410352216</v>
      </c>
      <c r="M94" s="398">
        <v>71.376800000000003</v>
      </c>
      <c r="N94" s="273">
        <f t="shared" si="20"/>
        <v>16317.494473437968</v>
      </c>
      <c r="O94" s="390">
        <f t="shared" si="21"/>
        <v>3004.3375438517833</v>
      </c>
      <c r="P94" s="270">
        <f t="shared" si="15"/>
        <v>6569.4228858785154</v>
      </c>
      <c r="Q94" s="270">
        <f t="shared" si="24"/>
        <v>386.43664034579501</v>
      </c>
      <c r="R94" s="170">
        <v>197</v>
      </c>
      <c r="S94" s="271">
        <f t="shared" si="25"/>
        <v>26474.691543514058</v>
      </c>
    </row>
    <row r="95" spans="1:19" s="424" customFormat="1" ht="16.5" customHeight="1" x14ac:dyDescent="0.2">
      <c r="A95" s="267">
        <v>69</v>
      </c>
      <c r="B95" s="307">
        <f t="shared" si="16"/>
        <v>12.134106504597259</v>
      </c>
      <c r="C95" s="393">
        <v>35.730199999999996</v>
      </c>
      <c r="D95" s="306">
        <v>32960</v>
      </c>
      <c r="E95" s="436">
        <v>17870</v>
      </c>
      <c r="F95" s="273">
        <f t="shared" si="18"/>
        <v>32595.725103463446</v>
      </c>
      <c r="G95" s="273">
        <f t="shared" si="19"/>
        <v>6001.6456666909235</v>
      </c>
      <c r="H95" s="270">
        <f t="shared" si="14"/>
        <v>13123.106061852486</v>
      </c>
      <c r="I95" s="270">
        <f t="shared" si="22"/>
        <v>771.94741540308735</v>
      </c>
      <c r="J95" s="170">
        <v>394</v>
      </c>
      <c r="K95" s="271">
        <f t="shared" si="23"/>
        <v>52886.424247409945</v>
      </c>
      <c r="L95" s="399">
        <f t="shared" si="17"/>
        <v>24.268213009194518</v>
      </c>
      <c r="M95" s="398">
        <v>71.460399999999993</v>
      </c>
      <c r="N95" s="273">
        <f t="shared" si="20"/>
        <v>16297.862551731723</v>
      </c>
      <c r="O95" s="390">
        <f t="shared" si="21"/>
        <v>3000.8228333454617</v>
      </c>
      <c r="P95" s="270">
        <f t="shared" si="15"/>
        <v>6561.5530309262431</v>
      </c>
      <c r="Q95" s="270">
        <f t="shared" si="24"/>
        <v>385.97370770154367</v>
      </c>
      <c r="R95" s="170">
        <v>197</v>
      </c>
      <c r="S95" s="271">
        <f t="shared" si="25"/>
        <v>26443.212123704972</v>
      </c>
    </row>
    <row r="96" spans="1:19" s="424" customFormat="1" ht="16.5" customHeight="1" x14ac:dyDescent="0.2">
      <c r="A96" s="275">
        <v>70</v>
      </c>
      <c r="B96" s="307">
        <f t="shared" si="16"/>
        <v>12.148495242049361</v>
      </c>
      <c r="C96" s="393">
        <v>35.771000000000001</v>
      </c>
      <c r="D96" s="306">
        <v>32960</v>
      </c>
      <c r="E96" s="436">
        <v>17870</v>
      </c>
      <c r="F96" s="273">
        <f t="shared" si="18"/>
        <v>32557.118566503115</v>
      </c>
      <c r="G96" s="273">
        <f t="shared" si="19"/>
        <v>5994.8002571915795</v>
      </c>
      <c r="H96" s="270">
        <f t="shared" si="14"/>
        <v>13107.652400056197</v>
      </c>
      <c r="I96" s="270">
        <f t="shared" si="22"/>
        <v>771.03837647389389</v>
      </c>
      <c r="J96" s="170">
        <v>394</v>
      </c>
      <c r="K96" s="271">
        <f t="shared" si="23"/>
        <v>52824.609600224787</v>
      </c>
      <c r="L96" s="399">
        <f t="shared" si="17"/>
        <v>24.296990484098721</v>
      </c>
      <c r="M96" s="398">
        <v>71.542000000000002</v>
      </c>
      <c r="N96" s="273">
        <f t="shared" si="20"/>
        <v>16278.559283251558</v>
      </c>
      <c r="O96" s="390">
        <f t="shared" si="21"/>
        <v>2997.4001285957897</v>
      </c>
      <c r="P96" s="270">
        <f t="shared" si="15"/>
        <v>6553.8262000280984</v>
      </c>
      <c r="Q96" s="270">
        <f t="shared" si="24"/>
        <v>385.51918823694695</v>
      </c>
      <c r="R96" s="170">
        <v>197</v>
      </c>
      <c r="S96" s="271">
        <f t="shared" si="25"/>
        <v>26412.304800112393</v>
      </c>
    </row>
    <row r="97" spans="1:19" s="424" customFormat="1" ht="16.5" customHeight="1" x14ac:dyDescent="0.2">
      <c r="A97" s="267">
        <v>71</v>
      </c>
      <c r="B97" s="307">
        <f t="shared" si="16"/>
        <v>12.162679877041317</v>
      </c>
      <c r="C97" s="393">
        <v>35.8108</v>
      </c>
      <c r="D97" s="306">
        <v>32960</v>
      </c>
      <c r="E97" s="436">
        <v>17870</v>
      </c>
      <c r="F97" s="273">
        <f t="shared" si="18"/>
        <v>32519.149068997271</v>
      </c>
      <c r="G97" s="273">
        <f t="shared" si="19"/>
        <v>5988.1376567962734</v>
      </c>
      <c r="H97" s="270">
        <f t="shared" si="14"/>
        <v>13092.477486769805</v>
      </c>
      <c r="I97" s="270">
        <f t="shared" si="22"/>
        <v>770.14573451587091</v>
      </c>
      <c r="J97" s="170">
        <v>394</v>
      </c>
      <c r="K97" s="271">
        <f t="shared" si="23"/>
        <v>52763.909947079221</v>
      </c>
      <c r="L97" s="399">
        <f t="shared" si="17"/>
        <v>24.325359754082633</v>
      </c>
      <c r="M97" s="398">
        <v>71.621600000000001</v>
      </c>
      <c r="N97" s="273">
        <f t="shared" si="20"/>
        <v>16259.574534498635</v>
      </c>
      <c r="O97" s="390">
        <f t="shared" si="21"/>
        <v>2994.0688283981367</v>
      </c>
      <c r="P97" s="270">
        <f t="shared" si="15"/>
        <v>6546.2387433849026</v>
      </c>
      <c r="Q97" s="270">
        <f t="shared" si="24"/>
        <v>385.07286725793546</v>
      </c>
      <c r="R97" s="170">
        <v>197</v>
      </c>
      <c r="S97" s="271">
        <f t="shared" si="25"/>
        <v>26381.95497353961</v>
      </c>
    </row>
    <row r="98" spans="1:19" s="424" customFormat="1" ht="16.5" customHeight="1" x14ac:dyDescent="0.2">
      <c r="A98" s="267">
        <v>72</v>
      </c>
      <c r="B98" s="307">
        <f t="shared" si="16"/>
        <v>12.176666119016055</v>
      </c>
      <c r="C98" s="393">
        <v>35.849599999999995</v>
      </c>
      <c r="D98" s="306">
        <v>32960</v>
      </c>
      <c r="E98" s="436">
        <v>17870</v>
      </c>
      <c r="F98" s="273">
        <f t="shared" si="18"/>
        <v>32481.797245169131</v>
      </c>
      <c r="G98" s="273">
        <f t="shared" si="19"/>
        <v>5981.6566990984566</v>
      </c>
      <c r="H98" s="270">
        <f t="shared" si="14"/>
        <v>13077.57434105098</v>
      </c>
      <c r="I98" s="270">
        <f t="shared" si="22"/>
        <v>769.26907888535175</v>
      </c>
      <c r="J98" s="170">
        <v>394</v>
      </c>
      <c r="K98" s="271">
        <f t="shared" si="23"/>
        <v>52704.297364203921</v>
      </c>
      <c r="L98" s="399">
        <f t="shared" si="17"/>
        <v>24.35333223803211</v>
      </c>
      <c r="M98" s="398">
        <v>71.69919999999999</v>
      </c>
      <c r="N98" s="273">
        <f t="shared" si="20"/>
        <v>16240.898622584566</v>
      </c>
      <c r="O98" s="390">
        <f t="shared" si="21"/>
        <v>2990.8283495492283</v>
      </c>
      <c r="P98" s="270">
        <f t="shared" si="15"/>
        <v>6538.7871705254902</v>
      </c>
      <c r="Q98" s="270">
        <f t="shared" si="24"/>
        <v>384.63453944267587</v>
      </c>
      <c r="R98" s="170">
        <v>197</v>
      </c>
      <c r="S98" s="271">
        <f t="shared" si="25"/>
        <v>26352.148682101961</v>
      </c>
    </row>
    <row r="99" spans="1:19" s="424" customFormat="1" ht="16.5" customHeight="1" x14ac:dyDescent="0.2">
      <c r="A99" s="267">
        <v>73</v>
      </c>
      <c r="B99" s="307">
        <f t="shared" si="16"/>
        <v>12.190459441148391</v>
      </c>
      <c r="C99" s="393">
        <v>35.8874</v>
      </c>
      <c r="D99" s="306">
        <v>32960</v>
      </c>
      <c r="E99" s="436">
        <v>17870</v>
      </c>
      <c r="F99" s="273">
        <f t="shared" si="18"/>
        <v>32445.044578462614</v>
      </c>
      <c r="G99" s="273">
        <f t="shared" si="19"/>
        <v>5975.3562531696361</v>
      </c>
      <c r="H99" s="270">
        <f t="shared" si="14"/>
        <v>13062.936282754967</v>
      </c>
      <c r="I99" s="270">
        <f t="shared" si="22"/>
        <v>768.40801663264506</v>
      </c>
      <c r="J99" s="170">
        <v>394</v>
      </c>
      <c r="K99" s="271">
        <f t="shared" si="23"/>
        <v>52645.745131019867</v>
      </c>
      <c r="L99" s="399">
        <f t="shared" si="17"/>
        <v>24.380918882296783</v>
      </c>
      <c r="M99" s="398">
        <v>71.774799999999999</v>
      </c>
      <c r="N99" s="273">
        <f t="shared" si="20"/>
        <v>16222.522289231307</v>
      </c>
      <c r="O99" s="390">
        <f t="shared" si="21"/>
        <v>2987.6781265848181</v>
      </c>
      <c r="P99" s="270">
        <f t="shared" si="15"/>
        <v>6531.4681413774833</v>
      </c>
      <c r="Q99" s="270">
        <f t="shared" si="24"/>
        <v>384.20400831632253</v>
      </c>
      <c r="R99" s="170">
        <v>197</v>
      </c>
      <c r="S99" s="271">
        <f t="shared" si="25"/>
        <v>26322.872565509933</v>
      </c>
    </row>
    <row r="100" spans="1:19" s="424" customFormat="1" ht="16.5" customHeight="1" x14ac:dyDescent="0.2">
      <c r="A100" s="267">
        <v>74</v>
      </c>
      <c r="B100" s="307">
        <f t="shared" si="16"/>
        <v>12.204065093204171</v>
      </c>
      <c r="C100" s="393">
        <v>35.924199999999999</v>
      </c>
      <c r="D100" s="306">
        <v>32960</v>
      </c>
      <c r="E100" s="436">
        <v>17870</v>
      </c>
      <c r="F100" s="273">
        <f t="shared" si="18"/>
        <v>32408.873353211231</v>
      </c>
      <c r="G100" s="273">
        <f t="shared" si="19"/>
        <v>5969.2352230529841</v>
      </c>
      <c r="H100" s="270">
        <f t="shared" si="14"/>
        <v>13048.556915929836</v>
      </c>
      <c r="I100" s="270">
        <f t="shared" si="22"/>
        <v>767.56217152528438</v>
      </c>
      <c r="J100" s="170">
        <v>394</v>
      </c>
      <c r="K100" s="271">
        <f t="shared" si="23"/>
        <v>52588.227663719335</v>
      </c>
      <c r="L100" s="399">
        <f t="shared" si="17"/>
        <v>24.408130186408343</v>
      </c>
      <c r="M100" s="398">
        <v>71.848399999999998</v>
      </c>
      <c r="N100" s="273">
        <f t="shared" si="20"/>
        <v>16204.436676605616</v>
      </c>
      <c r="O100" s="390">
        <f t="shared" si="21"/>
        <v>2984.6176115264921</v>
      </c>
      <c r="P100" s="270">
        <f t="shared" si="15"/>
        <v>6524.2784579649178</v>
      </c>
      <c r="Q100" s="270">
        <f t="shared" si="24"/>
        <v>383.78108576264219</v>
      </c>
      <c r="R100" s="170">
        <v>197</v>
      </c>
      <c r="S100" s="271">
        <f t="shared" si="25"/>
        <v>26294.113831859668</v>
      </c>
    </row>
    <row r="101" spans="1:19" s="424" customFormat="1" ht="16.5" customHeight="1" x14ac:dyDescent="0.2">
      <c r="A101" s="267">
        <v>75</v>
      </c>
      <c r="B101" s="307">
        <f t="shared" si="16"/>
        <v>12.21748811353631</v>
      </c>
      <c r="C101" s="393">
        <v>35.96</v>
      </c>
      <c r="D101" s="306">
        <v>32960</v>
      </c>
      <c r="E101" s="436">
        <v>17870</v>
      </c>
      <c r="F101" s="273">
        <f t="shared" si="18"/>
        <v>32373.266609671216</v>
      </c>
      <c r="G101" s="273">
        <f t="shared" si="19"/>
        <v>5963.2925472747493</v>
      </c>
      <c r="H101" s="270">
        <f t="shared" si="14"/>
        <v>13034.430113361628</v>
      </c>
      <c r="I101" s="270">
        <f t="shared" si="22"/>
        <v>766.73118313891928</v>
      </c>
      <c r="J101" s="170">
        <v>394</v>
      </c>
      <c r="K101" s="271">
        <f t="shared" si="23"/>
        <v>52531.720453446505</v>
      </c>
      <c r="L101" s="399">
        <f t="shared" si="17"/>
        <v>24.434976227072621</v>
      </c>
      <c r="M101" s="398">
        <v>71.92</v>
      </c>
      <c r="N101" s="273">
        <f t="shared" si="20"/>
        <v>16186.633304835608</v>
      </c>
      <c r="O101" s="390">
        <f t="shared" si="21"/>
        <v>2981.6462736373746</v>
      </c>
      <c r="P101" s="270">
        <f t="shared" si="15"/>
        <v>6517.2150566808141</v>
      </c>
      <c r="Q101" s="270">
        <f t="shared" si="24"/>
        <v>383.36559156945964</v>
      </c>
      <c r="R101" s="170">
        <v>197</v>
      </c>
      <c r="S101" s="271">
        <f t="shared" si="25"/>
        <v>26265.860226723253</v>
      </c>
    </row>
    <row r="102" spans="1:19" s="424" customFormat="1" ht="16.5" customHeight="1" x14ac:dyDescent="0.2">
      <c r="A102" s="267">
        <v>76</v>
      </c>
      <c r="B102" s="307">
        <f t="shared" si="16"/>
        <v>12.230733340286331</v>
      </c>
      <c r="C102" s="393">
        <v>35.994799999999998</v>
      </c>
      <c r="D102" s="306">
        <v>32960</v>
      </c>
      <c r="E102" s="436">
        <v>17870</v>
      </c>
      <c r="F102" s="273">
        <f t="shared" si="18"/>
        <v>32338.208102143166</v>
      </c>
      <c r="G102" s="273">
        <f t="shared" si="19"/>
        <v>5957.5271983730981</v>
      </c>
      <c r="H102" s="270">
        <f t="shared" si="14"/>
        <v>13020.550002175531</v>
      </c>
      <c r="I102" s="270">
        <f t="shared" si="22"/>
        <v>765.91470601032529</v>
      </c>
      <c r="J102" s="170">
        <v>394</v>
      </c>
      <c r="K102" s="271">
        <f t="shared" si="23"/>
        <v>52476.200008702122</v>
      </c>
      <c r="L102" s="399">
        <f t="shared" si="17"/>
        <v>24.461466680572663</v>
      </c>
      <c r="M102" s="398">
        <v>71.989599999999996</v>
      </c>
      <c r="N102" s="273">
        <f t="shared" si="20"/>
        <v>16169.104051071583</v>
      </c>
      <c r="O102" s="390">
        <f t="shared" si="21"/>
        <v>2978.7635991865491</v>
      </c>
      <c r="P102" s="270">
        <f t="shared" si="15"/>
        <v>6510.2750010877653</v>
      </c>
      <c r="Q102" s="270">
        <f t="shared" si="24"/>
        <v>382.95735300516264</v>
      </c>
      <c r="R102" s="170">
        <v>197</v>
      </c>
      <c r="S102" s="271">
        <f t="shared" si="25"/>
        <v>26238.100004351061</v>
      </c>
    </row>
    <row r="103" spans="1:19" s="424" customFormat="1" ht="16.5" customHeight="1" x14ac:dyDescent="0.2">
      <c r="A103" s="267">
        <v>77</v>
      </c>
      <c r="B103" s="307">
        <f t="shared" si="16"/>
        <v>12.243805421853684</v>
      </c>
      <c r="C103" s="393">
        <v>36.028599999999997</v>
      </c>
      <c r="D103" s="306">
        <v>32960</v>
      </c>
      <c r="E103" s="436">
        <v>17870</v>
      </c>
      <c r="F103" s="273">
        <f t="shared" si="18"/>
        <v>32303.682259932481</v>
      </c>
      <c r="G103" s="273">
        <f t="shared" si="19"/>
        <v>5951.9381824439479</v>
      </c>
      <c r="H103" s="270">
        <f t="shared" si="14"/>
        <v>13006.910950407986</v>
      </c>
      <c r="I103" s="270">
        <f t="shared" si="22"/>
        <v>765.11240884752863</v>
      </c>
      <c r="J103" s="170">
        <v>394</v>
      </c>
      <c r="K103" s="271">
        <f t="shared" si="23"/>
        <v>52421.643801631937</v>
      </c>
      <c r="L103" s="399">
        <f t="shared" si="17"/>
        <v>24.487610843707369</v>
      </c>
      <c r="M103" s="398">
        <v>72.057199999999995</v>
      </c>
      <c r="N103" s="273">
        <f t="shared" si="20"/>
        <v>16151.84112996624</v>
      </c>
      <c r="O103" s="390">
        <f t="shared" si="21"/>
        <v>2975.9690912219739</v>
      </c>
      <c r="P103" s="270">
        <f t="shared" si="15"/>
        <v>6503.455475203993</v>
      </c>
      <c r="Q103" s="270">
        <f t="shared" si="24"/>
        <v>382.55620442376431</v>
      </c>
      <c r="R103" s="170">
        <v>197</v>
      </c>
      <c r="S103" s="271">
        <f t="shared" si="25"/>
        <v>26210.821900815969</v>
      </c>
    </row>
    <row r="104" spans="1:19" s="424" customFormat="1" ht="16.5" customHeight="1" x14ac:dyDescent="0.2">
      <c r="A104" s="267">
        <v>78</v>
      </c>
      <c r="B104" s="307">
        <f t="shared" si="16"/>
        <v>12.256708826689593</v>
      </c>
      <c r="C104" s="393">
        <v>36.061399999999999</v>
      </c>
      <c r="D104" s="306">
        <v>32960</v>
      </c>
      <c r="E104" s="436">
        <v>17870</v>
      </c>
      <c r="F104" s="273">
        <f t="shared" si="18"/>
        <v>32269.674150921779</v>
      </c>
      <c r="G104" s="273">
        <f t="shared" si="19"/>
        <v>5946.5245387034338</v>
      </c>
      <c r="H104" s="270">
        <f t="shared" si="14"/>
        <v>12993.507554472573</v>
      </c>
      <c r="I104" s="270">
        <f t="shared" si="22"/>
        <v>764.32397379250426</v>
      </c>
      <c r="J104" s="170">
        <v>394</v>
      </c>
      <c r="K104" s="271">
        <f t="shared" si="23"/>
        <v>52368.030217890293</v>
      </c>
      <c r="L104" s="399">
        <f t="shared" si="17"/>
        <v>24.513417653379186</v>
      </c>
      <c r="M104" s="398">
        <v>72.122799999999998</v>
      </c>
      <c r="N104" s="273">
        <f t="shared" si="20"/>
        <v>16134.83707546089</v>
      </c>
      <c r="O104" s="390">
        <f t="shared" si="21"/>
        <v>2973.2622693517169</v>
      </c>
      <c r="P104" s="270">
        <f t="shared" si="15"/>
        <v>6496.7537772362866</v>
      </c>
      <c r="Q104" s="270">
        <f t="shared" si="24"/>
        <v>382.16198689625213</v>
      </c>
      <c r="R104" s="170">
        <v>197</v>
      </c>
      <c r="S104" s="271">
        <f t="shared" si="25"/>
        <v>26184.015108945146</v>
      </c>
    </row>
    <row r="105" spans="1:19" s="424" customFormat="1" ht="16.5" customHeight="1" x14ac:dyDescent="0.2">
      <c r="A105" s="267">
        <v>79</v>
      </c>
      <c r="B105" s="307">
        <f t="shared" si="16"/>
        <v>12.269447852467021</v>
      </c>
      <c r="C105" s="393">
        <v>36.093199999999996</v>
      </c>
      <c r="D105" s="306">
        <v>32960</v>
      </c>
      <c r="E105" s="436">
        <v>17870</v>
      </c>
      <c r="F105" s="273">
        <f t="shared" si="18"/>
        <v>32236.169447549561</v>
      </c>
      <c r="G105" s="273">
        <f t="shared" si="19"/>
        <v>5941.2853390666387</v>
      </c>
      <c r="H105" s="270">
        <f t="shared" si="14"/>
        <v>12980.334627449511</v>
      </c>
      <c r="I105" s="270">
        <f t="shared" si="22"/>
        <v>763.54909573232408</v>
      </c>
      <c r="J105" s="170">
        <v>394</v>
      </c>
      <c r="K105" s="271">
        <f t="shared" si="23"/>
        <v>52315.338509798043</v>
      </c>
      <c r="L105" s="399">
        <f t="shared" si="17"/>
        <v>24.538895704934042</v>
      </c>
      <c r="M105" s="398">
        <v>72.186399999999992</v>
      </c>
      <c r="N105" s="273">
        <f t="shared" si="20"/>
        <v>16118.08472377478</v>
      </c>
      <c r="O105" s="390">
        <f t="shared" si="21"/>
        <v>2970.6426695333193</v>
      </c>
      <c r="P105" s="270">
        <f t="shared" si="15"/>
        <v>6490.1673137247553</v>
      </c>
      <c r="Q105" s="270">
        <f t="shared" si="24"/>
        <v>381.77454786616204</v>
      </c>
      <c r="R105" s="170">
        <v>197</v>
      </c>
      <c r="S105" s="271">
        <f t="shared" si="25"/>
        <v>26157.669254899021</v>
      </c>
    </row>
    <row r="106" spans="1:19" s="424" customFormat="1" ht="16.5" customHeight="1" x14ac:dyDescent="0.2">
      <c r="A106" s="275">
        <v>80</v>
      </c>
      <c r="B106" s="307">
        <f t="shared" si="16"/>
        <v>12.282026634673882</v>
      </c>
      <c r="C106" s="393">
        <v>36.124000000000002</v>
      </c>
      <c r="D106" s="306">
        <v>32960</v>
      </c>
      <c r="E106" s="436">
        <v>17870</v>
      </c>
      <c r="F106" s="273">
        <f t="shared" si="18"/>
        <v>32203.154395007714</v>
      </c>
      <c r="G106" s="273">
        <f t="shared" si="19"/>
        <v>5936.2196877422202</v>
      </c>
      <c r="H106" s="270">
        <f t="shared" si="14"/>
        <v>12967.387188134979</v>
      </c>
      <c r="I106" s="270">
        <f t="shared" si="22"/>
        <v>762.78748165499871</v>
      </c>
      <c r="J106" s="170">
        <v>394</v>
      </c>
      <c r="K106" s="271">
        <f t="shared" si="23"/>
        <v>52263.548752539908</v>
      </c>
      <c r="L106" s="399">
        <f t="shared" si="17"/>
        <v>24.564053269347763</v>
      </c>
      <c r="M106" s="398">
        <v>72.248000000000005</v>
      </c>
      <c r="N106" s="273">
        <f t="shared" si="20"/>
        <v>16101.577197503857</v>
      </c>
      <c r="O106" s="390">
        <f t="shared" si="21"/>
        <v>2968.1098438711101</v>
      </c>
      <c r="P106" s="270">
        <f t="shared" si="15"/>
        <v>6483.6935940674894</v>
      </c>
      <c r="Q106" s="270">
        <f t="shared" si="24"/>
        <v>381.39374082749936</v>
      </c>
      <c r="R106" s="170">
        <v>197</v>
      </c>
      <c r="S106" s="271">
        <f t="shared" si="25"/>
        <v>26131.774376269954</v>
      </c>
    </row>
    <row r="107" spans="1:19" s="424" customFormat="1" ht="16.5" customHeight="1" x14ac:dyDescent="0.2">
      <c r="A107" s="267">
        <v>81</v>
      </c>
      <c r="B107" s="307">
        <f t="shared" si="16"/>
        <v>12.294449154672439</v>
      </c>
      <c r="C107" s="393">
        <v>36.153800000000004</v>
      </c>
      <c r="D107" s="306">
        <v>32960</v>
      </c>
      <c r="E107" s="436">
        <v>17870</v>
      </c>
      <c r="F107" s="273">
        <f t="shared" si="18"/>
        <v>32170.615781487431</v>
      </c>
      <c r="G107" s="273">
        <f t="shared" si="19"/>
        <v>5931.3267208426223</v>
      </c>
      <c r="H107" s="270">
        <f t="shared" si="14"/>
        <v>12954.66045079222</v>
      </c>
      <c r="I107" s="270">
        <f t="shared" si="22"/>
        <v>762.03885004660117</v>
      </c>
      <c r="J107" s="170">
        <v>394</v>
      </c>
      <c r="K107" s="271">
        <f t="shared" si="23"/>
        <v>52212.641803168874</v>
      </c>
      <c r="L107" s="399">
        <f t="shared" si="17"/>
        <v>24.588898309344877</v>
      </c>
      <c r="M107" s="398">
        <v>72.307600000000008</v>
      </c>
      <c r="N107" s="273">
        <f t="shared" si="20"/>
        <v>16085.307890743716</v>
      </c>
      <c r="O107" s="390">
        <f t="shared" si="21"/>
        <v>2965.6633604213112</v>
      </c>
      <c r="P107" s="270">
        <f t="shared" si="15"/>
        <v>6477.3302253961101</v>
      </c>
      <c r="Q107" s="270">
        <f t="shared" si="24"/>
        <v>381.01942502330058</v>
      </c>
      <c r="R107" s="170">
        <v>197</v>
      </c>
      <c r="S107" s="271">
        <f t="shared" si="25"/>
        <v>26106.320901584437</v>
      </c>
    </row>
    <row r="108" spans="1:19" s="424" customFormat="1" ht="16.5" customHeight="1" x14ac:dyDescent="0.2">
      <c r="A108" s="267">
        <v>82</v>
      </c>
      <c r="B108" s="307">
        <f t="shared" si="16"/>
        <v>12.306719247264255</v>
      </c>
      <c r="C108" s="393">
        <v>36.182600000000001</v>
      </c>
      <c r="D108" s="306">
        <v>32960</v>
      </c>
      <c r="E108" s="436">
        <v>17870</v>
      </c>
      <c r="F108" s="273">
        <f t="shared" si="18"/>
        <v>32138.540910317985</v>
      </c>
      <c r="G108" s="273">
        <f t="shared" si="19"/>
        <v>5926.6056060095179</v>
      </c>
      <c r="H108" s="270">
        <f t="shared" si="14"/>
        <v>12942.149815551351</v>
      </c>
      <c r="I108" s="270">
        <f t="shared" si="22"/>
        <v>761.30293032655004</v>
      </c>
      <c r="J108" s="170">
        <v>394</v>
      </c>
      <c r="K108" s="271">
        <f t="shared" si="23"/>
        <v>52162.599262205404</v>
      </c>
      <c r="L108" s="399">
        <f t="shared" si="17"/>
        <v>24.613438494528509</v>
      </c>
      <c r="M108" s="398">
        <v>72.365200000000002</v>
      </c>
      <c r="N108" s="273">
        <f t="shared" si="20"/>
        <v>16069.270455158992</v>
      </c>
      <c r="O108" s="390">
        <f t="shared" si="21"/>
        <v>2963.302803004759</v>
      </c>
      <c r="P108" s="270">
        <f t="shared" si="15"/>
        <v>6471.0749077756755</v>
      </c>
      <c r="Q108" s="270">
        <f t="shared" si="24"/>
        <v>380.65146516327502</v>
      </c>
      <c r="R108" s="170">
        <v>197</v>
      </c>
      <c r="S108" s="271">
        <f t="shared" si="25"/>
        <v>26081.299631102702</v>
      </c>
    </row>
    <row r="109" spans="1:19" s="424" customFormat="1" ht="16.5" customHeight="1" x14ac:dyDescent="0.2">
      <c r="A109" s="267">
        <v>83</v>
      </c>
      <c r="B109" s="307">
        <f t="shared" si="16"/>
        <v>12.318840607796599</v>
      </c>
      <c r="C109" s="393">
        <v>36.2104</v>
      </c>
      <c r="D109" s="306">
        <v>32960</v>
      </c>
      <c r="E109" s="436">
        <v>17870</v>
      </c>
      <c r="F109" s="273">
        <f t="shared" si="18"/>
        <v>32106.917573856361</v>
      </c>
      <c r="G109" s="273">
        <f t="shared" si="19"/>
        <v>5922.0555420542169</v>
      </c>
      <c r="H109" s="270">
        <f t="shared" si="14"/>
        <v>12929.850859409598</v>
      </c>
      <c r="I109" s="270">
        <f t="shared" si="22"/>
        <v>760.57946231821165</v>
      </c>
      <c r="J109" s="170">
        <v>394</v>
      </c>
      <c r="K109" s="271">
        <f t="shared" si="23"/>
        <v>52113.403437638386</v>
      </c>
      <c r="L109" s="399">
        <f t="shared" si="17"/>
        <v>24.637681215593197</v>
      </c>
      <c r="M109" s="398">
        <v>72.4208</v>
      </c>
      <c r="N109" s="273">
        <f t="shared" si="20"/>
        <v>16053.45878692818</v>
      </c>
      <c r="O109" s="390">
        <f t="shared" si="21"/>
        <v>2961.0277710271084</v>
      </c>
      <c r="P109" s="270">
        <f t="shared" si="15"/>
        <v>6464.9254297047992</v>
      </c>
      <c r="Q109" s="270">
        <f t="shared" si="24"/>
        <v>380.28973115910583</v>
      </c>
      <c r="R109" s="170">
        <v>197</v>
      </c>
      <c r="S109" s="271">
        <f t="shared" si="25"/>
        <v>26056.701718819193</v>
      </c>
    </row>
    <row r="110" spans="1:19" s="424" customFormat="1" ht="16.5" customHeight="1" x14ac:dyDescent="0.2">
      <c r="A110" s="267">
        <v>84</v>
      </c>
      <c r="B110" s="307">
        <f t="shared" si="16"/>
        <v>12.330816798843314</v>
      </c>
      <c r="C110" s="393">
        <v>36.237200000000001</v>
      </c>
      <c r="D110" s="306">
        <v>32960</v>
      </c>
      <c r="E110" s="436">
        <v>17870</v>
      </c>
      <c r="F110" s="273">
        <f t="shared" si="18"/>
        <v>32075.734028998108</v>
      </c>
      <c r="G110" s="273">
        <f t="shared" si="19"/>
        <v>5917.6757586126969</v>
      </c>
      <c r="H110" s="270">
        <f t="shared" si="14"/>
        <v>12917.759327787675</v>
      </c>
      <c r="I110" s="270">
        <f t="shared" si="22"/>
        <v>759.86819575221614</v>
      </c>
      <c r="J110" s="170">
        <v>394</v>
      </c>
      <c r="K110" s="271">
        <f t="shared" si="23"/>
        <v>52065.037311150692</v>
      </c>
      <c r="L110" s="399">
        <f t="shared" si="17"/>
        <v>24.661633597686627</v>
      </c>
      <c r="M110" s="398">
        <v>72.474400000000003</v>
      </c>
      <c r="N110" s="273">
        <f t="shared" si="20"/>
        <v>16037.867014499054</v>
      </c>
      <c r="O110" s="390">
        <f t="shared" si="21"/>
        <v>2958.8378793063484</v>
      </c>
      <c r="P110" s="270">
        <f t="shared" si="15"/>
        <v>6458.8796638938375</v>
      </c>
      <c r="Q110" s="270">
        <f t="shared" si="24"/>
        <v>379.93409787610807</v>
      </c>
      <c r="R110" s="170">
        <v>197</v>
      </c>
      <c r="S110" s="271">
        <f t="shared" si="25"/>
        <v>26032.518655575346</v>
      </c>
    </row>
    <row r="111" spans="1:19" s="424" customFormat="1" ht="16.5" customHeight="1" x14ac:dyDescent="0.2">
      <c r="A111" s="267">
        <v>85</v>
      </c>
      <c r="B111" s="307">
        <f t="shared" si="16"/>
        <v>12.342651256490317</v>
      </c>
      <c r="C111" s="393">
        <v>36.262999999999998</v>
      </c>
      <c r="D111" s="306">
        <v>32960</v>
      </c>
      <c r="E111" s="436">
        <v>17870</v>
      </c>
      <c r="F111" s="273">
        <f t="shared" si="18"/>
        <v>32044.978974190646</v>
      </c>
      <c r="G111" s="273">
        <f t="shared" si="19"/>
        <v>5913.4655158150181</v>
      </c>
      <c r="H111" s="270">
        <f t="shared" si="14"/>
        <v>12905.871126601925</v>
      </c>
      <c r="I111" s="270">
        <f t="shared" si="22"/>
        <v>759.16888980011322</v>
      </c>
      <c r="J111" s="170">
        <v>394</v>
      </c>
      <c r="K111" s="271">
        <f t="shared" si="23"/>
        <v>52017.484506407702</v>
      </c>
      <c r="L111" s="399">
        <f t="shared" si="17"/>
        <v>24.685302512980634</v>
      </c>
      <c r="M111" s="398">
        <v>72.525999999999996</v>
      </c>
      <c r="N111" s="273">
        <f t="shared" si="20"/>
        <v>16022.489487095323</v>
      </c>
      <c r="O111" s="390">
        <f t="shared" si="21"/>
        <v>2956.732757907509</v>
      </c>
      <c r="P111" s="270">
        <f t="shared" si="15"/>
        <v>6452.9355633009627</v>
      </c>
      <c r="Q111" s="270">
        <f t="shared" si="24"/>
        <v>379.58444490005661</v>
      </c>
      <c r="R111" s="170">
        <v>197</v>
      </c>
      <c r="S111" s="271">
        <f t="shared" si="25"/>
        <v>26008.742253203851</v>
      </c>
    </row>
    <row r="112" spans="1:19" s="424" customFormat="1" ht="16.5" customHeight="1" x14ac:dyDescent="0.2">
      <c r="A112" s="267">
        <v>86</v>
      </c>
      <c r="B112" s="307">
        <f t="shared" si="16"/>
        <v>12.354347296253508</v>
      </c>
      <c r="C112" s="393">
        <v>36.287799999999997</v>
      </c>
      <c r="D112" s="306">
        <v>32960</v>
      </c>
      <c r="E112" s="436">
        <v>17870</v>
      </c>
      <c r="F112" s="273">
        <f t="shared" si="18"/>
        <v>32014.64152784038</v>
      </c>
      <c r="G112" s="273">
        <f t="shared" si="19"/>
        <v>5909.4241039688277</v>
      </c>
      <c r="H112" s="270">
        <f t="shared" si="14"/>
        <v>12894.182314815132</v>
      </c>
      <c r="I112" s="270">
        <f t="shared" si="22"/>
        <v>758.48131263618416</v>
      </c>
      <c r="J112" s="170">
        <v>394</v>
      </c>
      <c r="K112" s="271">
        <f t="shared" si="23"/>
        <v>51970.729259260523</v>
      </c>
      <c r="L112" s="399">
        <f t="shared" si="17"/>
        <v>24.708694592507015</v>
      </c>
      <c r="M112" s="398">
        <v>72.575599999999994</v>
      </c>
      <c r="N112" s="273">
        <f t="shared" si="20"/>
        <v>16007.32076392019</v>
      </c>
      <c r="O112" s="390">
        <f t="shared" si="21"/>
        <v>2954.7120519844138</v>
      </c>
      <c r="P112" s="270">
        <f t="shared" si="15"/>
        <v>6447.0911574075662</v>
      </c>
      <c r="Q112" s="270">
        <f t="shared" si="24"/>
        <v>379.24065631809208</v>
      </c>
      <c r="R112" s="170">
        <v>197</v>
      </c>
      <c r="S112" s="271">
        <f t="shared" si="25"/>
        <v>25985.364629630261</v>
      </c>
    </row>
    <row r="113" spans="1:19" s="424" customFormat="1" ht="16.5" customHeight="1" x14ac:dyDescent="0.2">
      <c r="A113" s="267">
        <v>87</v>
      </c>
      <c r="B113" s="307">
        <f t="shared" si="16"/>
        <v>12.365908118654584</v>
      </c>
      <c r="C113" s="393">
        <v>36.311599999999999</v>
      </c>
      <c r="D113" s="306">
        <v>32960</v>
      </c>
      <c r="E113" s="436">
        <v>17870</v>
      </c>
      <c r="F113" s="273">
        <f t="shared" si="18"/>
        <v>31984.711208013789</v>
      </c>
      <c r="G113" s="273">
        <f t="shared" si="19"/>
        <v>5905.5508432567003</v>
      </c>
      <c r="H113" s="270">
        <f t="shared" si="14"/>
        <v>12882.689097431967</v>
      </c>
      <c r="I113" s="270">
        <f t="shared" si="22"/>
        <v>757.80524102540983</v>
      </c>
      <c r="J113" s="170">
        <v>394</v>
      </c>
      <c r="K113" s="271">
        <f t="shared" si="23"/>
        <v>51924.756389727867</v>
      </c>
      <c r="L113" s="399">
        <f t="shared" si="17"/>
        <v>24.731816237309168</v>
      </c>
      <c r="M113" s="398">
        <v>72.623199999999997</v>
      </c>
      <c r="N113" s="273">
        <f t="shared" si="20"/>
        <v>15992.355604006894</v>
      </c>
      <c r="O113" s="390">
        <f t="shared" si="21"/>
        <v>2952.7754216283502</v>
      </c>
      <c r="P113" s="270">
        <f t="shared" si="15"/>
        <v>6441.3445487159834</v>
      </c>
      <c r="Q113" s="270">
        <f t="shared" si="24"/>
        <v>378.90262051270491</v>
      </c>
      <c r="R113" s="170">
        <v>197</v>
      </c>
      <c r="S113" s="271">
        <f t="shared" si="25"/>
        <v>25962.378194863933</v>
      </c>
    </row>
    <row r="114" spans="1:19" s="424" customFormat="1" ht="16.5" customHeight="1" x14ac:dyDescent="0.2">
      <c r="A114" s="267">
        <v>88</v>
      </c>
      <c r="B114" s="307">
        <f t="shared" si="16"/>
        <v>12.377336814478207</v>
      </c>
      <c r="C114" s="393">
        <v>36.334400000000002</v>
      </c>
      <c r="D114" s="306">
        <v>32960</v>
      </c>
      <c r="E114" s="436">
        <v>17870</v>
      </c>
      <c r="F114" s="273">
        <f t="shared" si="18"/>
        <v>31955.177913341286</v>
      </c>
      <c r="G114" s="273">
        <f t="shared" si="19"/>
        <v>5901.8450834470914</v>
      </c>
      <c r="H114" s="270">
        <f t="shared" si="14"/>
        <v>12871.38781890805</v>
      </c>
      <c r="I114" s="270">
        <f t="shared" si="22"/>
        <v>757.14045993576758</v>
      </c>
      <c r="J114" s="170">
        <v>394</v>
      </c>
      <c r="K114" s="271">
        <f t="shared" si="23"/>
        <v>51879.551275632199</v>
      </c>
      <c r="L114" s="399">
        <f t="shared" si="17"/>
        <v>24.754673628956414</v>
      </c>
      <c r="M114" s="398">
        <v>72.668800000000005</v>
      </c>
      <c r="N114" s="273">
        <f t="shared" si="20"/>
        <v>15977.588956670643</v>
      </c>
      <c r="O114" s="390">
        <f t="shared" si="21"/>
        <v>2950.9225417235457</v>
      </c>
      <c r="P114" s="270">
        <f t="shared" si="15"/>
        <v>6435.6939094540248</v>
      </c>
      <c r="Q114" s="270">
        <f t="shared" si="24"/>
        <v>378.57022996788379</v>
      </c>
      <c r="R114" s="170">
        <v>197</v>
      </c>
      <c r="S114" s="271">
        <f t="shared" si="25"/>
        <v>25939.775637816099</v>
      </c>
    </row>
    <row r="115" spans="1:19" s="424" customFormat="1" ht="16.5" customHeight="1" x14ac:dyDescent="0.2">
      <c r="A115" s="267">
        <v>89</v>
      </c>
      <c r="B115" s="307">
        <f t="shared" si="16"/>
        <v>12.38863636973214</v>
      </c>
      <c r="C115" s="393">
        <v>36.356200000000001</v>
      </c>
      <c r="D115" s="306">
        <v>32960</v>
      </c>
      <c r="E115" s="436">
        <v>17870</v>
      </c>
      <c r="F115" s="273">
        <f t="shared" si="18"/>
        <v>31926.031905039417</v>
      </c>
      <c r="G115" s="273">
        <f t="shared" si="19"/>
        <v>5898.3062036186393</v>
      </c>
      <c r="H115" s="270">
        <f t="shared" si="14"/>
        <v>12860.27495694374</v>
      </c>
      <c r="I115" s="270">
        <f t="shared" si="22"/>
        <v>756.48676217316108</v>
      </c>
      <c r="J115" s="170">
        <v>394</v>
      </c>
      <c r="K115" s="271">
        <f t="shared" si="23"/>
        <v>51835.099827774953</v>
      </c>
      <c r="L115" s="399">
        <f t="shared" si="17"/>
        <v>24.77727273946428</v>
      </c>
      <c r="M115" s="398">
        <v>72.712400000000002</v>
      </c>
      <c r="N115" s="273">
        <f t="shared" si="20"/>
        <v>15963.015952519709</v>
      </c>
      <c r="O115" s="390">
        <f t="shared" si="21"/>
        <v>2949.1531018093197</v>
      </c>
      <c r="P115" s="270">
        <f t="shared" si="15"/>
        <v>6430.1374784718701</v>
      </c>
      <c r="Q115" s="270">
        <f t="shared" si="24"/>
        <v>378.24338108658054</v>
      </c>
      <c r="R115" s="170">
        <v>197</v>
      </c>
      <c r="S115" s="271">
        <f t="shared" si="25"/>
        <v>25917.549913887477</v>
      </c>
    </row>
    <row r="116" spans="1:19" s="424" customFormat="1" ht="16.5" customHeight="1" x14ac:dyDescent="0.2">
      <c r="A116" s="275">
        <v>90</v>
      </c>
      <c r="B116" s="307">
        <f t="shared" si="16"/>
        <v>12.399809670330265</v>
      </c>
      <c r="C116" s="393">
        <v>36.377000000000002</v>
      </c>
      <c r="D116" s="306">
        <v>32960</v>
      </c>
      <c r="E116" s="436">
        <v>17870</v>
      </c>
      <c r="F116" s="273">
        <f t="shared" si="18"/>
        <v>31897.2637899744</v>
      </c>
      <c r="G116" s="273">
        <f t="shared" si="19"/>
        <v>5894.9336118976271</v>
      </c>
      <c r="H116" s="270">
        <f t="shared" si="14"/>
        <v>12849.347116636491</v>
      </c>
      <c r="I116" s="270">
        <f t="shared" si="22"/>
        <v>755.84394803744055</v>
      </c>
      <c r="J116" s="170">
        <v>394</v>
      </c>
      <c r="K116" s="271">
        <f t="shared" si="23"/>
        <v>51791.388466545963</v>
      </c>
      <c r="L116" s="399">
        <f t="shared" si="17"/>
        <v>24.799619340660531</v>
      </c>
      <c r="M116" s="398">
        <v>72.754000000000005</v>
      </c>
      <c r="N116" s="273">
        <f t="shared" si="20"/>
        <v>15948.6318949872</v>
      </c>
      <c r="O116" s="390">
        <f t="shared" si="21"/>
        <v>2947.4668059488135</v>
      </c>
      <c r="P116" s="270">
        <f t="shared" si="15"/>
        <v>6424.6735583182453</v>
      </c>
      <c r="Q116" s="270">
        <f t="shared" si="24"/>
        <v>377.92197401872028</v>
      </c>
      <c r="R116" s="170">
        <v>197</v>
      </c>
      <c r="S116" s="271">
        <f t="shared" si="25"/>
        <v>25895.694233272981</v>
      </c>
    </row>
    <row r="117" spans="1:19" s="424" customFormat="1" ht="16.5" customHeight="1" x14ac:dyDescent="0.2">
      <c r="A117" s="267">
        <v>91</v>
      </c>
      <c r="B117" s="307">
        <f t="shared" si="16"/>
        <v>12.41085950651685</v>
      </c>
      <c r="C117" s="393">
        <v>36.396799999999999</v>
      </c>
      <c r="D117" s="306">
        <v>32960</v>
      </c>
      <c r="E117" s="436">
        <v>17870</v>
      </c>
      <c r="F117" s="273">
        <f t="shared" si="18"/>
        <v>31868.864504695699</v>
      </c>
      <c r="G117" s="273">
        <f t="shared" si="19"/>
        <v>5891.7267452083706</v>
      </c>
      <c r="H117" s="270">
        <f t="shared" si="14"/>
        <v>12838.601024967385</v>
      </c>
      <c r="I117" s="270">
        <f t="shared" si="22"/>
        <v>755.2118249980814</v>
      </c>
      <c r="J117" s="170">
        <v>394</v>
      </c>
      <c r="K117" s="271">
        <f t="shared" si="23"/>
        <v>51748.404099869542</v>
      </c>
      <c r="L117" s="399">
        <f t="shared" si="17"/>
        <v>24.8217190130337</v>
      </c>
      <c r="M117" s="398">
        <v>72.793599999999998</v>
      </c>
      <c r="N117" s="273">
        <f t="shared" si="20"/>
        <v>15934.432252347849</v>
      </c>
      <c r="O117" s="390">
        <f t="shared" si="21"/>
        <v>2945.8633726041853</v>
      </c>
      <c r="P117" s="270">
        <f t="shared" si="15"/>
        <v>6419.3005124836927</v>
      </c>
      <c r="Q117" s="270">
        <f t="shared" si="24"/>
        <v>377.6059124990407</v>
      </c>
      <c r="R117" s="170">
        <v>197</v>
      </c>
      <c r="S117" s="271">
        <f t="shared" si="25"/>
        <v>25874.202049934771</v>
      </c>
    </row>
    <row r="118" spans="1:19" s="424" customFormat="1" ht="16.5" customHeight="1" x14ac:dyDescent="0.2">
      <c r="A118" s="267">
        <v>92</v>
      </c>
      <c r="B118" s="307">
        <f t="shared" si="16"/>
        <v>12.421788577049041</v>
      </c>
      <c r="C118" s="393">
        <v>36.415599999999998</v>
      </c>
      <c r="D118" s="306">
        <v>32960</v>
      </c>
      <c r="E118" s="436">
        <v>17870</v>
      </c>
      <c r="F118" s="273">
        <f t="shared" si="18"/>
        <v>31840.82530037401</v>
      </c>
      <c r="G118" s="273">
        <f t="shared" si="19"/>
        <v>5888.6850690363481</v>
      </c>
      <c r="H118" s="270">
        <f t="shared" si="14"/>
        <v>12828.033525599523</v>
      </c>
      <c r="I118" s="270">
        <f t="shared" si="22"/>
        <v>754.5902073882072</v>
      </c>
      <c r="J118" s="170">
        <v>394</v>
      </c>
      <c r="K118" s="271">
        <f t="shared" si="23"/>
        <v>51706.134102398093</v>
      </c>
      <c r="L118" s="399">
        <f t="shared" si="17"/>
        <v>24.843577154098082</v>
      </c>
      <c r="M118" s="398">
        <v>72.831199999999995</v>
      </c>
      <c r="N118" s="273">
        <f t="shared" si="20"/>
        <v>15920.412650187005</v>
      </c>
      <c r="O118" s="390">
        <f t="shared" si="21"/>
        <v>2944.342534518174</v>
      </c>
      <c r="P118" s="270">
        <f t="shared" si="15"/>
        <v>6414.0167627997616</v>
      </c>
      <c r="Q118" s="270">
        <f t="shared" si="24"/>
        <v>377.2951036941036</v>
      </c>
      <c r="R118" s="170">
        <v>197</v>
      </c>
      <c r="S118" s="271">
        <f t="shared" si="25"/>
        <v>25853.067051199047</v>
      </c>
    </row>
    <row r="119" spans="1:19" s="424" customFormat="1" ht="16.5" customHeight="1" x14ac:dyDescent="0.2">
      <c r="A119" s="267">
        <v>93</v>
      </c>
      <c r="B119" s="307">
        <f t="shared" si="16"/>
        <v>12.432599493153257</v>
      </c>
      <c r="C119" s="393">
        <v>36.433399999999999</v>
      </c>
      <c r="D119" s="306">
        <v>32960</v>
      </c>
      <c r="E119" s="436">
        <v>17870</v>
      </c>
      <c r="F119" s="273">
        <f t="shared" si="18"/>
        <v>31813.137728583337</v>
      </c>
      <c r="G119" s="273">
        <f t="shared" si="19"/>
        <v>5885.8080772038847</v>
      </c>
      <c r="H119" s="270">
        <f t="shared" si="14"/>
        <v>12817.641573967658</v>
      </c>
      <c r="I119" s="270">
        <f t="shared" si="22"/>
        <v>753.97891611574448</v>
      </c>
      <c r="J119" s="170">
        <v>394</v>
      </c>
      <c r="K119" s="271">
        <f t="shared" si="23"/>
        <v>51664.566295870631</v>
      </c>
      <c r="L119" s="399">
        <f t="shared" si="17"/>
        <v>24.865198986306513</v>
      </c>
      <c r="M119" s="398">
        <v>72.866799999999998</v>
      </c>
      <c r="N119" s="273">
        <f t="shared" si="20"/>
        <v>15906.568864291668</v>
      </c>
      <c r="O119" s="390">
        <f t="shared" si="21"/>
        <v>2942.9040386019424</v>
      </c>
      <c r="P119" s="270">
        <f t="shared" si="15"/>
        <v>6408.8207869838288</v>
      </c>
      <c r="Q119" s="270">
        <f t="shared" si="24"/>
        <v>376.98945805787224</v>
      </c>
      <c r="R119" s="170">
        <v>197</v>
      </c>
      <c r="S119" s="271">
        <f t="shared" si="25"/>
        <v>25832.283147935315</v>
      </c>
    </row>
    <row r="120" spans="1:19" s="424" customFormat="1" ht="16.5" customHeight="1" x14ac:dyDescent="0.2">
      <c r="A120" s="267">
        <v>94</v>
      </c>
      <c r="B120" s="307">
        <f t="shared" si="16"/>
        <v>12.443294782270005</v>
      </c>
      <c r="C120" s="393">
        <v>36.450200000000002</v>
      </c>
      <c r="D120" s="306">
        <v>32960</v>
      </c>
      <c r="E120" s="436">
        <v>17870</v>
      </c>
      <c r="F120" s="273">
        <f t="shared" si="18"/>
        <v>31785.793627871131</v>
      </c>
      <c r="G120" s="273">
        <f t="shared" si="19"/>
        <v>5883.0952916582073</v>
      </c>
      <c r="H120" s="270">
        <f t="shared" ref="H120:H183" si="26">(F120+G120)*34%</f>
        <v>12807.422232639976</v>
      </c>
      <c r="I120" s="270">
        <f t="shared" si="22"/>
        <v>753.37777839058674</v>
      </c>
      <c r="J120" s="170">
        <v>394</v>
      </c>
      <c r="K120" s="271">
        <f t="shared" si="23"/>
        <v>51623.688930559903</v>
      </c>
      <c r="L120" s="399">
        <f t="shared" si="17"/>
        <v>24.88658956454001</v>
      </c>
      <c r="M120" s="398">
        <v>72.900400000000005</v>
      </c>
      <c r="N120" s="273">
        <f t="shared" si="20"/>
        <v>15892.896813935566</v>
      </c>
      <c r="O120" s="390">
        <f t="shared" si="21"/>
        <v>2941.5476458291037</v>
      </c>
      <c r="P120" s="270">
        <f t="shared" ref="P120:P183" si="27">(N120+O120)*34%</f>
        <v>6403.7111163199879</v>
      </c>
      <c r="Q120" s="270">
        <f t="shared" si="24"/>
        <v>376.68888919529337</v>
      </c>
      <c r="R120" s="170">
        <v>197</v>
      </c>
      <c r="S120" s="271">
        <f t="shared" si="25"/>
        <v>25811.844465279952</v>
      </c>
    </row>
    <row r="121" spans="1:19" s="424" customFormat="1" ht="16.5" customHeight="1" x14ac:dyDescent="0.2">
      <c r="A121" s="267">
        <v>95</v>
      </c>
      <c r="B121" s="307">
        <f t="shared" si="16"/>
        <v>12.45387689160054</v>
      </c>
      <c r="C121" s="393">
        <v>36.466000000000001</v>
      </c>
      <c r="D121" s="306">
        <v>32960</v>
      </c>
      <c r="E121" s="436">
        <v>17870</v>
      </c>
      <c r="F121" s="273">
        <f t="shared" si="18"/>
        <v>31758.785111065026</v>
      </c>
      <c r="G121" s="273">
        <f t="shared" si="19"/>
        <v>5880.546262271705</v>
      </c>
      <c r="H121" s="270">
        <f t="shared" si="26"/>
        <v>12797.372666934491</v>
      </c>
      <c r="I121" s="270">
        <f t="shared" si="22"/>
        <v>752.78662746673467</v>
      </c>
      <c r="J121" s="170">
        <v>394</v>
      </c>
      <c r="K121" s="271">
        <f t="shared" si="23"/>
        <v>51583.490667737955</v>
      </c>
      <c r="L121" s="399">
        <f t="shared" si="17"/>
        <v>24.90775378320108</v>
      </c>
      <c r="M121" s="398">
        <v>72.932000000000002</v>
      </c>
      <c r="N121" s="273">
        <f t="shared" si="20"/>
        <v>15879.392555532513</v>
      </c>
      <c r="O121" s="390">
        <f t="shared" si="21"/>
        <v>2940.2731311358525</v>
      </c>
      <c r="P121" s="270">
        <f t="shared" si="27"/>
        <v>6398.6863334672453</v>
      </c>
      <c r="Q121" s="270">
        <f t="shared" si="24"/>
        <v>376.39331373336734</v>
      </c>
      <c r="R121" s="170">
        <v>197</v>
      </c>
      <c r="S121" s="271">
        <f t="shared" si="25"/>
        <v>25791.745333868977</v>
      </c>
    </row>
    <row r="122" spans="1:19" s="424" customFormat="1" ht="16.5" customHeight="1" x14ac:dyDescent="0.2">
      <c r="A122" s="267">
        <v>96</v>
      </c>
      <c r="B122" s="307">
        <f t="shared" si="16"/>
        <v>12.464348191467836</v>
      </c>
      <c r="C122" s="393">
        <v>36.480800000000002</v>
      </c>
      <c r="D122" s="306">
        <v>32960</v>
      </c>
      <c r="E122" s="436">
        <v>17870</v>
      </c>
      <c r="F122" s="273">
        <f t="shared" si="18"/>
        <v>31732.104553268458</v>
      </c>
      <c r="G122" s="273">
        <f t="shared" si="19"/>
        <v>5878.16056665424</v>
      </c>
      <c r="H122" s="270">
        <f t="shared" si="26"/>
        <v>12787.490140773718</v>
      </c>
      <c r="I122" s="270">
        <f t="shared" si="22"/>
        <v>752.20530239845391</v>
      </c>
      <c r="J122" s="170">
        <v>394</v>
      </c>
      <c r="K122" s="271">
        <f t="shared" si="23"/>
        <v>51543.960563094872</v>
      </c>
      <c r="L122" s="399">
        <f t="shared" si="17"/>
        <v>24.928696382935673</v>
      </c>
      <c r="M122" s="398">
        <v>72.961600000000004</v>
      </c>
      <c r="N122" s="273">
        <f t="shared" si="20"/>
        <v>15866.052276634229</v>
      </c>
      <c r="O122" s="390">
        <f t="shared" si="21"/>
        <v>2939.08028332712</v>
      </c>
      <c r="P122" s="270">
        <f t="shared" si="27"/>
        <v>6393.745070386859</v>
      </c>
      <c r="Q122" s="270">
        <f t="shared" si="24"/>
        <v>376.10265119922695</v>
      </c>
      <c r="R122" s="170">
        <v>197</v>
      </c>
      <c r="S122" s="271">
        <f t="shared" si="25"/>
        <v>25771.980281547436</v>
      </c>
    </row>
    <row r="123" spans="1:19" s="424" customFormat="1" ht="16.5" customHeight="1" x14ac:dyDescent="0.2">
      <c r="A123" s="267">
        <v>97</v>
      </c>
      <c r="B123" s="307">
        <f t="shared" si="16"/>
        <v>12.474710978503383</v>
      </c>
      <c r="C123" s="393">
        <v>36.494599999999998</v>
      </c>
      <c r="D123" s="306">
        <v>32960</v>
      </c>
      <c r="E123" s="436">
        <v>17870</v>
      </c>
      <c r="F123" s="273">
        <f t="shared" si="18"/>
        <v>31705.744580501007</v>
      </c>
      <c r="G123" s="273">
        <f t="shared" si="19"/>
        <v>5875.9378099773658</v>
      </c>
      <c r="H123" s="270">
        <f t="shared" si="26"/>
        <v>12777.772012762649</v>
      </c>
      <c r="I123" s="270">
        <f t="shared" si="22"/>
        <v>751.63364780956749</v>
      </c>
      <c r="J123" s="170">
        <v>394</v>
      </c>
      <c r="K123" s="271">
        <f t="shared" si="23"/>
        <v>51505.088051050589</v>
      </c>
      <c r="L123" s="399">
        <f t="shared" si="17"/>
        <v>24.949421957006766</v>
      </c>
      <c r="M123" s="398">
        <v>72.989199999999997</v>
      </c>
      <c r="N123" s="273">
        <f t="shared" si="20"/>
        <v>15852.872290250503</v>
      </c>
      <c r="O123" s="390">
        <f t="shared" si="21"/>
        <v>2937.9689049886829</v>
      </c>
      <c r="P123" s="270">
        <f t="shared" si="27"/>
        <v>6388.8860063813245</v>
      </c>
      <c r="Q123" s="270">
        <f t="shared" si="24"/>
        <v>375.81682390478375</v>
      </c>
      <c r="R123" s="170">
        <v>197</v>
      </c>
      <c r="S123" s="271">
        <f t="shared" si="25"/>
        <v>25752.544025525294</v>
      </c>
    </row>
    <row r="124" spans="1:19" s="424" customFormat="1" ht="16.5" customHeight="1" x14ac:dyDescent="0.2">
      <c r="A124" s="267">
        <v>98</v>
      </c>
      <c r="B124" s="307">
        <f t="shared" si="16"/>
        <v>12.484967478670573</v>
      </c>
      <c r="C124" s="393">
        <v>36.507399999999997</v>
      </c>
      <c r="D124" s="306">
        <v>32960</v>
      </c>
      <c r="E124" s="436">
        <v>17870</v>
      </c>
      <c r="F124" s="273">
        <f t="shared" si="18"/>
        <v>31679.698058942475</v>
      </c>
      <c r="G124" s="273">
        <f t="shared" si="19"/>
        <v>5873.8776248103131</v>
      </c>
      <c r="H124" s="270">
        <f t="shared" si="26"/>
        <v>12768.215732475948</v>
      </c>
      <c r="I124" s="270">
        <f t="shared" si="22"/>
        <v>751.07151367505583</v>
      </c>
      <c r="J124" s="170">
        <v>394</v>
      </c>
      <c r="K124" s="271">
        <f t="shared" si="23"/>
        <v>51466.862929903793</v>
      </c>
      <c r="L124" s="399">
        <f t="shared" si="17"/>
        <v>24.969934957341145</v>
      </c>
      <c r="M124" s="398">
        <v>73.014799999999994</v>
      </c>
      <c r="N124" s="273">
        <f t="shared" si="20"/>
        <v>15839.849029471237</v>
      </c>
      <c r="O124" s="390">
        <f t="shared" si="21"/>
        <v>2936.9388124051566</v>
      </c>
      <c r="P124" s="270">
        <f t="shared" si="27"/>
        <v>6384.1078662379741</v>
      </c>
      <c r="Q124" s="270">
        <f t="shared" si="24"/>
        <v>375.53575683752791</v>
      </c>
      <c r="R124" s="170">
        <v>197</v>
      </c>
      <c r="S124" s="271">
        <f t="shared" si="25"/>
        <v>25733.431464951896</v>
      </c>
    </row>
    <row r="125" spans="1:19" s="424" customFormat="1" ht="16.5" customHeight="1" x14ac:dyDescent="0.2">
      <c r="A125" s="267">
        <v>99</v>
      </c>
      <c r="B125" s="307">
        <f t="shared" si="16"/>
        <v>12.495119850134589</v>
      </c>
      <c r="C125" s="393">
        <v>36.519199999999998</v>
      </c>
      <c r="D125" s="306">
        <v>32960</v>
      </c>
      <c r="E125" s="436">
        <v>17870</v>
      </c>
      <c r="F125" s="273">
        <f t="shared" si="18"/>
        <v>31653.958084742961</v>
      </c>
      <c r="G125" s="273">
        <f t="shared" si="19"/>
        <v>5871.9796709676011</v>
      </c>
      <c r="H125" s="270">
        <f t="shared" si="26"/>
        <v>12758.818836941591</v>
      </c>
      <c r="I125" s="270">
        <f t="shared" si="22"/>
        <v>750.51875511421122</v>
      </c>
      <c r="J125" s="170">
        <v>394</v>
      </c>
      <c r="K125" s="271">
        <f t="shared" si="23"/>
        <v>51429.275347766357</v>
      </c>
      <c r="L125" s="399">
        <f t="shared" si="17"/>
        <v>24.990239700269179</v>
      </c>
      <c r="M125" s="398">
        <v>73.038399999999996</v>
      </c>
      <c r="N125" s="273">
        <f t="shared" si="20"/>
        <v>15826.97904237148</v>
      </c>
      <c r="O125" s="390">
        <f t="shared" si="21"/>
        <v>2935.9898354838006</v>
      </c>
      <c r="P125" s="270">
        <f t="shared" si="27"/>
        <v>6379.4094184707956</v>
      </c>
      <c r="Q125" s="270">
        <f t="shared" si="24"/>
        <v>375.25937755710561</v>
      </c>
      <c r="R125" s="170">
        <v>197</v>
      </c>
      <c r="S125" s="271">
        <f t="shared" si="25"/>
        <v>25714.637673883179</v>
      </c>
    </row>
    <row r="126" spans="1:19" s="424" customFormat="1" ht="16.5" customHeight="1" x14ac:dyDescent="0.2">
      <c r="A126" s="275">
        <v>100</v>
      </c>
      <c r="B126" s="307">
        <f>LN(A126)+7.9</f>
        <v>12.505170185988092</v>
      </c>
      <c r="C126" s="393">
        <v>36.53</v>
      </c>
      <c r="D126" s="306">
        <v>32960</v>
      </c>
      <c r="E126" s="436">
        <v>17870</v>
      </c>
      <c r="F126" s="273">
        <f t="shared" si="18"/>
        <v>31628.517974363582</v>
      </c>
      <c r="G126" s="273">
        <f t="shared" si="19"/>
        <v>5870.2436353681896</v>
      </c>
      <c r="H126" s="270">
        <f t="shared" si="26"/>
        <v>12749.578947308804</v>
      </c>
      <c r="I126" s="270">
        <f t="shared" si="22"/>
        <v>749.97523219463551</v>
      </c>
      <c r="J126" s="170">
        <v>394</v>
      </c>
      <c r="K126" s="271">
        <f t="shared" si="23"/>
        <v>51392.31578923521</v>
      </c>
      <c r="L126" s="399">
        <f t="shared" si="17"/>
        <v>25.010340371976184</v>
      </c>
      <c r="M126" s="398">
        <v>73.06</v>
      </c>
      <c r="N126" s="273">
        <f t="shared" si="20"/>
        <v>15814.258987181791</v>
      </c>
      <c r="O126" s="390">
        <f t="shared" si="21"/>
        <v>2935.1218176840948</v>
      </c>
      <c r="P126" s="270">
        <f t="shared" si="27"/>
        <v>6374.7894736544022</v>
      </c>
      <c r="Q126" s="270">
        <f t="shared" si="24"/>
        <v>374.98761609731775</v>
      </c>
      <c r="R126" s="170">
        <v>197</v>
      </c>
      <c r="S126" s="271">
        <f t="shared" si="25"/>
        <v>25696.157894617605</v>
      </c>
    </row>
    <row r="127" spans="1:19" s="424" customFormat="1" ht="16.5" customHeight="1" x14ac:dyDescent="0.2">
      <c r="A127" s="267">
        <v>101</v>
      </c>
      <c r="B127" s="307">
        <f t="shared" si="16"/>
        <v>12.515120516841261</v>
      </c>
      <c r="C127" s="393">
        <v>36.5398</v>
      </c>
      <c r="D127" s="306">
        <v>32960</v>
      </c>
      <c r="E127" s="436">
        <v>17870</v>
      </c>
      <c r="F127" s="273">
        <f t="shared" si="18"/>
        <v>31603.371255415354</v>
      </c>
      <c r="G127" s="273">
        <f t="shared" si="19"/>
        <v>5868.6692319060312</v>
      </c>
      <c r="H127" s="270">
        <f t="shared" si="26"/>
        <v>12740.493765689273</v>
      </c>
      <c r="I127" s="270">
        <f t="shared" si="22"/>
        <v>749.4408097464277</v>
      </c>
      <c r="J127" s="170">
        <v>394</v>
      </c>
      <c r="K127" s="271">
        <f t="shared" si="23"/>
        <v>51355.975062757083</v>
      </c>
      <c r="L127" s="399">
        <f t="shared" si="17"/>
        <v>25.030241033682522</v>
      </c>
      <c r="M127" s="398">
        <v>73.079599999999999</v>
      </c>
      <c r="N127" s="273">
        <f t="shared" si="20"/>
        <v>15801.685627707677</v>
      </c>
      <c r="O127" s="390">
        <f t="shared" si="21"/>
        <v>2934.3346159530156</v>
      </c>
      <c r="P127" s="270">
        <f t="shared" si="27"/>
        <v>6370.2468828446363</v>
      </c>
      <c r="Q127" s="270">
        <f t="shared" si="24"/>
        <v>374.72040487321385</v>
      </c>
      <c r="R127" s="170">
        <v>197</v>
      </c>
      <c r="S127" s="271">
        <f t="shared" si="25"/>
        <v>25677.987531378541</v>
      </c>
    </row>
    <row r="128" spans="1:19" s="424" customFormat="1" ht="16.5" customHeight="1" x14ac:dyDescent="0.2">
      <c r="A128" s="267">
        <v>102</v>
      </c>
      <c r="B128" s="307">
        <f t="shared" si="16"/>
        <v>12.524972813284272</v>
      </c>
      <c r="C128" s="393">
        <v>36.5486</v>
      </c>
      <c r="D128" s="306">
        <v>32960</v>
      </c>
      <c r="E128" s="436">
        <v>17870</v>
      </c>
      <c r="F128" s="273">
        <f t="shared" si="18"/>
        <v>31578.511657965639</v>
      </c>
      <c r="G128" s="273">
        <f t="shared" si="19"/>
        <v>5867.2562013319257</v>
      </c>
      <c r="H128" s="270">
        <f t="shared" si="26"/>
        <v>12731.561072161172</v>
      </c>
      <c r="I128" s="270">
        <f t="shared" si="22"/>
        <v>748.91535718595128</v>
      </c>
      <c r="J128" s="170">
        <v>394</v>
      </c>
      <c r="K128" s="271">
        <f t="shared" si="23"/>
        <v>51320.244288644688</v>
      </c>
      <c r="L128" s="399">
        <f t="shared" si="17"/>
        <v>25.049945626568544</v>
      </c>
      <c r="M128" s="398">
        <v>73.097200000000001</v>
      </c>
      <c r="N128" s="273">
        <f t="shared" si="20"/>
        <v>15789.255828982819</v>
      </c>
      <c r="O128" s="390">
        <f t="shared" si="21"/>
        <v>2933.6281006659628</v>
      </c>
      <c r="P128" s="270">
        <f t="shared" si="27"/>
        <v>6365.780536080586</v>
      </c>
      <c r="Q128" s="270">
        <f t="shared" si="24"/>
        <v>374.45767859297564</v>
      </c>
      <c r="R128" s="170">
        <v>197</v>
      </c>
      <c r="S128" s="271">
        <f t="shared" si="25"/>
        <v>25660.122144322344</v>
      </c>
    </row>
    <row r="129" spans="1:19" s="424" customFormat="1" ht="16.5" customHeight="1" x14ac:dyDescent="0.2">
      <c r="A129" s="267">
        <v>103</v>
      </c>
      <c r="B129" s="307">
        <f t="shared" si="16"/>
        <v>12.534728988229636</v>
      </c>
      <c r="C129" s="393">
        <v>36.556399999999996</v>
      </c>
      <c r="D129" s="306">
        <v>32960</v>
      </c>
      <c r="E129" s="436">
        <v>17870</v>
      </c>
      <c r="F129" s="273">
        <f t="shared" si="18"/>
        <v>31553.933106284254</v>
      </c>
      <c r="G129" s="273">
        <f t="shared" si="19"/>
        <v>5866.0043111466121</v>
      </c>
      <c r="H129" s="270">
        <f t="shared" si="26"/>
        <v>12722.778721926496</v>
      </c>
      <c r="I129" s="270">
        <f t="shared" si="22"/>
        <v>748.39874834861735</v>
      </c>
      <c r="J129" s="170">
        <v>394</v>
      </c>
      <c r="K129" s="271">
        <f t="shared" si="23"/>
        <v>51285.114887705982</v>
      </c>
      <c r="L129" s="399">
        <f t="shared" si="17"/>
        <v>25.069457976459272</v>
      </c>
      <c r="M129" s="398">
        <v>73.112799999999993</v>
      </c>
      <c r="N129" s="273">
        <f t="shared" si="20"/>
        <v>15776.966553142127</v>
      </c>
      <c r="O129" s="390">
        <f t="shared" si="21"/>
        <v>2933.002155573306</v>
      </c>
      <c r="P129" s="270">
        <f t="shared" si="27"/>
        <v>6361.3893609632478</v>
      </c>
      <c r="Q129" s="270">
        <f t="shared" si="24"/>
        <v>374.19937417430867</v>
      </c>
      <c r="R129" s="170">
        <v>197</v>
      </c>
      <c r="S129" s="271">
        <f t="shared" si="25"/>
        <v>25642.557443852991</v>
      </c>
    </row>
    <row r="130" spans="1:19" s="424" customFormat="1" ht="16.5" customHeight="1" x14ac:dyDescent="0.2">
      <c r="A130" s="267">
        <v>104</v>
      </c>
      <c r="B130" s="307">
        <f t="shared" si="16"/>
        <v>12.544390899141373</v>
      </c>
      <c r="C130" s="393">
        <v>36.563200000000002</v>
      </c>
      <c r="D130" s="306">
        <v>32960</v>
      </c>
      <c r="E130" s="436">
        <v>17870</v>
      </c>
      <c r="F130" s="273">
        <f t="shared" si="18"/>
        <v>31529.629711002719</v>
      </c>
      <c r="G130" s="273">
        <f t="shared" si="19"/>
        <v>5864.9133555049884</v>
      </c>
      <c r="H130" s="270">
        <f t="shared" si="26"/>
        <v>12714.144642612622</v>
      </c>
      <c r="I130" s="270">
        <f t="shared" si="22"/>
        <v>747.89086133015417</v>
      </c>
      <c r="J130" s="170">
        <v>394</v>
      </c>
      <c r="K130" s="271">
        <f t="shared" si="23"/>
        <v>51250.578570450481</v>
      </c>
      <c r="L130" s="399">
        <f t="shared" si="17"/>
        <v>25.088781798282746</v>
      </c>
      <c r="M130" s="398">
        <v>73.126400000000004</v>
      </c>
      <c r="N130" s="273">
        <f t="shared" si="20"/>
        <v>15764.814855501359</v>
      </c>
      <c r="O130" s="390">
        <f t="shared" si="21"/>
        <v>2932.4566777524942</v>
      </c>
      <c r="P130" s="270">
        <f t="shared" si="27"/>
        <v>6357.0723213063111</v>
      </c>
      <c r="Q130" s="270">
        <f t="shared" si="24"/>
        <v>373.94543066507708</v>
      </c>
      <c r="R130" s="170">
        <v>197</v>
      </c>
      <c r="S130" s="271">
        <f t="shared" si="25"/>
        <v>25625.289285225241</v>
      </c>
    </row>
    <row r="131" spans="1:19" s="424" customFormat="1" ht="16.5" customHeight="1" thickBot="1" x14ac:dyDescent="0.25">
      <c r="A131" s="267">
        <v>105</v>
      </c>
      <c r="B131" s="312">
        <f t="shared" si="16"/>
        <v>12.553960350157524</v>
      </c>
      <c r="C131" s="391">
        <v>36.569000000000003</v>
      </c>
      <c r="D131" s="311">
        <v>32960</v>
      </c>
      <c r="E131" s="437">
        <v>17870</v>
      </c>
      <c r="F131" s="281">
        <f t="shared" si="18"/>
        <v>31505.595761662342</v>
      </c>
      <c r="G131" s="281">
        <f t="shared" si="19"/>
        <v>5863.9831551313946</v>
      </c>
      <c r="H131" s="278">
        <f t="shared" si="26"/>
        <v>12705.65683170987</v>
      </c>
      <c r="I131" s="278">
        <f t="shared" si="22"/>
        <v>747.39157833587467</v>
      </c>
      <c r="J131" s="179">
        <v>394</v>
      </c>
      <c r="K131" s="279">
        <f t="shared" si="23"/>
        <v>51216.62732683948</v>
      </c>
      <c r="L131" s="407">
        <f t="shared" si="17"/>
        <v>25.107920700315049</v>
      </c>
      <c r="M131" s="408">
        <v>73.138000000000005</v>
      </c>
      <c r="N131" s="281">
        <f t="shared" si="20"/>
        <v>15752.797880831171</v>
      </c>
      <c r="O131" s="392">
        <f t="shared" si="21"/>
        <v>2931.9915775656973</v>
      </c>
      <c r="P131" s="278">
        <f t="shared" si="27"/>
        <v>6352.828415854935</v>
      </c>
      <c r="Q131" s="278">
        <f t="shared" si="24"/>
        <v>373.69578916793733</v>
      </c>
      <c r="R131" s="179">
        <v>197</v>
      </c>
      <c r="S131" s="279">
        <f t="shared" si="25"/>
        <v>25608.31366341974</v>
      </c>
    </row>
    <row r="132" spans="1:19" s="424" customFormat="1" ht="16.5" customHeight="1" x14ac:dyDescent="0.2">
      <c r="A132" s="255">
        <v>106</v>
      </c>
      <c r="B132" s="307">
        <f t="shared" si="16"/>
        <v>12.563439094112066</v>
      </c>
      <c r="C132" s="393">
        <v>36.57</v>
      </c>
      <c r="D132" s="306">
        <v>32960</v>
      </c>
      <c r="E132" s="438">
        <v>17870</v>
      </c>
      <c r="F132" s="288">
        <f t="shared" si="18"/>
        <v>31481.825719628228</v>
      </c>
      <c r="G132" s="288">
        <f t="shared" si="19"/>
        <v>5863.822805578342</v>
      </c>
      <c r="H132" s="285">
        <f t="shared" si="26"/>
        <v>12697.520498570235</v>
      </c>
      <c r="I132" s="285">
        <f t="shared" si="22"/>
        <v>746.91297050413141</v>
      </c>
      <c r="J132" s="173">
        <v>394</v>
      </c>
      <c r="K132" s="286">
        <f t="shared" si="23"/>
        <v>51184.081994280939</v>
      </c>
      <c r="L132" s="397">
        <f>(LN(A132)+7.9)/0.5</f>
        <v>25.126878188224133</v>
      </c>
      <c r="M132" s="398">
        <v>73.14</v>
      </c>
      <c r="N132" s="288">
        <f t="shared" si="20"/>
        <v>15740.912859814114</v>
      </c>
      <c r="O132" s="395">
        <f t="shared" si="21"/>
        <v>2931.911402789171</v>
      </c>
      <c r="P132" s="285">
        <f t="shared" si="27"/>
        <v>6348.7602492851174</v>
      </c>
      <c r="Q132" s="285">
        <f t="shared" si="24"/>
        <v>373.4564852520657</v>
      </c>
      <c r="R132" s="173">
        <v>197</v>
      </c>
      <c r="S132" s="286">
        <f t="shared" si="25"/>
        <v>25592.04099714047</v>
      </c>
    </row>
    <row r="133" spans="1:19" s="424" customFormat="1" ht="16.5" customHeight="1" x14ac:dyDescent="0.2">
      <c r="A133" s="255">
        <v>107</v>
      </c>
      <c r="B133" s="307">
        <f t="shared" si="16"/>
        <v>12.572828834461905</v>
      </c>
      <c r="C133" s="393">
        <v>36.57</v>
      </c>
      <c r="D133" s="306">
        <v>32960</v>
      </c>
      <c r="E133" s="436">
        <v>17870</v>
      </c>
      <c r="F133" s="273">
        <f t="shared" si="18"/>
        <v>31458.314211348094</v>
      </c>
      <c r="G133" s="273">
        <f t="shared" si="19"/>
        <v>5863.822805578342</v>
      </c>
      <c r="H133" s="270">
        <f t="shared" si="26"/>
        <v>12689.526585754988</v>
      </c>
      <c r="I133" s="270">
        <f t="shared" si="22"/>
        <v>746.44274033852867</v>
      </c>
      <c r="J133" s="170">
        <v>394</v>
      </c>
      <c r="K133" s="271">
        <f t="shared" si="23"/>
        <v>51152.10634301995</v>
      </c>
      <c r="L133" s="399">
        <f t="shared" ref="L133:L196" si="28">(LN(A133)+7.9)/0.5</f>
        <v>25.14565766892381</v>
      </c>
      <c r="M133" s="398">
        <v>73.14</v>
      </c>
      <c r="N133" s="273">
        <f t="shared" si="20"/>
        <v>15729.157105674047</v>
      </c>
      <c r="O133" s="390">
        <f t="shared" si="21"/>
        <v>2931.911402789171</v>
      </c>
      <c r="P133" s="270">
        <f t="shared" si="27"/>
        <v>6344.7632928774938</v>
      </c>
      <c r="Q133" s="270">
        <f t="shared" si="24"/>
        <v>373.22137016926433</v>
      </c>
      <c r="R133" s="170">
        <v>197</v>
      </c>
      <c r="S133" s="271">
        <f t="shared" si="25"/>
        <v>25576.053171509975</v>
      </c>
    </row>
    <row r="134" spans="1:19" s="424" customFormat="1" ht="16.5" customHeight="1" x14ac:dyDescent="0.2">
      <c r="A134" s="267">
        <v>108</v>
      </c>
      <c r="B134" s="307">
        <f t="shared" si="16"/>
        <v>12.58213122712422</v>
      </c>
      <c r="C134" s="393">
        <v>36.57</v>
      </c>
      <c r="D134" s="306">
        <v>32960</v>
      </c>
      <c r="E134" s="436">
        <v>17870</v>
      </c>
      <c r="F134" s="273">
        <f t="shared" si="18"/>
        <v>31435.056021935983</v>
      </c>
      <c r="G134" s="273">
        <f t="shared" si="19"/>
        <v>5863.822805578342</v>
      </c>
      <c r="H134" s="270">
        <f t="shared" si="26"/>
        <v>12681.618801354871</v>
      </c>
      <c r="I134" s="270">
        <f t="shared" si="22"/>
        <v>745.97757655028647</v>
      </c>
      <c r="J134" s="170">
        <v>394</v>
      </c>
      <c r="K134" s="271">
        <f t="shared" si="23"/>
        <v>51120.475205419483</v>
      </c>
      <c r="L134" s="399">
        <f t="shared" si="28"/>
        <v>25.164262454248441</v>
      </c>
      <c r="M134" s="398">
        <v>73.14</v>
      </c>
      <c r="N134" s="273">
        <f t="shared" si="20"/>
        <v>15717.528010967992</v>
      </c>
      <c r="O134" s="390">
        <f t="shared" si="21"/>
        <v>2931.911402789171</v>
      </c>
      <c r="P134" s="270">
        <f t="shared" si="27"/>
        <v>6340.8094006774354</v>
      </c>
      <c r="Q134" s="270">
        <f t="shared" si="24"/>
        <v>372.98878827514324</v>
      </c>
      <c r="R134" s="170">
        <v>197</v>
      </c>
      <c r="S134" s="271">
        <f t="shared" si="25"/>
        <v>25560.237602709742</v>
      </c>
    </row>
    <row r="135" spans="1:19" s="424" customFormat="1" ht="16.5" customHeight="1" x14ac:dyDescent="0.2">
      <c r="A135" s="267">
        <v>109</v>
      </c>
      <c r="B135" s="307">
        <f t="shared" si="16"/>
        <v>12.591347882229144</v>
      </c>
      <c r="C135" s="393">
        <v>36.57</v>
      </c>
      <c r="D135" s="306">
        <v>32960</v>
      </c>
      <c r="E135" s="436">
        <v>17870</v>
      </c>
      <c r="F135" s="273">
        <f t="shared" si="18"/>
        <v>31412.046089062387</v>
      </c>
      <c r="G135" s="273">
        <f t="shared" si="19"/>
        <v>5863.822805578342</v>
      </c>
      <c r="H135" s="270">
        <f t="shared" si="26"/>
        <v>12673.795424177848</v>
      </c>
      <c r="I135" s="270">
        <f t="shared" si="22"/>
        <v>745.51737789281458</v>
      </c>
      <c r="J135" s="170">
        <v>394</v>
      </c>
      <c r="K135" s="271">
        <f t="shared" si="23"/>
        <v>51089.181696711392</v>
      </c>
      <c r="L135" s="399">
        <f t="shared" si="28"/>
        <v>25.182695764458288</v>
      </c>
      <c r="M135" s="398">
        <v>73.14</v>
      </c>
      <c r="N135" s="273">
        <f t="shared" si="20"/>
        <v>15706.023044531194</v>
      </c>
      <c r="O135" s="390">
        <f t="shared" si="21"/>
        <v>2931.911402789171</v>
      </c>
      <c r="P135" s="270">
        <f t="shared" si="27"/>
        <v>6336.897712088924</v>
      </c>
      <c r="Q135" s="270">
        <f t="shared" si="24"/>
        <v>372.75868894640729</v>
      </c>
      <c r="R135" s="170">
        <v>197</v>
      </c>
      <c r="S135" s="271">
        <f t="shared" si="25"/>
        <v>25544.590848355696</v>
      </c>
    </row>
    <row r="136" spans="1:19" s="424" customFormat="1" ht="16.5" customHeight="1" x14ac:dyDescent="0.2">
      <c r="A136" s="275">
        <v>110</v>
      </c>
      <c r="B136" s="307">
        <f t="shared" si="16"/>
        <v>12.600480365792418</v>
      </c>
      <c r="C136" s="393">
        <v>36.57</v>
      </c>
      <c r="D136" s="306">
        <v>32960</v>
      </c>
      <c r="E136" s="436">
        <v>17870</v>
      </c>
      <c r="F136" s="273">
        <f t="shared" si="18"/>
        <v>31389.279497133408</v>
      </c>
      <c r="G136" s="273">
        <f t="shared" si="19"/>
        <v>5863.822805578342</v>
      </c>
      <c r="H136" s="270">
        <f t="shared" si="26"/>
        <v>12666.054782921996</v>
      </c>
      <c r="I136" s="270">
        <f t="shared" si="22"/>
        <v>745.062046054235</v>
      </c>
      <c r="J136" s="170">
        <v>394</v>
      </c>
      <c r="K136" s="271">
        <f t="shared" si="23"/>
        <v>51058.219131687976</v>
      </c>
      <c r="L136" s="399">
        <f t="shared" si="28"/>
        <v>25.200960731584836</v>
      </c>
      <c r="M136" s="398">
        <v>73.14</v>
      </c>
      <c r="N136" s="273">
        <f t="shared" si="20"/>
        <v>15694.639748566704</v>
      </c>
      <c r="O136" s="390">
        <f t="shared" si="21"/>
        <v>2931.911402789171</v>
      </c>
      <c r="P136" s="270">
        <f t="shared" si="27"/>
        <v>6333.0273914609979</v>
      </c>
      <c r="Q136" s="270">
        <f t="shared" si="24"/>
        <v>372.5310230271175</v>
      </c>
      <c r="R136" s="170">
        <v>197</v>
      </c>
      <c r="S136" s="271">
        <f t="shared" si="25"/>
        <v>25529.109565843988</v>
      </c>
    </row>
    <row r="137" spans="1:19" s="424" customFormat="1" ht="16.5" customHeight="1" x14ac:dyDescent="0.2">
      <c r="A137" s="267">
        <v>111</v>
      </c>
      <c r="B137" s="307">
        <f t="shared" si="16"/>
        <v>12.609530201312335</v>
      </c>
      <c r="C137" s="393">
        <v>36.57</v>
      </c>
      <c r="D137" s="306">
        <v>32960</v>
      </c>
      <c r="E137" s="436">
        <v>17870</v>
      </c>
      <c r="F137" s="273">
        <f t="shared" si="18"/>
        <v>31366.751471742882</v>
      </c>
      <c r="G137" s="273">
        <f t="shared" si="19"/>
        <v>5863.822805578342</v>
      </c>
      <c r="H137" s="270">
        <f t="shared" si="26"/>
        <v>12658.395254289218</v>
      </c>
      <c r="I137" s="270">
        <f t="shared" si="22"/>
        <v>744.61148554642455</v>
      </c>
      <c r="J137" s="170">
        <v>394</v>
      </c>
      <c r="K137" s="271">
        <f t="shared" si="23"/>
        <v>51027.581017156874</v>
      </c>
      <c r="L137" s="399">
        <f t="shared" si="28"/>
        <v>25.21906040262467</v>
      </c>
      <c r="M137" s="398">
        <v>73.14</v>
      </c>
      <c r="N137" s="273">
        <f t="shared" si="20"/>
        <v>15683.375735871441</v>
      </c>
      <c r="O137" s="390">
        <f t="shared" si="21"/>
        <v>2931.911402789171</v>
      </c>
      <c r="P137" s="270">
        <f t="shared" si="27"/>
        <v>6329.1976271446092</v>
      </c>
      <c r="Q137" s="270">
        <f t="shared" si="24"/>
        <v>372.30574277321227</v>
      </c>
      <c r="R137" s="170">
        <v>197</v>
      </c>
      <c r="S137" s="271">
        <f t="shared" si="25"/>
        <v>25513.790508578437</v>
      </c>
    </row>
    <row r="138" spans="1:19" s="424" customFormat="1" ht="16.5" customHeight="1" x14ac:dyDescent="0.2">
      <c r="A138" s="267">
        <v>112</v>
      </c>
      <c r="B138" s="307">
        <f t="shared" si="16"/>
        <v>12.618498871295095</v>
      </c>
      <c r="C138" s="393">
        <v>36.57</v>
      </c>
      <c r="D138" s="306">
        <v>32960</v>
      </c>
      <c r="E138" s="436">
        <v>17870</v>
      </c>
      <c r="F138" s="273">
        <f t="shared" si="18"/>
        <v>31344.457374382277</v>
      </c>
      <c r="G138" s="273">
        <f t="shared" si="19"/>
        <v>5863.822805578342</v>
      </c>
      <c r="H138" s="270">
        <f t="shared" si="26"/>
        <v>12650.81526118661</v>
      </c>
      <c r="I138" s="270">
        <f t="shared" si="22"/>
        <v>744.16560359921232</v>
      </c>
      <c r="J138" s="170">
        <v>394</v>
      </c>
      <c r="K138" s="271">
        <f t="shared" si="23"/>
        <v>50997.261044746439</v>
      </c>
      <c r="L138" s="399">
        <f t="shared" si="28"/>
        <v>25.236997742590191</v>
      </c>
      <c r="M138" s="398">
        <v>73.14</v>
      </c>
      <c r="N138" s="273">
        <f t="shared" si="20"/>
        <v>15672.228687191138</v>
      </c>
      <c r="O138" s="390">
        <f t="shared" si="21"/>
        <v>2931.911402789171</v>
      </c>
      <c r="P138" s="270">
        <f t="shared" si="27"/>
        <v>6325.4076305933049</v>
      </c>
      <c r="Q138" s="270">
        <f t="shared" si="24"/>
        <v>372.08280179960616</v>
      </c>
      <c r="R138" s="170">
        <v>197</v>
      </c>
      <c r="S138" s="271">
        <f t="shared" si="25"/>
        <v>25498.63052237322</v>
      </c>
    </row>
    <row r="139" spans="1:19" s="424" customFormat="1" ht="16.5" customHeight="1" x14ac:dyDescent="0.2">
      <c r="A139" s="267">
        <v>113</v>
      </c>
      <c r="B139" s="307">
        <f t="shared" si="16"/>
        <v>12.627387818712341</v>
      </c>
      <c r="C139" s="393">
        <v>36.57</v>
      </c>
      <c r="D139" s="306">
        <v>32960</v>
      </c>
      <c r="E139" s="436">
        <v>17870</v>
      </c>
      <c r="F139" s="273">
        <f t="shared" si="18"/>
        <v>31322.392697394207</v>
      </c>
      <c r="G139" s="273">
        <f t="shared" si="19"/>
        <v>5863.822805578342</v>
      </c>
      <c r="H139" s="270">
        <f t="shared" si="26"/>
        <v>12643.313271010667</v>
      </c>
      <c r="I139" s="270">
        <f t="shared" si="22"/>
        <v>743.724310059451</v>
      </c>
      <c r="J139" s="170">
        <v>394</v>
      </c>
      <c r="K139" s="271">
        <f t="shared" si="23"/>
        <v>50967.253084042663</v>
      </c>
      <c r="L139" s="399">
        <f t="shared" si="28"/>
        <v>25.254775637424682</v>
      </c>
      <c r="M139" s="398">
        <v>73.14</v>
      </c>
      <c r="N139" s="273">
        <f t="shared" si="20"/>
        <v>15661.196348697104</v>
      </c>
      <c r="O139" s="390">
        <f t="shared" si="21"/>
        <v>2931.911402789171</v>
      </c>
      <c r="P139" s="270">
        <f t="shared" si="27"/>
        <v>6321.6566355053337</v>
      </c>
      <c r="Q139" s="270">
        <f t="shared" si="24"/>
        <v>371.8621550297255</v>
      </c>
      <c r="R139" s="170">
        <v>197</v>
      </c>
      <c r="S139" s="271">
        <f t="shared" si="25"/>
        <v>25483.626542021331</v>
      </c>
    </row>
    <row r="140" spans="1:19" s="424" customFormat="1" ht="16.5" customHeight="1" x14ac:dyDescent="0.2">
      <c r="A140" s="267">
        <v>114</v>
      </c>
      <c r="B140" s="307">
        <f t="shared" si="16"/>
        <v>12.636198448394495</v>
      </c>
      <c r="C140" s="393">
        <v>36.57</v>
      </c>
      <c r="D140" s="306">
        <v>32960</v>
      </c>
      <c r="E140" s="436">
        <v>17870</v>
      </c>
      <c r="F140" s="273">
        <f t="shared" si="18"/>
        <v>31300.553059156264</v>
      </c>
      <c r="G140" s="273">
        <f t="shared" si="19"/>
        <v>5863.822805578342</v>
      </c>
      <c r="H140" s="270">
        <f t="shared" si="26"/>
        <v>12635.887794009766</v>
      </c>
      <c r="I140" s="270">
        <f t="shared" si="22"/>
        <v>743.28751729469207</v>
      </c>
      <c r="J140" s="170">
        <v>394</v>
      </c>
      <c r="K140" s="271">
        <f t="shared" si="23"/>
        <v>50937.551176039065</v>
      </c>
      <c r="L140" s="399">
        <f t="shared" si="28"/>
        <v>25.27239689678899</v>
      </c>
      <c r="M140" s="398">
        <v>73.14</v>
      </c>
      <c r="N140" s="273">
        <f t="shared" si="20"/>
        <v>15650.276529578132</v>
      </c>
      <c r="O140" s="390">
        <f t="shared" si="21"/>
        <v>2931.911402789171</v>
      </c>
      <c r="P140" s="270">
        <f t="shared" si="27"/>
        <v>6317.9438970048832</v>
      </c>
      <c r="Q140" s="270">
        <f t="shared" si="24"/>
        <v>371.64375864734603</v>
      </c>
      <c r="R140" s="170">
        <v>197</v>
      </c>
      <c r="S140" s="271">
        <f t="shared" si="25"/>
        <v>25468.775588019533</v>
      </c>
    </row>
    <row r="141" spans="1:19" s="424" customFormat="1" ht="16.5" customHeight="1" x14ac:dyDescent="0.2">
      <c r="A141" s="267">
        <v>115</v>
      </c>
      <c r="B141" s="307">
        <f t="shared" si="16"/>
        <v>12.644932128363251</v>
      </c>
      <c r="C141" s="393">
        <v>36.57</v>
      </c>
      <c r="D141" s="306">
        <v>32960</v>
      </c>
      <c r="E141" s="436">
        <v>17870</v>
      </c>
      <c r="F141" s="273">
        <f t="shared" si="18"/>
        <v>31278.934199482792</v>
      </c>
      <c r="G141" s="273">
        <f t="shared" si="19"/>
        <v>5863.822805578342</v>
      </c>
      <c r="H141" s="270">
        <f t="shared" si="26"/>
        <v>12628.537381720786</v>
      </c>
      <c r="I141" s="270">
        <f t="shared" si="22"/>
        <v>742.85514010122267</v>
      </c>
      <c r="J141" s="170">
        <v>394</v>
      </c>
      <c r="K141" s="271">
        <f t="shared" si="23"/>
        <v>50908.149526883142</v>
      </c>
      <c r="L141" s="399">
        <f t="shared" si="28"/>
        <v>25.289864256726503</v>
      </c>
      <c r="M141" s="398">
        <v>73.14</v>
      </c>
      <c r="N141" s="273">
        <f t="shared" si="20"/>
        <v>15639.467099741396</v>
      </c>
      <c r="O141" s="390">
        <f t="shared" si="21"/>
        <v>2931.911402789171</v>
      </c>
      <c r="P141" s="270">
        <f t="shared" si="27"/>
        <v>6314.2686908603928</v>
      </c>
      <c r="Q141" s="270">
        <f t="shared" si="24"/>
        <v>371.42757005061134</v>
      </c>
      <c r="R141" s="170">
        <v>197</v>
      </c>
      <c r="S141" s="271">
        <f t="shared" si="25"/>
        <v>25454.074763441571</v>
      </c>
    </row>
    <row r="142" spans="1:19" s="424" customFormat="1" ht="16.5" customHeight="1" x14ac:dyDescent="0.2">
      <c r="A142" s="267">
        <v>116</v>
      </c>
      <c r="B142" s="307">
        <f t="shared" ref="B142:B205" si="29">LN(A142)+7.9</f>
        <v>12.653590191106364</v>
      </c>
      <c r="C142" s="393">
        <v>36.57</v>
      </c>
      <c r="D142" s="306">
        <v>32960</v>
      </c>
      <c r="E142" s="436">
        <v>17870</v>
      </c>
      <c r="F142" s="273">
        <f t="shared" si="18"/>
        <v>31257.531975232858</v>
      </c>
      <c r="G142" s="273">
        <f t="shared" si="19"/>
        <v>5863.822805578342</v>
      </c>
      <c r="H142" s="270">
        <f t="shared" si="26"/>
        <v>12621.260625475808</v>
      </c>
      <c r="I142" s="270">
        <f t="shared" si="22"/>
        <v>742.42709561622394</v>
      </c>
      <c r="J142" s="170">
        <v>394</v>
      </c>
      <c r="K142" s="271">
        <f t="shared" si="23"/>
        <v>50879.042501903226</v>
      </c>
      <c r="L142" s="399">
        <f t="shared" si="28"/>
        <v>25.307180382212728</v>
      </c>
      <c r="M142" s="398">
        <v>73.14</v>
      </c>
      <c r="N142" s="273">
        <f t="shared" si="20"/>
        <v>15628.765987616429</v>
      </c>
      <c r="O142" s="390">
        <f t="shared" si="21"/>
        <v>2931.911402789171</v>
      </c>
      <c r="P142" s="270">
        <f t="shared" si="27"/>
        <v>6310.6303127379042</v>
      </c>
      <c r="Q142" s="270">
        <f t="shared" si="24"/>
        <v>371.21354780811197</v>
      </c>
      <c r="R142" s="170">
        <v>197</v>
      </c>
      <c r="S142" s="271">
        <f t="shared" si="25"/>
        <v>25439.521250951613</v>
      </c>
    </row>
    <row r="143" spans="1:19" s="424" customFormat="1" ht="16.5" customHeight="1" x14ac:dyDescent="0.2">
      <c r="A143" s="267">
        <v>117</v>
      </c>
      <c r="B143" s="307">
        <f t="shared" si="29"/>
        <v>12.662173934797757</v>
      </c>
      <c r="C143" s="393">
        <v>36.57</v>
      </c>
      <c r="D143" s="306">
        <v>32960</v>
      </c>
      <c r="E143" s="436">
        <v>17870</v>
      </c>
      <c r="F143" s="273">
        <f t="shared" si="18"/>
        <v>31236.342356113535</v>
      </c>
      <c r="G143" s="273">
        <f t="shared" si="19"/>
        <v>5863.822805578342</v>
      </c>
      <c r="H143" s="270">
        <f t="shared" si="26"/>
        <v>12614.056154975238</v>
      </c>
      <c r="I143" s="270">
        <f t="shared" si="22"/>
        <v>742.00330323383753</v>
      </c>
      <c r="J143" s="170">
        <v>394</v>
      </c>
      <c r="K143" s="271">
        <f t="shared" si="23"/>
        <v>50850.224619900953</v>
      </c>
      <c r="L143" s="399">
        <f t="shared" si="28"/>
        <v>25.324347869595513</v>
      </c>
      <c r="M143" s="398">
        <v>73.14</v>
      </c>
      <c r="N143" s="273">
        <f t="shared" si="20"/>
        <v>15618.171178056768</v>
      </c>
      <c r="O143" s="390">
        <f t="shared" si="21"/>
        <v>2931.911402789171</v>
      </c>
      <c r="P143" s="270">
        <f t="shared" si="27"/>
        <v>6307.0280774876192</v>
      </c>
      <c r="Q143" s="270">
        <f t="shared" si="24"/>
        <v>371.00165161691876</v>
      </c>
      <c r="R143" s="170">
        <v>197</v>
      </c>
      <c r="S143" s="271">
        <f t="shared" si="25"/>
        <v>25425.112309950477</v>
      </c>
    </row>
    <row r="144" spans="1:19" s="424" customFormat="1" ht="16.5" customHeight="1" x14ac:dyDescent="0.2">
      <c r="A144" s="267">
        <v>118</v>
      </c>
      <c r="B144" s="307">
        <f t="shared" si="29"/>
        <v>12.670684624465665</v>
      </c>
      <c r="C144" s="393">
        <v>36.57</v>
      </c>
      <c r="D144" s="306">
        <v>32960</v>
      </c>
      <c r="E144" s="436">
        <v>17870</v>
      </c>
      <c r="F144" s="273">
        <f t="shared" si="18"/>
        <v>31215.361420668258</v>
      </c>
      <c r="G144" s="273">
        <f t="shared" si="19"/>
        <v>5863.822805578342</v>
      </c>
      <c r="H144" s="270">
        <f t="shared" si="26"/>
        <v>12606.922636923846</v>
      </c>
      <c r="I144" s="270">
        <f t="shared" si="22"/>
        <v>741.5836845249321</v>
      </c>
      <c r="J144" s="170">
        <v>394</v>
      </c>
      <c r="K144" s="271">
        <f t="shared" si="23"/>
        <v>50821.690547695376</v>
      </c>
      <c r="L144" s="399">
        <f t="shared" si="28"/>
        <v>25.341369248931329</v>
      </c>
      <c r="M144" s="398">
        <v>73.14</v>
      </c>
      <c r="N144" s="273">
        <f t="shared" si="20"/>
        <v>15607.680710334129</v>
      </c>
      <c r="O144" s="390">
        <f t="shared" si="21"/>
        <v>2931.911402789171</v>
      </c>
      <c r="P144" s="270">
        <f t="shared" si="27"/>
        <v>6303.4613184619229</v>
      </c>
      <c r="Q144" s="270">
        <f t="shared" si="24"/>
        <v>370.79184226246605</v>
      </c>
      <c r="R144" s="170">
        <v>197</v>
      </c>
      <c r="S144" s="271">
        <f t="shared" si="25"/>
        <v>25410.845273847688</v>
      </c>
    </row>
    <row r="145" spans="1:19" s="424" customFormat="1" ht="16.5" customHeight="1" x14ac:dyDescent="0.2">
      <c r="A145" s="267">
        <v>119</v>
      </c>
      <c r="B145" s="307">
        <f t="shared" si="29"/>
        <v>12.679123493111529</v>
      </c>
      <c r="C145" s="393">
        <v>36.57</v>
      </c>
      <c r="D145" s="306">
        <v>32960</v>
      </c>
      <c r="E145" s="436">
        <v>17870</v>
      </c>
      <c r="F145" s="273">
        <f t="shared" si="18"/>
        <v>31194.585352440416</v>
      </c>
      <c r="G145" s="273">
        <f t="shared" si="19"/>
        <v>5863.822805578342</v>
      </c>
      <c r="H145" s="270">
        <f t="shared" si="26"/>
        <v>12599.858773726377</v>
      </c>
      <c r="I145" s="270">
        <f t="shared" si="22"/>
        <v>741.16816316037512</v>
      </c>
      <c r="J145" s="170">
        <v>394</v>
      </c>
      <c r="K145" s="271">
        <f t="shared" si="23"/>
        <v>50793.435094905508</v>
      </c>
      <c r="L145" s="399">
        <f t="shared" si="28"/>
        <v>25.358246986223058</v>
      </c>
      <c r="M145" s="398">
        <v>73.14</v>
      </c>
      <c r="N145" s="273">
        <f t="shared" si="20"/>
        <v>15597.292676220208</v>
      </c>
      <c r="O145" s="390">
        <f t="shared" si="21"/>
        <v>2931.911402789171</v>
      </c>
      <c r="P145" s="270">
        <f t="shared" si="27"/>
        <v>6299.9293868631885</v>
      </c>
      <c r="Q145" s="270">
        <f t="shared" si="24"/>
        <v>370.58408158018756</v>
      </c>
      <c r="R145" s="170">
        <v>197</v>
      </c>
      <c r="S145" s="271">
        <f t="shared" si="25"/>
        <v>25396.717547452754</v>
      </c>
    </row>
    <row r="146" spans="1:19" s="424" customFormat="1" ht="16.5" customHeight="1" x14ac:dyDescent="0.2">
      <c r="A146" s="275">
        <v>120</v>
      </c>
      <c r="B146" s="307">
        <f t="shared" si="29"/>
        <v>12.687491742782047</v>
      </c>
      <c r="C146" s="393">
        <v>36.57</v>
      </c>
      <c r="D146" s="306">
        <v>32960</v>
      </c>
      <c r="E146" s="436">
        <v>17870</v>
      </c>
      <c r="F146" s="273">
        <f t="shared" si="18"/>
        <v>31174.010436303339</v>
      </c>
      <c r="G146" s="273">
        <f t="shared" si="19"/>
        <v>5863.822805578342</v>
      </c>
      <c r="H146" s="270">
        <f t="shared" si="26"/>
        <v>12592.863302239772</v>
      </c>
      <c r="I146" s="270">
        <f t="shared" si="22"/>
        <v>740.75666483763359</v>
      </c>
      <c r="J146" s="170">
        <v>394</v>
      </c>
      <c r="K146" s="271">
        <f t="shared" si="23"/>
        <v>50765.453208959079</v>
      </c>
      <c r="L146" s="399">
        <f t="shared" si="28"/>
        <v>25.374983485564094</v>
      </c>
      <c r="M146" s="398">
        <v>73.14</v>
      </c>
      <c r="N146" s="273">
        <f t="shared" si="20"/>
        <v>15587.005218151669</v>
      </c>
      <c r="O146" s="390">
        <f t="shared" si="21"/>
        <v>2931.911402789171</v>
      </c>
      <c r="P146" s="270">
        <f t="shared" si="27"/>
        <v>6296.4316511198858</v>
      </c>
      <c r="Q146" s="270">
        <f t="shared" si="24"/>
        <v>370.3783324188168</v>
      </c>
      <c r="R146" s="170">
        <v>197</v>
      </c>
      <c r="S146" s="271">
        <f t="shared" si="25"/>
        <v>25382.72660447954</v>
      </c>
    </row>
    <row r="147" spans="1:19" s="424" customFormat="1" ht="16.5" customHeight="1" x14ac:dyDescent="0.2">
      <c r="A147" s="267">
        <v>121</v>
      </c>
      <c r="B147" s="307">
        <f t="shared" si="29"/>
        <v>12.695790545596742</v>
      </c>
      <c r="C147" s="393">
        <v>36.57</v>
      </c>
      <c r="D147" s="306">
        <v>32960</v>
      </c>
      <c r="E147" s="436">
        <v>17870</v>
      </c>
      <c r="F147" s="273">
        <f t="shared" si="18"/>
        <v>31153.633054948084</v>
      </c>
      <c r="G147" s="273">
        <f t="shared" si="19"/>
        <v>5863.822805578342</v>
      </c>
      <c r="H147" s="270">
        <f t="shared" si="26"/>
        <v>12585.934992578985</v>
      </c>
      <c r="I147" s="270">
        <f t="shared" si="22"/>
        <v>740.34911721052856</v>
      </c>
      <c r="J147" s="170">
        <v>394</v>
      </c>
      <c r="K147" s="271">
        <f t="shared" si="23"/>
        <v>50737.739970315939</v>
      </c>
      <c r="L147" s="399">
        <f t="shared" si="28"/>
        <v>25.391581091193483</v>
      </c>
      <c r="M147" s="398">
        <v>73.14</v>
      </c>
      <c r="N147" s="273">
        <f t="shared" si="20"/>
        <v>15576.816527474042</v>
      </c>
      <c r="O147" s="390">
        <f t="shared" si="21"/>
        <v>2931.911402789171</v>
      </c>
      <c r="P147" s="270">
        <f t="shared" si="27"/>
        <v>6292.9674962894924</v>
      </c>
      <c r="Q147" s="270">
        <f t="shared" si="24"/>
        <v>370.17455860526428</v>
      </c>
      <c r="R147" s="170">
        <v>197</v>
      </c>
      <c r="S147" s="271">
        <f t="shared" si="25"/>
        <v>25368.869985157969</v>
      </c>
    </row>
    <row r="148" spans="1:19" s="424" customFormat="1" ht="16.5" customHeight="1" x14ac:dyDescent="0.2">
      <c r="A148" s="267">
        <v>122</v>
      </c>
      <c r="B148" s="307">
        <f t="shared" si="29"/>
        <v>12.704021044733256</v>
      </c>
      <c r="C148" s="393">
        <v>36.57</v>
      </c>
      <c r="D148" s="306">
        <v>32960</v>
      </c>
      <c r="E148" s="436">
        <v>17870</v>
      </c>
      <c r="F148" s="273">
        <f t="shared" si="18"/>
        <v>31133.44968552078</v>
      </c>
      <c r="G148" s="273">
        <f t="shared" si="19"/>
        <v>5863.822805578342</v>
      </c>
      <c r="H148" s="270">
        <f t="shared" si="26"/>
        <v>12579.072646973704</v>
      </c>
      <c r="I148" s="270">
        <f t="shared" si="22"/>
        <v>739.94544982198249</v>
      </c>
      <c r="J148" s="170">
        <v>394</v>
      </c>
      <c r="K148" s="271">
        <f t="shared" si="23"/>
        <v>50710.290587894815</v>
      </c>
      <c r="L148" s="399">
        <f t="shared" si="28"/>
        <v>25.408042089466512</v>
      </c>
      <c r="M148" s="398">
        <v>73.14</v>
      </c>
      <c r="N148" s="273">
        <f t="shared" si="20"/>
        <v>15566.72484276039</v>
      </c>
      <c r="O148" s="390">
        <f t="shared" si="21"/>
        <v>2931.911402789171</v>
      </c>
      <c r="P148" s="270">
        <f t="shared" si="27"/>
        <v>6289.5363234868519</v>
      </c>
      <c r="Q148" s="270">
        <f t="shared" si="24"/>
        <v>369.97272491099125</v>
      </c>
      <c r="R148" s="170">
        <v>197</v>
      </c>
      <c r="S148" s="271">
        <f t="shared" si="25"/>
        <v>25355.145293947407</v>
      </c>
    </row>
    <row r="149" spans="1:19" s="424" customFormat="1" ht="16.5" customHeight="1" x14ac:dyDescent="0.2">
      <c r="A149" s="267">
        <v>123</v>
      </c>
      <c r="B149" s="307">
        <f t="shared" si="29"/>
        <v>12.712184355372418</v>
      </c>
      <c r="C149" s="393">
        <v>36.57</v>
      </c>
      <c r="D149" s="306">
        <v>32960</v>
      </c>
      <c r="E149" s="436">
        <v>17870</v>
      </c>
      <c r="F149" s="273">
        <f t="shared" si="18"/>
        <v>31113.456896402349</v>
      </c>
      <c r="G149" s="273">
        <f t="shared" si="19"/>
        <v>5863.822805578342</v>
      </c>
      <c r="H149" s="270">
        <f t="shared" si="26"/>
        <v>12572.275098673435</v>
      </c>
      <c r="I149" s="270">
        <f t="shared" si="22"/>
        <v>739.54559403961377</v>
      </c>
      <c r="J149" s="170">
        <v>394</v>
      </c>
      <c r="K149" s="271">
        <f t="shared" si="23"/>
        <v>50683.100394693734</v>
      </c>
      <c r="L149" s="399">
        <f t="shared" si="28"/>
        <v>25.424368710744837</v>
      </c>
      <c r="M149" s="398">
        <v>73.14</v>
      </c>
      <c r="N149" s="273">
        <f t="shared" si="20"/>
        <v>15556.728448201175</v>
      </c>
      <c r="O149" s="390">
        <f t="shared" si="21"/>
        <v>2931.911402789171</v>
      </c>
      <c r="P149" s="270">
        <f t="shared" si="27"/>
        <v>6286.1375493367177</v>
      </c>
      <c r="Q149" s="270">
        <f t="shared" si="24"/>
        <v>369.77279701980689</v>
      </c>
      <c r="R149" s="170">
        <v>197</v>
      </c>
      <c r="S149" s="271">
        <f t="shared" si="25"/>
        <v>25341.550197346867</v>
      </c>
    </row>
    <row r="150" spans="1:19" s="424" customFormat="1" ht="16.5" customHeight="1" x14ac:dyDescent="0.2">
      <c r="A150" s="267">
        <v>124</v>
      </c>
      <c r="B150" s="307">
        <f t="shared" si="29"/>
        <v>12.720281565605038</v>
      </c>
      <c r="C150" s="393">
        <v>36.57</v>
      </c>
      <c r="D150" s="306">
        <v>32960</v>
      </c>
      <c r="E150" s="436">
        <v>17870</v>
      </c>
      <c r="F150" s="273">
        <f t="shared" si="18"/>
        <v>31093.651344123147</v>
      </c>
      <c r="G150" s="273">
        <f t="shared" si="19"/>
        <v>5863.822805578342</v>
      </c>
      <c r="H150" s="270">
        <f t="shared" si="26"/>
        <v>12565.541210898507</v>
      </c>
      <c r="I150" s="270">
        <f t="shared" si="22"/>
        <v>739.14948299402988</v>
      </c>
      <c r="J150" s="170">
        <v>394</v>
      </c>
      <c r="K150" s="271">
        <f t="shared" si="23"/>
        <v>50656.164843594022</v>
      </c>
      <c r="L150" s="399">
        <f t="shared" si="28"/>
        <v>25.440563131210077</v>
      </c>
      <c r="M150" s="398">
        <v>73.14</v>
      </c>
      <c r="N150" s="273">
        <f t="shared" si="20"/>
        <v>15546.825672061574</v>
      </c>
      <c r="O150" s="390">
        <f t="shared" si="21"/>
        <v>2931.911402789171</v>
      </c>
      <c r="P150" s="270">
        <f t="shared" si="27"/>
        <v>6282.7706054492537</v>
      </c>
      <c r="Q150" s="270">
        <f t="shared" si="24"/>
        <v>369.57474149701494</v>
      </c>
      <c r="R150" s="170">
        <v>197</v>
      </c>
      <c r="S150" s="271">
        <f t="shared" si="25"/>
        <v>25328.082421797011</v>
      </c>
    </row>
    <row r="151" spans="1:19" s="424" customFormat="1" ht="16.5" customHeight="1" x14ac:dyDescent="0.2">
      <c r="A151" s="267">
        <v>125</v>
      </c>
      <c r="B151" s="307">
        <f t="shared" si="29"/>
        <v>12.728313737302301</v>
      </c>
      <c r="C151" s="393">
        <v>36.57</v>
      </c>
      <c r="D151" s="306">
        <v>32960</v>
      </c>
      <c r="E151" s="436">
        <v>17870</v>
      </c>
      <c r="F151" s="273">
        <f t="shared" si="18"/>
        <v>31074.02977040605</v>
      </c>
      <c r="G151" s="273">
        <f t="shared" si="19"/>
        <v>5863.822805578342</v>
      </c>
      <c r="H151" s="270">
        <f t="shared" si="26"/>
        <v>12558.869875834695</v>
      </c>
      <c r="I151" s="270">
        <f t="shared" si="22"/>
        <v>738.75705151968782</v>
      </c>
      <c r="J151" s="170">
        <v>394</v>
      </c>
      <c r="K151" s="271">
        <f t="shared" si="23"/>
        <v>50629.479503338771</v>
      </c>
      <c r="L151" s="399">
        <f t="shared" si="28"/>
        <v>25.456627474604602</v>
      </c>
      <c r="M151" s="398">
        <v>73.14</v>
      </c>
      <c r="N151" s="273">
        <f t="shared" si="20"/>
        <v>15537.014885203025</v>
      </c>
      <c r="O151" s="390">
        <f t="shared" si="21"/>
        <v>2931.911402789171</v>
      </c>
      <c r="P151" s="270">
        <f t="shared" si="27"/>
        <v>6279.4349379173473</v>
      </c>
      <c r="Q151" s="270">
        <f t="shared" si="24"/>
        <v>369.37852575984391</v>
      </c>
      <c r="R151" s="170">
        <v>197</v>
      </c>
      <c r="S151" s="271">
        <f t="shared" si="25"/>
        <v>25314.739751669385</v>
      </c>
    </row>
    <row r="152" spans="1:19" s="424" customFormat="1" ht="16.5" customHeight="1" x14ac:dyDescent="0.2">
      <c r="A152" s="267">
        <v>126</v>
      </c>
      <c r="B152" s="307">
        <f t="shared" si="29"/>
        <v>12.736281906951479</v>
      </c>
      <c r="C152" s="393">
        <v>36.57</v>
      </c>
      <c r="D152" s="306">
        <v>32960</v>
      </c>
      <c r="E152" s="436">
        <v>17870</v>
      </c>
      <c r="F152" s="273">
        <f t="shared" si="18"/>
        <v>31054.588999331478</v>
      </c>
      <c r="G152" s="273">
        <f t="shared" si="19"/>
        <v>5863.822805578342</v>
      </c>
      <c r="H152" s="270">
        <f t="shared" si="26"/>
        <v>12552.260013669338</v>
      </c>
      <c r="I152" s="270">
        <f t="shared" si="22"/>
        <v>738.36823609819635</v>
      </c>
      <c r="J152" s="170">
        <v>394</v>
      </c>
      <c r="K152" s="271">
        <f t="shared" si="23"/>
        <v>50603.040054677353</v>
      </c>
      <c r="L152" s="399">
        <f t="shared" si="28"/>
        <v>25.472563813902958</v>
      </c>
      <c r="M152" s="398">
        <v>73.14</v>
      </c>
      <c r="N152" s="273">
        <f t="shared" si="20"/>
        <v>15527.294499665739</v>
      </c>
      <c r="O152" s="390">
        <f t="shared" si="21"/>
        <v>2931.911402789171</v>
      </c>
      <c r="P152" s="270">
        <f t="shared" si="27"/>
        <v>6276.1300068346691</v>
      </c>
      <c r="Q152" s="270">
        <f t="shared" si="24"/>
        <v>369.18411804909817</v>
      </c>
      <c r="R152" s="170">
        <v>197</v>
      </c>
      <c r="S152" s="271">
        <f t="shared" si="25"/>
        <v>25301.520027338676</v>
      </c>
    </row>
    <row r="153" spans="1:19" s="424" customFormat="1" ht="16.5" customHeight="1" x14ac:dyDescent="0.2">
      <c r="A153" s="267">
        <v>127</v>
      </c>
      <c r="B153" s="307">
        <f t="shared" si="29"/>
        <v>12.744187086458592</v>
      </c>
      <c r="C153" s="393">
        <v>36.57</v>
      </c>
      <c r="D153" s="306">
        <v>32960</v>
      </c>
      <c r="E153" s="436">
        <v>17870</v>
      </c>
      <c r="F153" s="273">
        <f t="shared" si="18"/>
        <v>31035.325934618617</v>
      </c>
      <c r="G153" s="273">
        <f t="shared" si="19"/>
        <v>5863.822805578342</v>
      </c>
      <c r="H153" s="270">
        <f t="shared" si="26"/>
        <v>12545.710571666967</v>
      </c>
      <c r="I153" s="270">
        <f t="shared" si="22"/>
        <v>737.9829748039391</v>
      </c>
      <c r="J153" s="170">
        <v>394</v>
      </c>
      <c r="K153" s="271">
        <f t="shared" si="23"/>
        <v>50576.842286667867</v>
      </c>
      <c r="L153" s="399">
        <f t="shared" si="28"/>
        <v>25.488374172917183</v>
      </c>
      <c r="M153" s="398">
        <v>73.14</v>
      </c>
      <c r="N153" s="273">
        <f t="shared" si="20"/>
        <v>15517.662967309308</v>
      </c>
      <c r="O153" s="390">
        <f t="shared" si="21"/>
        <v>2931.911402789171</v>
      </c>
      <c r="P153" s="270">
        <f t="shared" si="27"/>
        <v>6272.8552858334833</v>
      </c>
      <c r="Q153" s="270">
        <f t="shared" si="24"/>
        <v>368.99148740196955</v>
      </c>
      <c r="R153" s="170">
        <v>197</v>
      </c>
      <c r="S153" s="271">
        <f t="shared" si="25"/>
        <v>25288.421143333933</v>
      </c>
    </row>
    <row r="154" spans="1:19" s="424" customFormat="1" ht="16.5" customHeight="1" x14ac:dyDescent="0.2">
      <c r="A154" s="267">
        <v>128</v>
      </c>
      <c r="B154" s="307">
        <f t="shared" si="29"/>
        <v>12.752030263919618</v>
      </c>
      <c r="C154" s="393">
        <v>36.57</v>
      </c>
      <c r="D154" s="306">
        <v>32960</v>
      </c>
      <c r="E154" s="436">
        <v>17870</v>
      </c>
      <c r="F154" s="273">
        <f t="shared" si="18"/>
        <v>31016.237557016917</v>
      </c>
      <c r="G154" s="273">
        <f t="shared" si="19"/>
        <v>5863.822805578342</v>
      </c>
      <c r="H154" s="270">
        <f t="shared" si="26"/>
        <v>12539.220523282389</v>
      </c>
      <c r="I154" s="270">
        <f t="shared" si="22"/>
        <v>737.60120725190518</v>
      </c>
      <c r="J154" s="170">
        <v>394</v>
      </c>
      <c r="K154" s="271">
        <f t="shared" si="23"/>
        <v>50550.882093129556</v>
      </c>
      <c r="L154" s="399">
        <f t="shared" si="28"/>
        <v>25.504060527839236</v>
      </c>
      <c r="M154" s="398">
        <v>73.14</v>
      </c>
      <c r="N154" s="273">
        <f t="shared" si="20"/>
        <v>15508.118778508458</v>
      </c>
      <c r="O154" s="390">
        <f t="shared" si="21"/>
        <v>2931.911402789171</v>
      </c>
      <c r="P154" s="270">
        <f t="shared" si="27"/>
        <v>6269.6102616411945</v>
      </c>
      <c r="Q154" s="270">
        <f t="shared" si="24"/>
        <v>368.80060362595259</v>
      </c>
      <c r="R154" s="170">
        <v>197</v>
      </c>
      <c r="S154" s="271">
        <f t="shared" si="25"/>
        <v>25275.441046564778</v>
      </c>
    </row>
    <row r="155" spans="1:19" s="424" customFormat="1" ht="16.5" customHeight="1" x14ac:dyDescent="0.2">
      <c r="A155" s="267">
        <v>129</v>
      </c>
      <c r="B155" s="307">
        <f t="shared" si="29"/>
        <v>12.759812404361671</v>
      </c>
      <c r="C155" s="393">
        <v>36.57</v>
      </c>
      <c r="D155" s="306">
        <v>32960</v>
      </c>
      <c r="E155" s="436">
        <v>17870</v>
      </c>
      <c r="F155" s="273">
        <f t="shared" ref="F155:F218" si="30">12*(1/B155*D155)</f>
        <v>30997.320921802879</v>
      </c>
      <c r="G155" s="273">
        <f t="shared" ref="G155:G218" si="31">12*(1/C155*E155)</f>
        <v>5863.822805578342</v>
      </c>
      <c r="H155" s="270">
        <f t="shared" si="26"/>
        <v>12532.788867309615</v>
      </c>
      <c r="I155" s="270">
        <f t="shared" si="22"/>
        <v>737.22287454762443</v>
      </c>
      <c r="J155" s="170">
        <v>394</v>
      </c>
      <c r="K155" s="271">
        <f t="shared" si="23"/>
        <v>50525.15546923846</v>
      </c>
      <c r="L155" s="399">
        <f t="shared" si="28"/>
        <v>25.519624808723343</v>
      </c>
      <c r="M155" s="398">
        <v>73.14</v>
      </c>
      <c r="N155" s="273">
        <f t="shared" ref="N155:N218" si="32">12*(1/L155*D155)</f>
        <v>15498.660460901439</v>
      </c>
      <c r="O155" s="390">
        <f t="shared" ref="O155:O218" si="33">12*(1/M155*E155)</f>
        <v>2931.911402789171</v>
      </c>
      <c r="P155" s="270">
        <f t="shared" si="27"/>
        <v>6266.3944336548075</v>
      </c>
      <c r="Q155" s="270">
        <f t="shared" si="24"/>
        <v>368.61143727381221</v>
      </c>
      <c r="R155" s="170">
        <v>197</v>
      </c>
      <c r="S155" s="271">
        <f t="shared" si="25"/>
        <v>25262.57773461923</v>
      </c>
    </row>
    <row r="156" spans="1:19" s="424" customFormat="1" ht="16.5" customHeight="1" x14ac:dyDescent="0.2">
      <c r="A156" s="275">
        <v>130</v>
      </c>
      <c r="B156" s="307">
        <f t="shared" si="29"/>
        <v>12.767534450455582</v>
      </c>
      <c r="C156" s="393">
        <v>36.57</v>
      </c>
      <c r="D156" s="306">
        <v>32960</v>
      </c>
      <c r="E156" s="436">
        <v>17870</v>
      </c>
      <c r="F156" s="273">
        <f t="shared" si="30"/>
        <v>30978.573156376853</v>
      </c>
      <c r="G156" s="273">
        <f t="shared" si="31"/>
        <v>5863.822805578342</v>
      </c>
      <c r="H156" s="270">
        <f t="shared" si="26"/>
        <v>12526.414627064767</v>
      </c>
      <c r="I156" s="270">
        <f t="shared" ref="I156:I219" si="34">(F156+G156)*2%</f>
        <v>736.84791923910393</v>
      </c>
      <c r="J156" s="170">
        <v>394</v>
      </c>
      <c r="K156" s="271">
        <f t="shared" ref="K156:K219" si="35">SUM(F156:J156)</f>
        <v>50499.658508259068</v>
      </c>
      <c r="L156" s="399">
        <f t="shared" si="28"/>
        <v>25.535068900911163</v>
      </c>
      <c r="M156" s="398">
        <v>73.14</v>
      </c>
      <c r="N156" s="273">
        <f t="shared" si="32"/>
        <v>15489.286578188427</v>
      </c>
      <c r="O156" s="390">
        <f t="shared" si="33"/>
        <v>2931.911402789171</v>
      </c>
      <c r="P156" s="270">
        <f t="shared" si="27"/>
        <v>6263.2073135323835</v>
      </c>
      <c r="Q156" s="270">
        <f t="shared" ref="Q156:Q219" si="36">(N156+O156)*2%</f>
        <v>368.42395961955197</v>
      </c>
      <c r="R156" s="170">
        <v>197</v>
      </c>
      <c r="S156" s="271">
        <f t="shared" ref="S156:S219" si="37">SUM(N156:R156)</f>
        <v>25249.829254129534</v>
      </c>
    </row>
    <row r="157" spans="1:19" s="424" customFormat="1" ht="16.5" customHeight="1" x14ac:dyDescent="0.2">
      <c r="A157" s="267">
        <v>131</v>
      </c>
      <c r="B157" s="307">
        <f t="shared" si="29"/>
        <v>12.775197323201152</v>
      </c>
      <c r="C157" s="393">
        <v>36.57</v>
      </c>
      <c r="D157" s="306">
        <v>32960</v>
      </c>
      <c r="E157" s="436">
        <v>17870</v>
      </c>
      <c r="F157" s="273">
        <f t="shared" si="30"/>
        <v>30959.991457955221</v>
      </c>
      <c r="G157" s="273">
        <f t="shared" si="31"/>
        <v>5863.822805578342</v>
      </c>
      <c r="H157" s="270">
        <f t="shared" si="26"/>
        <v>12520.096849601412</v>
      </c>
      <c r="I157" s="270">
        <f t="shared" si="34"/>
        <v>736.47628527067127</v>
      </c>
      <c r="J157" s="170">
        <v>394</v>
      </c>
      <c r="K157" s="271">
        <f t="shared" si="35"/>
        <v>50474.387398405641</v>
      </c>
      <c r="L157" s="399">
        <f t="shared" si="28"/>
        <v>25.550394646402303</v>
      </c>
      <c r="M157" s="398">
        <v>73.14</v>
      </c>
      <c r="N157" s="273">
        <f t="shared" si="32"/>
        <v>15479.99572897761</v>
      </c>
      <c r="O157" s="390">
        <f t="shared" si="33"/>
        <v>2931.911402789171</v>
      </c>
      <c r="P157" s="270">
        <f t="shared" si="27"/>
        <v>6260.048424800706</v>
      </c>
      <c r="Q157" s="270">
        <f t="shared" si="36"/>
        <v>368.23814263533563</v>
      </c>
      <c r="R157" s="170">
        <v>197</v>
      </c>
      <c r="S157" s="271">
        <f t="shared" si="37"/>
        <v>25237.19369920282</v>
      </c>
    </row>
    <row r="158" spans="1:19" s="424" customFormat="1" ht="16.5" customHeight="1" x14ac:dyDescent="0.2">
      <c r="A158" s="267">
        <v>132</v>
      </c>
      <c r="B158" s="307">
        <f t="shared" si="29"/>
        <v>12.782801922586371</v>
      </c>
      <c r="C158" s="393">
        <v>36.57</v>
      </c>
      <c r="D158" s="306">
        <v>32960</v>
      </c>
      <c r="E158" s="436">
        <v>17870</v>
      </c>
      <c r="F158" s="273">
        <f t="shared" si="30"/>
        <v>30941.573091353479</v>
      </c>
      <c r="G158" s="273">
        <f t="shared" si="31"/>
        <v>5863.822805578342</v>
      </c>
      <c r="H158" s="270">
        <f t="shared" si="26"/>
        <v>12513.834604956819</v>
      </c>
      <c r="I158" s="270">
        <f t="shared" si="34"/>
        <v>736.10791793863643</v>
      </c>
      <c r="J158" s="170">
        <v>394</v>
      </c>
      <c r="K158" s="271">
        <f t="shared" si="35"/>
        <v>50449.338419827276</v>
      </c>
      <c r="L158" s="399">
        <f t="shared" si="28"/>
        <v>25.565603845172742</v>
      </c>
      <c r="M158" s="398">
        <v>73.14</v>
      </c>
      <c r="N158" s="273">
        <f t="shared" si="32"/>
        <v>15470.786545676739</v>
      </c>
      <c r="O158" s="390">
        <f t="shared" si="33"/>
        <v>2931.911402789171</v>
      </c>
      <c r="P158" s="270">
        <f t="shared" si="27"/>
        <v>6256.9173024784095</v>
      </c>
      <c r="Q158" s="270">
        <f t="shared" si="36"/>
        <v>368.05395896931822</v>
      </c>
      <c r="R158" s="170">
        <v>197</v>
      </c>
      <c r="S158" s="271">
        <f t="shared" si="37"/>
        <v>25224.669209913638</v>
      </c>
    </row>
    <row r="159" spans="1:19" s="424" customFormat="1" ht="16.5" customHeight="1" x14ac:dyDescent="0.2">
      <c r="A159" s="267">
        <v>133</v>
      </c>
      <c r="B159" s="307">
        <f t="shared" si="29"/>
        <v>12.790349128221754</v>
      </c>
      <c r="C159" s="393">
        <v>36.57</v>
      </c>
      <c r="D159" s="306">
        <v>32960</v>
      </c>
      <c r="E159" s="436">
        <v>17870</v>
      </c>
      <c r="F159" s="273">
        <f t="shared" si="30"/>
        <v>30923.315386855997</v>
      </c>
      <c r="G159" s="273">
        <f t="shared" si="31"/>
        <v>5863.822805578342</v>
      </c>
      <c r="H159" s="270">
        <f t="shared" si="26"/>
        <v>12507.626985427676</v>
      </c>
      <c r="I159" s="270">
        <f t="shared" si="34"/>
        <v>735.74276384868676</v>
      </c>
      <c r="J159" s="170">
        <v>394</v>
      </c>
      <c r="K159" s="271">
        <f t="shared" si="35"/>
        <v>50424.507941710697</v>
      </c>
      <c r="L159" s="399">
        <f t="shared" si="28"/>
        <v>25.580698256443508</v>
      </c>
      <c r="M159" s="398">
        <v>73.14</v>
      </c>
      <c r="N159" s="273">
        <f t="shared" si="32"/>
        <v>15461.657693427998</v>
      </c>
      <c r="O159" s="390">
        <f t="shared" si="33"/>
        <v>2931.911402789171</v>
      </c>
      <c r="P159" s="270">
        <f t="shared" si="27"/>
        <v>6253.8134927138381</v>
      </c>
      <c r="Q159" s="270">
        <f t="shared" si="36"/>
        <v>367.87138192434338</v>
      </c>
      <c r="R159" s="170">
        <v>197</v>
      </c>
      <c r="S159" s="271">
        <f t="shared" si="37"/>
        <v>25212.253970855349</v>
      </c>
    </row>
    <row r="160" spans="1:19" s="424" customFormat="1" ht="16.5" customHeight="1" x14ac:dyDescent="0.2">
      <c r="A160" s="267">
        <v>134</v>
      </c>
      <c r="B160" s="307">
        <f t="shared" si="29"/>
        <v>12.797839799950911</v>
      </c>
      <c r="C160" s="393">
        <v>36.57</v>
      </c>
      <c r="D160" s="306">
        <v>32960</v>
      </c>
      <c r="E160" s="436">
        <v>17870</v>
      </c>
      <c r="F160" s="273">
        <f t="shared" si="30"/>
        <v>30905.215738168336</v>
      </c>
      <c r="G160" s="273">
        <f t="shared" si="31"/>
        <v>5863.822805578342</v>
      </c>
      <c r="H160" s="270">
        <f t="shared" si="26"/>
        <v>12501.47310487387</v>
      </c>
      <c r="I160" s="270">
        <f t="shared" si="34"/>
        <v>735.38077087493355</v>
      </c>
      <c r="J160" s="170">
        <v>394</v>
      </c>
      <c r="K160" s="271">
        <f t="shared" si="35"/>
        <v>50399.892419495474</v>
      </c>
      <c r="L160" s="399">
        <f t="shared" si="28"/>
        <v>25.595679599901821</v>
      </c>
      <c r="M160" s="398">
        <v>73.14</v>
      </c>
      <c r="N160" s="273">
        <f t="shared" si="32"/>
        <v>15452.607869084168</v>
      </c>
      <c r="O160" s="390">
        <f t="shared" si="33"/>
        <v>2931.911402789171</v>
      </c>
      <c r="P160" s="270">
        <f t="shared" si="27"/>
        <v>6250.7365524369352</v>
      </c>
      <c r="Q160" s="270">
        <f t="shared" si="36"/>
        <v>367.69038543746677</v>
      </c>
      <c r="R160" s="170">
        <v>197</v>
      </c>
      <c r="S160" s="271">
        <f t="shared" si="37"/>
        <v>25199.946209747737</v>
      </c>
    </row>
    <row r="161" spans="1:19" s="424" customFormat="1" ht="16.5" customHeight="1" x14ac:dyDescent="0.2">
      <c r="A161" s="267">
        <v>135</v>
      </c>
      <c r="B161" s="307">
        <f t="shared" si="29"/>
        <v>12.805274778438431</v>
      </c>
      <c r="C161" s="393">
        <v>36.57</v>
      </c>
      <c r="D161" s="306">
        <v>32960</v>
      </c>
      <c r="E161" s="436">
        <v>17870</v>
      </c>
      <c r="F161" s="273">
        <f t="shared" si="30"/>
        <v>30887.271600448439</v>
      </c>
      <c r="G161" s="273">
        <f t="shared" si="31"/>
        <v>5863.822805578342</v>
      </c>
      <c r="H161" s="270">
        <f t="shared" si="26"/>
        <v>12495.372098049105</v>
      </c>
      <c r="I161" s="270">
        <f t="shared" si="34"/>
        <v>735.02188812053555</v>
      </c>
      <c r="J161" s="170">
        <v>394</v>
      </c>
      <c r="K161" s="271">
        <f t="shared" si="35"/>
        <v>50375.488392196421</v>
      </c>
      <c r="L161" s="399">
        <f t="shared" si="28"/>
        <v>25.610549556876862</v>
      </c>
      <c r="M161" s="398">
        <v>73.14</v>
      </c>
      <c r="N161" s="273">
        <f t="shared" si="32"/>
        <v>15443.63580022422</v>
      </c>
      <c r="O161" s="390">
        <f t="shared" si="33"/>
        <v>2931.911402789171</v>
      </c>
      <c r="P161" s="270">
        <f t="shared" si="27"/>
        <v>6247.6860490245526</v>
      </c>
      <c r="Q161" s="270">
        <f t="shared" si="36"/>
        <v>367.51094406026778</v>
      </c>
      <c r="R161" s="170">
        <v>197</v>
      </c>
      <c r="S161" s="271">
        <f t="shared" si="37"/>
        <v>25187.744196098211</v>
      </c>
    </row>
    <row r="162" spans="1:19" s="424" customFormat="1" ht="16.5" customHeight="1" x14ac:dyDescent="0.2">
      <c r="A162" s="267">
        <v>136</v>
      </c>
      <c r="B162" s="307">
        <f t="shared" si="29"/>
        <v>12.812654885736052</v>
      </c>
      <c r="C162" s="393">
        <v>36.57</v>
      </c>
      <c r="D162" s="306">
        <v>32960</v>
      </c>
      <c r="E162" s="436">
        <v>17870</v>
      </c>
      <c r="F162" s="273">
        <f t="shared" si="30"/>
        <v>30869.480488413115</v>
      </c>
      <c r="G162" s="273">
        <f t="shared" si="31"/>
        <v>5863.822805578342</v>
      </c>
      <c r="H162" s="270">
        <f t="shared" si="26"/>
        <v>12489.323119957096</v>
      </c>
      <c r="I162" s="270">
        <f t="shared" si="34"/>
        <v>734.66606587982915</v>
      </c>
      <c r="J162" s="170">
        <v>394</v>
      </c>
      <c r="K162" s="271">
        <f t="shared" si="35"/>
        <v>50351.292479828378</v>
      </c>
      <c r="L162" s="399">
        <f t="shared" si="28"/>
        <v>25.625309771472104</v>
      </c>
      <c r="M162" s="398">
        <v>73.14</v>
      </c>
      <c r="N162" s="273">
        <f t="shared" si="32"/>
        <v>15434.740244206558</v>
      </c>
      <c r="O162" s="390">
        <f t="shared" si="33"/>
        <v>2931.911402789171</v>
      </c>
      <c r="P162" s="270">
        <f t="shared" si="27"/>
        <v>6244.6615599785482</v>
      </c>
      <c r="Q162" s="270">
        <f t="shared" si="36"/>
        <v>367.33303293991457</v>
      </c>
      <c r="R162" s="170">
        <v>197</v>
      </c>
      <c r="S162" s="271">
        <f t="shared" si="37"/>
        <v>25175.646239914189</v>
      </c>
    </row>
    <row r="163" spans="1:19" s="424" customFormat="1" ht="16.5" customHeight="1" x14ac:dyDescent="0.2">
      <c r="A163" s="267">
        <v>137</v>
      </c>
      <c r="B163" s="307">
        <f t="shared" si="29"/>
        <v>12.819980925828126</v>
      </c>
      <c r="C163" s="393">
        <v>36.57</v>
      </c>
      <c r="D163" s="306">
        <v>32960</v>
      </c>
      <c r="E163" s="436">
        <v>17870</v>
      </c>
      <c r="F163" s="273">
        <f t="shared" si="30"/>
        <v>30851.839974516246</v>
      </c>
      <c r="G163" s="273">
        <f t="shared" si="31"/>
        <v>5863.822805578342</v>
      </c>
      <c r="H163" s="270">
        <f t="shared" si="26"/>
        <v>12483.325345232161</v>
      </c>
      <c r="I163" s="270">
        <f t="shared" si="34"/>
        <v>734.31325560189168</v>
      </c>
      <c r="J163" s="170">
        <v>394</v>
      </c>
      <c r="K163" s="271">
        <f t="shared" si="35"/>
        <v>50327.301380928635</v>
      </c>
      <c r="L163" s="399">
        <f t="shared" si="28"/>
        <v>25.639961851656253</v>
      </c>
      <c r="M163" s="398">
        <v>73.14</v>
      </c>
      <c r="N163" s="273">
        <f t="shared" si="32"/>
        <v>15425.919987258123</v>
      </c>
      <c r="O163" s="390">
        <f t="shared" si="33"/>
        <v>2931.911402789171</v>
      </c>
      <c r="P163" s="270">
        <f t="shared" si="27"/>
        <v>6241.6626726160803</v>
      </c>
      <c r="Q163" s="270">
        <f t="shared" si="36"/>
        <v>367.15662780094584</v>
      </c>
      <c r="R163" s="170">
        <v>197</v>
      </c>
      <c r="S163" s="271">
        <f t="shared" si="37"/>
        <v>25163.650690464317</v>
      </c>
    </row>
    <row r="164" spans="1:19" s="424" customFormat="1" ht="16.5" customHeight="1" x14ac:dyDescent="0.2">
      <c r="A164" s="267">
        <v>138</v>
      </c>
      <c r="B164" s="307">
        <f t="shared" si="29"/>
        <v>12.827253685157206</v>
      </c>
      <c r="C164" s="393">
        <v>36.57</v>
      </c>
      <c r="D164" s="306">
        <v>32960</v>
      </c>
      <c r="E164" s="436">
        <v>17870</v>
      </c>
      <c r="F164" s="273">
        <f t="shared" si="30"/>
        <v>30834.347687195728</v>
      </c>
      <c r="G164" s="273">
        <f t="shared" si="31"/>
        <v>5863.822805578342</v>
      </c>
      <c r="H164" s="270">
        <f t="shared" si="26"/>
        <v>12477.377967543185</v>
      </c>
      <c r="I164" s="270">
        <f t="shared" si="34"/>
        <v>733.96340985548147</v>
      </c>
      <c r="J164" s="170">
        <v>394</v>
      </c>
      <c r="K164" s="271">
        <f t="shared" si="35"/>
        <v>50303.511870172741</v>
      </c>
      <c r="L164" s="399">
        <f t="shared" si="28"/>
        <v>25.654507370314413</v>
      </c>
      <c r="M164" s="398">
        <v>73.14</v>
      </c>
      <c r="N164" s="273">
        <f t="shared" si="32"/>
        <v>15417.173843597864</v>
      </c>
      <c r="O164" s="390">
        <f t="shared" si="33"/>
        <v>2931.911402789171</v>
      </c>
      <c r="P164" s="270">
        <f t="shared" si="27"/>
        <v>6238.6889837715926</v>
      </c>
      <c r="Q164" s="270">
        <f t="shared" si="36"/>
        <v>366.98170492774074</v>
      </c>
      <c r="R164" s="170">
        <v>197</v>
      </c>
      <c r="S164" s="271">
        <f t="shared" si="37"/>
        <v>25151.75593508637</v>
      </c>
    </row>
    <row r="165" spans="1:19" s="424" customFormat="1" ht="16.5" customHeight="1" x14ac:dyDescent="0.2">
      <c r="A165" s="267">
        <v>139</v>
      </c>
      <c r="B165" s="307">
        <f t="shared" si="29"/>
        <v>12.834473933130692</v>
      </c>
      <c r="C165" s="393">
        <v>36.57</v>
      </c>
      <c r="D165" s="306">
        <v>32960</v>
      </c>
      <c r="E165" s="436">
        <v>17870</v>
      </c>
      <c r="F165" s="273">
        <f t="shared" si="30"/>
        <v>30817.001309185835</v>
      </c>
      <c r="G165" s="273">
        <f t="shared" si="31"/>
        <v>5863.822805578342</v>
      </c>
      <c r="H165" s="270">
        <f t="shared" si="26"/>
        <v>12471.480199019821</v>
      </c>
      <c r="I165" s="270">
        <f t="shared" si="34"/>
        <v>733.6164822952835</v>
      </c>
      <c r="J165" s="170">
        <v>394</v>
      </c>
      <c r="K165" s="271">
        <f t="shared" si="35"/>
        <v>50279.920796079285</v>
      </c>
      <c r="L165" s="399">
        <f t="shared" si="28"/>
        <v>25.668947866261384</v>
      </c>
      <c r="M165" s="398">
        <v>73.14</v>
      </c>
      <c r="N165" s="273">
        <f t="shared" si="32"/>
        <v>15408.500654592917</v>
      </c>
      <c r="O165" s="390">
        <f t="shared" si="33"/>
        <v>2931.911402789171</v>
      </c>
      <c r="P165" s="270">
        <f t="shared" si="27"/>
        <v>6235.7400995099106</v>
      </c>
      <c r="Q165" s="270">
        <f t="shared" si="36"/>
        <v>366.80824114764175</v>
      </c>
      <c r="R165" s="170">
        <v>197</v>
      </c>
      <c r="S165" s="271">
        <f t="shared" si="37"/>
        <v>25139.960398039642</v>
      </c>
    </row>
    <row r="166" spans="1:19" s="424" customFormat="1" ht="16.5" customHeight="1" x14ac:dyDescent="0.2">
      <c r="A166" s="275">
        <v>140</v>
      </c>
      <c r="B166" s="307">
        <f t="shared" si="29"/>
        <v>12.841642422609304</v>
      </c>
      <c r="C166" s="393">
        <v>36.57</v>
      </c>
      <c r="D166" s="306">
        <v>32960</v>
      </c>
      <c r="E166" s="436">
        <v>17870</v>
      </c>
      <c r="F166" s="273">
        <f t="shared" si="30"/>
        <v>30799.798575892284</v>
      </c>
      <c r="G166" s="273">
        <f t="shared" si="31"/>
        <v>5863.822805578342</v>
      </c>
      <c r="H166" s="270">
        <f t="shared" si="26"/>
        <v>12465.631269700014</v>
      </c>
      <c r="I166" s="270">
        <f t="shared" si="34"/>
        <v>733.27242762941262</v>
      </c>
      <c r="J166" s="170">
        <v>394</v>
      </c>
      <c r="K166" s="271">
        <f t="shared" si="35"/>
        <v>50256.525078800049</v>
      </c>
      <c r="L166" s="399">
        <f t="shared" si="28"/>
        <v>25.683284845218608</v>
      </c>
      <c r="M166" s="398">
        <v>73.14</v>
      </c>
      <c r="N166" s="273">
        <f t="shared" si="32"/>
        <v>15399.899287946142</v>
      </c>
      <c r="O166" s="390">
        <f t="shared" si="33"/>
        <v>2931.911402789171</v>
      </c>
      <c r="P166" s="270">
        <f t="shared" si="27"/>
        <v>6232.815634850007</v>
      </c>
      <c r="Q166" s="270">
        <f t="shared" si="36"/>
        <v>366.63621381470631</v>
      </c>
      <c r="R166" s="170">
        <v>197</v>
      </c>
      <c r="S166" s="271">
        <f t="shared" si="37"/>
        <v>25128.262539400024</v>
      </c>
    </row>
    <row r="167" spans="1:19" s="424" customFormat="1" ht="16.5" customHeight="1" x14ac:dyDescent="0.2">
      <c r="A167" s="267">
        <v>141</v>
      </c>
      <c r="B167" s="307">
        <f t="shared" si="29"/>
        <v>12.848759890378169</v>
      </c>
      <c r="C167" s="393">
        <v>36.57</v>
      </c>
      <c r="D167" s="306">
        <v>32960</v>
      </c>
      <c r="E167" s="436">
        <v>17870</v>
      </c>
      <c r="F167" s="273">
        <f t="shared" si="30"/>
        <v>30782.737273827202</v>
      </c>
      <c r="G167" s="273">
        <f t="shared" si="31"/>
        <v>5863.822805578342</v>
      </c>
      <c r="H167" s="270">
        <f t="shared" si="26"/>
        <v>12459.830426997885</v>
      </c>
      <c r="I167" s="270">
        <f t="shared" si="34"/>
        <v>732.93120158811087</v>
      </c>
      <c r="J167" s="170">
        <v>394</v>
      </c>
      <c r="K167" s="271">
        <f t="shared" si="35"/>
        <v>50233.321707991534</v>
      </c>
      <c r="L167" s="399">
        <f t="shared" si="28"/>
        <v>25.697519780756338</v>
      </c>
      <c r="M167" s="398">
        <v>73.14</v>
      </c>
      <c r="N167" s="273">
        <f t="shared" si="32"/>
        <v>15391.368636913601</v>
      </c>
      <c r="O167" s="390">
        <f t="shared" si="33"/>
        <v>2931.911402789171</v>
      </c>
      <c r="P167" s="270">
        <f t="shared" si="27"/>
        <v>6229.9152134989426</v>
      </c>
      <c r="Q167" s="270">
        <f t="shared" si="36"/>
        <v>366.46560079405543</v>
      </c>
      <c r="R167" s="170">
        <v>197</v>
      </c>
      <c r="S167" s="271">
        <f t="shared" si="37"/>
        <v>25116.660853995767</v>
      </c>
    </row>
    <row r="168" spans="1:19" s="424" customFormat="1" ht="16.5" customHeight="1" x14ac:dyDescent="0.2">
      <c r="A168" s="267">
        <v>142</v>
      </c>
      <c r="B168" s="307">
        <f t="shared" si="29"/>
        <v>12.85582705760126</v>
      </c>
      <c r="C168" s="393">
        <v>36.57</v>
      </c>
      <c r="D168" s="306">
        <v>32960</v>
      </c>
      <c r="E168" s="436">
        <v>17870</v>
      </c>
      <c r="F168" s="273">
        <f t="shared" si="30"/>
        <v>30765.815239101328</v>
      </c>
      <c r="G168" s="273">
        <f t="shared" si="31"/>
        <v>5863.822805578342</v>
      </c>
      <c r="H168" s="270">
        <f t="shared" si="26"/>
        <v>12454.076935191088</v>
      </c>
      <c r="I168" s="270">
        <f t="shared" si="34"/>
        <v>732.59276089359344</v>
      </c>
      <c r="J168" s="170">
        <v>394</v>
      </c>
      <c r="K168" s="271">
        <f t="shared" si="35"/>
        <v>50210.30774076435</v>
      </c>
      <c r="L168" s="399">
        <f t="shared" si="28"/>
        <v>25.711654115202521</v>
      </c>
      <c r="M168" s="398">
        <v>73.14</v>
      </c>
      <c r="N168" s="273">
        <f t="shared" si="32"/>
        <v>15382.907619550664</v>
      </c>
      <c r="O168" s="390">
        <f t="shared" si="33"/>
        <v>2931.911402789171</v>
      </c>
      <c r="P168" s="270">
        <f t="shared" si="27"/>
        <v>6227.0384675955438</v>
      </c>
      <c r="Q168" s="270">
        <f t="shared" si="36"/>
        <v>366.29638044679672</v>
      </c>
      <c r="R168" s="170">
        <v>197</v>
      </c>
      <c r="S168" s="271">
        <f t="shared" si="37"/>
        <v>25105.153870382175</v>
      </c>
    </row>
    <row r="169" spans="1:19" s="424" customFormat="1" ht="16.5" customHeight="1" x14ac:dyDescent="0.2">
      <c r="A169" s="267">
        <v>143</v>
      </c>
      <c r="B169" s="307">
        <f t="shared" si="29"/>
        <v>12.862844630259907</v>
      </c>
      <c r="C169" s="393">
        <v>36.57</v>
      </c>
      <c r="D169" s="306">
        <v>32960</v>
      </c>
      <c r="E169" s="436">
        <v>17870</v>
      </c>
      <c r="F169" s="273">
        <f t="shared" si="30"/>
        <v>30749.030355970965</v>
      </c>
      <c r="G169" s="273">
        <f t="shared" si="31"/>
        <v>5863.822805578342</v>
      </c>
      <c r="H169" s="270">
        <f t="shared" si="26"/>
        <v>12448.370074926765</v>
      </c>
      <c r="I169" s="270">
        <f t="shared" si="34"/>
        <v>732.25706323098609</v>
      </c>
      <c r="J169" s="170">
        <v>394</v>
      </c>
      <c r="K169" s="271">
        <f t="shared" si="35"/>
        <v>50187.480299707058</v>
      </c>
      <c r="L169" s="399">
        <f t="shared" si="28"/>
        <v>25.725689260519815</v>
      </c>
      <c r="M169" s="398">
        <v>73.14</v>
      </c>
      <c r="N169" s="273">
        <f t="shared" si="32"/>
        <v>15374.515177985482</v>
      </c>
      <c r="O169" s="390">
        <f t="shared" si="33"/>
        <v>2931.911402789171</v>
      </c>
      <c r="P169" s="270">
        <f t="shared" si="27"/>
        <v>6224.1850374633823</v>
      </c>
      <c r="Q169" s="270">
        <f t="shared" si="36"/>
        <v>366.12853161549305</v>
      </c>
      <c r="R169" s="170">
        <v>197</v>
      </c>
      <c r="S169" s="271">
        <f t="shared" si="37"/>
        <v>25093.740149853529</v>
      </c>
    </row>
    <row r="170" spans="1:19" s="424" customFormat="1" ht="16.5" customHeight="1" x14ac:dyDescent="0.2">
      <c r="A170" s="267">
        <v>144</v>
      </c>
      <c r="B170" s="307">
        <f t="shared" si="29"/>
        <v>12.869813299576002</v>
      </c>
      <c r="C170" s="393">
        <v>36.57</v>
      </c>
      <c r="D170" s="306">
        <v>32960</v>
      </c>
      <c r="E170" s="436">
        <v>17870</v>
      </c>
      <c r="F170" s="273">
        <f t="shared" si="30"/>
        <v>30732.380555437463</v>
      </c>
      <c r="G170" s="273">
        <f t="shared" si="31"/>
        <v>5863.822805578342</v>
      </c>
      <c r="H170" s="270">
        <f t="shared" si="26"/>
        <v>12442.709142745374</v>
      </c>
      <c r="I170" s="270">
        <f t="shared" si="34"/>
        <v>731.92406722031603</v>
      </c>
      <c r="J170" s="170">
        <v>394</v>
      </c>
      <c r="K170" s="271">
        <f t="shared" si="35"/>
        <v>50164.836570981497</v>
      </c>
      <c r="L170" s="399">
        <f t="shared" si="28"/>
        <v>25.739626599152004</v>
      </c>
      <c r="M170" s="398">
        <v>73.14</v>
      </c>
      <c r="N170" s="273">
        <f t="shared" si="32"/>
        <v>15366.190277718732</v>
      </c>
      <c r="O170" s="390">
        <f t="shared" si="33"/>
        <v>2931.911402789171</v>
      </c>
      <c r="P170" s="270">
        <f t="shared" si="27"/>
        <v>6221.3545713726871</v>
      </c>
      <c r="Q170" s="270">
        <f t="shared" si="36"/>
        <v>365.96203361015802</v>
      </c>
      <c r="R170" s="170">
        <v>197</v>
      </c>
      <c r="S170" s="271">
        <f t="shared" si="37"/>
        <v>25082.418285490749</v>
      </c>
    </row>
    <row r="171" spans="1:19" s="424" customFormat="1" ht="16.5" customHeight="1" x14ac:dyDescent="0.2">
      <c r="A171" s="267">
        <v>145</v>
      </c>
      <c r="B171" s="307">
        <f t="shared" si="29"/>
        <v>12.876733742420575</v>
      </c>
      <c r="C171" s="393">
        <v>36.57</v>
      </c>
      <c r="D171" s="306">
        <v>32960</v>
      </c>
      <c r="E171" s="436">
        <v>17870</v>
      </c>
      <c r="F171" s="273">
        <f t="shared" si="30"/>
        <v>30715.863813896794</v>
      </c>
      <c r="G171" s="273">
        <f t="shared" si="31"/>
        <v>5863.822805578342</v>
      </c>
      <c r="H171" s="270">
        <f t="shared" si="26"/>
        <v>12437.093450621547</v>
      </c>
      <c r="I171" s="270">
        <f t="shared" si="34"/>
        <v>731.59373238950275</v>
      </c>
      <c r="J171" s="170">
        <v>394</v>
      </c>
      <c r="K171" s="271">
        <f t="shared" si="35"/>
        <v>50142.373802486189</v>
      </c>
      <c r="L171" s="399">
        <f t="shared" si="28"/>
        <v>25.753467484841149</v>
      </c>
      <c r="M171" s="398">
        <v>73.14</v>
      </c>
      <c r="N171" s="273">
        <f t="shared" si="32"/>
        <v>15357.931906948397</v>
      </c>
      <c r="O171" s="390">
        <f t="shared" si="33"/>
        <v>2931.911402789171</v>
      </c>
      <c r="P171" s="270">
        <f t="shared" si="27"/>
        <v>6218.5467253107736</v>
      </c>
      <c r="Q171" s="270">
        <f t="shared" si="36"/>
        <v>365.79686619475137</v>
      </c>
      <c r="R171" s="170">
        <v>197</v>
      </c>
      <c r="S171" s="271">
        <f t="shared" si="37"/>
        <v>25071.186901243094</v>
      </c>
    </row>
    <row r="172" spans="1:19" s="424" customFormat="1" ht="16.5" customHeight="1" x14ac:dyDescent="0.2">
      <c r="A172" s="267">
        <v>146</v>
      </c>
      <c r="B172" s="307">
        <f t="shared" si="29"/>
        <v>12.883606621708337</v>
      </c>
      <c r="C172" s="393">
        <v>36.57</v>
      </c>
      <c r="D172" s="306">
        <v>32960</v>
      </c>
      <c r="E172" s="436">
        <v>17870</v>
      </c>
      <c r="F172" s="273">
        <f t="shared" si="30"/>
        <v>30699.478151837189</v>
      </c>
      <c r="G172" s="273">
        <f t="shared" si="31"/>
        <v>5863.822805578342</v>
      </c>
      <c r="H172" s="270">
        <f t="shared" si="26"/>
        <v>12431.52232552128</v>
      </c>
      <c r="I172" s="270">
        <f t="shared" si="34"/>
        <v>731.26601914831065</v>
      </c>
      <c r="J172" s="170">
        <v>394</v>
      </c>
      <c r="K172" s="271">
        <f t="shared" si="35"/>
        <v>50120.089302085114</v>
      </c>
      <c r="L172" s="399">
        <f t="shared" si="28"/>
        <v>25.767213243416673</v>
      </c>
      <c r="M172" s="398">
        <v>73.14</v>
      </c>
      <c r="N172" s="273">
        <f t="shared" si="32"/>
        <v>15349.739075918595</v>
      </c>
      <c r="O172" s="390">
        <f t="shared" si="33"/>
        <v>2931.911402789171</v>
      </c>
      <c r="P172" s="270">
        <f t="shared" si="27"/>
        <v>6215.7611627606402</v>
      </c>
      <c r="Q172" s="270">
        <f t="shared" si="36"/>
        <v>365.63300957415532</v>
      </c>
      <c r="R172" s="170">
        <v>197</v>
      </c>
      <c r="S172" s="271">
        <f t="shared" si="37"/>
        <v>25060.044651042557</v>
      </c>
    </row>
    <row r="173" spans="1:19" s="424" customFormat="1" ht="16.5" customHeight="1" x14ac:dyDescent="0.2">
      <c r="A173" s="267">
        <v>147</v>
      </c>
      <c r="B173" s="307">
        <f t="shared" si="29"/>
        <v>12.890432586778736</v>
      </c>
      <c r="C173" s="393">
        <v>36.57</v>
      </c>
      <c r="D173" s="306">
        <v>32960</v>
      </c>
      <c r="E173" s="436">
        <v>17870</v>
      </c>
      <c r="F173" s="273">
        <f t="shared" si="30"/>
        <v>30683.221632582834</v>
      </c>
      <c r="G173" s="273">
        <f t="shared" si="31"/>
        <v>5863.822805578342</v>
      </c>
      <c r="H173" s="270">
        <f t="shared" si="26"/>
        <v>12425.995108974799</v>
      </c>
      <c r="I173" s="270">
        <f t="shared" si="34"/>
        <v>730.94088876322348</v>
      </c>
      <c r="J173" s="170">
        <v>394</v>
      </c>
      <c r="K173" s="271">
        <f t="shared" si="35"/>
        <v>50097.980435899197</v>
      </c>
      <c r="L173" s="399">
        <f t="shared" si="28"/>
        <v>25.780865173557473</v>
      </c>
      <c r="M173" s="398">
        <v>73.14</v>
      </c>
      <c r="N173" s="273">
        <f t="shared" si="32"/>
        <v>15341.610816291417</v>
      </c>
      <c r="O173" s="390">
        <f t="shared" si="33"/>
        <v>2931.911402789171</v>
      </c>
      <c r="P173" s="270">
        <f t="shared" si="27"/>
        <v>6212.9975544873996</v>
      </c>
      <c r="Q173" s="270">
        <f t="shared" si="36"/>
        <v>365.47044438161174</v>
      </c>
      <c r="R173" s="170">
        <v>197</v>
      </c>
      <c r="S173" s="271">
        <f t="shared" si="37"/>
        <v>25048.990217949598</v>
      </c>
    </row>
    <row r="174" spans="1:19" s="424" customFormat="1" ht="16.5" customHeight="1" x14ac:dyDescent="0.2">
      <c r="A174" s="267">
        <v>148</v>
      </c>
      <c r="B174" s="307">
        <f t="shared" si="29"/>
        <v>12.897212273764115</v>
      </c>
      <c r="C174" s="393">
        <v>36.57</v>
      </c>
      <c r="D174" s="306">
        <v>32960</v>
      </c>
      <c r="E174" s="436">
        <v>17870</v>
      </c>
      <c r="F174" s="273">
        <f t="shared" si="30"/>
        <v>30667.092361081646</v>
      </c>
      <c r="G174" s="273">
        <f t="shared" si="31"/>
        <v>5863.822805578342</v>
      </c>
      <c r="H174" s="270">
        <f t="shared" si="26"/>
        <v>12420.511156664395</v>
      </c>
      <c r="I174" s="270">
        <f t="shared" si="34"/>
        <v>730.61830333319972</v>
      </c>
      <c r="J174" s="170">
        <v>394</v>
      </c>
      <c r="K174" s="271">
        <f t="shared" si="35"/>
        <v>50076.044626657582</v>
      </c>
      <c r="L174" s="399">
        <f t="shared" si="28"/>
        <v>25.79442454752823</v>
      </c>
      <c r="M174" s="398">
        <v>73.14</v>
      </c>
      <c r="N174" s="273">
        <f t="shared" si="32"/>
        <v>15333.546180540823</v>
      </c>
      <c r="O174" s="390">
        <f t="shared" si="33"/>
        <v>2931.911402789171</v>
      </c>
      <c r="P174" s="270">
        <f t="shared" si="27"/>
        <v>6210.2555783321977</v>
      </c>
      <c r="Q174" s="270">
        <f t="shared" si="36"/>
        <v>365.30915166659986</v>
      </c>
      <c r="R174" s="170">
        <v>197</v>
      </c>
      <c r="S174" s="271">
        <f t="shared" si="37"/>
        <v>25038.022313328791</v>
      </c>
    </row>
    <row r="175" spans="1:19" s="424" customFormat="1" ht="16.5" customHeight="1" x14ac:dyDescent="0.2">
      <c r="A175" s="267">
        <v>149</v>
      </c>
      <c r="B175" s="307">
        <f t="shared" si="29"/>
        <v>12.90394630594546</v>
      </c>
      <c r="C175" s="393">
        <v>36.57</v>
      </c>
      <c r="D175" s="306">
        <v>32960</v>
      </c>
      <c r="E175" s="436">
        <v>17870</v>
      </c>
      <c r="F175" s="273">
        <f t="shared" si="30"/>
        <v>30651.088482735329</v>
      </c>
      <c r="G175" s="273">
        <f t="shared" si="31"/>
        <v>5863.822805578342</v>
      </c>
      <c r="H175" s="270">
        <f t="shared" si="26"/>
        <v>12415.069838026648</v>
      </c>
      <c r="I175" s="270">
        <f t="shared" si="34"/>
        <v>730.29822576627339</v>
      </c>
      <c r="J175" s="170">
        <v>394</v>
      </c>
      <c r="K175" s="271">
        <f t="shared" si="35"/>
        <v>50054.279352106591</v>
      </c>
      <c r="L175" s="399">
        <f t="shared" si="28"/>
        <v>25.807892611890921</v>
      </c>
      <c r="M175" s="398">
        <v>73.14</v>
      </c>
      <c r="N175" s="273">
        <f t="shared" si="32"/>
        <v>15325.544241367665</v>
      </c>
      <c r="O175" s="390">
        <f t="shared" si="33"/>
        <v>2931.911402789171</v>
      </c>
      <c r="P175" s="270">
        <f t="shared" si="27"/>
        <v>6207.5349190133238</v>
      </c>
      <c r="Q175" s="270">
        <f t="shared" si="36"/>
        <v>365.1491128831367</v>
      </c>
      <c r="R175" s="170">
        <v>197</v>
      </c>
      <c r="S175" s="271">
        <f t="shared" si="37"/>
        <v>25027.139676053295</v>
      </c>
    </row>
    <row r="176" spans="1:19" s="424" customFormat="1" ht="16.5" customHeight="1" x14ac:dyDescent="0.2">
      <c r="A176" s="275">
        <v>150</v>
      </c>
      <c r="B176" s="307">
        <f t="shared" si="29"/>
        <v>12.910635294096256</v>
      </c>
      <c r="C176" s="393">
        <v>36.57</v>
      </c>
      <c r="D176" s="306">
        <v>32960</v>
      </c>
      <c r="E176" s="436">
        <v>17870</v>
      </c>
      <c r="F176" s="273">
        <f t="shared" si="30"/>
        <v>30635.208182269889</v>
      </c>
      <c r="G176" s="273">
        <f t="shared" si="31"/>
        <v>5863.822805578342</v>
      </c>
      <c r="H176" s="270">
        <f t="shared" si="26"/>
        <v>12409.670535868399</v>
      </c>
      <c r="I176" s="270">
        <f t="shared" si="34"/>
        <v>729.98061975696464</v>
      </c>
      <c r="J176" s="170">
        <v>394</v>
      </c>
      <c r="K176" s="271">
        <f t="shared" si="35"/>
        <v>50032.68214347359</v>
      </c>
      <c r="L176" s="399">
        <f t="shared" si="28"/>
        <v>25.821270588192512</v>
      </c>
      <c r="M176" s="398">
        <v>73.14</v>
      </c>
      <c r="N176" s="273">
        <f t="shared" si="32"/>
        <v>15317.604091134945</v>
      </c>
      <c r="O176" s="390">
        <f t="shared" si="33"/>
        <v>2931.911402789171</v>
      </c>
      <c r="P176" s="270">
        <f t="shared" si="27"/>
        <v>6204.8352679341997</v>
      </c>
      <c r="Q176" s="270">
        <f t="shared" si="36"/>
        <v>364.99030987848232</v>
      </c>
      <c r="R176" s="170">
        <v>197</v>
      </c>
      <c r="S176" s="271">
        <f t="shared" si="37"/>
        <v>25016.341071736795</v>
      </c>
    </row>
    <row r="177" spans="1:19" s="424" customFormat="1" ht="16.5" customHeight="1" x14ac:dyDescent="0.2">
      <c r="A177" s="267">
        <v>151</v>
      </c>
      <c r="B177" s="307">
        <f t="shared" si="29"/>
        <v>12.917279836814924</v>
      </c>
      <c r="C177" s="393">
        <v>36.57</v>
      </c>
      <c r="D177" s="306">
        <v>32960</v>
      </c>
      <c r="E177" s="436">
        <v>17870</v>
      </c>
      <c r="F177" s="273">
        <f t="shared" si="30"/>
        <v>30619.449682645049</v>
      </c>
      <c r="G177" s="273">
        <f t="shared" si="31"/>
        <v>5863.822805578342</v>
      </c>
      <c r="H177" s="270">
        <f t="shared" si="26"/>
        <v>12404.312645995953</v>
      </c>
      <c r="I177" s="270">
        <f t="shared" si="34"/>
        <v>729.66544976446778</v>
      </c>
      <c r="J177" s="170">
        <v>394</v>
      </c>
      <c r="K177" s="271">
        <f t="shared" si="35"/>
        <v>50011.250583983812</v>
      </c>
      <c r="L177" s="399">
        <f t="shared" si="28"/>
        <v>25.834559673629848</v>
      </c>
      <c r="M177" s="398">
        <v>73.14</v>
      </c>
      <c r="N177" s="273">
        <f t="shared" si="32"/>
        <v>15309.724841322524</v>
      </c>
      <c r="O177" s="390">
        <f t="shared" si="33"/>
        <v>2931.911402789171</v>
      </c>
      <c r="P177" s="270">
        <f t="shared" si="27"/>
        <v>6202.1563229979765</v>
      </c>
      <c r="Q177" s="270">
        <f t="shared" si="36"/>
        <v>364.83272488223389</v>
      </c>
      <c r="R177" s="170">
        <v>197</v>
      </c>
      <c r="S177" s="271">
        <f t="shared" si="37"/>
        <v>25005.625291991906</v>
      </c>
    </row>
    <row r="178" spans="1:19" s="424" customFormat="1" ht="16.5" customHeight="1" x14ac:dyDescent="0.2">
      <c r="A178" s="267">
        <v>152</v>
      </c>
      <c r="B178" s="307">
        <f t="shared" si="29"/>
        <v>12.923880520846277</v>
      </c>
      <c r="C178" s="393">
        <v>36.57</v>
      </c>
      <c r="D178" s="306">
        <v>32960</v>
      </c>
      <c r="E178" s="436">
        <v>17870</v>
      </c>
      <c r="F178" s="273">
        <f t="shared" si="30"/>
        <v>30603.811244000943</v>
      </c>
      <c r="G178" s="273">
        <f t="shared" si="31"/>
        <v>5863.822805578342</v>
      </c>
      <c r="H178" s="270">
        <f t="shared" si="26"/>
        <v>12398.995576856956</v>
      </c>
      <c r="I178" s="270">
        <f t="shared" si="34"/>
        <v>729.35268099158566</v>
      </c>
      <c r="J178" s="170">
        <v>394</v>
      </c>
      <c r="K178" s="271">
        <f t="shared" si="35"/>
        <v>49989.982307427825</v>
      </c>
      <c r="L178" s="399">
        <f t="shared" si="28"/>
        <v>25.847761041692554</v>
      </c>
      <c r="M178" s="398">
        <v>73.14</v>
      </c>
      <c r="N178" s="273">
        <f t="shared" si="32"/>
        <v>15301.905622000471</v>
      </c>
      <c r="O178" s="390">
        <f t="shared" si="33"/>
        <v>2931.911402789171</v>
      </c>
      <c r="P178" s="270">
        <f t="shared" si="27"/>
        <v>6199.4977884284781</v>
      </c>
      <c r="Q178" s="270">
        <f t="shared" si="36"/>
        <v>364.67634049579283</v>
      </c>
      <c r="R178" s="170">
        <v>197</v>
      </c>
      <c r="S178" s="271">
        <f t="shared" si="37"/>
        <v>24994.991153713912</v>
      </c>
    </row>
    <row r="179" spans="1:19" s="424" customFormat="1" ht="16.5" customHeight="1" x14ac:dyDescent="0.2">
      <c r="A179" s="267">
        <v>153</v>
      </c>
      <c r="B179" s="307">
        <f t="shared" si="29"/>
        <v>12.930437921392436</v>
      </c>
      <c r="C179" s="393">
        <v>36.57</v>
      </c>
      <c r="D179" s="306">
        <v>32960</v>
      </c>
      <c r="E179" s="436">
        <v>17870</v>
      </c>
      <c r="F179" s="273">
        <f t="shared" si="30"/>
        <v>30588.291162640511</v>
      </c>
      <c r="G179" s="273">
        <f t="shared" si="31"/>
        <v>5863.822805578342</v>
      </c>
      <c r="H179" s="270">
        <f t="shared" si="26"/>
        <v>12393.71874919441</v>
      </c>
      <c r="I179" s="270">
        <f t="shared" si="34"/>
        <v>729.04227936437701</v>
      </c>
      <c r="J179" s="170">
        <v>394</v>
      </c>
      <c r="K179" s="271">
        <f t="shared" si="35"/>
        <v>49968.874996777631</v>
      </c>
      <c r="L179" s="399">
        <f t="shared" si="28"/>
        <v>25.860875842784871</v>
      </c>
      <c r="M179" s="398">
        <v>73.14</v>
      </c>
      <c r="N179" s="273">
        <f t="shared" si="32"/>
        <v>15294.145581320256</v>
      </c>
      <c r="O179" s="390">
        <f t="shared" si="33"/>
        <v>2931.911402789171</v>
      </c>
      <c r="P179" s="270">
        <f t="shared" si="27"/>
        <v>6196.8593745972048</v>
      </c>
      <c r="Q179" s="270">
        <f t="shared" si="36"/>
        <v>364.5211396821885</v>
      </c>
      <c r="R179" s="170">
        <v>197</v>
      </c>
      <c r="S179" s="271">
        <f t="shared" si="37"/>
        <v>24984.437498388816</v>
      </c>
    </row>
    <row r="180" spans="1:19" s="424" customFormat="1" ht="16.5" customHeight="1" x14ac:dyDescent="0.2">
      <c r="A180" s="267">
        <v>154</v>
      </c>
      <c r="B180" s="307">
        <f t="shared" si="29"/>
        <v>12.93695260241363</v>
      </c>
      <c r="C180" s="393">
        <v>36.57</v>
      </c>
      <c r="D180" s="306">
        <v>32960</v>
      </c>
      <c r="E180" s="436">
        <v>17870</v>
      </c>
      <c r="F180" s="273">
        <f t="shared" si="30"/>
        <v>30572.887770046276</v>
      </c>
      <c r="G180" s="273">
        <f t="shared" si="31"/>
        <v>5863.822805578342</v>
      </c>
      <c r="H180" s="270">
        <f t="shared" si="26"/>
        <v>12388.48159571237</v>
      </c>
      <c r="I180" s="270">
        <f t="shared" si="34"/>
        <v>728.73421151249238</v>
      </c>
      <c r="J180" s="170">
        <v>394</v>
      </c>
      <c r="K180" s="271">
        <f t="shared" si="35"/>
        <v>49947.92638284948</v>
      </c>
      <c r="L180" s="399">
        <f t="shared" si="28"/>
        <v>25.87390520482726</v>
      </c>
      <c r="M180" s="398">
        <v>73.14</v>
      </c>
      <c r="N180" s="273">
        <f t="shared" si="32"/>
        <v>15286.443885023138</v>
      </c>
      <c r="O180" s="390">
        <f t="shared" si="33"/>
        <v>2931.911402789171</v>
      </c>
      <c r="P180" s="270">
        <f t="shared" si="27"/>
        <v>6194.2407978561851</v>
      </c>
      <c r="Q180" s="270">
        <f t="shared" si="36"/>
        <v>364.36710575624619</v>
      </c>
      <c r="R180" s="170">
        <v>197</v>
      </c>
      <c r="S180" s="271">
        <f t="shared" si="37"/>
        <v>24973.96319142474</v>
      </c>
    </row>
    <row r="181" spans="1:19" s="424" customFormat="1" ht="16.5" customHeight="1" x14ac:dyDescent="0.2">
      <c r="A181" s="267">
        <v>155</v>
      </c>
      <c r="B181" s="307">
        <f t="shared" si="29"/>
        <v>12.943425116919247</v>
      </c>
      <c r="C181" s="393">
        <v>36.57</v>
      </c>
      <c r="D181" s="306">
        <v>32960</v>
      </c>
      <c r="E181" s="436">
        <v>17870</v>
      </c>
      <c r="F181" s="273">
        <f t="shared" si="30"/>
        <v>30557.599431929993</v>
      </c>
      <c r="G181" s="273">
        <f t="shared" si="31"/>
        <v>5863.822805578342</v>
      </c>
      <c r="H181" s="270">
        <f t="shared" si="26"/>
        <v>12383.283560752834</v>
      </c>
      <c r="I181" s="270">
        <f t="shared" si="34"/>
        <v>728.4284447501667</v>
      </c>
      <c r="J181" s="170">
        <v>394</v>
      </c>
      <c r="K181" s="271">
        <f t="shared" si="35"/>
        <v>49927.134243011329</v>
      </c>
      <c r="L181" s="399">
        <f t="shared" si="28"/>
        <v>25.886850233838494</v>
      </c>
      <c r="M181" s="398">
        <v>73.14</v>
      </c>
      <c r="N181" s="273">
        <f t="shared" si="32"/>
        <v>15278.799715964997</v>
      </c>
      <c r="O181" s="390">
        <f t="shared" si="33"/>
        <v>2931.911402789171</v>
      </c>
      <c r="P181" s="270">
        <f t="shared" si="27"/>
        <v>6191.641780376417</v>
      </c>
      <c r="Q181" s="270">
        <f t="shared" si="36"/>
        <v>364.21422237508335</v>
      </c>
      <c r="R181" s="170">
        <v>197</v>
      </c>
      <c r="S181" s="271">
        <f t="shared" si="37"/>
        <v>24963.567121505665</v>
      </c>
    </row>
    <row r="182" spans="1:19" s="424" customFormat="1" ht="16.5" customHeight="1" x14ac:dyDescent="0.2">
      <c r="A182" s="267">
        <v>156</v>
      </c>
      <c r="B182" s="307">
        <f t="shared" si="29"/>
        <v>12.949856007249537</v>
      </c>
      <c r="C182" s="393">
        <v>36.57</v>
      </c>
      <c r="D182" s="306">
        <v>32960</v>
      </c>
      <c r="E182" s="436">
        <v>17870</v>
      </c>
      <c r="F182" s="273">
        <f t="shared" si="30"/>
        <v>30542.424547314004</v>
      </c>
      <c r="G182" s="273">
        <f t="shared" si="31"/>
        <v>5863.822805578342</v>
      </c>
      <c r="H182" s="270">
        <f t="shared" si="26"/>
        <v>12378.124099983397</v>
      </c>
      <c r="I182" s="270">
        <f t="shared" si="34"/>
        <v>728.12494705784684</v>
      </c>
      <c r="J182" s="170">
        <v>394</v>
      </c>
      <c r="K182" s="271">
        <f t="shared" si="35"/>
        <v>49906.496399933589</v>
      </c>
      <c r="L182" s="399">
        <f t="shared" si="28"/>
        <v>25.899712014499073</v>
      </c>
      <c r="M182" s="398">
        <v>73.14</v>
      </c>
      <c r="N182" s="273">
        <f t="shared" si="32"/>
        <v>15271.212273657002</v>
      </c>
      <c r="O182" s="390">
        <f t="shared" si="33"/>
        <v>2931.911402789171</v>
      </c>
      <c r="P182" s="270">
        <f t="shared" si="27"/>
        <v>6189.0620499916986</v>
      </c>
      <c r="Q182" s="270">
        <f t="shared" si="36"/>
        <v>364.06247352892342</v>
      </c>
      <c r="R182" s="170">
        <v>197</v>
      </c>
      <c r="S182" s="271">
        <f t="shared" si="37"/>
        <v>24953.248199966794</v>
      </c>
    </row>
    <row r="183" spans="1:19" s="424" customFormat="1" ht="16.5" customHeight="1" x14ac:dyDescent="0.2">
      <c r="A183" s="267">
        <v>157</v>
      </c>
      <c r="B183" s="307">
        <f t="shared" si="29"/>
        <v>12.956245805348308</v>
      </c>
      <c r="C183" s="393">
        <v>36.57</v>
      </c>
      <c r="D183" s="306">
        <v>32960</v>
      </c>
      <c r="E183" s="436">
        <v>17870</v>
      </c>
      <c r="F183" s="273">
        <f t="shared" si="30"/>
        <v>30527.361547642933</v>
      </c>
      <c r="G183" s="273">
        <f t="shared" si="31"/>
        <v>5863.822805578342</v>
      </c>
      <c r="H183" s="270">
        <f t="shared" si="26"/>
        <v>12373.002680095235</v>
      </c>
      <c r="I183" s="270">
        <f t="shared" si="34"/>
        <v>727.82368706442549</v>
      </c>
      <c r="J183" s="170">
        <v>394</v>
      </c>
      <c r="K183" s="271">
        <f t="shared" si="35"/>
        <v>49886.010720380931</v>
      </c>
      <c r="L183" s="399">
        <f t="shared" si="28"/>
        <v>25.912491610696616</v>
      </c>
      <c r="M183" s="398">
        <v>73.14</v>
      </c>
      <c r="N183" s="273">
        <f t="shared" si="32"/>
        <v>15263.680773821467</v>
      </c>
      <c r="O183" s="390">
        <f t="shared" si="33"/>
        <v>2931.911402789171</v>
      </c>
      <c r="P183" s="270">
        <f t="shared" si="27"/>
        <v>6186.5013400476173</v>
      </c>
      <c r="Q183" s="270">
        <f t="shared" si="36"/>
        <v>363.91184353221274</v>
      </c>
      <c r="R183" s="170">
        <v>197</v>
      </c>
      <c r="S183" s="271">
        <f t="shared" si="37"/>
        <v>24943.005360190466</v>
      </c>
    </row>
    <row r="184" spans="1:19" s="424" customFormat="1" ht="16.5" customHeight="1" x14ac:dyDescent="0.2">
      <c r="A184" s="267">
        <v>158</v>
      </c>
      <c r="B184" s="307">
        <f t="shared" si="29"/>
        <v>12.962595033026968</v>
      </c>
      <c r="C184" s="393">
        <v>36.57</v>
      </c>
      <c r="D184" s="306">
        <v>32960</v>
      </c>
      <c r="E184" s="436">
        <v>17870</v>
      </c>
      <c r="F184" s="273">
        <f t="shared" si="30"/>
        <v>30512.408895924593</v>
      </c>
      <c r="G184" s="273">
        <f t="shared" si="31"/>
        <v>5863.822805578342</v>
      </c>
      <c r="H184" s="270">
        <f t="shared" ref="H184:H247" si="38">(F184+G184)*34%</f>
        <v>12367.918778510999</v>
      </c>
      <c r="I184" s="270">
        <f t="shared" si="34"/>
        <v>727.52463403005868</v>
      </c>
      <c r="J184" s="170">
        <v>394</v>
      </c>
      <c r="K184" s="271">
        <f t="shared" si="35"/>
        <v>49865.675114043988</v>
      </c>
      <c r="L184" s="399">
        <f t="shared" si="28"/>
        <v>25.925190066053936</v>
      </c>
      <c r="M184" s="398">
        <v>73.14</v>
      </c>
      <c r="N184" s="273">
        <f t="shared" si="32"/>
        <v>15256.204447962296</v>
      </c>
      <c r="O184" s="390">
        <f t="shared" si="33"/>
        <v>2931.911402789171</v>
      </c>
      <c r="P184" s="270">
        <f t="shared" ref="P184:P247" si="39">(N184+O184)*34%</f>
        <v>6183.9593892554994</v>
      </c>
      <c r="Q184" s="270">
        <f t="shared" si="36"/>
        <v>363.76231701502934</v>
      </c>
      <c r="R184" s="170">
        <v>197</v>
      </c>
      <c r="S184" s="271">
        <f t="shared" si="37"/>
        <v>24932.837557021994</v>
      </c>
    </row>
    <row r="185" spans="1:19" s="424" customFormat="1" ht="16.5" customHeight="1" x14ac:dyDescent="0.2">
      <c r="A185" s="267">
        <v>159</v>
      </c>
      <c r="B185" s="307">
        <f t="shared" si="29"/>
        <v>12.968904202220232</v>
      </c>
      <c r="C185" s="393">
        <v>36.57</v>
      </c>
      <c r="D185" s="306">
        <v>32960</v>
      </c>
      <c r="E185" s="436">
        <v>17870</v>
      </c>
      <c r="F185" s="273">
        <f t="shared" si="30"/>
        <v>30497.565085898961</v>
      </c>
      <c r="G185" s="273">
        <f t="shared" si="31"/>
        <v>5863.822805578342</v>
      </c>
      <c r="H185" s="270">
        <f t="shared" si="38"/>
        <v>12362.871883102283</v>
      </c>
      <c r="I185" s="270">
        <f t="shared" si="34"/>
        <v>727.22775782954602</v>
      </c>
      <c r="J185" s="170">
        <v>394</v>
      </c>
      <c r="K185" s="271">
        <f t="shared" si="35"/>
        <v>49845.487532409134</v>
      </c>
      <c r="L185" s="399">
        <f t="shared" si="28"/>
        <v>25.937808404440464</v>
      </c>
      <c r="M185" s="398">
        <v>73.14</v>
      </c>
      <c r="N185" s="273">
        <f t="shared" si="32"/>
        <v>15248.782542949481</v>
      </c>
      <c r="O185" s="390">
        <f t="shared" si="33"/>
        <v>2931.911402789171</v>
      </c>
      <c r="P185" s="270">
        <f t="shared" si="39"/>
        <v>6181.4359415511417</v>
      </c>
      <c r="Q185" s="270">
        <f t="shared" si="36"/>
        <v>363.61387891477301</v>
      </c>
      <c r="R185" s="170">
        <v>197</v>
      </c>
      <c r="S185" s="271">
        <f t="shared" si="37"/>
        <v>24922.743766204567</v>
      </c>
    </row>
    <row r="186" spans="1:19" s="424" customFormat="1" ht="16.5" customHeight="1" x14ac:dyDescent="0.2">
      <c r="A186" s="291">
        <v>160</v>
      </c>
      <c r="B186" s="307">
        <f t="shared" si="29"/>
        <v>12.975173815233827</v>
      </c>
      <c r="C186" s="393">
        <v>36.57</v>
      </c>
      <c r="D186" s="306">
        <v>32960</v>
      </c>
      <c r="E186" s="436">
        <v>17870</v>
      </c>
      <c r="F186" s="273">
        <f t="shared" si="30"/>
        <v>30482.82864123406</v>
      </c>
      <c r="G186" s="273">
        <f t="shared" si="31"/>
        <v>5863.822805578342</v>
      </c>
      <c r="H186" s="270">
        <f t="shared" si="38"/>
        <v>12357.861491916217</v>
      </c>
      <c r="I186" s="270">
        <f t="shared" si="34"/>
        <v>726.93302893624798</v>
      </c>
      <c r="J186" s="170">
        <v>394</v>
      </c>
      <c r="K186" s="271">
        <f t="shared" si="35"/>
        <v>49825.445967664862</v>
      </c>
      <c r="L186" s="399">
        <f t="shared" si="28"/>
        <v>25.950347630467654</v>
      </c>
      <c r="M186" s="398">
        <v>73.14</v>
      </c>
      <c r="N186" s="273">
        <f t="shared" si="32"/>
        <v>15241.41432061703</v>
      </c>
      <c r="O186" s="390">
        <f t="shared" si="33"/>
        <v>2931.911402789171</v>
      </c>
      <c r="P186" s="270">
        <f t="shared" si="39"/>
        <v>6178.9307459581087</v>
      </c>
      <c r="Q186" s="270">
        <f t="shared" si="36"/>
        <v>363.46651446812399</v>
      </c>
      <c r="R186" s="170">
        <v>197</v>
      </c>
      <c r="S186" s="271">
        <f t="shared" si="37"/>
        <v>24912.722983832431</v>
      </c>
    </row>
    <row r="187" spans="1:19" s="424" customFormat="1" ht="16.5" customHeight="1" x14ac:dyDescent="0.2">
      <c r="A187" s="267">
        <v>161</v>
      </c>
      <c r="B187" s="307">
        <f t="shared" si="29"/>
        <v>12.981404364984463</v>
      </c>
      <c r="C187" s="393">
        <v>36.57</v>
      </c>
      <c r="D187" s="306">
        <v>32960</v>
      </c>
      <c r="E187" s="436">
        <v>17870</v>
      </c>
      <c r="F187" s="273">
        <f t="shared" si="30"/>
        <v>30468.198114747916</v>
      </c>
      <c r="G187" s="273">
        <f t="shared" si="31"/>
        <v>5863.822805578342</v>
      </c>
      <c r="H187" s="270">
        <f t="shared" si="38"/>
        <v>12352.887112910928</v>
      </c>
      <c r="I187" s="270">
        <f t="shared" si="34"/>
        <v>726.6404184065251</v>
      </c>
      <c r="J187" s="170">
        <v>394</v>
      </c>
      <c r="K187" s="271">
        <f t="shared" si="35"/>
        <v>49805.548451643706</v>
      </c>
      <c r="L187" s="399">
        <f t="shared" si="28"/>
        <v>25.962808729968927</v>
      </c>
      <c r="M187" s="398">
        <v>73.14</v>
      </c>
      <c r="N187" s="273">
        <f t="shared" si="32"/>
        <v>15234.099057373958</v>
      </c>
      <c r="O187" s="390">
        <f t="shared" si="33"/>
        <v>2931.911402789171</v>
      </c>
      <c r="P187" s="270">
        <f t="shared" si="39"/>
        <v>6176.4435564554642</v>
      </c>
      <c r="Q187" s="270">
        <f t="shared" si="36"/>
        <v>363.32020920326255</v>
      </c>
      <c r="R187" s="170">
        <v>197</v>
      </c>
      <c r="S187" s="271">
        <f t="shared" si="37"/>
        <v>24902.774225821853</v>
      </c>
    </row>
    <row r="188" spans="1:19" s="424" customFormat="1" ht="16.5" customHeight="1" x14ac:dyDescent="0.2">
      <c r="A188" s="267">
        <v>162</v>
      </c>
      <c r="B188" s="307">
        <f t="shared" si="29"/>
        <v>12.987596335232384</v>
      </c>
      <c r="C188" s="393">
        <v>36.57</v>
      </c>
      <c r="D188" s="306">
        <v>32960</v>
      </c>
      <c r="E188" s="436">
        <v>17870</v>
      </c>
      <c r="F188" s="273">
        <f t="shared" si="30"/>
        <v>30453.672087655243</v>
      </c>
      <c r="G188" s="273">
        <f t="shared" si="31"/>
        <v>5863.822805578342</v>
      </c>
      <c r="H188" s="270">
        <f t="shared" si="38"/>
        <v>12347.94826369942</v>
      </c>
      <c r="I188" s="270">
        <f t="shared" si="34"/>
        <v>726.34989786467168</v>
      </c>
      <c r="J188" s="170">
        <v>394</v>
      </c>
      <c r="K188" s="271">
        <f t="shared" si="35"/>
        <v>49785.793054797679</v>
      </c>
      <c r="L188" s="399">
        <f t="shared" si="28"/>
        <v>25.975192670464768</v>
      </c>
      <c r="M188" s="398">
        <v>73.14</v>
      </c>
      <c r="N188" s="273">
        <f t="shared" si="32"/>
        <v>15226.836043827621</v>
      </c>
      <c r="O188" s="390">
        <f t="shared" si="33"/>
        <v>2931.911402789171</v>
      </c>
      <c r="P188" s="270">
        <f t="shared" si="39"/>
        <v>6173.9741318497099</v>
      </c>
      <c r="Q188" s="270">
        <f t="shared" si="36"/>
        <v>363.17494893233584</v>
      </c>
      <c r="R188" s="170">
        <v>197</v>
      </c>
      <c r="S188" s="271">
        <f t="shared" si="37"/>
        <v>24892.89652739884</v>
      </c>
    </row>
    <row r="189" spans="1:19" s="424" customFormat="1" ht="16.5" customHeight="1" x14ac:dyDescent="0.2">
      <c r="A189" s="267">
        <v>163</v>
      </c>
      <c r="B189" s="307">
        <f t="shared" si="29"/>
        <v>12.993750200806762</v>
      </c>
      <c r="C189" s="393">
        <v>36.57</v>
      </c>
      <c r="D189" s="306">
        <v>32960</v>
      </c>
      <c r="E189" s="436">
        <v>17870</v>
      </c>
      <c r="F189" s="273">
        <f t="shared" si="30"/>
        <v>30439.249168838323</v>
      </c>
      <c r="G189" s="273">
        <f t="shared" si="31"/>
        <v>5863.822805578342</v>
      </c>
      <c r="H189" s="270">
        <f t="shared" si="38"/>
        <v>12343.044471301666</v>
      </c>
      <c r="I189" s="270">
        <f t="shared" si="34"/>
        <v>726.06143948833324</v>
      </c>
      <c r="J189" s="170">
        <v>394</v>
      </c>
      <c r="K189" s="271">
        <f t="shared" si="35"/>
        <v>49766.177885206664</v>
      </c>
      <c r="L189" s="399">
        <f t="shared" si="28"/>
        <v>25.987500401613524</v>
      </c>
      <c r="M189" s="398">
        <v>73.14</v>
      </c>
      <c r="N189" s="273">
        <f t="shared" si="32"/>
        <v>15219.624584419162</v>
      </c>
      <c r="O189" s="390">
        <f t="shared" si="33"/>
        <v>2931.911402789171</v>
      </c>
      <c r="P189" s="270">
        <f t="shared" si="39"/>
        <v>6171.522235650833</v>
      </c>
      <c r="Q189" s="270">
        <f t="shared" si="36"/>
        <v>363.03071974416662</v>
      </c>
      <c r="R189" s="170">
        <v>197</v>
      </c>
      <c r="S189" s="271">
        <f t="shared" si="37"/>
        <v>24883.088942603332</v>
      </c>
    </row>
    <row r="190" spans="1:19" s="424" customFormat="1" ht="16.5" customHeight="1" x14ac:dyDescent="0.2">
      <c r="A190" s="409">
        <v>164</v>
      </c>
      <c r="B190" s="307">
        <f t="shared" si="29"/>
        <v>12.999866427824198</v>
      </c>
      <c r="C190" s="393">
        <v>36.57</v>
      </c>
      <c r="D190" s="306">
        <v>32960</v>
      </c>
      <c r="E190" s="436">
        <v>17870</v>
      </c>
      <c r="F190" s="273">
        <f t="shared" si="30"/>
        <v>30424.927994140824</v>
      </c>
      <c r="G190" s="273">
        <f t="shared" si="31"/>
        <v>5863.822805578342</v>
      </c>
      <c r="H190" s="270">
        <f t="shared" si="38"/>
        <v>12338.175271904516</v>
      </c>
      <c r="I190" s="270">
        <f t="shared" si="34"/>
        <v>725.77501599438335</v>
      </c>
      <c r="J190" s="170">
        <v>394</v>
      </c>
      <c r="K190" s="271">
        <f t="shared" si="35"/>
        <v>49746.701087618065</v>
      </c>
      <c r="L190" s="399">
        <f t="shared" si="28"/>
        <v>25.999732855648396</v>
      </c>
      <c r="M190" s="398">
        <v>73.14</v>
      </c>
      <c r="N190" s="273">
        <f t="shared" si="32"/>
        <v>15212.463997070412</v>
      </c>
      <c r="O190" s="390">
        <f t="shared" si="33"/>
        <v>2931.911402789171</v>
      </c>
      <c r="P190" s="270">
        <f t="shared" si="39"/>
        <v>6169.0876359522581</v>
      </c>
      <c r="Q190" s="270">
        <f t="shared" si="36"/>
        <v>362.88750799719168</v>
      </c>
      <c r="R190" s="170">
        <v>197</v>
      </c>
      <c r="S190" s="271">
        <f t="shared" si="37"/>
        <v>24873.350543809032</v>
      </c>
    </row>
    <row r="191" spans="1:19" s="424" customFormat="1" ht="16.5" customHeight="1" x14ac:dyDescent="0.2">
      <c r="A191" s="255">
        <v>165</v>
      </c>
      <c r="B191" s="307">
        <f t="shared" si="29"/>
        <v>13.005945473900582</v>
      </c>
      <c r="C191" s="393">
        <v>36.57</v>
      </c>
      <c r="D191" s="306">
        <v>32960</v>
      </c>
      <c r="E191" s="436">
        <v>17870</v>
      </c>
      <c r="F191" s="273">
        <f t="shared" si="30"/>
        <v>30410.707225683953</v>
      </c>
      <c r="G191" s="273">
        <f t="shared" si="31"/>
        <v>5863.822805578342</v>
      </c>
      <c r="H191" s="270">
        <f t="shared" si="38"/>
        <v>12333.34021062918</v>
      </c>
      <c r="I191" s="270">
        <f t="shared" si="34"/>
        <v>725.49060062524586</v>
      </c>
      <c r="J191" s="170">
        <v>394</v>
      </c>
      <c r="K191" s="271">
        <f t="shared" si="35"/>
        <v>49727.360842516719</v>
      </c>
      <c r="L191" s="399">
        <f t="shared" si="28"/>
        <v>26.011890947801163</v>
      </c>
      <c r="M191" s="398">
        <v>73.14</v>
      </c>
      <c r="N191" s="273">
        <f t="shared" si="32"/>
        <v>15205.353612841976</v>
      </c>
      <c r="O191" s="390">
        <f t="shared" si="33"/>
        <v>2931.911402789171</v>
      </c>
      <c r="P191" s="270">
        <f t="shared" si="39"/>
        <v>6166.6701053145898</v>
      </c>
      <c r="Q191" s="270">
        <f t="shared" si="36"/>
        <v>362.74530031262293</v>
      </c>
      <c r="R191" s="170">
        <v>197</v>
      </c>
      <c r="S191" s="271">
        <f t="shared" si="37"/>
        <v>24863.680421258359</v>
      </c>
    </row>
    <row r="192" spans="1:19" s="424" customFormat="1" ht="16.5" customHeight="1" x14ac:dyDescent="0.2">
      <c r="A192" s="267">
        <v>166</v>
      </c>
      <c r="B192" s="307">
        <f t="shared" si="29"/>
        <v>13.011987788356544</v>
      </c>
      <c r="C192" s="393">
        <v>36.57</v>
      </c>
      <c r="D192" s="306">
        <v>32960</v>
      </c>
      <c r="E192" s="436">
        <v>17870</v>
      </c>
      <c r="F192" s="273">
        <f t="shared" si="30"/>
        <v>30396.585551203891</v>
      </c>
      <c r="G192" s="273">
        <f t="shared" si="31"/>
        <v>5863.822805578342</v>
      </c>
      <c r="H192" s="270">
        <f t="shared" si="38"/>
        <v>12328.538841305959</v>
      </c>
      <c r="I192" s="270">
        <f t="shared" si="34"/>
        <v>725.20816713564466</v>
      </c>
      <c r="J192" s="170">
        <v>394</v>
      </c>
      <c r="K192" s="271">
        <f t="shared" si="35"/>
        <v>49708.155365223836</v>
      </c>
      <c r="L192" s="399">
        <f t="shared" si="28"/>
        <v>26.023975576713088</v>
      </c>
      <c r="M192" s="398">
        <v>73.14</v>
      </c>
      <c r="N192" s="273">
        <f t="shared" si="32"/>
        <v>15198.292775601945</v>
      </c>
      <c r="O192" s="390">
        <f t="shared" si="33"/>
        <v>2931.911402789171</v>
      </c>
      <c r="P192" s="270">
        <f t="shared" si="39"/>
        <v>6164.2694206529795</v>
      </c>
      <c r="Q192" s="270">
        <f t="shared" si="36"/>
        <v>362.60408356782233</v>
      </c>
      <c r="R192" s="170">
        <v>197</v>
      </c>
      <c r="S192" s="271">
        <f t="shared" si="37"/>
        <v>24854.077682611918</v>
      </c>
    </row>
    <row r="193" spans="1:19" s="424" customFormat="1" ht="16.5" customHeight="1" x14ac:dyDescent="0.2">
      <c r="A193" s="267">
        <v>167</v>
      </c>
      <c r="B193" s="307">
        <f t="shared" si="29"/>
        <v>13.017993812416755</v>
      </c>
      <c r="C193" s="393">
        <v>36.57</v>
      </c>
      <c r="D193" s="306">
        <v>32960</v>
      </c>
      <c r="E193" s="436">
        <v>17870</v>
      </c>
      <c r="F193" s="273">
        <f t="shared" si="30"/>
        <v>30382.561683409866</v>
      </c>
      <c r="G193" s="273">
        <f t="shared" si="31"/>
        <v>5863.822805578342</v>
      </c>
      <c r="H193" s="270">
        <f t="shared" si="38"/>
        <v>12323.770726255992</v>
      </c>
      <c r="I193" s="270">
        <f t="shared" si="34"/>
        <v>724.92768977976425</v>
      </c>
      <c r="J193" s="170">
        <v>394</v>
      </c>
      <c r="K193" s="271">
        <f t="shared" si="35"/>
        <v>49689.082905023963</v>
      </c>
      <c r="L193" s="399">
        <f t="shared" si="28"/>
        <v>26.03598762483351</v>
      </c>
      <c r="M193" s="398">
        <v>73.14</v>
      </c>
      <c r="N193" s="273">
        <f t="shared" si="32"/>
        <v>15191.280841704933</v>
      </c>
      <c r="O193" s="390">
        <f t="shared" si="33"/>
        <v>2931.911402789171</v>
      </c>
      <c r="P193" s="270">
        <f t="shared" si="39"/>
        <v>6161.8853631279962</v>
      </c>
      <c r="Q193" s="270">
        <f t="shared" si="36"/>
        <v>362.46384488988213</v>
      </c>
      <c r="R193" s="170">
        <v>197</v>
      </c>
      <c r="S193" s="271">
        <f t="shared" si="37"/>
        <v>24844.541452511981</v>
      </c>
    </row>
    <row r="194" spans="1:19" s="424" customFormat="1" ht="16.5" customHeight="1" x14ac:dyDescent="0.2">
      <c r="A194" s="267">
        <v>168</v>
      </c>
      <c r="B194" s="307">
        <f t="shared" si="29"/>
        <v>13.023963979403259</v>
      </c>
      <c r="C194" s="393">
        <v>36.57</v>
      </c>
      <c r="D194" s="306">
        <v>32960</v>
      </c>
      <c r="E194" s="436">
        <v>17870</v>
      </c>
      <c r="F194" s="273">
        <f t="shared" si="30"/>
        <v>30368.634359362091</v>
      </c>
      <c r="G194" s="273">
        <f t="shared" si="31"/>
        <v>5863.822805578342</v>
      </c>
      <c r="H194" s="270">
        <f t="shared" si="38"/>
        <v>12319.035436079748</v>
      </c>
      <c r="I194" s="270">
        <f t="shared" si="34"/>
        <v>724.64914329880867</v>
      </c>
      <c r="J194" s="170">
        <v>394</v>
      </c>
      <c r="K194" s="271">
        <f t="shared" si="35"/>
        <v>49670.141744318993</v>
      </c>
      <c r="L194" s="399">
        <f t="shared" si="28"/>
        <v>26.047927958806518</v>
      </c>
      <c r="M194" s="398">
        <v>73.14</v>
      </c>
      <c r="N194" s="273">
        <f t="shared" si="32"/>
        <v>15184.317179681046</v>
      </c>
      <c r="O194" s="390">
        <f t="shared" si="33"/>
        <v>2931.911402789171</v>
      </c>
      <c r="P194" s="270">
        <f t="shared" si="39"/>
        <v>6159.5177180398741</v>
      </c>
      <c r="Q194" s="270">
        <f t="shared" si="36"/>
        <v>362.32457164940433</v>
      </c>
      <c r="R194" s="170">
        <v>197</v>
      </c>
      <c r="S194" s="271">
        <f t="shared" si="37"/>
        <v>24835.070872159497</v>
      </c>
    </row>
    <row r="195" spans="1:19" s="424" customFormat="1" ht="16.5" customHeight="1" x14ac:dyDescent="0.2">
      <c r="A195" s="267">
        <v>169</v>
      </c>
      <c r="B195" s="307">
        <f t="shared" si="29"/>
        <v>13.029898714923075</v>
      </c>
      <c r="C195" s="393">
        <v>36.57</v>
      </c>
      <c r="D195" s="306">
        <v>32960</v>
      </c>
      <c r="E195" s="436">
        <v>17870</v>
      </c>
      <c r="F195" s="273">
        <f t="shared" si="30"/>
        <v>30354.802339868766</v>
      </c>
      <c r="G195" s="273">
        <f t="shared" si="31"/>
        <v>5863.822805578342</v>
      </c>
      <c r="H195" s="270">
        <f t="shared" si="38"/>
        <v>12314.332549452018</v>
      </c>
      <c r="I195" s="270">
        <f t="shared" si="34"/>
        <v>724.37250290894212</v>
      </c>
      <c r="J195" s="170">
        <v>394</v>
      </c>
      <c r="K195" s="271">
        <f t="shared" si="35"/>
        <v>49651.330197808064</v>
      </c>
      <c r="L195" s="399">
        <f t="shared" si="28"/>
        <v>26.059797429846149</v>
      </c>
      <c r="M195" s="398">
        <v>73.14</v>
      </c>
      <c r="N195" s="273">
        <f t="shared" si="32"/>
        <v>15177.401169934383</v>
      </c>
      <c r="O195" s="390">
        <f t="shared" si="33"/>
        <v>2931.911402789171</v>
      </c>
      <c r="P195" s="270">
        <f t="shared" si="39"/>
        <v>6157.1662747260089</v>
      </c>
      <c r="Q195" s="270">
        <f t="shared" si="36"/>
        <v>362.18625145447106</v>
      </c>
      <c r="R195" s="170">
        <v>197</v>
      </c>
      <c r="S195" s="271">
        <f t="shared" si="37"/>
        <v>24825.665098904032</v>
      </c>
    </row>
    <row r="196" spans="1:19" s="424" customFormat="1" ht="16.5" customHeight="1" x14ac:dyDescent="0.2">
      <c r="A196" s="275">
        <v>170</v>
      </c>
      <c r="B196" s="307">
        <f t="shared" si="29"/>
        <v>13.035798437050262</v>
      </c>
      <c r="C196" s="393">
        <v>36.57</v>
      </c>
      <c r="D196" s="306">
        <v>32960</v>
      </c>
      <c r="E196" s="436">
        <v>17870</v>
      </c>
      <c r="F196" s="273">
        <f t="shared" si="30"/>
        <v>30341.064408901537</v>
      </c>
      <c r="G196" s="273">
        <f t="shared" si="31"/>
        <v>5863.822805578342</v>
      </c>
      <c r="H196" s="270">
        <f t="shared" si="38"/>
        <v>12309.66165292316</v>
      </c>
      <c r="I196" s="270">
        <f t="shared" si="34"/>
        <v>724.09774428959759</v>
      </c>
      <c r="J196" s="170">
        <v>394</v>
      </c>
      <c r="K196" s="271">
        <f t="shared" si="35"/>
        <v>49632.646611692639</v>
      </c>
      <c r="L196" s="399">
        <f t="shared" si="28"/>
        <v>26.071596874100525</v>
      </c>
      <c r="M196" s="398">
        <v>73.14</v>
      </c>
      <c r="N196" s="273">
        <f t="shared" si="32"/>
        <v>15170.532204450768</v>
      </c>
      <c r="O196" s="390">
        <f t="shared" si="33"/>
        <v>2931.911402789171</v>
      </c>
      <c r="P196" s="270">
        <f t="shared" si="39"/>
        <v>6154.8308264615798</v>
      </c>
      <c r="Q196" s="270">
        <f t="shared" si="36"/>
        <v>362.04887214479879</v>
      </c>
      <c r="R196" s="170">
        <v>197</v>
      </c>
      <c r="S196" s="271">
        <f t="shared" si="37"/>
        <v>24816.323305846319</v>
      </c>
    </row>
    <row r="197" spans="1:19" s="424" customFormat="1" ht="16.5" customHeight="1" x14ac:dyDescent="0.2">
      <c r="A197" s="267">
        <v>171</v>
      </c>
      <c r="B197" s="307">
        <f t="shared" si="29"/>
        <v>13.041663556502661</v>
      </c>
      <c r="C197" s="393">
        <v>36.57</v>
      </c>
      <c r="D197" s="306">
        <v>32960</v>
      </c>
      <c r="E197" s="436">
        <v>17870</v>
      </c>
      <c r="F197" s="273">
        <f t="shared" si="30"/>
        <v>30327.41937302861</v>
      </c>
      <c r="G197" s="273">
        <f t="shared" si="31"/>
        <v>5863.822805578342</v>
      </c>
      <c r="H197" s="270">
        <f t="shared" si="38"/>
        <v>12305.022340726366</v>
      </c>
      <c r="I197" s="270">
        <f t="shared" si="34"/>
        <v>723.82484357213912</v>
      </c>
      <c r="J197" s="170">
        <v>394</v>
      </c>
      <c r="K197" s="271">
        <f t="shared" si="35"/>
        <v>49614.089362905455</v>
      </c>
      <c r="L197" s="399">
        <f t="shared" ref="L197:L260" si="40">(LN(A197)+7.9)/0.5</f>
        <v>26.083327113005321</v>
      </c>
      <c r="M197" s="398">
        <v>73.14</v>
      </c>
      <c r="N197" s="273">
        <f t="shared" si="32"/>
        <v>15163.709686514305</v>
      </c>
      <c r="O197" s="390">
        <f t="shared" si="33"/>
        <v>2931.911402789171</v>
      </c>
      <c r="P197" s="270">
        <f t="shared" si="39"/>
        <v>6152.5111703631828</v>
      </c>
      <c r="Q197" s="270">
        <f t="shared" si="36"/>
        <v>361.91242178606956</v>
      </c>
      <c r="R197" s="170">
        <v>197</v>
      </c>
      <c r="S197" s="271">
        <f t="shared" si="37"/>
        <v>24807.044681452728</v>
      </c>
    </row>
    <row r="198" spans="1:19" s="424" customFormat="1" ht="16.5" customHeight="1" x14ac:dyDescent="0.2">
      <c r="A198" s="267">
        <v>172</v>
      </c>
      <c r="B198" s="307">
        <f t="shared" si="29"/>
        <v>13.047494476813453</v>
      </c>
      <c r="C198" s="393">
        <v>36.57</v>
      </c>
      <c r="D198" s="306">
        <v>32960</v>
      </c>
      <c r="E198" s="436">
        <v>17870</v>
      </c>
      <c r="F198" s="273">
        <f t="shared" si="30"/>
        <v>30313.866060865083</v>
      </c>
      <c r="G198" s="273">
        <f t="shared" si="31"/>
        <v>5863.822805578342</v>
      </c>
      <c r="H198" s="270">
        <f t="shared" si="38"/>
        <v>12300.414214590764</v>
      </c>
      <c r="I198" s="270">
        <f t="shared" si="34"/>
        <v>723.55377732886848</v>
      </c>
      <c r="J198" s="170">
        <v>394</v>
      </c>
      <c r="K198" s="271">
        <f t="shared" si="35"/>
        <v>49595.656858363058</v>
      </c>
      <c r="L198" s="399">
        <f t="shared" si="40"/>
        <v>26.094988953626906</v>
      </c>
      <c r="M198" s="398">
        <v>73.14</v>
      </c>
      <c r="N198" s="273">
        <f t="shared" si="32"/>
        <v>15156.933030432541</v>
      </c>
      <c r="O198" s="390">
        <f t="shared" si="33"/>
        <v>2931.911402789171</v>
      </c>
      <c r="P198" s="270">
        <f t="shared" si="39"/>
        <v>6150.2071072953822</v>
      </c>
      <c r="Q198" s="270">
        <f t="shared" si="36"/>
        <v>361.77688866443424</v>
      </c>
      <c r="R198" s="170">
        <v>197</v>
      </c>
      <c r="S198" s="271">
        <f t="shared" si="37"/>
        <v>24797.828429181529</v>
      </c>
    </row>
    <row r="199" spans="1:19" s="424" customFormat="1" ht="16.5" customHeight="1" x14ac:dyDescent="0.2">
      <c r="A199" s="267">
        <v>173</v>
      </c>
      <c r="B199" s="307">
        <f t="shared" si="29"/>
        <v>13.053291594497779</v>
      </c>
      <c r="C199" s="393">
        <v>36.57</v>
      </c>
      <c r="D199" s="306">
        <v>32960</v>
      </c>
      <c r="E199" s="436">
        <v>17870</v>
      </c>
      <c r="F199" s="273">
        <f t="shared" si="30"/>
        <v>30300.4033225397</v>
      </c>
      <c r="G199" s="273">
        <f t="shared" si="31"/>
        <v>5863.822805578342</v>
      </c>
      <c r="H199" s="270">
        <f t="shared" si="38"/>
        <v>12295.836883560134</v>
      </c>
      <c r="I199" s="270">
        <f t="shared" si="34"/>
        <v>723.28452256236085</v>
      </c>
      <c r="J199" s="170">
        <v>394</v>
      </c>
      <c r="K199" s="271">
        <f t="shared" si="35"/>
        <v>49577.347534240536</v>
      </c>
      <c r="L199" s="399">
        <f t="shared" si="40"/>
        <v>26.106583188995558</v>
      </c>
      <c r="M199" s="398">
        <v>73.14</v>
      </c>
      <c r="N199" s="273">
        <f t="shared" si="32"/>
        <v>15150.20166126985</v>
      </c>
      <c r="O199" s="390">
        <f t="shared" si="33"/>
        <v>2931.911402789171</v>
      </c>
      <c r="P199" s="270">
        <f t="shared" si="39"/>
        <v>6147.918441780067</v>
      </c>
      <c r="Q199" s="270">
        <f t="shared" si="36"/>
        <v>361.64226128118042</v>
      </c>
      <c r="R199" s="170">
        <v>197</v>
      </c>
      <c r="S199" s="271">
        <f t="shared" si="37"/>
        <v>24788.673767120268</v>
      </c>
    </row>
    <row r="200" spans="1:19" s="424" customFormat="1" ht="16.5" customHeight="1" x14ac:dyDescent="0.2">
      <c r="A200" s="267">
        <v>174</v>
      </c>
      <c r="B200" s="307">
        <f t="shared" si="29"/>
        <v>13.059055299214529</v>
      </c>
      <c r="C200" s="393">
        <v>36.57</v>
      </c>
      <c r="D200" s="306">
        <v>32960</v>
      </c>
      <c r="E200" s="436">
        <v>17870</v>
      </c>
      <c r="F200" s="273">
        <f t="shared" si="30"/>
        <v>30287.030029177502</v>
      </c>
      <c r="G200" s="273">
        <f t="shared" si="31"/>
        <v>5863.822805578342</v>
      </c>
      <c r="H200" s="270">
        <f t="shared" si="38"/>
        <v>12291.289963816989</v>
      </c>
      <c r="I200" s="270">
        <f t="shared" si="34"/>
        <v>723.01705669511693</v>
      </c>
      <c r="J200" s="170">
        <v>394</v>
      </c>
      <c r="K200" s="271">
        <f t="shared" si="35"/>
        <v>49559.159855267957</v>
      </c>
      <c r="L200" s="399">
        <f t="shared" si="40"/>
        <v>26.118110598429059</v>
      </c>
      <c r="M200" s="398">
        <v>73.14</v>
      </c>
      <c r="N200" s="273">
        <f t="shared" si="32"/>
        <v>15143.515014588751</v>
      </c>
      <c r="O200" s="390">
        <f t="shared" si="33"/>
        <v>2931.911402789171</v>
      </c>
      <c r="P200" s="270">
        <f t="shared" si="39"/>
        <v>6145.6449819084946</v>
      </c>
      <c r="Q200" s="270">
        <f t="shared" si="36"/>
        <v>361.50852834755847</v>
      </c>
      <c r="R200" s="170">
        <v>197</v>
      </c>
      <c r="S200" s="271">
        <f t="shared" si="37"/>
        <v>24779.579927633979</v>
      </c>
    </row>
    <row r="201" spans="1:19" s="424" customFormat="1" ht="16.5" customHeight="1" x14ac:dyDescent="0.2">
      <c r="A201" s="267">
        <v>175</v>
      </c>
      <c r="B201" s="307">
        <f t="shared" si="29"/>
        <v>13.064785973923515</v>
      </c>
      <c r="C201" s="393">
        <v>36.57</v>
      </c>
      <c r="D201" s="306">
        <v>32960</v>
      </c>
      <c r="E201" s="436">
        <v>17870</v>
      </c>
      <c r="F201" s="273">
        <f t="shared" si="30"/>
        <v>30273.745072397884</v>
      </c>
      <c r="G201" s="273">
        <f t="shared" si="31"/>
        <v>5863.822805578342</v>
      </c>
      <c r="H201" s="270">
        <f t="shared" si="38"/>
        <v>12286.773078511917</v>
      </c>
      <c r="I201" s="270">
        <f t="shared" si="34"/>
        <v>722.75135755952454</v>
      </c>
      <c r="J201" s="170">
        <v>394</v>
      </c>
      <c r="K201" s="271">
        <f t="shared" si="35"/>
        <v>49541.092314047666</v>
      </c>
      <c r="L201" s="399">
        <f t="shared" si="40"/>
        <v>26.12957194784703</v>
      </c>
      <c r="M201" s="398">
        <v>73.14</v>
      </c>
      <c r="N201" s="273">
        <f t="shared" si="32"/>
        <v>15136.872536198942</v>
      </c>
      <c r="O201" s="390">
        <f t="shared" si="33"/>
        <v>2931.911402789171</v>
      </c>
      <c r="P201" s="270">
        <f t="shared" si="39"/>
        <v>6143.3865392559583</v>
      </c>
      <c r="Q201" s="270">
        <f t="shared" si="36"/>
        <v>361.37567877976227</v>
      </c>
      <c r="R201" s="170">
        <v>197</v>
      </c>
      <c r="S201" s="271">
        <f t="shared" si="37"/>
        <v>24770.546157023833</v>
      </c>
    </row>
    <row r="202" spans="1:19" s="424" customFormat="1" ht="16.5" customHeight="1" x14ac:dyDescent="0.2">
      <c r="A202" s="267">
        <v>176</v>
      </c>
      <c r="B202" s="307">
        <f t="shared" si="29"/>
        <v>13.070483995038153</v>
      </c>
      <c r="C202" s="393">
        <v>36.57</v>
      </c>
      <c r="D202" s="306">
        <v>32960</v>
      </c>
      <c r="E202" s="436">
        <v>17870</v>
      </c>
      <c r="F202" s="273">
        <f t="shared" si="30"/>
        <v>30260.547363827398</v>
      </c>
      <c r="G202" s="273">
        <f t="shared" si="31"/>
        <v>5863.822805578342</v>
      </c>
      <c r="H202" s="270">
        <f t="shared" si="38"/>
        <v>12282.285857597952</v>
      </c>
      <c r="I202" s="270">
        <f t="shared" si="34"/>
        <v>722.48740338811479</v>
      </c>
      <c r="J202" s="170">
        <v>394</v>
      </c>
      <c r="K202" s="271">
        <f t="shared" si="35"/>
        <v>49523.143430391799</v>
      </c>
      <c r="L202" s="399">
        <f t="shared" si="40"/>
        <v>26.140967990076305</v>
      </c>
      <c r="M202" s="398">
        <v>73.14</v>
      </c>
      <c r="N202" s="273">
        <f t="shared" si="32"/>
        <v>15130.273681913699</v>
      </c>
      <c r="O202" s="390">
        <f t="shared" si="33"/>
        <v>2931.911402789171</v>
      </c>
      <c r="P202" s="270">
        <f t="shared" si="39"/>
        <v>6141.1429287989758</v>
      </c>
      <c r="Q202" s="270">
        <f t="shared" si="36"/>
        <v>361.24370169405739</v>
      </c>
      <c r="R202" s="170">
        <v>197</v>
      </c>
      <c r="S202" s="271">
        <f t="shared" si="37"/>
        <v>24761.5717151959</v>
      </c>
    </row>
    <row r="203" spans="1:19" s="424" customFormat="1" ht="16.5" customHeight="1" x14ac:dyDescent="0.2">
      <c r="A203" s="267">
        <v>177</v>
      </c>
      <c r="B203" s="307">
        <f t="shared" si="29"/>
        <v>13.076149732573828</v>
      </c>
      <c r="C203" s="393">
        <v>36.57</v>
      </c>
      <c r="D203" s="306">
        <v>32960</v>
      </c>
      <c r="E203" s="436">
        <v>17870</v>
      </c>
      <c r="F203" s="273">
        <f t="shared" si="30"/>
        <v>30247.435834626856</v>
      </c>
      <c r="G203" s="273">
        <f t="shared" si="31"/>
        <v>5863.822805578342</v>
      </c>
      <c r="H203" s="270">
        <f t="shared" si="38"/>
        <v>12277.827937669768</v>
      </c>
      <c r="I203" s="270">
        <f t="shared" si="34"/>
        <v>722.22517280410398</v>
      </c>
      <c r="J203" s="170">
        <v>394</v>
      </c>
      <c r="K203" s="271">
        <f t="shared" si="35"/>
        <v>49505.311750679066</v>
      </c>
      <c r="L203" s="399">
        <f t="shared" si="40"/>
        <v>26.152299465147657</v>
      </c>
      <c r="M203" s="398">
        <v>73.14</v>
      </c>
      <c r="N203" s="273">
        <f t="shared" si="32"/>
        <v>15123.717917313428</v>
      </c>
      <c r="O203" s="390">
        <f t="shared" si="33"/>
        <v>2931.911402789171</v>
      </c>
      <c r="P203" s="270">
        <f t="shared" si="39"/>
        <v>6138.9139688348841</v>
      </c>
      <c r="Q203" s="270">
        <f t="shared" si="36"/>
        <v>361.11258640205199</v>
      </c>
      <c r="R203" s="170">
        <v>197</v>
      </c>
      <c r="S203" s="271">
        <f t="shared" si="37"/>
        <v>24752.655875339533</v>
      </c>
    </row>
    <row r="204" spans="1:19" s="424" customFormat="1" ht="16.5" customHeight="1" x14ac:dyDescent="0.2">
      <c r="A204" s="267">
        <v>178</v>
      </c>
      <c r="B204" s="307">
        <f t="shared" si="29"/>
        <v>13.081783550292085</v>
      </c>
      <c r="C204" s="393">
        <v>36.57</v>
      </c>
      <c r="D204" s="306">
        <v>32960</v>
      </c>
      <c r="E204" s="436">
        <v>17870</v>
      </c>
      <c r="F204" s="273">
        <f t="shared" si="30"/>
        <v>30234.40943503219</v>
      </c>
      <c r="G204" s="273">
        <f t="shared" si="31"/>
        <v>5863.822805578342</v>
      </c>
      <c r="H204" s="270">
        <f t="shared" si="38"/>
        <v>12273.398961807581</v>
      </c>
      <c r="I204" s="270">
        <f t="shared" si="34"/>
        <v>721.96464481221062</v>
      </c>
      <c r="J204" s="170">
        <v>394</v>
      </c>
      <c r="K204" s="271">
        <f t="shared" si="35"/>
        <v>49487.595847230317</v>
      </c>
      <c r="L204" s="399">
        <f t="shared" si="40"/>
        <v>26.163567100584171</v>
      </c>
      <c r="M204" s="398">
        <v>73.14</v>
      </c>
      <c r="N204" s="273">
        <f t="shared" si="32"/>
        <v>15117.204717516095</v>
      </c>
      <c r="O204" s="390">
        <f t="shared" si="33"/>
        <v>2931.911402789171</v>
      </c>
      <c r="P204" s="270">
        <f t="shared" si="39"/>
        <v>6136.6994809037906</v>
      </c>
      <c r="Q204" s="270">
        <f t="shared" si="36"/>
        <v>360.98232240610531</v>
      </c>
      <c r="R204" s="170">
        <v>197</v>
      </c>
      <c r="S204" s="271">
        <f t="shared" si="37"/>
        <v>24743.797923615159</v>
      </c>
    </row>
    <row r="205" spans="1:19" s="424" customFormat="1" ht="16.5" customHeight="1" x14ac:dyDescent="0.2">
      <c r="A205" s="267">
        <v>179</v>
      </c>
      <c r="B205" s="307">
        <f t="shared" si="29"/>
        <v>13.087385805840755</v>
      </c>
      <c r="C205" s="393">
        <v>36.57</v>
      </c>
      <c r="D205" s="306">
        <v>32960</v>
      </c>
      <c r="E205" s="436">
        <v>17870</v>
      </c>
      <c r="F205" s="273">
        <f t="shared" si="30"/>
        <v>30221.467133908736</v>
      </c>
      <c r="G205" s="273">
        <f t="shared" si="31"/>
        <v>5863.822805578342</v>
      </c>
      <c r="H205" s="270">
        <f t="shared" si="38"/>
        <v>12268.998579425606</v>
      </c>
      <c r="I205" s="270">
        <f t="shared" si="34"/>
        <v>721.70579878974149</v>
      </c>
      <c r="J205" s="170">
        <v>394</v>
      </c>
      <c r="K205" s="271">
        <f t="shared" si="35"/>
        <v>49469.994317702425</v>
      </c>
      <c r="L205" s="399">
        <f t="shared" si="40"/>
        <v>26.174771611681511</v>
      </c>
      <c r="M205" s="398">
        <v>73.14</v>
      </c>
      <c r="N205" s="273">
        <f t="shared" si="32"/>
        <v>15110.733566954368</v>
      </c>
      <c r="O205" s="390">
        <f t="shared" si="33"/>
        <v>2931.911402789171</v>
      </c>
      <c r="P205" s="270">
        <f t="shared" si="39"/>
        <v>6134.4992897128031</v>
      </c>
      <c r="Q205" s="270">
        <f t="shared" si="36"/>
        <v>360.85289939487075</v>
      </c>
      <c r="R205" s="170">
        <v>197</v>
      </c>
      <c r="S205" s="271">
        <f t="shared" si="37"/>
        <v>24734.997158851213</v>
      </c>
    </row>
    <row r="206" spans="1:19" s="424" customFormat="1" ht="16.5" customHeight="1" x14ac:dyDescent="0.2">
      <c r="A206" s="275">
        <v>180</v>
      </c>
      <c r="B206" s="307">
        <f t="shared" ref="B206:B269" si="41">LN(A206)+7.9</f>
        <v>13.092956850890211</v>
      </c>
      <c r="C206" s="393">
        <v>36.57</v>
      </c>
      <c r="D206" s="306">
        <v>32960</v>
      </c>
      <c r="E206" s="436">
        <v>17870</v>
      </c>
      <c r="F206" s="273">
        <f t="shared" si="30"/>
        <v>30208.607918318157</v>
      </c>
      <c r="G206" s="273">
        <f t="shared" si="31"/>
        <v>5863.822805578342</v>
      </c>
      <c r="H206" s="270">
        <f t="shared" si="38"/>
        <v>12264.62644612481</v>
      </c>
      <c r="I206" s="270">
        <f t="shared" si="34"/>
        <v>721.44861447792994</v>
      </c>
      <c r="J206" s="170">
        <v>394</v>
      </c>
      <c r="K206" s="271">
        <f t="shared" si="35"/>
        <v>49452.505784499233</v>
      </c>
      <c r="L206" s="399">
        <f t="shared" si="40"/>
        <v>26.185913701780422</v>
      </c>
      <c r="M206" s="398">
        <v>73.14</v>
      </c>
      <c r="N206" s="273">
        <f t="shared" si="32"/>
        <v>15104.303959159079</v>
      </c>
      <c r="O206" s="390">
        <f t="shared" si="33"/>
        <v>2931.911402789171</v>
      </c>
      <c r="P206" s="270">
        <f t="shared" si="39"/>
        <v>6132.3132230624051</v>
      </c>
      <c r="Q206" s="270">
        <f t="shared" si="36"/>
        <v>360.72430723896497</v>
      </c>
      <c r="R206" s="170">
        <v>197</v>
      </c>
      <c r="S206" s="271">
        <f t="shared" si="37"/>
        <v>24726.252892249617</v>
      </c>
    </row>
    <row r="207" spans="1:19" s="424" customFormat="1" ht="16.5" customHeight="1" x14ac:dyDescent="0.2">
      <c r="A207" s="267">
        <v>181</v>
      </c>
      <c r="B207" s="307">
        <f t="shared" si="41"/>
        <v>13.098497031265826</v>
      </c>
      <c r="C207" s="393">
        <v>36.57</v>
      </c>
      <c r="D207" s="306">
        <v>32960</v>
      </c>
      <c r="E207" s="436">
        <v>17870</v>
      </c>
      <c r="F207" s="273">
        <f t="shared" si="30"/>
        <v>30195.830793098045</v>
      </c>
      <c r="G207" s="273">
        <f t="shared" si="31"/>
        <v>5863.822805578342</v>
      </c>
      <c r="H207" s="270">
        <f t="shared" si="38"/>
        <v>12260.282223549972</v>
      </c>
      <c r="I207" s="270">
        <f t="shared" si="34"/>
        <v>721.19307197352771</v>
      </c>
      <c r="J207" s="170">
        <v>394</v>
      </c>
      <c r="K207" s="271">
        <f t="shared" si="35"/>
        <v>49435.128894199879</v>
      </c>
      <c r="L207" s="399">
        <f t="shared" si="40"/>
        <v>26.196994062531651</v>
      </c>
      <c r="M207" s="398">
        <v>73.14</v>
      </c>
      <c r="N207" s="273">
        <f t="shared" si="32"/>
        <v>15097.915396549022</v>
      </c>
      <c r="O207" s="390">
        <f t="shared" si="33"/>
        <v>2931.911402789171</v>
      </c>
      <c r="P207" s="270">
        <f t="shared" si="39"/>
        <v>6130.1411117749858</v>
      </c>
      <c r="Q207" s="270">
        <f t="shared" si="36"/>
        <v>360.59653598676385</v>
      </c>
      <c r="R207" s="170">
        <v>197</v>
      </c>
      <c r="S207" s="271">
        <f t="shared" si="37"/>
        <v>24717.56444709994</v>
      </c>
    </row>
    <row r="208" spans="1:19" s="424" customFormat="1" ht="16.5" customHeight="1" x14ac:dyDescent="0.2">
      <c r="A208" s="267">
        <v>182</v>
      </c>
      <c r="B208" s="307">
        <f t="shared" si="41"/>
        <v>13.104006687076796</v>
      </c>
      <c r="C208" s="393">
        <v>36.57</v>
      </c>
      <c r="D208" s="306">
        <v>32960</v>
      </c>
      <c r="E208" s="436">
        <v>17870</v>
      </c>
      <c r="F208" s="273">
        <f t="shared" si="30"/>
        <v>30183.134780453278</v>
      </c>
      <c r="G208" s="273">
        <f t="shared" si="31"/>
        <v>5863.822805578342</v>
      </c>
      <c r="H208" s="270">
        <f t="shared" si="38"/>
        <v>12255.965579250751</v>
      </c>
      <c r="I208" s="270">
        <f t="shared" si="34"/>
        <v>720.93915172063237</v>
      </c>
      <c r="J208" s="170">
        <v>394</v>
      </c>
      <c r="K208" s="271">
        <f t="shared" si="35"/>
        <v>49417.862317002997</v>
      </c>
      <c r="L208" s="399">
        <f t="shared" si="40"/>
        <v>26.208013374153591</v>
      </c>
      <c r="M208" s="398">
        <v>73.14</v>
      </c>
      <c r="N208" s="273">
        <f t="shared" si="32"/>
        <v>15091.567390226639</v>
      </c>
      <c r="O208" s="390">
        <f t="shared" si="33"/>
        <v>2931.911402789171</v>
      </c>
      <c r="P208" s="270">
        <f t="shared" si="39"/>
        <v>6127.9827896253755</v>
      </c>
      <c r="Q208" s="270">
        <f t="shared" si="36"/>
        <v>360.46957586031618</v>
      </c>
      <c r="R208" s="170">
        <v>197</v>
      </c>
      <c r="S208" s="271">
        <f t="shared" si="37"/>
        <v>24708.931158501498</v>
      </c>
    </row>
    <row r="209" spans="1:19" s="424" customFormat="1" ht="16.5" customHeight="1" x14ac:dyDescent="0.2">
      <c r="A209" s="267">
        <v>183</v>
      </c>
      <c r="B209" s="307">
        <f t="shared" si="41"/>
        <v>13.109486152841422</v>
      </c>
      <c r="C209" s="393">
        <v>36.57</v>
      </c>
      <c r="D209" s="306">
        <v>32960</v>
      </c>
      <c r="E209" s="436">
        <v>17870</v>
      </c>
      <c r="F209" s="273">
        <f t="shared" si="30"/>
        <v>30170.518919559086</v>
      </c>
      <c r="G209" s="273">
        <f t="shared" si="31"/>
        <v>5863.822805578342</v>
      </c>
      <c r="H209" s="270">
        <f t="shared" si="38"/>
        <v>12251.676186546725</v>
      </c>
      <c r="I209" s="270">
        <f t="shared" si="34"/>
        <v>720.68683450274852</v>
      </c>
      <c r="J209" s="170">
        <v>394</v>
      </c>
      <c r="K209" s="271">
        <f t="shared" si="35"/>
        <v>49400.704746186901</v>
      </c>
      <c r="L209" s="399">
        <f t="shared" si="40"/>
        <v>26.218972305682843</v>
      </c>
      <c r="M209" s="398">
        <v>73.14</v>
      </c>
      <c r="N209" s="273">
        <f t="shared" si="32"/>
        <v>15085.259459779543</v>
      </c>
      <c r="O209" s="390">
        <f t="shared" si="33"/>
        <v>2931.911402789171</v>
      </c>
      <c r="P209" s="270">
        <f t="shared" si="39"/>
        <v>6125.8380932733626</v>
      </c>
      <c r="Q209" s="270">
        <f t="shared" si="36"/>
        <v>360.34341725137426</v>
      </c>
      <c r="R209" s="170">
        <v>197</v>
      </c>
      <c r="S209" s="271">
        <f t="shared" si="37"/>
        <v>24700.35237309345</v>
      </c>
    </row>
    <row r="210" spans="1:19" s="424" customFormat="1" ht="16.5" customHeight="1" x14ac:dyDescent="0.2">
      <c r="A210" s="267">
        <v>184</v>
      </c>
      <c r="B210" s="307">
        <f t="shared" si="41"/>
        <v>13.114935757608986</v>
      </c>
      <c r="C210" s="393">
        <v>36.57</v>
      </c>
      <c r="D210" s="306">
        <v>32960</v>
      </c>
      <c r="E210" s="436">
        <v>17870</v>
      </c>
      <c r="F210" s="273">
        <f t="shared" si="30"/>
        <v>30157.982266175291</v>
      </c>
      <c r="G210" s="273">
        <f t="shared" si="31"/>
        <v>5863.822805578342</v>
      </c>
      <c r="H210" s="270">
        <f t="shared" si="38"/>
        <v>12247.413724396236</v>
      </c>
      <c r="I210" s="270">
        <f t="shared" si="34"/>
        <v>720.4361014350726</v>
      </c>
      <c r="J210" s="170">
        <v>394</v>
      </c>
      <c r="K210" s="271">
        <f t="shared" si="35"/>
        <v>49383.654897584944</v>
      </c>
      <c r="L210" s="399">
        <f t="shared" si="40"/>
        <v>26.229871515217972</v>
      </c>
      <c r="M210" s="398">
        <v>73.14</v>
      </c>
      <c r="N210" s="273">
        <f t="shared" si="32"/>
        <v>15078.991133087646</v>
      </c>
      <c r="O210" s="390">
        <f t="shared" si="33"/>
        <v>2931.911402789171</v>
      </c>
      <c r="P210" s="270">
        <f t="shared" si="39"/>
        <v>6123.706862198118</v>
      </c>
      <c r="Q210" s="270">
        <f t="shared" si="36"/>
        <v>360.2180507175363</v>
      </c>
      <c r="R210" s="170">
        <v>197</v>
      </c>
      <c r="S210" s="271">
        <f t="shared" si="37"/>
        <v>24691.827448792472</v>
      </c>
    </row>
    <row r="211" spans="1:19" s="424" customFormat="1" ht="16.5" customHeight="1" x14ac:dyDescent="0.2">
      <c r="A211" s="267">
        <v>185</v>
      </c>
      <c r="B211" s="307">
        <f t="shared" si="41"/>
        <v>13.120355825078324</v>
      </c>
      <c r="C211" s="393">
        <v>36.57</v>
      </c>
      <c r="D211" s="306">
        <v>32960</v>
      </c>
      <c r="E211" s="436">
        <v>17870</v>
      </c>
      <c r="F211" s="273">
        <f t="shared" si="30"/>
        <v>30145.523892271332</v>
      </c>
      <c r="G211" s="273">
        <f t="shared" si="31"/>
        <v>5863.822805578342</v>
      </c>
      <c r="H211" s="270">
        <f t="shared" si="38"/>
        <v>12243.17787726889</v>
      </c>
      <c r="I211" s="270">
        <f t="shared" si="34"/>
        <v>720.18693395699347</v>
      </c>
      <c r="J211" s="170">
        <v>394</v>
      </c>
      <c r="K211" s="271">
        <f t="shared" si="35"/>
        <v>49366.711509075561</v>
      </c>
      <c r="L211" s="399">
        <f t="shared" si="40"/>
        <v>26.240711650156648</v>
      </c>
      <c r="M211" s="398">
        <v>73.14</v>
      </c>
      <c r="N211" s="273">
        <f t="shared" si="32"/>
        <v>15072.761946135666</v>
      </c>
      <c r="O211" s="390">
        <f t="shared" si="33"/>
        <v>2931.911402789171</v>
      </c>
      <c r="P211" s="270">
        <f t="shared" si="39"/>
        <v>6121.5889386344452</v>
      </c>
      <c r="Q211" s="270">
        <f t="shared" si="36"/>
        <v>360.09346697849674</v>
      </c>
      <c r="R211" s="170">
        <v>197</v>
      </c>
      <c r="S211" s="271">
        <f t="shared" si="37"/>
        <v>24683.355754537781</v>
      </c>
    </row>
    <row r="212" spans="1:19" s="424" customFormat="1" ht="16.5" customHeight="1" x14ac:dyDescent="0.2">
      <c r="A212" s="267">
        <v>186</v>
      </c>
      <c r="B212" s="307">
        <f t="shared" si="41"/>
        <v>13.125746673713202</v>
      </c>
      <c r="C212" s="393">
        <v>36.57</v>
      </c>
      <c r="D212" s="306">
        <v>32960</v>
      </c>
      <c r="E212" s="436">
        <v>17870</v>
      </c>
      <c r="F212" s="273">
        <f t="shared" si="30"/>
        <v>30133.1428856618</v>
      </c>
      <c r="G212" s="273">
        <f t="shared" si="31"/>
        <v>5863.822805578342</v>
      </c>
      <c r="H212" s="270">
        <f t="shared" si="38"/>
        <v>12238.968335021649</v>
      </c>
      <c r="I212" s="270">
        <f t="shared" si="34"/>
        <v>719.93931382480287</v>
      </c>
      <c r="J212" s="170">
        <v>394</v>
      </c>
      <c r="K212" s="271">
        <f t="shared" si="35"/>
        <v>49349.873340086597</v>
      </c>
      <c r="L212" s="399">
        <f t="shared" si="40"/>
        <v>26.251493347426404</v>
      </c>
      <c r="M212" s="398">
        <v>73.14</v>
      </c>
      <c r="N212" s="273">
        <f t="shared" si="32"/>
        <v>15066.5714428309</v>
      </c>
      <c r="O212" s="390">
        <f t="shared" si="33"/>
        <v>2931.911402789171</v>
      </c>
      <c r="P212" s="270">
        <f t="shared" si="39"/>
        <v>6119.4841675108246</v>
      </c>
      <c r="Q212" s="270">
        <f t="shared" si="36"/>
        <v>359.96965691240143</v>
      </c>
      <c r="R212" s="170">
        <v>197</v>
      </c>
      <c r="S212" s="271">
        <f t="shared" si="37"/>
        <v>24674.936670043298</v>
      </c>
    </row>
    <row r="213" spans="1:19" s="424" customFormat="1" ht="16.5" customHeight="1" x14ac:dyDescent="0.2">
      <c r="A213" s="267">
        <v>187</v>
      </c>
      <c r="B213" s="307">
        <f t="shared" si="41"/>
        <v>13.131108616854586</v>
      </c>
      <c r="C213" s="393">
        <v>36.57</v>
      </c>
      <c r="D213" s="306">
        <v>32960</v>
      </c>
      <c r="E213" s="436">
        <v>17870</v>
      </c>
      <c r="F213" s="273">
        <f t="shared" si="30"/>
        <v>30120.83834965204</v>
      </c>
      <c r="G213" s="273">
        <f t="shared" si="31"/>
        <v>5863.822805578342</v>
      </c>
      <c r="H213" s="270">
        <f t="shared" si="38"/>
        <v>12234.78479277833</v>
      </c>
      <c r="I213" s="270">
        <f t="shared" si="34"/>
        <v>719.69322310460757</v>
      </c>
      <c r="J213" s="170">
        <v>394</v>
      </c>
      <c r="K213" s="271">
        <f t="shared" si="35"/>
        <v>49333.139171113318</v>
      </c>
      <c r="L213" s="399">
        <f t="shared" si="40"/>
        <v>26.262217233709173</v>
      </c>
      <c r="M213" s="398">
        <v>73.14</v>
      </c>
      <c r="N213" s="273">
        <f t="shared" si="32"/>
        <v>15060.41917482602</v>
      </c>
      <c r="O213" s="390">
        <f t="shared" si="33"/>
        <v>2931.911402789171</v>
      </c>
      <c r="P213" s="270">
        <f t="shared" si="39"/>
        <v>6117.3923963891648</v>
      </c>
      <c r="Q213" s="270">
        <f t="shared" si="36"/>
        <v>359.84661155230378</v>
      </c>
      <c r="R213" s="170">
        <v>197</v>
      </c>
      <c r="S213" s="271">
        <f t="shared" si="37"/>
        <v>24666.569585556659</v>
      </c>
    </row>
    <row r="214" spans="1:19" s="424" customFormat="1" ht="16.5" customHeight="1" x14ac:dyDescent="0.2">
      <c r="A214" s="267">
        <v>188</v>
      </c>
      <c r="B214" s="307">
        <f t="shared" si="41"/>
        <v>13.136441962829949</v>
      </c>
      <c r="C214" s="393">
        <v>36.57</v>
      </c>
      <c r="D214" s="306">
        <v>32960</v>
      </c>
      <c r="E214" s="436">
        <v>17870</v>
      </c>
      <c r="F214" s="273">
        <f t="shared" si="30"/>
        <v>30108.609402693557</v>
      </c>
      <c r="G214" s="273">
        <f t="shared" si="31"/>
        <v>5863.822805578342</v>
      </c>
      <c r="H214" s="270">
        <f t="shared" si="38"/>
        <v>12230.626950812448</v>
      </c>
      <c r="I214" s="270">
        <f t="shared" si="34"/>
        <v>719.44864416543805</v>
      </c>
      <c r="J214" s="170">
        <v>394</v>
      </c>
      <c r="K214" s="271">
        <f t="shared" si="35"/>
        <v>49316.507803249784</v>
      </c>
      <c r="L214" s="399">
        <f t="shared" si="40"/>
        <v>26.272883925659897</v>
      </c>
      <c r="M214" s="398">
        <v>73.14</v>
      </c>
      <c r="N214" s="273">
        <f t="shared" si="32"/>
        <v>15054.304701346779</v>
      </c>
      <c r="O214" s="390">
        <f t="shared" si="33"/>
        <v>2931.911402789171</v>
      </c>
      <c r="P214" s="270">
        <f t="shared" si="39"/>
        <v>6115.3134754062239</v>
      </c>
      <c r="Q214" s="270">
        <f t="shared" si="36"/>
        <v>359.72432208271903</v>
      </c>
      <c r="R214" s="170">
        <v>197</v>
      </c>
      <c r="S214" s="271">
        <f t="shared" si="37"/>
        <v>24658.253901624892</v>
      </c>
    </row>
    <row r="215" spans="1:19" s="424" customFormat="1" ht="16.5" customHeight="1" x14ac:dyDescent="0.2">
      <c r="A215" s="267">
        <v>189</v>
      </c>
      <c r="B215" s="307">
        <f t="shared" si="41"/>
        <v>13.141747015059643</v>
      </c>
      <c r="C215" s="393">
        <v>36.57</v>
      </c>
      <c r="D215" s="306">
        <v>32960</v>
      </c>
      <c r="E215" s="436">
        <v>17870</v>
      </c>
      <c r="F215" s="273">
        <f t="shared" si="30"/>
        <v>30096.455178048862</v>
      </c>
      <c r="G215" s="273">
        <f t="shared" si="31"/>
        <v>5863.822805578342</v>
      </c>
      <c r="H215" s="270">
        <f t="shared" si="38"/>
        <v>12226.494514433249</v>
      </c>
      <c r="I215" s="270">
        <f t="shared" si="34"/>
        <v>719.20555967254404</v>
      </c>
      <c r="J215" s="170">
        <v>394</v>
      </c>
      <c r="K215" s="271">
        <f t="shared" si="35"/>
        <v>49299.978057732995</v>
      </c>
      <c r="L215" s="399">
        <f t="shared" si="40"/>
        <v>26.283494030119286</v>
      </c>
      <c r="M215" s="398">
        <v>73.14</v>
      </c>
      <c r="N215" s="273">
        <f t="shared" si="32"/>
        <v>15048.227589024431</v>
      </c>
      <c r="O215" s="390">
        <f t="shared" si="33"/>
        <v>2931.911402789171</v>
      </c>
      <c r="P215" s="270">
        <f t="shared" si="39"/>
        <v>6113.2472572166243</v>
      </c>
      <c r="Q215" s="270">
        <f t="shared" si="36"/>
        <v>359.60277983627202</v>
      </c>
      <c r="R215" s="170">
        <v>197</v>
      </c>
      <c r="S215" s="271">
        <f t="shared" si="37"/>
        <v>24649.989028866497</v>
      </c>
    </row>
    <row r="216" spans="1:19" s="424" customFormat="1" ht="16.5" customHeight="1" x14ac:dyDescent="0.2">
      <c r="A216" s="275">
        <v>190</v>
      </c>
      <c r="B216" s="307">
        <f t="shared" si="41"/>
        <v>13.147024072160487</v>
      </c>
      <c r="C216" s="393">
        <v>36.57</v>
      </c>
      <c r="D216" s="306">
        <v>32960</v>
      </c>
      <c r="E216" s="436">
        <v>17870</v>
      </c>
      <c r="F216" s="273">
        <f t="shared" si="30"/>
        <v>30084.374823465507</v>
      </c>
      <c r="G216" s="273">
        <f t="shared" si="31"/>
        <v>5863.822805578342</v>
      </c>
      <c r="H216" s="270">
        <f t="shared" si="38"/>
        <v>12222.387193874909</v>
      </c>
      <c r="I216" s="270">
        <f t="shared" si="34"/>
        <v>718.96395258087693</v>
      </c>
      <c r="J216" s="170">
        <v>394</v>
      </c>
      <c r="K216" s="271">
        <f t="shared" si="35"/>
        <v>49283.548775499628</v>
      </c>
      <c r="L216" s="399">
        <f t="shared" si="40"/>
        <v>26.294048144320975</v>
      </c>
      <c r="M216" s="398">
        <v>73.14</v>
      </c>
      <c r="N216" s="273">
        <f t="shared" si="32"/>
        <v>15042.187411732753</v>
      </c>
      <c r="O216" s="390">
        <f t="shared" si="33"/>
        <v>2931.911402789171</v>
      </c>
      <c r="P216" s="270">
        <f t="shared" si="39"/>
        <v>6111.1935969374545</v>
      </c>
      <c r="Q216" s="270">
        <f t="shared" si="36"/>
        <v>359.48197629043847</v>
      </c>
      <c r="R216" s="170">
        <v>197</v>
      </c>
      <c r="S216" s="271">
        <f t="shared" si="37"/>
        <v>24641.774387749814</v>
      </c>
    </row>
    <row r="217" spans="1:19" s="424" customFormat="1" ht="16.5" customHeight="1" x14ac:dyDescent="0.2">
      <c r="A217" s="267">
        <v>191</v>
      </c>
      <c r="B217" s="307">
        <f t="shared" si="41"/>
        <v>13.15227342804663</v>
      </c>
      <c r="C217" s="393">
        <v>36.57</v>
      </c>
      <c r="D217" s="306">
        <v>32960</v>
      </c>
      <c r="E217" s="436">
        <v>17870</v>
      </c>
      <c r="F217" s="273">
        <f t="shared" si="30"/>
        <v>30072.367500858934</v>
      </c>
      <c r="G217" s="273">
        <f t="shared" si="31"/>
        <v>5863.822805578342</v>
      </c>
      <c r="H217" s="270">
        <f t="shared" si="38"/>
        <v>12218.304704188675</v>
      </c>
      <c r="I217" s="270">
        <f t="shared" si="34"/>
        <v>718.72380612874554</v>
      </c>
      <c r="J217" s="170">
        <v>394</v>
      </c>
      <c r="K217" s="271">
        <f t="shared" si="35"/>
        <v>49267.218816754692</v>
      </c>
      <c r="L217" s="399">
        <f t="shared" si="40"/>
        <v>26.30454685609326</v>
      </c>
      <c r="M217" s="398">
        <v>73.14</v>
      </c>
      <c r="N217" s="273">
        <f t="shared" si="32"/>
        <v>15036.183750429467</v>
      </c>
      <c r="O217" s="390">
        <f t="shared" si="33"/>
        <v>2931.911402789171</v>
      </c>
      <c r="P217" s="270">
        <f t="shared" si="39"/>
        <v>6109.1523520943374</v>
      </c>
      <c r="Q217" s="270">
        <f t="shared" si="36"/>
        <v>359.36190306437277</v>
      </c>
      <c r="R217" s="170">
        <v>197</v>
      </c>
      <c r="S217" s="271">
        <f t="shared" si="37"/>
        <v>24633.609408377346</v>
      </c>
    </row>
    <row r="218" spans="1:19" s="424" customFormat="1" ht="16.5" customHeight="1" x14ac:dyDescent="0.2">
      <c r="A218" s="267">
        <v>192</v>
      </c>
      <c r="B218" s="307">
        <f t="shared" si="41"/>
        <v>13.157495372027782</v>
      </c>
      <c r="C218" s="393">
        <v>36.57</v>
      </c>
      <c r="D218" s="306">
        <v>32960</v>
      </c>
      <c r="E218" s="436">
        <v>17870</v>
      </c>
      <c r="F218" s="273">
        <f t="shared" si="30"/>
        <v>30060.432386003875</v>
      </c>
      <c r="G218" s="273">
        <f t="shared" si="31"/>
        <v>5863.822805578342</v>
      </c>
      <c r="H218" s="270">
        <f t="shared" si="38"/>
        <v>12214.246765137956</v>
      </c>
      <c r="I218" s="270">
        <f t="shared" si="34"/>
        <v>718.48510383164444</v>
      </c>
      <c r="J218" s="170">
        <v>394</v>
      </c>
      <c r="K218" s="271">
        <f t="shared" si="35"/>
        <v>49250.987060551815</v>
      </c>
      <c r="L218" s="399">
        <f t="shared" si="40"/>
        <v>26.314990744055564</v>
      </c>
      <c r="M218" s="398">
        <v>73.14</v>
      </c>
      <c r="N218" s="273">
        <f t="shared" si="32"/>
        <v>15030.216193001937</v>
      </c>
      <c r="O218" s="390">
        <f t="shared" si="33"/>
        <v>2931.911402789171</v>
      </c>
      <c r="P218" s="270">
        <f t="shared" si="39"/>
        <v>6107.1233825689778</v>
      </c>
      <c r="Q218" s="270">
        <f t="shared" si="36"/>
        <v>359.24255191582222</v>
      </c>
      <c r="R218" s="170">
        <v>197</v>
      </c>
      <c r="S218" s="271">
        <f t="shared" si="37"/>
        <v>24625.493530275908</v>
      </c>
    </row>
    <row r="219" spans="1:19" s="424" customFormat="1" ht="16.5" customHeight="1" x14ac:dyDescent="0.2">
      <c r="A219" s="267">
        <v>193</v>
      </c>
      <c r="B219" s="307">
        <f t="shared" si="41"/>
        <v>13.162690188904886</v>
      </c>
      <c r="C219" s="393">
        <v>36.57</v>
      </c>
      <c r="D219" s="306">
        <v>32960</v>
      </c>
      <c r="E219" s="436">
        <v>17870</v>
      </c>
      <c r="F219" s="273">
        <f t="shared" ref="F219:F282" si="42">12*(1/B219*D219)</f>
        <v>30048.568668234118</v>
      </c>
      <c r="G219" s="273">
        <f t="shared" ref="G219:G282" si="43">12*(1/C219*E219)</f>
        <v>5863.822805578342</v>
      </c>
      <c r="H219" s="270">
        <f t="shared" si="38"/>
        <v>12210.213101096237</v>
      </c>
      <c r="I219" s="270">
        <f t="shared" si="34"/>
        <v>718.24782947624919</v>
      </c>
      <c r="J219" s="170">
        <v>394</v>
      </c>
      <c r="K219" s="271">
        <f t="shared" si="35"/>
        <v>49234.852404384939</v>
      </c>
      <c r="L219" s="399">
        <f t="shared" si="40"/>
        <v>26.325380377809772</v>
      </c>
      <c r="M219" s="398">
        <v>73.14</v>
      </c>
      <c r="N219" s="273">
        <f t="shared" ref="N219:N282" si="44">12*(1/L219*D219)</f>
        <v>15024.284334117059</v>
      </c>
      <c r="O219" s="390">
        <f t="shared" ref="O219:O282" si="45">12*(1/M219*E219)</f>
        <v>2931.911402789171</v>
      </c>
      <c r="P219" s="270">
        <f t="shared" si="39"/>
        <v>6105.1065505481183</v>
      </c>
      <c r="Q219" s="270">
        <f t="shared" si="36"/>
        <v>359.1239147381246</v>
      </c>
      <c r="R219" s="170">
        <v>197</v>
      </c>
      <c r="S219" s="271">
        <f t="shared" si="37"/>
        <v>24617.42620219247</v>
      </c>
    </row>
    <row r="220" spans="1:19" s="424" customFormat="1" ht="16.5" customHeight="1" x14ac:dyDescent="0.2">
      <c r="A220" s="267">
        <v>194</v>
      </c>
      <c r="B220" s="307">
        <f t="shared" si="41"/>
        <v>13.167858159063329</v>
      </c>
      <c r="C220" s="393">
        <v>36.57</v>
      </c>
      <c r="D220" s="306">
        <v>32960</v>
      </c>
      <c r="E220" s="436">
        <v>17870</v>
      </c>
      <c r="F220" s="273">
        <f t="shared" si="42"/>
        <v>30036.775550150262</v>
      </c>
      <c r="G220" s="273">
        <f t="shared" si="43"/>
        <v>5863.822805578342</v>
      </c>
      <c r="H220" s="270">
        <f t="shared" si="38"/>
        <v>12206.203440947726</v>
      </c>
      <c r="I220" s="270">
        <f t="shared" ref="I220:I283" si="46">(F220+G220)*2%</f>
        <v>718.01196711457203</v>
      </c>
      <c r="J220" s="170">
        <v>394</v>
      </c>
      <c r="K220" s="271">
        <f t="shared" ref="K220:K283" si="47">SUM(F220:J220)</f>
        <v>49218.813763790902</v>
      </c>
      <c r="L220" s="399">
        <f t="shared" si="40"/>
        <v>26.335716318126657</v>
      </c>
      <c r="M220" s="398">
        <v>73.14</v>
      </c>
      <c r="N220" s="273">
        <f t="shared" si="44"/>
        <v>15018.387775075131</v>
      </c>
      <c r="O220" s="390">
        <f t="shared" si="45"/>
        <v>2931.911402789171</v>
      </c>
      <c r="P220" s="270">
        <f t="shared" si="39"/>
        <v>6103.1017204738628</v>
      </c>
      <c r="Q220" s="270">
        <f t="shared" ref="Q220:Q283" si="48">(N220+O220)*2%</f>
        <v>359.00598355728602</v>
      </c>
      <c r="R220" s="170">
        <v>197</v>
      </c>
      <c r="S220" s="271">
        <f t="shared" ref="S220:S283" si="49">SUM(N220:R220)</f>
        <v>24609.406881895451</v>
      </c>
    </row>
    <row r="221" spans="1:19" s="424" customFormat="1" ht="16.5" customHeight="1" x14ac:dyDescent="0.2">
      <c r="A221" s="267">
        <v>195</v>
      </c>
      <c r="B221" s="307">
        <f t="shared" si="41"/>
        <v>13.172999558563747</v>
      </c>
      <c r="C221" s="393">
        <v>36.57</v>
      </c>
      <c r="D221" s="306">
        <v>32960</v>
      </c>
      <c r="E221" s="436">
        <v>17870</v>
      </c>
      <c r="F221" s="273">
        <f t="shared" si="42"/>
        <v>30025.052247335196</v>
      </c>
      <c r="G221" s="273">
        <f t="shared" si="43"/>
        <v>5863.822805578342</v>
      </c>
      <c r="H221" s="270">
        <f t="shared" si="38"/>
        <v>12202.217517990603</v>
      </c>
      <c r="I221" s="270">
        <f t="shared" si="46"/>
        <v>717.77750105827079</v>
      </c>
      <c r="J221" s="170">
        <v>394</v>
      </c>
      <c r="K221" s="271">
        <f t="shared" si="47"/>
        <v>49202.87007196241</v>
      </c>
      <c r="L221" s="399">
        <f t="shared" si="40"/>
        <v>26.345999117127494</v>
      </c>
      <c r="M221" s="398">
        <v>73.14</v>
      </c>
      <c r="N221" s="273">
        <f t="shared" si="44"/>
        <v>15012.526123667598</v>
      </c>
      <c r="O221" s="390">
        <f t="shared" si="45"/>
        <v>2931.911402789171</v>
      </c>
      <c r="P221" s="270">
        <f t="shared" si="39"/>
        <v>6101.1087589953013</v>
      </c>
      <c r="Q221" s="270">
        <f t="shared" si="48"/>
        <v>358.88875052913539</v>
      </c>
      <c r="R221" s="170">
        <v>197</v>
      </c>
      <c r="S221" s="271">
        <f t="shared" si="49"/>
        <v>24601.435035981205</v>
      </c>
    </row>
    <row r="222" spans="1:19" s="424" customFormat="1" ht="16.5" customHeight="1" x14ac:dyDescent="0.2">
      <c r="A222" s="267">
        <v>196</v>
      </c>
      <c r="B222" s="307">
        <f t="shared" si="41"/>
        <v>13.178114659230516</v>
      </c>
      <c r="C222" s="393">
        <v>36.57</v>
      </c>
      <c r="D222" s="306">
        <v>32960</v>
      </c>
      <c r="E222" s="436">
        <v>17870</v>
      </c>
      <c r="F222" s="273">
        <f t="shared" si="42"/>
        <v>30013.397988077213</v>
      </c>
      <c r="G222" s="273">
        <f t="shared" si="43"/>
        <v>5863.822805578342</v>
      </c>
      <c r="H222" s="270">
        <f t="shared" si="38"/>
        <v>12198.255069842889</v>
      </c>
      <c r="I222" s="270">
        <f t="shared" si="46"/>
        <v>717.54441587311112</v>
      </c>
      <c r="J222" s="170">
        <v>394</v>
      </c>
      <c r="K222" s="271">
        <f t="shared" si="47"/>
        <v>49187.020279371558</v>
      </c>
      <c r="L222" s="399">
        <f t="shared" si="40"/>
        <v>26.356229318461033</v>
      </c>
      <c r="M222" s="398">
        <v>73.14</v>
      </c>
      <c r="N222" s="273">
        <f t="shared" si="44"/>
        <v>15006.698994038607</v>
      </c>
      <c r="O222" s="390">
        <f t="shared" si="45"/>
        <v>2931.911402789171</v>
      </c>
      <c r="P222" s="270">
        <f t="shared" si="39"/>
        <v>6099.1275349214447</v>
      </c>
      <c r="Q222" s="270">
        <f t="shared" si="48"/>
        <v>358.77220793655556</v>
      </c>
      <c r="R222" s="170">
        <v>197</v>
      </c>
      <c r="S222" s="271">
        <f t="shared" si="49"/>
        <v>24593.510139685779</v>
      </c>
    </row>
    <row r="223" spans="1:19" s="424" customFormat="1" ht="16.5" customHeight="1" x14ac:dyDescent="0.2">
      <c r="A223" s="267">
        <v>197</v>
      </c>
      <c r="B223" s="307">
        <f t="shared" si="41"/>
        <v>13.18320372873799</v>
      </c>
      <c r="C223" s="393">
        <v>36.57</v>
      </c>
      <c r="D223" s="306">
        <v>32960</v>
      </c>
      <c r="E223" s="436">
        <v>17870</v>
      </c>
      <c r="F223" s="273">
        <f t="shared" si="42"/>
        <v>30001.812013100291</v>
      </c>
      <c r="G223" s="273">
        <f t="shared" si="43"/>
        <v>5863.822805578342</v>
      </c>
      <c r="H223" s="270">
        <f t="shared" si="38"/>
        <v>12194.315838350736</v>
      </c>
      <c r="I223" s="270">
        <f t="shared" si="46"/>
        <v>717.31269637357275</v>
      </c>
      <c r="J223" s="170">
        <v>394</v>
      </c>
      <c r="K223" s="271">
        <f t="shared" si="47"/>
        <v>49171.263353402945</v>
      </c>
      <c r="L223" s="399">
        <f t="shared" si="40"/>
        <v>26.366407457475979</v>
      </c>
      <c r="M223" s="398">
        <v>73.14</v>
      </c>
      <c r="N223" s="273">
        <f t="shared" si="44"/>
        <v>15000.906006550145</v>
      </c>
      <c r="O223" s="390">
        <f t="shared" si="45"/>
        <v>2931.911402789171</v>
      </c>
      <c r="P223" s="270">
        <f t="shared" si="39"/>
        <v>6097.1579191753681</v>
      </c>
      <c r="Q223" s="270">
        <f t="shared" si="48"/>
        <v>358.65634818678637</v>
      </c>
      <c r="R223" s="170">
        <v>197</v>
      </c>
      <c r="S223" s="271">
        <f t="shared" si="49"/>
        <v>24585.631676701472</v>
      </c>
    </row>
    <row r="224" spans="1:19" s="424" customFormat="1" ht="16.5" customHeight="1" x14ac:dyDescent="0.2">
      <c r="A224" s="267">
        <v>198</v>
      </c>
      <c r="B224" s="307">
        <f t="shared" si="41"/>
        <v>13.188267030694536</v>
      </c>
      <c r="C224" s="393">
        <v>36.57</v>
      </c>
      <c r="D224" s="306">
        <v>32960</v>
      </c>
      <c r="E224" s="436">
        <v>17870</v>
      </c>
      <c r="F224" s="273">
        <f t="shared" si="42"/>
        <v>29990.293575301581</v>
      </c>
      <c r="G224" s="273">
        <f t="shared" si="43"/>
        <v>5863.822805578342</v>
      </c>
      <c r="H224" s="270">
        <f t="shared" si="38"/>
        <v>12190.399569499175</v>
      </c>
      <c r="I224" s="270">
        <f t="shared" si="46"/>
        <v>717.08232761759848</v>
      </c>
      <c r="J224" s="170">
        <v>394</v>
      </c>
      <c r="K224" s="271">
        <f t="shared" si="47"/>
        <v>49155.598277996702</v>
      </c>
      <c r="L224" s="399">
        <f t="shared" si="40"/>
        <v>26.376534061389073</v>
      </c>
      <c r="M224" s="398">
        <v>73.14</v>
      </c>
      <c r="N224" s="273">
        <f t="shared" si="44"/>
        <v>14995.14678765079</v>
      </c>
      <c r="O224" s="390">
        <f t="shared" si="45"/>
        <v>2931.911402789171</v>
      </c>
      <c r="P224" s="270">
        <f t="shared" si="39"/>
        <v>6095.1997847495877</v>
      </c>
      <c r="Q224" s="270">
        <f t="shared" si="48"/>
        <v>358.54116380879924</v>
      </c>
      <c r="R224" s="170">
        <v>197</v>
      </c>
      <c r="S224" s="271">
        <f t="shared" si="49"/>
        <v>24577.799138998351</v>
      </c>
    </row>
    <row r="225" spans="1:19" s="424" customFormat="1" ht="16.5" customHeight="1" x14ac:dyDescent="0.2">
      <c r="A225" s="267">
        <v>199</v>
      </c>
      <c r="B225" s="307">
        <f t="shared" si="41"/>
        <v>13.193304824724493</v>
      </c>
      <c r="C225" s="393">
        <v>36.57</v>
      </c>
      <c r="D225" s="306">
        <v>32960</v>
      </c>
      <c r="E225" s="436">
        <v>17870</v>
      </c>
      <c r="F225" s="273">
        <f t="shared" si="42"/>
        <v>29978.841939495582</v>
      </c>
      <c r="G225" s="273">
        <f t="shared" si="43"/>
        <v>5863.822805578342</v>
      </c>
      <c r="H225" s="270">
        <f t="shared" si="38"/>
        <v>12186.506013325135</v>
      </c>
      <c r="I225" s="270">
        <f t="shared" si="46"/>
        <v>716.85329490147853</v>
      </c>
      <c r="J225" s="170">
        <v>394</v>
      </c>
      <c r="K225" s="271">
        <f t="shared" si="47"/>
        <v>49140.024053300542</v>
      </c>
      <c r="L225" s="399">
        <f t="shared" si="40"/>
        <v>26.386609649448985</v>
      </c>
      <c r="M225" s="398">
        <v>73.14</v>
      </c>
      <c r="N225" s="273">
        <f t="shared" si="44"/>
        <v>14989.420969747791</v>
      </c>
      <c r="O225" s="390">
        <f t="shared" si="45"/>
        <v>2931.911402789171</v>
      </c>
      <c r="P225" s="270">
        <f t="shared" si="39"/>
        <v>6093.2530066625677</v>
      </c>
      <c r="Q225" s="270">
        <f t="shared" si="48"/>
        <v>358.42664745073927</v>
      </c>
      <c r="R225" s="170">
        <v>197</v>
      </c>
      <c r="S225" s="271">
        <f t="shared" si="49"/>
        <v>24570.012026650271</v>
      </c>
    </row>
    <row r="226" spans="1:19" s="424" customFormat="1" ht="16.5" customHeight="1" x14ac:dyDescent="0.2">
      <c r="A226" s="275">
        <v>200</v>
      </c>
      <c r="B226" s="307">
        <f t="shared" si="41"/>
        <v>13.198317366548036</v>
      </c>
      <c r="C226" s="393">
        <v>36.57</v>
      </c>
      <c r="D226" s="306">
        <v>32960</v>
      </c>
      <c r="E226" s="436">
        <v>17870</v>
      </c>
      <c r="F226" s="273">
        <f t="shared" si="42"/>
        <v>29967.456382165066</v>
      </c>
      <c r="G226" s="273">
        <f t="shared" si="43"/>
        <v>5863.822805578342</v>
      </c>
      <c r="H226" s="270">
        <f t="shared" si="38"/>
        <v>12182.634923832758</v>
      </c>
      <c r="I226" s="270">
        <f t="shared" si="46"/>
        <v>716.6255837548681</v>
      </c>
      <c r="J226" s="170">
        <v>394</v>
      </c>
      <c r="K226" s="271">
        <f t="shared" si="47"/>
        <v>49124.539695331034</v>
      </c>
      <c r="L226" s="399">
        <f t="shared" si="40"/>
        <v>26.396634733096072</v>
      </c>
      <c r="M226" s="398">
        <v>73.14</v>
      </c>
      <c r="N226" s="273">
        <f t="shared" si="44"/>
        <v>14983.728191082533</v>
      </c>
      <c r="O226" s="390">
        <f t="shared" si="45"/>
        <v>2931.911402789171</v>
      </c>
      <c r="P226" s="270">
        <f t="shared" si="39"/>
        <v>6091.3174619163792</v>
      </c>
      <c r="Q226" s="270">
        <f t="shared" si="48"/>
        <v>358.31279187743405</v>
      </c>
      <c r="R226" s="170">
        <v>197</v>
      </c>
      <c r="S226" s="271">
        <f t="shared" si="49"/>
        <v>24562.269847665517</v>
      </c>
    </row>
    <row r="227" spans="1:19" s="424" customFormat="1" ht="16.5" customHeight="1" x14ac:dyDescent="0.2">
      <c r="A227" s="267">
        <v>201</v>
      </c>
      <c r="B227" s="307">
        <f t="shared" si="41"/>
        <v>13.203304908059076</v>
      </c>
      <c r="C227" s="393">
        <v>36.57</v>
      </c>
      <c r="D227" s="306">
        <v>32960</v>
      </c>
      <c r="E227" s="436">
        <v>17870</v>
      </c>
      <c r="F227" s="273">
        <f t="shared" si="42"/>
        <v>29956.1361912184</v>
      </c>
      <c r="G227" s="273">
        <f t="shared" si="43"/>
        <v>5863.822805578342</v>
      </c>
      <c r="H227" s="270">
        <f t="shared" si="38"/>
        <v>12178.786058910893</v>
      </c>
      <c r="I227" s="270">
        <f t="shared" si="46"/>
        <v>716.39917993593485</v>
      </c>
      <c r="J227" s="170">
        <v>394</v>
      </c>
      <c r="K227" s="271">
        <f t="shared" si="47"/>
        <v>49109.144235643573</v>
      </c>
      <c r="L227" s="399">
        <f t="shared" si="40"/>
        <v>26.406609816118152</v>
      </c>
      <c r="M227" s="398">
        <v>73.14</v>
      </c>
      <c r="N227" s="273">
        <f t="shared" si="44"/>
        <v>14978.0680956092</v>
      </c>
      <c r="O227" s="390">
        <f t="shared" si="45"/>
        <v>2931.911402789171</v>
      </c>
      <c r="P227" s="270">
        <f t="shared" si="39"/>
        <v>6089.3930294554466</v>
      </c>
      <c r="Q227" s="270">
        <f t="shared" si="48"/>
        <v>358.19958996796743</v>
      </c>
      <c r="R227" s="170">
        <v>197</v>
      </c>
      <c r="S227" s="271">
        <f t="shared" si="49"/>
        <v>24554.572117821786</v>
      </c>
    </row>
    <row r="228" spans="1:19" s="424" customFormat="1" ht="16.5" customHeight="1" x14ac:dyDescent="0.2">
      <c r="A228" s="267">
        <v>202</v>
      </c>
      <c r="B228" s="307">
        <f t="shared" si="41"/>
        <v>13.208267697401205</v>
      </c>
      <c r="C228" s="393">
        <v>36.57</v>
      </c>
      <c r="D228" s="306">
        <v>32960</v>
      </c>
      <c r="E228" s="436">
        <v>17870</v>
      </c>
      <c r="F228" s="273">
        <f t="shared" si="42"/>
        <v>29944.880665753059</v>
      </c>
      <c r="G228" s="273">
        <f t="shared" si="43"/>
        <v>5863.822805578342</v>
      </c>
      <c r="H228" s="270">
        <f t="shared" si="38"/>
        <v>12174.959180252676</v>
      </c>
      <c r="I228" s="270">
        <f t="shared" si="46"/>
        <v>716.17406942662797</v>
      </c>
      <c r="J228" s="170">
        <v>394</v>
      </c>
      <c r="K228" s="271">
        <f t="shared" si="47"/>
        <v>49093.836721010703</v>
      </c>
      <c r="L228" s="399">
        <f t="shared" si="40"/>
        <v>26.416535394802409</v>
      </c>
      <c r="M228" s="398">
        <v>73.14</v>
      </c>
      <c r="N228" s="273">
        <f t="shared" si="44"/>
        <v>14972.440332876529</v>
      </c>
      <c r="O228" s="390">
        <f t="shared" si="45"/>
        <v>2931.911402789171</v>
      </c>
      <c r="P228" s="270">
        <f t="shared" si="39"/>
        <v>6087.4795901263378</v>
      </c>
      <c r="Q228" s="270">
        <f t="shared" si="48"/>
        <v>358.08703471331398</v>
      </c>
      <c r="R228" s="170">
        <v>197</v>
      </c>
      <c r="S228" s="271">
        <f t="shared" si="49"/>
        <v>24546.918360505351</v>
      </c>
    </row>
    <row r="229" spans="1:19" s="424" customFormat="1" ht="16.5" customHeight="1" x14ac:dyDescent="0.2">
      <c r="A229" s="267">
        <v>203</v>
      </c>
      <c r="B229" s="307">
        <f t="shared" si="41"/>
        <v>13.213205979041788</v>
      </c>
      <c r="C229" s="393">
        <v>36.57</v>
      </c>
      <c r="D229" s="306">
        <v>32960</v>
      </c>
      <c r="E229" s="436">
        <v>17870</v>
      </c>
      <c r="F229" s="273">
        <f t="shared" si="42"/>
        <v>29933.689115825226</v>
      </c>
      <c r="G229" s="273">
        <f t="shared" si="43"/>
        <v>5863.822805578342</v>
      </c>
      <c r="H229" s="270">
        <f t="shared" si="38"/>
        <v>12171.154053277212</v>
      </c>
      <c r="I229" s="270">
        <f t="shared" si="46"/>
        <v>715.95023842807132</v>
      </c>
      <c r="J229" s="170">
        <v>394</v>
      </c>
      <c r="K229" s="271">
        <f t="shared" si="47"/>
        <v>49078.616213108849</v>
      </c>
      <c r="L229" s="399">
        <f t="shared" si="40"/>
        <v>26.426411958083577</v>
      </c>
      <c r="M229" s="398">
        <v>73.14</v>
      </c>
      <c r="N229" s="273">
        <f t="shared" si="44"/>
        <v>14966.844557912613</v>
      </c>
      <c r="O229" s="390">
        <f t="shared" si="45"/>
        <v>2931.911402789171</v>
      </c>
      <c r="P229" s="270">
        <f t="shared" si="39"/>
        <v>6085.5770266386062</v>
      </c>
      <c r="Q229" s="270">
        <f t="shared" si="48"/>
        <v>357.97511921403566</v>
      </c>
      <c r="R229" s="170">
        <v>197</v>
      </c>
      <c r="S229" s="271">
        <f t="shared" si="49"/>
        <v>24539.308106554425</v>
      </c>
    </row>
    <row r="230" spans="1:19" s="424" customFormat="1" ht="16.5" customHeight="1" x14ac:dyDescent="0.2">
      <c r="A230" s="267">
        <v>204</v>
      </c>
      <c r="B230" s="307">
        <f t="shared" si="41"/>
        <v>13.218119993844216</v>
      </c>
      <c r="C230" s="393">
        <v>36.57</v>
      </c>
      <c r="D230" s="306">
        <v>32960</v>
      </c>
      <c r="E230" s="436">
        <v>17870</v>
      </c>
      <c r="F230" s="273">
        <f t="shared" si="42"/>
        <v>29922.560862225248</v>
      </c>
      <c r="G230" s="273">
        <f t="shared" si="43"/>
        <v>5863.822805578342</v>
      </c>
      <c r="H230" s="270">
        <f t="shared" si="38"/>
        <v>12167.370447053221</v>
      </c>
      <c r="I230" s="270">
        <f t="shared" si="46"/>
        <v>715.72767335607182</v>
      </c>
      <c r="J230" s="170">
        <v>394</v>
      </c>
      <c r="K230" s="271">
        <f t="shared" si="47"/>
        <v>49063.481788212885</v>
      </c>
      <c r="L230" s="399">
        <f t="shared" si="40"/>
        <v>26.436239987688431</v>
      </c>
      <c r="M230" s="398">
        <v>73.14</v>
      </c>
      <c r="N230" s="273">
        <f t="shared" si="44"/>
        <v>14961.280431112624</v>
      </c>
      <c r="O230" s="390">
        <f t="shared" si="45"/>
        <v>2931.911402789171</v>
      </c>
      <c r="P230" s="270">
        <f t="shared" si="39"/>
        <v>6083.6852235266106</v>
      </c>
      <c r="Q230" s="270">
        <f t="shared" si="48"/>
        <v>357.86383667803591</v>
      </c>
      <c r="R230" s="170">
        <v>197</v>
      </c>
      <c r="S230" s="271">
        <f t="shared" si="49"/>
        <v>24531.740894106442</v>
      </c>
    </row>
    <row r="231" spans="1:19" s="424" customFormat="1" ht="16.5" customHeight="1" x14ac:dyDescent="0.2">
      <c r="A231" s="267">
        <v>205</v>
      </c>
      <c r="B231" s="307">
        <f t="shared" si="41"/>
        <v>13.223009979138409</v>
      </c>
      <c r="C231" s="393">
        <v>36.57</v>
      </c>
      <c r="D231" s="306">
        <v>32960</v>
      </c>
      <c r="E231" s="436">
        <v>17870</v>
      </c>
      <c r="F231" s="273">
        <f t="shared" si="42"/>
        <v>29911.495236258717</v>
      </c>
      <c r="G231" s="273">
        <f t="shared" si="43"/>
        <v>5863.822805578342</v>
      </c>
      <c r="H231" s="270">
        <f t="shared" si="38"/>
        <v>12163.608134224602</v>
      </c>
      <c r="I231" s="270">
        <f t="shared" si="46"/>
        <v>715.50636083674124</v>
      </c>
      <c r="J231" s="170">
        <v>394</v>
      </c>
      <c r="K231" s="271">
        <f t="shared" si="47"/>
        <v>49048.432536898406</v>
      </c>
      <c r="L231" s="399">
        <f t="shared" si="40"/>
        <v>26.446019958276818</v>
      </c>
      <c r="M231" s="398">
        <v>73.14</v>
      </c>
      <c r="N231" s="273">
        <f t="shared" si="44"/>
        <v>14955.747618129359</v>
      </c>
      <c r="O231" s="390">
        <f t="shared" si="45"/>
        <v>2931.911402789171</v>
      </c>
      <c r="P231" s="270">
        <f t="shared" si="39"/>
        <v>6081.8040671123008</v>
      </c>
      <c r="Q231" s="270">
        <f t="shared" si="48"/>
        <v>357.75318041837062</v>
      </c>
      <c r="R231" s="170">
        <v>197</v>
      </c>
      <c r="S231" s="271">
        <f t="shared" si="49"/>
        <v>24524.216268449203</v>
      </c>
    </row>
    <row r="232" spans="1:19" s="424" customFormat="1" ht="16.5" customHeight="1" x14ac:dyDescent="0.2">
      <c r="A232" s="267">
        <v>206</v>
      </c>
      <c r="B232" s="307">
        <f t="shared" si="41"/>
        <v>13.227876168789582</v>
      </c>
      <c r="C232" s="393">
        <v>36.57</v>
      </c>
      <c r="D232" s="306">
        <v>32960</v>
      </c>
      <c r="E232" s="436">
        <v>17870</v>
      </c>
      <c r="F232" s="273">
        <f t="shared" si="42"/>
        <v>29900.49157953314</v>
      </c>
      <c r="G232" s="273">
        <f t="shared" si="43"/>
        <v>5863.822805578342</v>
      </c>
      <c r="H232" s="270">
        <f t="shared" si="38"/>
        <v>12159.866890937905</v>
      </c>
      <c r="I232" s="270">
        <f t="shared" si="46"/>
        <v>715.28628770222963</v>
      </c>
      <c r="J232" s="170">
        <v>394</v>
      </c>
      <c r="K232" s="271">
        <f t="shared" si="47"/>
        <v>49033.467563751612</v>
      </c>
      <c r="L232" s="399">
        <f t="shared" si="40"/>
        <v>26.455752337579163</v>
      </c>
      <c r="M232" s="398">
        <v>73.14</v>
      </c>
      <c r="N232" s="273">
        <f t="shared" si="44"/>
        <v>14950.24578976657</v>
      </c>
      <c r="O232" s="390">
        <f t="shared" si="45"/>
        <v>2931.911402789171</v>
      </c>
      <c r="P232" s="270">
        <f t="shared" si="39"/>
        <v>6079.9334454689524</v>
      </c>
      <c r="Q232" s="270">
        <f t="shared" si="48"/>
        <v>357.64314385111481</v>
      </c>
      <c r="R232" s="170">
        <v>197</v>
      </c>
      <c r="S232" s="271">
        <f t="shared" si="49"/>
        <v>24516.733781875806</v>
      </c>
    </row>
    <row r="233" spans="1:19" s="424" customFormat="1" ht="16.5" customHeight="1" x14ac:dyDescent="0.2">
      <c r="A233" s="267">
        <v>207</v>
      </c>
      <c r="B233" s="307">
        <f t="shared" si="41"/>
        <v>13.23271879326537</v>
      </c>
      <c r="C233" s="393">
        <v>36.57</v>
      </c>
      <c r="D233" s="306">
        <v>32960</v>
      </c>
      <c r="E233" s="436">
        <v>17870</v>
      </c>
      <c r="F233" s="273">
        <f t="shared" si="42"/>
        <v>29889.549243749894</v>
      </c>
      <c r="G233" s="273">
        <f t="shared" si="43"/>
        <v>5863.822805578342</v>
      </c>
      <c r="H233" s="270">
        <f t="shared" si="38"/>
        <v>12156.146496771602</v>
      </c>
      <c r="I233" s="270">
        <f t="shared" si="46"/>
        <v>715.06744098656475</v>
      </c>
      <c r="J233" s="170">
        <v>394</v>
      </c>
      <c r="K233" s="271">
        <f t="shared" si="47"/>
        <v>49018.585987086408</v>
      </c>
      <c r="L233" s="399">
        <f t="shared" si="40"/>
        <v>26.46543758653074</v>
      </c>
      <c r="M233" s="398">
        <v>73.14</v>
      </c>
      <c r="N233" s="273">
        <f t="shared" si="44"/>
        <v>14944.774621874947</v>
      </c>
      <c r="O233" s="390">
        <f t="shared" si="45"/>
        <v>2931.911402789171</v>
      </c>
      <c r="P233" s="270">
        <f t="shared" si="39"/>
        <v>6078.073248385801</v>
      </c>
      <c r="Q233" s="270">
        <f t="shared" si="48"/>
        <v>357.53372049328237</v>
      </c>
      <c r="R233" s="170">
        <v>197</v>
      </c>
      <c r="S233" s="271">
        <f t="shared" si="49"/>
        <v>24509.292993543204</v>
      </c>
    </row>
    <row r="234" spans="1:19" s="424" customFormat="1" ht="16.5" customHeight="1" x14ac:dyDescent="0.2">
      <c r="A234" s="267">
        <v>208</v>
      </c>
      <c r="B234" s="307">
        <f t="shared" si="41"/>
        <v>13.237538079701318</v>
      </c>
      <c r="C234" s="393">
        <v>36.57</v>
      </c>
      <c r="D234" s="306">
        <v>32960</v>
      </c>
      <c r="E234" s="436">
        <v>17870</v>
      </c>
      <c r="F234" s="273">
        <f t="shared" si="42"/>
        <v>29878.667590501405</v>
      </c>
      <c r="G234" s="273">
        <f t="shared" si="43"/>
        <v>5863.822805578342</v>
      </c>
      <c r="H234" s="270">
        <f t="shared" si="38"/>
        <v>12152.446734667114</v>
      </c>
      <c r="I234" s="270">
        <f t="shared" si="46"/>
        <v>714.8498079215949</v>
      </c>
      <c r="J234" s="170">
        <v>394</v>
      </c>
      <c r="K234" s="271">
        <f t="shared" si="47"/>
        <v>49003.786938668454</v>
      </c>
      <c r="L234" s="399">
        <f t="shared" si="40"/>
        <v>26.475076159402636</v>
      </c>
      <c r="M234" s="398">
        <v>73.14</v>
      </c>
      <c r="N234" s="273">
        <f t="shared" si="44"/>
        <v>14939.333795250703</v>
      </c>
      <c r="O234" s="390">
        <f t="shared" si="45"/>
        <v>2931.911402789171</v>
      </c>
      <c r="P234" s="270">
        <f t="shared" si="39"/>
        <v>6076.2233673335568</v>
      </c>
      <c r="Q234" s="270">
        <f t="shared" si="48"/>
        <v>357.42490396079745</v>
      </c>
      <c r="R234" s="170">
        <v>197</v>
      </c>
      <c r="S234" s="271">
        <f t="shared" si="49"/>
        <v>24501.893469334227</v>
      </c>
    </row>
    <row r="235" spans="1:19" s="424" customFormat="1" ht="16.5" customHeight="1" x14ac:dyDescent="0.2">
      <c r="A235" s="267">
        <v>209</v>
      </c>
      <c r="B235" s="307">
        <f t="shared" si="41"/>
        <v>13.242334251964811</v>
      </c>
      <c r="C235" s="393">
        <v>36.57</v>
      </c>
      <c r="D235" s="306">
        <v>32960</v>
      </c>
      <c r="E235" s="436">
        <v>17870</v>
      </c>
      <c r="F235" s="273">
        <f t="shared" si="42"/>
        <v>29867.845991073315</v>
      </c>
      <c r="G235" s="273">
        <f t="shared" si="43"/>
        <v>5863.822805578342</v>
      </c>
      <c r="H235" s="270">
        <f t="shared" si="38"/>
        <v>12148.767390861563</v>
      </c>
      <c r="I235" s="270">
        <f t="shared" si="46"/>
        <v>714.63337593303311</v>
      </c>
      <c r="J235" s="170">
        <v>394</v>
      </c>
      <c r="K235" s="271">
        <f t="shared" si="47"/>
        <v>48989.069563446246</v>
      </c>
      <c r="L235" s="399">
        <f t="shared" si="40"/>
        <v>26.484668503929623</v>
      </c>
      <c r="M235" s="398">
        <v>73.14</v>
      </c>
      <c r="N235" s="273">
        <f t="shared" si="44"/>
        <v>14933.922995536657</v>
      </c>
      <c r="O235" s="390">
        <f t="shared" si="45"/>
        <v>2931.911402789171</v>
      </c>
      <c r="P235" s="270">
        <f t="shared" si="39"/>
        <v>6074.3836954307817</v>
      </c>
      <c r="Q235" s="270">
        <f t="shared" si="48"/>
        <v>357.31668796651655</v>
      </c>
      <c r="R235" s="170">
        <v>197</v>
      </c>
      <c r="S235" s="271">
        <f t="shared" si="49"/>
        <v>24494.534781723123</v>
      </c>
    </row>
    <row r="236" spans="1:19" s="424" customFormat="1" ht="16.5" customHeight="1" x14ac:dyDescent="0.2">
      <c r="A236" s="275">
        <v>210</v>
      </c>
      <c r="B236" s="307">
        <f t="shared" si="41"/>
        <v>13.247107530717468</v>
      </c>
      <c r="C236" s="393">
        <v>36.57</v>
      </c>
      <c r="D236" s="306">
        <v>32960</v>
      </c>
      <c r="E236" s="436">
        <v>17870</v>
      </c>
      <c r="F236" s="273">
        <f t="shared" si="42"/>
        <v>29857.083826251583</v>
      </c>
      <c r="G236" s="273">
        <f t="shared" si="43"/>
        <v>5863.822805578342</v>
      </c>
      <c r="H236" s="270">
        <f t="shared" si="38"/>
        <v>12145.108254822175</v>
      </c>
      <c r="I236" s="270">
        <f t="shared" si="46"/>
        <v>714.41813263659844</v>
      </c>
      <c r="J236" s="170">
        <v>394</v>
      </c>
      <c r="K236" s="271">
        <f t="shared" si="47"/>
        <v>48974.433019288699</v>
      </c>
      <c r="L236" s="399">
        <f t="shared" si="40"/>
        <v>26.494215061434936</v>
      </c>
      <c r="M236" s="398">
        <v>73.14</v>
      </c>
      <c r="N236" s="273">
        <f t="shared" si="44"/>
        <v>14928.541913125791</v>
      </c>
      <c r="O236" s="390">
        <f t="shared" si="45"/>
        <v>2931.911402789171</v>
      </c>
      <c r="P236" s="270">
        <f t="shared" si="39"/>
        <v>6072.5541274110874</v>
      </c>
      <c r="Q236" s="270">
        <f t="shared" si="48"/>
        <v>357.20906631829922</v>
      </c>
      <c r="R236" s="170">
        <v>197</v>
      </c>
      <c r="S236" s="271">
        <f t="shared" si="49"/>
        <v>24487.21650964435</v>
      </c>
    </row>
    <row r="237" spans="1:19" s="424" customFormat="1" ht="16.5" customHeight="1" x14ac:dyDescent="0.2">
      <c r="A237" s="267">
        <v>211</v>
      </c>
      <c r="B237" s="307">
        <f t="shared" si="41"/>
        <v>13.251858133476066</v>
      </c>
      <c r="C237" s="393">
        <v>36.57</v>
      </c>
      <c r="D237" s="306">
        <v>32960</v>
      </c>
      <c r="E237" s="436">
        <v>17870</v>
      </c>
      <c r="F237" s="273">
        <f t="shared" si="42"/>
        <v>29846.380486134287</v>
      </c>
      <c r="G237" s="273">
        <f t="shared" si="43"/>
        <v>5863.822805578342</v>
      </c>
      <c r="H237" s="270">
        <f t="shared" si="38"/>
        <v>12141.469119182295</v>
      </c>
      <c r="I237" s="270">
        <f t="shared" si="46"/>
        <v>714.20406583425256</v>
      </c>
      <c r="J237" s="170">
        <v>394</v>
      </c>
      <c r="K237" s="271">
        <f t="shared" si="47"/>
        <v>48959.876476729172</v>
      </c>
      <c r="L237" s="399">
        <f t="shared" si="40"/>
        <v>26.503716266952132</v>
      </c>
      <c r="M237" s="398">
        <v>73.14</v>
      </c>
      <c r="N237" s="273">
        <f t="shared" si="44"/>
        <v>14923.190243067143</v>
      </c>
      <c r="O237" s="390">
        <f t="shared" si="45"/>
        <v>2931.911402789171</v>
      </c>
      <c r="P237" s="270">
        <f t="shared" si="39"/>
        <v>6070.7345595911474</v>
      </c>
      <c r="Q237" s="270">
        <f t="shared" si="48"/>
        <v>357.10203291712628</v>
      </c>
      <c r="R237" s="170">
        <v>197</v>
      </c>
      <c r="S237" s="271">
        <f t="shared" si="49"/>
        <v>24479.938238364586</v>
      </c>
    </row>
    <row r="238" spans="1:19" s="424" customFormat="1" ht="16.5" customHeight="1" x14ac:dyDescent="0.2">
      <c r="A238" s="267">
        <v>212</v>
      </c>
      <c r="B238" s="307">
        <f t="shared" si="41"/>
        <v>13.256586274672014</v>
      </c>
      <c r="C238" s="393">
        <v>36.57</v>
      </c>
      <c r="D238" s="306">
        <v>32960</v>
      </c>
      <c r="E238" s="436">
        <v>17870</v>
      </c>
      <c r="F238" s="273">
        <f t="shared" si="42"/>
        <v>29835.735369948074</v>
      </c>
      <c r="G238" s="273">
        <f t="shared" si="43"/>
        <v>5863.822805578342</v>
      </c>
      <c r="H238" s="270">
        <f t="shared" si="38"/>
        <v>12137.849779678982</v>
      </c>
      <c r="I238" s="270">
        <f t="shared" si="46"/>
        <v>713.99116351052828</v>
      </c>
      <c r="J238" s="170">
        <v>394</v>
      </c>
      <c r="K238" s="271">
        <f t="shared" si="47"/>
        <v>48945.399118715926</v>
      </c>
      <c r="L238" s="399">
        <f t="shared" si="40"/>
        <v>26.513172549344027</v>
      </c>
      <c r="M238" s="398">
        <v>73.14</v>
      </c>
      <c r="N238" s="273">
        <f t="shared" si="44"/>
        <v>14917.867684974037</v>
      </c>
      <c r="O238" s="390">
        <f t="shared" si="45"/>
        <v>2931.911402789171</v>
      </c>
      <c r="P238" s="270">
        <f t="shared" si="39"/>
        <v>6068.9248898394908</v>
      </c>
      <c r="Q238" s="270">
        <f t="shared" si="48"/>
        <v>356.99558175526414</v>
      </c>
      <c r="R238" s="170">
        <v>197</v>
      </c>
      <c r="S238" s="271">
        <f t="shared" si="49"/>
        <v>24472.699559357963</v>
      </c>
    </row>
    <row r="239" spans="1:19" s="424" customFormat="1" ht="16.5" customHeight="1" x14ac:dyDescent="0.2">
      <c r="A239" s="267">
        <v>213</v>
      </c>
      <c r="B239" s="307">
        <f t="shared" si="41"/>
        <v>13.261292165709426</v>
      </c>
      <c r="C239" s="393">
        <v>36.57</v>
      </c>
      <c r="D239" s="306">
        <v>32960</v>
      </c>
      <c r="E239" s="436">
        <v>17870</v>
      </c>
      <c r="F239" s="273">
        <f t="shared" si="42"/>
        <v>29825.147885869032</v>
      </c>
      <c r="G239" s="273">
        <f t="shared" si="43"/>
        <v>5863.822805578342</v>
      </c>
      <c r="H239" s="270">
        <f t="shared" si="38"/>
        <v>12134.250035092107</v>
      </c>
      <c r="I239" s="270">
        <f t="shared" si="46"/>
        <v>713.77941382894744</v>
      </c>
      <c r="J239" s="170">
        <v>394</v>
      </c>
      <c r="K239" s="271">
        <f t="shared" si="47"/>
        <v>48931.000140368429</v>
      </c>
      <c r="L239" s="399">
        <f t="shared" si="40"/>
        <v>26.522584331418852</v>
      </c>
      <c r="M239" s="398">
        <v>73.14</v>
      </c>
      <c r="N239" s="273">
        <f t="shared" si="44"/>
        <v>14912.573942934516</v>
      </c>
      <c r="O239" s="390">
        <f t="shared" si="45"/>
        <v>2931.911402789171</v>
      </c>
      <c r="P239" s="270">
        <f t="shared" si="39"/>
        <v>6067.1250175460536</v>
      </c>
      <c r="Q239" s="270">
        <f t="shared" si="48"/>
        <v>356.88970691447372</v>
      </c>
      <c r="R239" s="170">
        <v>197</v>
      </c>
      <c r="S239" s="271">
        <f t="shared" si="49"/>
        <v>24465.500070184215</v>
      </c>
    </row>
    <row r="240" spans="1:19" s="424" customFormat="1" ht="16.5" customHeight="1" x14ac:dyDescent="0.2">
      <c r="A240" s="267">
        <v>214</v>
      </c>
      <c r="B240" s="307">
        <f t="shared" si="41"/>
        <v>13.265976015021852</v>
      </c>
      <c r="C240" s="393">
        <v>36.57</v>
      </c>
      <c r="D240" s="306">
        <v>32960</v>
      </c>
      <c r="E240" s="436">
        <v>17870</v>
      </c>
      <c r="F240" s="273">
        <f t="shared" si="42"/>
        <v>29814.61745084788</v>
      </c>
      <c r="G240" s="273">
        <f t="shared" si="43"/>
        <v>5863.822805578342</v>
      </c>
      <c r="H240" s="270">
        <f t="shared" si="38"/>
        <v>12130.669687184916</v>
      </c>
      <c r="I240" s="270">
        <f t="shared" si="46"/>
        <v>713.56880512852445</v>
      </c>
      <c r="J240" s="170">
        <v>394</v>
      </c>
      <c r="K240" s="271">
        <f t="shared" si="47"/>
        <v>48916.678748739665</v>
      </c>
      <c r="L240" s="399">
        <f t="shared" si="40"/>
        <v>26.531952030043705</v>
      </c>
      <c r="M240" s="398">
        <v>73.14</v>
      </c>
      <c r="N240" s="273">
        <f t="shared" si="44"/>
        <v>14907.30872542394</v>
      </c>
      <c r="O240" s="390">
        <f t="shared" si="45"/>
        <v>2931.911402789171</v>
      </c>
      <c r="P240" s="270">
        <f t="shared" si="39"/>
        <v>6065.3348435924581</v>
      </c>
      <c r="Q240" s="270">
        <f t="shared" si="48"/>
        <v>356.78440256426222</v>
      </c>
      <c r="R240" s="170">
        <v>197</v>
      </c>
      <c r="S240" s="271">
        <f t="shared" si="49"/>
        <v>24458.339374369833</v>
      </c>
    </row>
    <row r="241" spans="1:19" s="424" customFormat="1" ht="16.5" customHeight="1" x14ac:dyDescent="0.2">
      <c r="A241" s="267">
        <v>215</v>
      </c>
      <c r="B241" s="307">
        <f t="shared" si="41"/>
        <v>13.270638028127664</v>
      </c>
      <c r="C241" s="393">
        <v>36.57</v>
      </c>
      <c r="D241" s="306">
        <v>32960</v>
      </c>
      <c r="E241" s="436">
        <v>17870</v>
      </c>
      <c r="F241" s="273">
        <f t="shared" si="42"/>
        <v>29804.143490439499</v>
      </c>
      <c r="G241" s="273">
        <f t="shared" si="43"/>
        <v>5863.822805578342</v>
      </c>
      <c r="H241" s="270">
        <f t="shared" si="38"/>
        <v>12127.108540646066</v>
      </c>
      <c r="I241" s="270">
        <f t="shared" si="46"/>
        <v>713.35932592035681</v>
      </c>
      <c r="J241" s="170">
        <v>394</v>
      </c>
      <c r="K241" s="271">
        <f t="shared" si="47"/>
        <v>48902.434162584257</v>
      </c>
      <c r="L241" s="399">
        <f t="shared" si="40"/>
        <v>26.541276056255327</v>
      </c>
      <c r="M241" s="398">
        <v>73.14</v>
      </c>
      <c r="N241" s="273">
        <f t="shared" si="44"/>
        <v>14902.07174521975</v>
      </c>
      <c r="O241" s="390">
        <f t="shared" si="45"/>
        <v>2931.911402789171</v>
      </c>
      <c r="P241" s="270">
        <f t="shared" si="39"/>
        <v>6063.5542703230331</v>
      </c>
      <c r="Q241" s="270">
        <f t="shared" si="48"/>
        <v>356.6796629601784</v>
      </c>
      <c r="R241" s="170">
        <v>197</v>
      </c>
      <c r="S241" s="271">
        <f t="shared" si="49"/>
        <v>24451.217081292129</v>
      </c>
    </row>
    <row r="242" spans="1:19" s="424" customFormat="1" ht="16.5" customHeight="1" x14ac:dyDescent="0.2">
      <c r="A242" s="267">
        <v>216</v>
      </c>
      <c r="B242" s="307">
        <f t="shared" si="41"/>
        <v>13.275278407684166</v>
      </c>
      <c r="C242" s="393">
        <v>36.57</v>
      </c>
      <c r="D242" s="306">
        <v>32960</v>
      </c>
      <c r="E242" s="436">
        <v>17870</v>
      </c>
      <c r="F242" s="273">
        <f t="shared" si="42"/>
        <v>29793.725438636382</v>
      </c>
      <c r="G242" s="273">
        <f t="shared" si="43"/>
        <v>5863.822805578342</v>
      </c>
      <c r="H242" s="270">
        <f t="shared" si="38"/>
        <v>12123.566403033008</v>
      </c>
      <c r="I242" s="270">
        <f t="shared" si="46"/>
        <v>713.15096488429458</v>
      </c>
      <c r="J242" s="170">
        <v>394</v>
      </c>
      <c r="K242" s="271">
        <f t="shared" si="47"/>
        <v>48888.265612132025</v>
      </c>
      <c r="L242" s="399">
        <f t="shared" si="40"/>
        <v>26.550556815368331</v>
      </c>
      <c r="M242" s="398">
        <v>73.14</v>
      </c>
      <c r="N242" s="273">
        <f t="shared" si="44"/>
        <v>14896.862719318191</v>
      </c>
      <c r="O242" s="390">
        <f t="shared" si="45"/>
        <v>2931.911402789171</v>
      </c>
      <c r="P242" s="270">
        <f t="shared" si="39"/>
        <v>6061.7832015165041</v>
      </c>
      <c r="Q242" s="270">
        <f t="shared" si="48"/>
        <v>356.57548244214729</v>
      </c>
      <c r="R242" s="170">
        <v>197</v>
      </c>
      <c r="S242" s="271">
        <f t="shared" si="49"/>
        <v>24444.132806066013</v>
      </c>
    </row>
    <row r="243" spans="1:19" s="424" customFormat="1" ht="16.5" customHeight="1" x14ac:dyDescent="0.2">
      <c r="A243" s="267">
        <v>217</v>
      </c>
      <c r="B243" s="307">
        <f t="shared" si="41"/>
        <v>13.279897353540459</v>
      </c>
      <c r="C243" s="393">
        <v>36.57</v>
      </c>
      <c r="D243" s="306">
        <v>32960</v>
      </c>
      <c r="E243" s="436">
        <v>17870</v>
      </c>
      <c r="F243" s="273">
        <f t="shared" si="42"/>
        <v>29783.362737706197</v>
      </c>
      <c r="G243" s="273">
        <f t="shared" si="43"/>
        <v>5863.822805578342</v>
      </c>
      <c r="H243" s="270">
        <f t="shared" si="38"/>
        <v>12120.043084716744</v>
      </c>
      <c r="I243" s="270">
        <f t="shared" si="46"/>
        <v>712.94371086569083</v>
      </c>
      <c r="J243" s="170">
        <v>394</v>
      </c>
      <c r="K243" s="271">
        <f t="shared" si="47"/>
        <v>48874.172338866978</v>
      </c>
      <c r="L243" s="399">
        <f t="shared" si="40"/>
        <v>26.559794707080918</v>
      </c>
      <c r="M243" s="398">
        <v>73.14</v>
      </c>
      <c r="N243" s="273">
        <f t="shared" si="44"/>
        <v>14891.681368853098</v>
      </c>
      <c r="O243" s="390">
        <f t="shared" si="45"/>
        <v>2931.911402789171</v>
      </c>
      <c r="P243" s="270">
        <f t="shared" si="39"/>
        <v>6060.0215423583722</v>
      </c>
      <c r="Q243" s="270">
        <f t="shared" si="48"/>
        <v>356.47185543284542</v>
      </c>
      <c r="R243" s="170">
        <v>197</v>
      </c>
      <c r="S243" s="271">
        <f t="shared" si="49"/>
        <v>24437.086169433489</v>
      </c>
    </row>
    <row r="244" spans="1:19" s="424" customFormat="1" ht="16.5" customHeight="1" x14ac:dyDescent="0.2">
      <c r="A244" s="267">
        <v>218</v>
      </c>
      <c r="B244" s="307">
        <f t="shared" si="41"/>
        <v>13.284495062789089</v>
      </c>
      <c r="C244" s="393">
        <v>36.57</v>
      </c>
      <c r="D244" s="306">
        <v>32960</v>
      </c>
      <c r="E244" s="436">
        <v>17870</v>
      </c>
      <c r="F244" s="273">
        <f t="shared" si="42"/>
        <v>29773.054838033138</v>
      </c>
      <c r="G244" s="273">
        <f t="shared" si="43"/>
        <v>5863.822805578342</v>
      </c>
      <c r="H244" s="270">
        <f t="shared" si="38"/>
        <v>12116.538398827903</v>
      </c>
      <c r="I244" s="270">
        <f t="shared" si="46"/>
        <v>712.73755287222957</v>
      </c>
      <c r="J244" s="170">
        <v>394</v>
      </c>
      <c r="K244" s="271">
        <f t="shared" si="47"/>
        <v>48860.153595311611</v>
      </c>
      <c r="L244" s="399">
        <f t="shared" si="40"/>
        <v>26.568990125578178</v>
      </c>
      <c r="M244" s="398">
        <v>73.14</v>
      </c>
      <c r="N244" s="273">
        <f t="shared" si="44"/>
        <v>14886.527419016569</v>
      </c>
      <c r="O244" s="390">
        <f t="shared" si="45"/>
        <v>2931.911402789171</v>
      </c>
      <c r="P244" s="270">
        <f t="shared" si="39"/>
        <v>6058.2691994139514</v>
      </c>
      <c r="Q244" s="270">
        <f t="shared" si="48"/>
        <v>356.36877643611479</v>
      </c>
      <c r="R244" s="170">
        <v>197</v>
      </c>
      <c r="S244" s="271">
        <f t="shared" si="49"/>
        <v>24430.076797655805</v>
      </c>
    </row>
    <row r="245" spans="1:19" s="424" customFormat="1" ht="16.5" customHeight="1" x14ac:dyDescent="0.2">
      <c r="A245" s="267">
        <v>219</v>
      </c>
      <c r="B245" s="307">
        <f t="shared" si="41"/>
        <v>13.289071729816502</v>
      </c>
      <c r="C245" s="393">
        <v>36.57</v>
      </c>
      <c r="D245" s="306">
        <v>32960</v>
      </c>
      <c r="E245" s="436">
        <v>17870</v>
      </c>
      <c r="F245" s="273">
        <f t="shared" si="42"/>
        <v>29762.80119796309</v>
      </c>
      <c r="G245" s="273">
        <f t="shared" si="43"/>
        <v>5863.822805578342</v>
      </c>
      <c r="H245" s="270">
        <f t="shared" si="38"/>
        <v>12113.052161204087</v>
      </c>
      <c r="I245" s="270">
        <f t="shared" si="46"/>
        <v>712.53248007082857</v>
      </c>
      <c r="J245" s="170">
        <v>394</v>
      </c>
      <c r="K245" s="271">
        <f t="shared" si="47"/>
        <v>48846.208644816339</v>
      </c>
      <c r="L245" s="399">
        <f t="shared" si="40"/>
        <v>26.578143459633004</v>
      </c>
      <c r="M245" s="398">
        <v>73.14</v>
      </c>
      <c r="N245" s="273">
        <f t="shared" si="44"/>
        <v>14881.400598981545</v>
      </c>
      <c r="O245" s="390">
        <f t="shared" si="45"/>
        <v>2931.911402789171</v>
      </c>
      <c r="P245" s="270">
        <f t="shared" si="39"/>
        <v>6056.5260806020433</v>
      </c>
      <c r="Q245" s="270">
        <f t="shared" si="48"/>
        <v>356.26624003541428</v>
      </c>
      <c r="R245" s="170">
        <v>197</v>
      </c>
      <c r="S245" s="271">
        <f t="shared" si="49"/>
        <v>24423.10432240817</v>
      </c>
    </row>
    <row r="246" spans="1:19" s="424" customFormat="1" ht="16.5" customHeight="1" x14ac:dyDescent="0.2">
      <c r="A246" s="275">
        <v>220</v>
      </c>
      <c r="B246" s="307">
        <f t="shared" si="41"/>
        <v>13.293627546352361</v>
      </c>
      <c r="C246" s="393">
        <v>36.57</v>
      </c>
      <c r="D246" s="306">
        <v>32960</v>
      </c>
      <c r="E246" s="436">
        <v>17870</v>
      </c>
      <c r="F246" s="273">
        <f t="shared" si="42"/>
        <v>29752.601283652388</v>
      </c>
      <c r="G246" s="273">
        <f t="shared" si="43"/>
        <v>5863.822805578342</v>
      </c>
      <c r="H246" s="270">
        <f t="shared" si="38"/>
        <v>12109.584190338448</v>
      </c>
      <c r="I246" s="270">
        <f t="shared" si="46"/>
        <v>712.32848178461461</v>
      </c>
      <c r="J246" s="170">
        <v>394</v>
      </c>
      <c r="K246" s="271">
        <f t="shared" si="47"/>
        <v>48832.336761353792</v>
      </c>
      <c r="L246" s="399">
        <f t="shared" si="40"/>
        <v>26.587255092704723</v>
      </c>
      <c r="M246" s="398">
        <v>73.14</v>
      </c>
      <c r="N246" s="273">
        <f t="shared" si="44"/>
        <v>14876.300641826194</v>
      </c>
      <c r="O246" s="390">
        <f t="shared" si="45"/>
        <v>2931.911402789171</v>
      </c>
      <c r="P246" s="270">
        <f t="shared" si="39"/>
        <v>6054.792095169224</v>
      </c>
      <c r="Q246" s="270">
        <f t="shared" si="48"/>
        <v>356.1642408923073</v>
      </c>
      <c r="R246" s="170">
        <v>197</v>
      </c>
      <c r="S246" s="271">
        <f t="shared" si="49"/>
        <v>24416.168380676896</v>
      </c>
    </row>
    <row r="247" spans="1:19" s="424" customFormat="1" ht="16.5" customHeight="1" x14ac:dyDescent="0.2">
      <c r="A247" s="255">
        <v>221</v>
      </c>
      <c r="B247" s="307">
        <f t="shared" si="41"/>
        <v>13.298162701517754</v>
      </c>
      <c r="C247" s="393">
        <v>36.57</v>
      </c>
      <c r="D247" s="306">
        <v>32960</v>
      </c>
      <c r="E247" s="436">
        <v>17870</v>
      </c>
      <c r="F247" s="273">
        <f t="shared" si="42"/>
        <v>29742.454568920133</v>
      </c>
      <c r="G247" s="273">
        <f t="shared" si="43"/>
        <v>5863.822805578342</v>
      </c>
      <c r="H247" s="270">
        <f t="shared" si="38"/>
        <v>12106.134307329481</v>
      </c>
      <c r="I247" s="270">
        <f t="shared" si="46"/>
        <v>712.12554748996945</v>
      </c>
      <c r="J247" s="170">
        <v>394</v>
      </c>
      <c r="K247" s="271">
        <f t="shared" si="47"/>
        <v>48818.537229317924</v>
      </c>
      <c r="L247" s="399">
        <f t="shared" si="40"/>
        <v>26.596325403035507</v>
      </c>
      <c r="M247" s="398">
        <v>73.14</v>
      </c>
      <c r="N247" s="273">
        <f t="shared" si="44"/>
        <v>14871.227284460067</v>
      </c>
      <c r="O247" s="390">
        <f t="shared" si="45"/>
        <v>2931.911402789171</v>
      </c>
      <c r="P247" s="270">
        <f t="shared" si="39"/>
        <v>6053.0671536647405</v>
      </c>
      <c r="Q247" s="270">
        <f t="shared" si="48"/>
        <v>356.06277374498472</v>
      </c>
      <c r="R247" s="170">
        <v>197</v>
      </c>
      <c r="S247" s="271">
        <f t="shared" si="49"/>
        <v>24409.268614658962</v>
      </c>
    </row>
    <row r="248" spans="1:19" s="424" customFormat="1" ht="16.5" customHeight="1" x14ac:dyDescent="0.2">
      <c r="A248" s="267">
        <v>222</v>
      </c>
      <c r="B248" s="307">
        <f t="shared" si="41"/>
        <v>13.302677381872279</v>
      </c>
      <c r="C248" s="393">
        <v>36.57</v>
      </c>
      <c r="D248" s="306">
        <v>32960</v>
      </c>
      <c r="E248" s="436">
        <v>17870</v>
      </c>
      <c r="F248" s="273">
        <f t="shared" si="42"/>
        <v>29732.360535104006</v>
      </c>
      <c r="G248" s="273">
        <f t="shared" si="43"/>
        <v>5863.822805578342</v>
      </c>
      <c r="H248" s="270">
        <f t="shared" ref="H248:H311" si="50">(F248+G248)*34%</f>
        <v>12102.702335832</v>
      </c>
      <c r="I248" s="270">
        <f t="shared" si="46"/>
        <v>711.92366681364706</v>
      </c>
      <c r="J248" s="170">
        <v>394</v>
      </c>
      <c r="K248" s="271">
        <f t="shared" si="47"/>
        <v>48804.809343327994</v>
      </c>
      <c r="L248" s="399">
        <f t="shared" si="40"/>
        <v>26.605354763744558</v>
      </c>
      <c r="M248" s="398">
        <v>73.14</v>
      </c>
      <c r="N248" s="273">
        <f t="shared" si="44"/>
        <v>14866.180267552003</v>
      </c>
      <c r="O248" s="390">
        <f t="shared" si="45"/>
        <v>2931.911402789171</v>
      </c>
      <c r="P248" s="270">
        <f t="shared" ref="P248:P311" si="51">(N248+O248)*34%</f>
        <v>6051.3511679160001</v>
      </c>
      <c r="Q248" s="270">
        <f t="shared" si="48"/>
        <v>355.96183340682353</v>
      </c>
      <c r="R248" s="170">
        <v>197</v>
      </c>
      <c r="S248" s="271">
        <f t="shared" si="49"/>
        <v>24402.404671663997</v>
      </c>
    </row>
    <row r="249" spans="1:19" s="424" customFormat="1" ht="16.5" customHeight="1" x14ac:dyDescent="0.2">
      <c r="A249" s="267">
        <v>223</v>
      </c>
      <c r="B249" s="307">
        <f t="shared" si="41"/>
        <v>13.307171771460119</v>
      </c>
      <c r="C249" s="393">
        <v>36.57</v>
      </c>
      <c r="D249" s="306">
        <v>32960</v>
      </c>
      <c r="E249" s="436">
        <v>17870</v>
      </c>
      <c r="F249" s="273">
        <f t="shared" si="42"/>
        <v>29722.318670919351</v>
      </c>
      <c r="G249" s="273">
        <f t="shared" si="43"/>
        <v>5863.822805578342</v>
      </c>
      <c r="H249" s="270">
        <f t="shared" si="50"/>
        <v>12099.288102009217</v>
      </c>
      <c r="I249" s="270">
        <f t="shared" si="46"/>
        <v>711.72282952995386</v>
      </c>
      <c r="J249" s="170">
        <v>394</v>
      </c>
      <c r="K249" s="271">
        <f t="shared" si="47"/>
        <v>48791.152408036869</v>
      </c>
      <c r="L249" s="399">
        <f t="shared" si="40"/>
        <v>26.614343542920238</v>
      </c>
      <c r="M249" s="398">
        <v>73.14</v>
      </c>
      <c r="N249" s="273">
        <f t="shared" si="44"/>
        <v>14861.159335459675</v>
      </c>
      <c r="O249" s="390">
        <f t="shared" si="45"/>
        <v>2931.911402789171</v>
      </c>
      <c r="P249" s="270">
        <f t="shared" si="51"/>
        <v>6049.6440510046086</v>
      </c>
      <c r="Q249" s="270">
        <f t="shared" si="48"/>
        <v>355.86141476497693</v>
      </c>
      <c r="R249" s="170">
        <v>197</v>
      </c>
      <c r="S249" s="271">
        <f t="shared" si="49"/>
        <v>24395.576204018435</v>
      </c>
    </row>
    <row r="250" spans="1:19" s="424" customFormat="1" ht="16.5" customHeight="1" x14ac:dyDescent="0.2">
      <c r="A250" s="267">
        <v>224</v>
      </c>
      <c r="B250" s="302">
        <f t="shared" si="41"/>
        <v>13.311646051855039</v>
      </c>
      <c r="C250" s="389">
        <v>36.57</v>
      </c>
      <c r="D250" s="301">
        <v>32960</v>
      </c>
      <c r="E250" s="436">
        <v>17870</v>
      </c>
      <c r="F250" s="273">
        <f t="shared" si="42"/>
        <v>29712.328472321609</v>
      </c>
      <c r="G250" s="273">
        <f t="shared" si="43"/>
        <v>5863.822805578342</v>
      </c>
      <c r="H250" s="270">
        <f t="shared" si="50"/>
        <v>12095.891434485984</v>
      </c>
      <c r="I250" s="270">
        <f t="shared" si="46"/>
        <v>711.52302555799906</v>
      </c>
      <c r="J250" s="170">
        <v>394</v>
      </c>
      <c r="K250" s="271">
        <f t="shared" si="47"/>
        <v>48777.565737943936</v>
      </c>
      <c r="L250" s="399">
        <f t="shared" si="40"/>
        <v>26.623292103710078</v>
      </c>
      <c r="M250" s="410">
        <v>73.14</v>
      </c>
      <c r="N250" s="273">
        <f t="shared" si="44"/>
        <v>14856.164236160805</v>
      </c>
      <c r="O250" s="390">
        <f t="shared" si="45"/>
        <v>2931.911402789171</v>
      </c>
      <c r="P250" s="270">
        <f t="shared" si="51"/>
        <v>6047.945717242992</v>
      </c>
      <c r="Q250" s="270">
        <f t="shared" si="48"/>
        <v>355.76151277899953</v>
      </c>
      <c r="R250" s="170">
        <v>197</v>
      </c>
      <c r="S250" s="271">
        <f t="shared" si="49"/>
        <v>24388.782868971968</v>
      </c>
    </row>
    <row r="251" spans="1:19" ht="16.5" customHeight="1" x14ac:dyDescent="0.2">
      <c r="A251" s="267">
        <v>225</v>
      </c>
      <c r="B251" s="302">
        <f t="shared" si="41"/>
        <v>13.31610040220442</v>
      </c>
      <c r="C251" s="389">
        <v>36.57</v>
      </c>
      <c r="D251" s="301">
        <v>32960</v>
      </c>
      <c r="E251" s="436">
        <v>17870</v>
      </c>
      <c r="F251" s="273">
        <f t="shared" si="42"/>
        <v>29702.389442371845</v>
      </c>
      <c r="G251" s="273">
        <f t="shared" si="43"/>
        <v>5863.822805578342</v>
      </c>
      <c r="H251" s="270">
        <f t="shared" si="50"/>
        <v>12092.512164303063</v>
      </c>
      <c r="I251" s="270">
        <f t="shared" si="46"/>
        <v>711.32424495900375</v>
      </c>
      <c r="J251" s="170">
        <v>394</v>
      </c>
      <c r="K251" s="271">
        <f t="shared" si="47"/>
        <v>48764.048657212254</v>
      </c>
      <c r="L251" s="399">
        <f t="shared" si="40"/>
        <v>26.632200804408839</v>
      </c>
      <c r="M251" s="410">
        <v>73.14</v>
      </c>
      <c r="N251" s="273">
        <f t="shared" si="44"/>
        <v>14851.194721185922</v>
      </c>
      <c r="O251" s="390">
        <f t="shared" si="45"/>
        <v>2931.911402789171</v>
      </c>
      <c r="P251" s="270">
        <f t="shared" si="51"/>
        <v>6046.2560821515317</v>
      </c>
      <c r="Q251" s="270">
        <f t="shared" si="48"/>
        <v>355.66212247950187</v>
      </c>
      <c r="R251" s="170">
        <v>197</v>
      </c>
      <c r="S251" s="271">
        <f t="shared" si="49"/>
        <v>24382.024328606127</v>
      </c>
    </row>
    <row r="252" spans="1:19" ht="16.5" customHeight="1" x14ac:dyDescent="0.2">
      <c r="A252" s="267">
        <v>226</v>
      </c>
      <c r="B252" s="302">
        <f t="shared" si="41"/>
        <v>13.320534999272287</v>
      </c>
      <c r="C252" s="389">
        <v>36.57</v>
      </c>
      <c r="D252" s="301">
        <v>32960</v>
      </c>
      <c r="E252" s="436">
        <v>17870</v>
      </c>
      <c r="F252" s="273">
        <f t="shared" si="42"/>
        <v>29692.501091105398</v>
      </c>
      <c r="G252" s="273">
        <f t="shared" si="43"/>
        <v>5863.822805578342</v>
      </c>
      <c r="H252" s="270">
        <f t="shared" si="50"/>
        <v>12089.150124872473</v>
      </c>
      <c r="I252" s="270">
        <f t="shared" si="46"/>
        <v>711.12647793367478</v>
      </c>
      <c r="J252" s="170">
        <v>394</v>
      </c>
      <c r="K252" s="271">
        <f t="shared" si="47"/>
        <v>48750.60049948989</v>
      </c>
      <c r="L252" s="399">
        <f t="shared" si="40"/>
        <v>26.641069998544573</v>
      </c>
      <c r="M252" s="410">
        <v>73.14</v>
      </c>
      <c r="N252" s="273">
        <f t="shared" si="44"/>
        <v>14846.250545552699</v>
      </c>
      <c r="O252" s="390">
        <f t="shared" si="45"/>
        <v>2931.911402789171</v>
      </c>
      <c r="P252" s="270">
        <f t="shared" si="51"/>
        <v>6044.5750624362363</v>
      </c>
      <c r="Q252" s="270">
        <f t="shared" si="48"/>
        <v>355.56323896683739</v>
      </c>
      <c r="R252" s="170">
        <v>197</v>
      </c>
      <c r="S252" s="271">
        <f t="shared" si="49"/>
        <v>24375.300249744945</v>
      </c>
    </row>
    <row r="253" spans="1:19" ht="16.5" customHeight="1" x14ac:dyDescent="0.2">
      <c r="A253" s="267">
        <v>227</v>
      </c>
      <c r="B253" s="302">
        <f t="shared" si="41"/>
        <v>13.324950017481402</v>
      </c>
      <c r="C253" s="389">
        <v>36.57</v>
      </c>
      <c r="D253" s="301">
        <v>32960</v>
      </c>
      <c r="E253" s="436">
        <v>17870</v>
      </c>
      <c r="F253" s="273">
        <f t="shared" si="42"/>
        <v>29682.662935403539</v>
      </c>
      <c r="G253" s="273">
        <f t="shared" si="43"/>
        <v>5863.822805578342</v>
      </c>
      <c r="H253" s="270">
        <f t="shared" si="50"/>
        <v>12085.805151933841</v>
      </c>
      <c r="I253" s="270">
        <f t="shared" si="46"/>
        <v>710.92971481963764</v>
      </c>
      <c r="J253" s="170">
        <v>394</v>
      </c>
      <c r="K253" s="271">
        <f t="shared" si="47"/>
        <v>48737.220607735355</v>
      </c>
      <c r="L253" s="399">
        <f t="shared" si="40"/>
        <v>26.649900034962805</v>
      </c>
      <c r="M253" s="410">
        <v>73.14</v>
      </c>
      <c r="N253" s="273">
        <f t="shared" si="44"/>
        <v>14841.33146770177</v>
      </c>
      <c r="O253" s="390">
        <f t="shared" si="45"/>
        <v>2931.911402789171</v>
      </c>
      <c r="P253" s="270">
        <f t="shared" si="51"/>
        <v>6042.9025759669203</v>
      </c>
      <c r="Q253" s="270">
        <f t="shared" si="48"/>
        <v>355.46485740981882</v>
      </c>
      <c r="R253" s="170">
        <v>197</v>
      </c>
      <c r="S253" s="271">
        <f t="shared" si="49"/>
        <v>24368.610303867677</v>
      </c>
    </row>
    <row r="254" spans="1:19" ht="16.5" customHeight="1" x14ac:dyDescent="0.2">
      <c r="A254" s="267">
        <v>228</v>
      </c>
      <c r="B254" s="302">
        <f t="shared" si="41"/>
        <v>13.329345628954442</v>
      </c>
      <c r="C254" s="389">
        <v>36.57</v>
      </c>
      <c r="D254" s="301">
        <v>32960</v>
      </c>
      <c r="E254" s="436">
        <v>17870</v>
      </c>
      <c r="F254" s="273">
        <f t="shared" si="42"/>
        <v>29672.874498868008</v>
      </c>
      <c r="G254" s="273">
        <f t="shared" si="43"/>
        <v>5863.822805578342</v>
      </c>
      <c r="H254" s="270">
        <f t="shared" si="50"/>
        <v>12082.47708351176</v>
      </c>
      <c r="I254" s="270">
        <f t="shared" si="46"/>
        <v>710.73394608892704</v>
      </c>
      <c r="J254" s="170">
        <v>394</v>
      </c>
      <c r="K254" s="271">
        <f t="shared" si="47"/>
        <v>48723.908334047039</v>
      </c>
      <c r="L254" s="399">
        <f t="shared" si="40"/>
        <v>26.658691257908885</v>
      </c>
      <c r="M254" s="410">
        <v>73.14</v>
      </c>
      <c r="N254" s="273">
        <f t="shared" si="44"/>
        <v>14836.437249434004</v>
      </c>
      <c r="O254" s="390">
        <f t="shared" si="45"/>
        <v>2931.911402789171</v>
      </c>
      <c r="P254" s="270">
        <f t="shared" si="51"/>
        <v>6041.2385417558799</v>
      </c>
      <c r="Q254" s="270">
        <f t="shared" si="48"/>
        <v>355.36697304446352</v>
      </c>
      <c r="R254" s="170">
        <v>197</v>
      </c>
      <c r="S254" s="271">
        <f t="shared" si="49"/>
        <v>24361.954167023519</v>
      </c>
    </row>
    <row r="255" spans="1:19" ht="16.5" customHeight="1" x14ac:dyDescent="0.2">
      <c r="A255" s="267">
        <v>229</v>
      </c>
      <c r="B255" s="302">
        <f t="shared" si="41"/>
        <v>13.333722003554239</v>
      </c>
      <c r="C255" s="389">
        <v>36.57</v>
      </c>
      <c r="D255" s="301">
        <v>32960</v>
      </c>
      <c r="E255" s="436">
        <v>17870</v>
      </c>
      <c r="F255" s="273">
        <f t="shared" si="42"/>
        <v>29663.135311698421</v>
      </c>
      <c r="G255" s="273">
        <f t="shared" si="43"/>
        <v>5863.822805578342</v>
      </c>
      <c r="H255" s="270">
        <f t="shared" si="50"/>
        <v>12079.1657598741</v>
      </c>
      <c r="I255" s="270">
        <f t="shared" si="46"/>
        <v>710.53916234553526</v>
      </c>
      <c r="J255" s="170">
        <v>394</v>
      </c>
      <c r="K255" s="271">
        <f t="shared" si="47"/>
        <v>48710.663039496401</v>
      </c>
      <c r="L255" s="399">
        <f t="shared" si="40"/>
        <v>26.667444007108479</v>
      </c>
      <c r="M255" s="410">
        <v>73.14</v>
      </c>
      <c r="N255" s="273">
        <f t="shared" si="44"/>
        <v>14831.56765584921</v>
      </c>
      <c r="O255" s="390">
        <f t="shared" si="45"/>
        <v>2931.911402789171</v>
      </c>
      <c r="P255" s="270">
        <f t="shared" si="51"/>
        <v>6039.5828799370502</v>
      </c>
      <c r="Q255" s="270">
        <f t="shared" si="48"/>
        <v>355.26958117276763</v>
      </c>
      <c r="R255" s="170">
        <v>197</v>
      </c>
      <c r="S255" s="271">
        <f t="shared" si="49"/>
        <v>24355.331519748201</v>
      </c>
    </row>
    <row r="256" spans="1:19" ht="16.5" customHeight="1" x14ac:dyDescent="0.2">
      <c r="A256" s="314">
        <v>230</v>
      </c>
      <c r="B256" s="302">
        <f t="shared" si="41"/>
        <v>13.338079308923195</v>
      </c>
      <c r="C256" s="389">
        <v>36.57</v>
      </c>
      <c r="D256" s="301">
        <v>32960</v>
      </c>
      <c r="E256" s="436">
        <v>17870</v>
      </c>
      <c r="F256" s="273">
        <f t="shared" si="42"/>
        <v>29653.444910572434</v>
      </c>
      <c r="G256" s="273">
        <f t="shared" si="43"/>
        <v>5863.822805578342</v>
      </c>
      <c r="H256" s="270">
        <f t="shared" si="50"/>
        <v>12075.871023491265</v>
      </c>
      <c r="I256" s="270">
        <f t="shared" si="46"/>
        <v>710.3453543230155</v>
      </c>
      <c r="J256" s="170">
        <v>394</v>
      </c>
      <c r="K256" s="271">
        <f t="shared" si="47"/>
        <v>48697.484093965053</v>
      </c>
      <c r="L256" s="399">
        <f t="shared" si="40"/>
        <v>26.67615861784639</v>
      </c>
      <c r="M256" s="410">
        <v>73.14</v>
      </c>
      <c r="N256" s="273">
        <f t="shared" si="44"/>
        <v>14826.722455286217</v>
      </c>
      <c r="O256" s="390">
        <f t="shared" si="45"/>
        <v>2931.911402789171</v>
      </c>
      <c r="P256" s="270">
        <f t="shared" si="51"/>
        <v>6037.9355117456325</v>
      </c>
      <c r="Q256" s="270">
        <f t="shared" si="48"/>
        <v>355.17267716150775</v>
      </c>
      <c r="R256" s="170">
        <v>197</v>
      </c>
      <c r="S256" s="271">
        <f t="shared" si="49"/>
        <v>24348.742046982527</v>
      </c>
    </row>
    <row r="257" spans="1:19" ht="16.5" customHeight="1" x14ac:dyDescent="0.2">
      <c r="A257" s="267">
        <v>231</v>
      </c>
      <c r="B257" s="302">
        <f t="shared" si="41"/>
        <v>13.342417710521794</v>
      </c>
      <c r="C257" s="389">
        <v>36.57</v>
      </c>
      <c r="D257" s="301">
        <v>32960</v>
      </c>
      <c r="E257" s="436">
        <v>17870</v>
      </c>
      <c r="F257" s="273">
        <f t="shared" si="42"/>
        <v>29643.802838528587</v>
      </c>
      <c r="G257" s="273">
        <f t="shared" si="43"/>
        <v>5863.822805578342</v>
      </c>
      <c r="H257" s="270">
        <f t="shared" si="50"/>
        <v>12072.592718996357</v>
      </c>
      <c r="I257" s="270">
        <f t="shared" si="46"/>
        <v>710.15251288213858</v>
      </c>
      <c r="J257" s="170">
        <v>394</v>
      </c>
      <c r="K257" s="271">
        <f t="shared" si="47"/>
        <v>48684.37087598542</v>
      </c>
      <c r="L257" s="399">
        <f t="shared" si="40"/>
        <v>26.684835421043587</v>
      </c>
      <c r="M257" s="410">
        <v>73.14</v>
      </c>
      <c r="N257" s="273">
        <f t="shared" si="44"/>
        <v>14821.901419264294</v>
      </c>
      <c r="O257" s="390">
        <f t="shared" si="45"/>
        <v>2931.911402789171</v>
      </c>
      <c r="P257" s="270">
        <f t="shared" si="51"/>
        <v>6036.2963594981784</v>
      </c>
      <c r="Q257" s="270">
        <f t="shared" si="48"/>
        <v>355.07625644106929</v>
      </c>
      <c r="R257" s="170">
        <v>197</v>
      </c>
      <c r="S257" s="271">
        <f t="shared" si="49"/>
        <v>24342.18543799271</v>
      </c>
    </row>
    <row r="258" spans="1:19" ht="16.5" customHeight="1" x14ac:dyDescent="0.2">
      <c r="A258" s="267">
        <v>232</v>
      </c>
      <c r="B258" s="302">
        <f t="shared" si="41"/>
        <v>13.346737371666311</v>
      </c>
      <c r="C258" s="389">
        <v>36.57</v>
      </c>
      <c r="D258" s="301">
        <v>32960</v>
      </c>
      <c r="E258" s="436">
        <v>17870</v>
      </c>
      <c r="F258" s="273">
        <f t="shared" si="42"/>
        <v>29634.208644851773</v>
      </c>
      <c r="G258" s="273">
        <f t="shared" si="43"/>
        <v>5863.822805578342</v>
      </c>
      <c r="H258" s="270">
        <f t="shared" si="50"/>
        <v>12069.330693146239</v>
      </c>
      <c r="I258" s="270">
        <f t="shared" si="46"/>
        <v>709.96062900860227</v>
      </c>
      <c r="J258" s="170">
        <v>394</v>
      </c>
      <c r="K258" s="271">
        <f t="shared" si="47"/>
        <v>48671.32277258495</v>
      </c>
      <c r="L258" s="399">
        <f t="shared" si="40"/>
        <v>26.693474743332622</v>
      </c>
      <c r="M258" s="410">
        <v>73.14</v>
      </c>
      <c r="N258" s="273">
        <f t="shared" si="44"/>
        <v>14817.104322425886</v>
      </c>
      <c r="O258" s="390">
        <f t="shared" si="45"/>
        <v>2931.911402789171</v>
      </c>
      <c r="P258" s="270">
        <f t="shared" si="51"/>
        <v>6034.6653465731197</v>
      </c>
      <c r="Q258" s="270">
        <f t="shared" si="48"/>
        <v>354.98031450430113</v>
      </c>
      <c r="R258" s="170">
        <v>197</v>
      </c>
      <c r="S258" s="271">
        <f t="shared" si="49"/>
        <v>24335.661386292475</v>
      </c>
    </row>
    <row r="259" spans="1:19" ht="16.5" customHeight="1" x14ac:dyDescent="0.2">
      <c r="A259" s="267">
        <v>233</v>
      </c>
      <c r="B259" s="302">
        <f t="shared" si="41"/>
        <v>13.3510384535657</v>
      </c>
      <c r="C259" s="389">
        <v>36.57</v>
      </c>
      <c r="D259" s="301">
        <v>32960</v>
      </c>
      <c r="E259" s="436">
        <v>17870</v>
      </c>
      <c r="F259" s="273">
        <f t="shared" si="42"/>
        <v>29624.661884961268</v>
      </c>
      <c r="G259" s="273">
        <f t="shared" si="43"/>
        <v>5863.822805578342</v>
      </c>
      <c r="H259" s="270">
        <f t="shared" si="50"/>
        <v>12066.084794783468</v>
      </c>
      <c r="I259" s="270">
        <f t="shared" si="46"/>
        <v>709.76969381079221</v>
      </c>
      <c r="J259" s="170">
        <v>394</v>
      </c>
      <c r="K259" s="271">
        <f t="shared" si="47"/>
        <v>48658.339179133873</v>
      </c>
      <c r="L259" s="399">
        <f t="shared" si="40"/>
        <v>26.702076907131399</v>
      </c>
      <c r="M259" s="410">
        <v>73.14</v>
      </c>
      <c r="N259" s="273">
        <f t="shared" si="44"/>
        <v>14812.330942480634</v>
      </c>
      <c r="O259" s="390">
        <f t="shared" si="45"/>
        <v>2931.911402789171</v>
      </c>
      <c r="P259" s="270">
        <f t="shared" si="51"/>
        <v>6033.0423973917341</v>
      </c>
      <c r="Q259" s="270">
        <f t="shared" si="48"/>
        <v>354.8848469053961</v>
      </c>
      <c r="R259" s="170">
        <v>197</v>
      </c>
      <c r="S259" s="271">
        <f t="shared" si="49"/>
        <v>24329.169589566936</v>
      </c>
    </row>
    <row r="260" spans="1:19" ht="16.5" customHeight="1" x14ac:dyDescent="0.2">
      <c r="A260" s="267">
        <v>234</v>
      </c>
      <c r="B260" s="302">
        <f t="shared" si="41"/>
        <v>13.355321115357702</v>
      </c>
      <c r="C260" s="389">
        <v>36.57</v>
      </c>
      <c r="D260" s="301">
        <v>32960</v>
      </c>
      <c r="E260" s="436">
        <v>17870</v>
      </c>
      <c r="F260" s="273">
        <f t="shared" si="42"/>
        <v>29615.162120301189</v>
      </c>
      <c r="G260" s="273">
        <f t="shared" si="43"/>
        <v>5863.822805578342</v>
      </c>
      <c r="H260" s="270">
        <f t="shared" si="50"/>
        <v>12062.854874799041</v>
      </c>
      <c r="I260" s="270">
        <f t="shared" si="46"/>
        <v>709.5796985175906</v>
      </c>
      <c r="J260" s="170">
        <v>394</v>
      </c>
      <c r="K260" s="271">
        <f t="shared" si="47"/>
        <v>48645.419499196163</v>
      </c>
      <c r="L260" s="399">
        <f t="shared" si="40"/>
        <v>26.710642230715404</v>
      </c>
      <c r="M260" s="410">
        <v>73.14</v>
      </c>
      <c r="N260" s="273">
        <f t="shared" si="44"/>
        <v>14807.581060150595</v>
      </c>
      <c r="O260" s="390">
        <f t="shared" si="45"/>
        <v>2931.911402789171</v>
      </c>
      <c r="P260" s="270">
        <f t="shared" si="51"/>
        <v>6031.4274373995204</v>
      </c>
      <c r="Q260" s="270">
        <f t="shared" si="48"/>
        <v>354.7898492587953</v>
      </c>
      <c r="R260" s="170">
        <v>197</v>
      </c>
      <c r="S260" s="271">
        <f t="shared" si="49"/>
        <v>24322.709749598082</v>
      </c>
    </row>
    <row r="261" spans="1:19" ht="16.5" customHeight="1" x14ac:dyDescent="0.2">
      <c r="A261" s="267">
        <v>235</v>
      </c>
      <c r="B261" s="302">
        <f t="shared" si="41"/>
        <v>13.359585514144159</v>
      </c>
      <c r="C261" s="389">
        <v>36.57</v>
      </c>
      <c r="D261" s="301">
        <v>32960</v>
      </c>
      <c r="E261" s="436">
        <v>17870</v>
      </c>
      <c r="F261" s="273">
        <f t="shared" si="42"/>
        <v>29605.708918233438</v>
      </c>
      <c r="G261" s="273">
        <f t="shared" si="43"/>
        <v>5863.822805578342</v>
      </c>
      <c r="H261" s="270">
        <f t="shared" si="50"/>
        <v>12059.640786096006</v>
      </c>
      <c r="I261" s="270">
        <f t="shared" si="46"/>
        <v>709.39063447623562</v>
      </c>
      <c r="J261" s="170">
        <v>394</v>
      </c>
      <c r="K261" s="271">
        <f t="shared" si="47"/>
        <v>48632.563144384025</v>
      </c>
      <c r="L261" s="399">
        <f t="shared" ref="L261:L311" si="52">(LN(A261)+7.9)/0.5</f>
        <v>26.719171028288319</v>
      </c>
      <c r="M261" s="410">
        <v>73.14</v>
      </c>
      <c r="N261" s="273">
        <f t="shared" si="44"/>
        <v>14802.854459116719</v>
      </c>
      <c r="O261" s="390">
        <f t="shared" si="45"/>
        <v>2931.911402789171</v>
      </c>
      <c r="P261" s="270">
        <f t="shared" si="51"/>
        <v>6029.8203930480031</v>
      </c>
      <c r="Q261" s="270">
        <f t="shared" si="48"/>
        <v>354.69531723811781</v>
      </c>
      <c r="R261" s="170">
        <v>197</v>
      </c>
      <c r="S261" s="271">
        <f t="shared" si="49"/>
        <v>24316.281572192012</v>
      </c>
    </row>
    <row r="262" spans="1:19" ht="16.5" customHeight="1" x14ac:dyDescent="0.2">
      <c r="A262" s="267">
        <v>236</v>
      </c>
      <c r="B262" s="302">
        <f t="shared" si="41"/>
        <v>13.363831805025612</v>
      </c>
      <c r="C262" s="389">
        <v>36.57</v>
      </c>
      <c r="D262" s="301">
        <v>32960</v>
      </c>
      <c r="E262" s="436">
        <v>17870</v>
      </c>
      <c r="F262" s="273">
        <f t="shared" si="42"/>
        <v>29596.301851932953</v>
      </c>
      <c r="G262" s="273">
        <f t="shared" si="43"/>
        <v>5863.822805578342</v>
      </c>
      <c r="H262" s="270">
        <f t="shared" si="50"/>
        <v>12056.442383553842</v>
      </c>
      <c r="I262" s="270">
        <f t="shared" si="46"/>
        <v>709.20249315022591</v>
      </c>
      <c r="J262" s="170">
        <v>394</v>
      </c>
      <c r="K262" s="271">
        <f t="shared" si="47"/>
        <v>48619.76953421536</v>
      </c>
      <c r="L262" s="399">
        <f t="shared" si="52"/>
        <v>26.727663610051223</v>
      </c>
      <c r="M262" s="410">
        <v>73.14</v>
      </c>
      <c r="N262" s="273">
        <f t="shared" si="44"/>
        <v>14798.150925966476</v>
      </c>
      <c r="O262" s="390">
        <f t="shared" si="45"/>
        <v>2931.911402789171</v>
      </c>
      <c r="P262" s="270">
        <f t="shared" si="51"/>
        <v>6028.2211917769209</v>
      </c>
      <c r="Q262" s="270">
        <f t="shared" si="48"/>
        <v>354.60124657511295</v>
      </c>
      <c r="R262" s="170">
        <v>197</v>
      </c>
      <c r="S262" s="271">
        <f t="shared" si="49"/>
        <v>24309.88476710768</v>
      </c>
    </row>
    <row r="263" spans="1:19" ht="16.5" customHeight="1" x14ac:dyDescent="0.2">
      <c r="A263" s="267">
        <v>237</v>
      </c>
      <c r="B263" s="302">
        <f t="shared" si="41"/>
        <v>13.368060141135132</v>
      </c>
      <c r="C263" s="389">
        <v>36.57</v>
      </c>
      <c r="D263" s="301">
        <v>32960</v>
      </c>
      <c r="E263" s="436">
        <v>17870</v>
      </c>
      <c r="F263" s="273">
        <f t="shared" si="42"/>
        <v>29586.940500285251</v>
      </c>
      <c r="G263" s="273">
        <f t="shared" si="43"/>
        <v>5863.822805578342</v>
      </c>
      <c r="H263" s="270">
        <f t="shared" si="50"/>
        <v>12053.259523993622</v>
      </c>
      <c r="I263" s="270">
        <f t="shared" si="46"/>
        <v>709.01526611727184</v>
      </c>
      <c r="J263" s="170">
        <v>394</v>
      </c>
      <c r="K263" s="271">
        <f t="shared" si="47"/>
        <v>48607.03809597448</v>
      </c>
      <c r="L263" s="399">
        <f t="shared" si="52"/>
        <v>26.736120282270264</v>
      </c>
      <c r="M263" s="410">
        <v>73.14</v>
      </c>
      <c r="N263" s="273">
        <f t="shared" si="44"/>
        <v>14793.470250142625</v>
      </c>
      <c r="O263" s="390">
        <f t="shared" si="45"/>
        <v>2931.911402789171</v>
      </c>
      <c r="P263" s="270">
        <f t="shared" si="51"/>
        <v>6026.6297619968109</v>
      </c>
      <c r="Q263" s="270">
        <f t="shared" si="48"/>
        <v>354.50763305863592</v>
      </c>
      <c r="R263" s="170">
        <v>197</v>
      </c>
      <c r="S263" s="271">
        <f t="shared" si="49"/>
        <v>24303.51904798724</v>
      </c>
    </row>
    <row r="264" spans="1:19" ht="16.5" customHeight="1" x14ac:dyDescent="0.2">
      <c r="A264" s="267">
        <v>238</v>
      </c>
      <c r="B264" s="302">
        <f t="shared" si="41"/>
        <v>13.372270673671476</v>
      </c>
      <c r="C264" s="389">
        <v>36.57</v>
      </c>
      <c r="D264" s="301">
        <v>32960</v>
      </c>
      <c r="E264" s="436">
        <v>17870</v>
      </c>
      <c r="F264" s="273">
        <f t="shared" si="42"/>
        <v>29577.624447786206</v>
      </c>
      <c r="G264" s="273">
        <f t="shared" si="43"/>
        <v>5863.822805578342</v>
      </c>
      <c r="H264" s="270">
        <f t="shared" si="50"/>
        <v>12050.092066143947</v>
      </c>
      <c r="I264" s="270">
        <f t="shared" si="46"/>
        <v>708.82894506729087</v>
      </c>
      <c r="J264" s="170">
        <v>394</v>
      </c>
      <c r="K264" s="271">
        <f t="shared" si="47"/>
        <v>48594.36826457578</v>
      </c>
      <c r="L264" s="399">
        <f t="shared" si="52"/>
        <v>26.744541347342953</v>
      </c>
      <c r="M264" s="410">
        <v>73.14</v>
      </c>
      <c r="N264" s="273">
        <f t="shared" si="44"/>
        <v>14788.812223893103</v>
      </c>
      <c r="O264" s="390">
        <f t="shared" si="45"/>
        <v>2931.911402789171</v>
      </c>
      <c r="P264" s="270">
        <f t="shared" si="51"/>
        <v>6025.0460330719734</v>
      </c>
      <c r="Q264" s="270">
        <f t="shared" si="48"/>
        <v>354.41447253364544</v>
      </c>
      <c r="R264" s="170">
        <v>197</v>
      </c>
      <c r="S264" s="271">
        <f t="shared" si="49"/>
        <v>24297.18413228789</v>
      </c>
    </row>
    <row r="265" spans="1:19" ht="16.5" customHeight="1" x14ac:dyDescent="0.2">
      <c r="A265" s="267">
        <v>239</v>
      </c>
      <c r="B265" s="302">
        <f t="shared" si="41"/>
        <v>13.376463551931511</v>
      </c>
      <c r="C265" s="389">
        <v>36.57</v>
      </c>
      <c r="D265" s="301">
        <v>32960</v>
      </c>
      <c r="E265" s="436">
        <v>17870</v>
      </c>
      <c r="F265" s="273">
        <f t="shared" si="42"/>
        <v>29568.353284444034</v>
      </c>
      <c r="G265" s="273">
        <f t="shared" si="43"/>
        <v>5863.822805578342</v>
      </c>
      <c r="H265" s="270">
        <f t="shared" si="50"/>
        <v>12046.939870607608</v>
      </c>
      <c r="I265" s="270">
        <f t="shared" si="46"/>
        <v>708.6435218004475</v>
      </c>
      <c r="J265" s="170">
        <v>394</v>
      </c>
      <c r="K265" s="271">
        <f t="shared" si="47"/>
        <v>48581.759482430432</v>
      </c>
      <c r="L265" s="399">
        <f t="shared" si="52"/>
        <v>26.752927103863023</v>
      </c>
      <c r="M265" s="410">
        <v>73.14</v>
      </c>
      <c r="N265" s="273">
        <f t="shared" si="44"/>
        <v>14784.176642222017</v>
      </c>
      <c r="O265" s="390">
        <f t="shared" si="45"/>
        <v>2931.911402789171</v>
      </c>
      <c r="P265" s="270">
        <f t="shared" si="51"/>
        <v>6023.469935303804</v>
      </c>
      <c r="Q265" s="270">
        <f t="shared" si="48"/>
        <v>354.32176090022375</v>
      </c>
      <c r="R265" s="170">
        <v>197</v>
      </c>
      <c r="S265" s="271">
        <f t="shared" si="49"/>
        <v>24290.879741215216</v>
      </c>
    </row>
    <row r="266" spans="1:19" ht="16.5" customHeight="1" x14ac:dyDescent="0.2">
      <c r="A266" s="314">
        <v>240</v>
      </c>
      <c r="B266" s="302">
        <f t="shared" si="41"/>
        <v>13.380638923341991</v>
      </c>
      <c r="C266" s="389">
        <v>36.57</v>
      </c>
      <c r="D266" s="301">
        <v>32960</v>
      </c>
      <c r="E266" s="436">
        <v>17870</v>
      </c>
      <c r="F266" s="273">
        <f t="shared" si="42"/>
        <v>29559.126605683319</v>
      </c>
      <c r="G266" s="273">
        <f t="shared" si="43"/>
        <v>5863.822805578342</v>
      </c>
      <c r="H266" s="270">
        <f t="shared" si="50"/>
        <v>12043.802799828965</v>
      </c>
      <c r="I266" s="270">
        <f t="shared" si="46"/>
        <v>708.45898822523316</v>
      </c>
      <c r="J266" s="170">
        <v>394</v>
      </c>
      <c r="K266" s="271">
        <f t="shared" si="47"/>
        <v>48569.211199315861</v>
      </c>
      <c r="L266" s="399">
        <f t="shared" si="52"/>
        <v>26.761277846683981</v>
      </c>
      <c r="M266" s="410">
        <v>73.14</v>
      </c>
      <c r="N266" s="273">
        <f t="shared" si="44"/>
        <v>14779.56330284166</v>
      </c>
      <c r="O266" s="390">
        <f t="shared" si="45"/>
        <v>2931.911402789171</v>
      </c>
      <c r="P266" s="270">
        <f t="shared" si="51"/>
        <v>6021.9013999144827</v>
      </c>
      <c r="Q266" s="270">
        <f t="shared" si="48"/>
        <v>354.22949411261658</v>
      </c>
      <c r="R266" s="170">
        <v>197</v>
      </c>
      <c r="S266" s="271">
        <f t="shared" si="49"/>
        <v>24284.605599657931</v>
      </c>
    </row>
    <row r="267" spans="1:19" ht="16.5" customHeight="1" x14ac:dyDescent="0.2">
      <c r="A267" s="267">
        <v>241</v>
      </c>
      <c r="B267" s="302">
        <f t="shared" si="41"/>
        <v>13.384796933490655</v>
      </c>
      <c r="C267" s="389">
        <v>36.57</v>
      </c>
      <c r="D267" s="301">
        <v>32960</v>
      </c>
      <c r="E267" s="436">
        <v>17870</v>
      </c>
      <c r="F267" s="273">
        <f t="shared" si="42"/>
        <v>29549.944012251166</v>
      </c>
      <c r="G267" s="273">
        <f t="shared" si="43"/>
        <v>5863.822805578342</v>
      </c>
      <c r="H267" s="270">
        <f t="shared" si="50"/>
        <v>12040.680718062033</v>
      </c>
      <c r="I267" s="270">
        <f t="shared" si="46"/>
        <v>708.27533635659017</v>
      </c>
      <c r="J267" s="170">
        <v>394</v>
      </c>
      <c r="K267" s="271">
        <f t="shared" si="47"/>
        <v>48556.72287224813</v>
      </c>
      <c r="L267" s="399">
        <f t="shared" si="52"/>
        <v>26.76959386698131</v>
      </c>
      <c r="M267" s="410">
        <v>73.14</v>
      </c>
      <c r="N267" s="273">
        <f t="shared" si="44"/>
        <v>14774.972006125583</v>
      </c>
      <c r="O267" s="390">
        <f t="shared" si="45"/>
        <v>2931.911402789171</v>
      </c>
      <c r="P267" s="270">
        <f t="shared" si="51"/>
        <v>6020.3403590310163</v>
      </c>
      <c r="Q267" s="270">
        <f t="shared" si="48"/>
        <v>354.13766817829509</v>
      </c>
      <c r="R267" s="170">
        <v>197</v>
      </c>
      <c r="S267" s="271">
        <f t="shared" si="49"/>
        <v>24278.361436124065</v>
      </c>
    </row>
    <row r="268" spans="1:19" ht="16.5" customHeight="1" x14ac:dyDescent="0.2">
      <c r="A268" s="267">
        <v>242</v>
      </c>
      <c r="B268" s="302">
        <f t="shared" si="41"/>
        <v>13.388937726156687</v>
      </c>
      <c r="C268" s="389">
        <v>36.57</v>
      </c>
      <c r="D268" s="301">
        <v>32960</v>
      </c>
      <c r="E268" s="436">
        <v>17870</v>
      </c>
      <c r="F268" s="273">
        <f t="shared" si="42"/>
        <v>29540.80511012538</v>
      </c>
      <c r="G268" s="273">
        <f t="shared" si="43"/>
        <v>5863.822805578342</v>
      </c>
      <c r="H268" s="270">
        <f t="shared" si="50"/>
        <v>12037.573491339266</v>
      </c>
      <c r="I268" s="270">
        <f t="shared" si="46"/>
        <v>708.09255831407438</v>
      </c>
      <c r="J268" s="170">
        <v>394</v>
      </c>
      <c r="K268" s="271">
        <f t="shared" si="47"/>
        <v>48544.293965357065</v>
      </c>
      <c r="L268" s="399">
        <f t="shared" si="52"/>
        <v>26.777875452313374</v>
      </c>
      <c r="M268" s="410">
        <v>73.14</v>
      </c>
      <c r="N268" s="273">
        <f t="shared" si="44"/>
        <v>14770.40255506269</v>
      </c>
      <c r="O268" s="390">
        <f t="shared" si="45"/>
        <v>2931.911402789171</v>
      </c>
      <c r="P268" s="270">
        <f t="shared" si="51"/>
        <v>6018.7867456696331</v>
      </c>
      <c r="Q268" s="270">
        <f t="shared" si="48"/>
        <v>354.04627915703719</v>
      </c>
      <c r="R268" s="170">
        <v>197</v>
      </c>
      <c r="S268" s="271">
        <f t="shared" si="49"/>
        <v>24272.146982678532</v>
      </c>
    </row>
    <row r="269" spans="1:19" ht="16.5" customHeight="1" x14ac:dyDescent="0.2">
      <c r="A269" s="267">
        <v>243</v>
      </c>
      <c r="B269" s="302">
        <f t="shared" si="41"/>
        <v>13.393061443340549</v>
      </c>
      <c r="C269" s="389">
        <v>36.57</v>
      </c>
      <c r="D269" s="301">
        <v>32960</v>
      </c>
      <c r="E269" s="436">
        <v>17870</v>
      </c>
      <c r="F269" s="273">
        <f t="shared" si="42"/>
        <v>29531.709510424513</v>
      </c>
      <c r="G269" s="273">
        <f t="shared" si="43"/>
        <v>5863.822805578342</v>
      </c>
      <c r="H269" s="270">
        <f t="shared" si="50"/>
        <v>12034.480987440973</v>
      </c>
      <c r="I269" s="270">
        <f t="shared" si="46"/>
        <v>707.91064632005714</v>
      </c>
      <c r="J269" s="170">
        <v>394</v>
      </c>
      <c r="K269" s="271">
        <f t="shared" si="47"/>
        <v>48531.923949763892</v>
      </c>
      <c r="L269" s="399">
        <f t="shared" si="52"/>
        <v>26.786122886681099</v>
      </c>
      <c r="M269" s="410">
        <v>73.14</v>
      </c>
      <c r="N269" s="273">
        <f t="shared" si="44"/>
        <v>14765.854755212256</v>
      </c>
      <c r="O269" s="390">
        <f t="shared" si="45"/>
        <v>2931.911402789171</v>
      </c>
      <c r="P269" s="270">
        <f t="shared" si="51"/>
        <v>6017.2404937204865</v>
      </c>
      <c r="Q269" s="270">
        <f t="shared" si="48"/>
        <v>353.95532316002857</v>
      </c>
      <c r="R269" s="170">
        <v>197</v>
      </c>
      <c r="S269" s="271">
        <f t="shared" si="49"/>
        <v>24265.961974881946</v>
      </c>
    </row>
    <row r="270" spans="1:19" ht="16.5" customHeight="1" x14ac:dyDescent="0.2">
      <c r="A270" s="267">
        <v>244</v>
      </c>
      <c r="B270" s="302">
        <f t="shared" ref="B270:B311" si="53">LN(A270)+7.9</f>
        <v>13.397168225293203</v>
      </c>
      <c r="C270" s="389">
        <v>36.57</v>
      </c>
      <c r="D270" s="301">
        <v>32960</v>
      </c>
      <c r="E270" s="436">
        <v>17870</v>
      </c>
      <c r="F270" s="273">
        <f t="shared" si="42"/>
        <v>29522.656829319909</v>
      </c>
      <c r="G270" s="273">
        <f t="shared" si="43"/>
        <v>5863.822805578342</v>
      </c>
      <c r="H270" s="270">
        <f t="shared" si="50"/>
        <v>12031.403075865406</v>
      </c>
      <c r="I270" s="270">
        <f t="shared" si="46"/>
        <v>707.72959269796502</v>
      </c>
      <c r="J270" s="170">
        <v>394</v>
      </c>
      <c r="K270" s="271">
        <f t="shared" si="47"/>
        <v>48519.612303461618</v>
      </c>
      <c r="L270" s="399">
        <f t="shared" si="52"/>
        <v>26.794336450586407</v>
      </c>
      <c r="M270" s="410">
        <v>73.14</v>
      </c>
      <c r="N270" s="273">
        <f t="shared" si="44"/>
        <v>14761.328414659954</v>
      </c>
      <c r="O270" s="390">
        <f t="shared" si="45"/>
        <v>2931.911402789171</v>
      </c>
      <c r="P270" s="270">
        <f t="shared" si="51"/>
        <v>6015.7015379327031</v>
      </c>
      <c r="Q270" s="270">
        <f t="shared" si="48"/>
        <v>353.86479634898251</v>
      </c>
      <c r="R270" s="170">
        <v>197</v>
      </c>
      <c r="S270" s="271">
        <f t="shared" si="49"/>
        <v>24259.806151730809</v>
      </c>
    </row>
    <row r="271" spans="1:19" ht="16.5" customHeight="1" x14ac:dyDescent="0.2">
      <c r="A271" s="267">
        <v>245</v>
      </c>
      <c r="B271" s="302">
        <f t="shared" si="53"/>
        <v>13.401258210544729</v>
      </c>
      <c r="C271" s="389">
        <v>36.57</v>
      </c>
      <c r="D271" s="301">
        <v>32960</v>
      </c>
      <c r="E271" s="436">
        <v>17870</v>
      </c>
      <c r="F271" s="273">
        <f t="shared" si="42"/>
        <v>29513.646687949535</v>
      </c>
      <c r="G271" s="273">
        <f t="shared" si="43"/>
        <v>5863.822805578342</v>
      </c>
      <c r="H271" s="270">
        <f t="shared" si="50"/>
        <v>12028.339627799478</v>
      </c>
      <c r="I271" s="270">
        <f t="shared" si="46"/>
        <v>707.54938987055755</v>
      </c>
      <c r="J271" s="170">
        <v>394</v>
      </c>
      <c r="K271" s="271">
        <f t="shared" si="47"/>
        <v>48507.358511197912</v>
      </c>
      <c r="L271" s="399">
        <f t="shared" si="52"/>
        <v>26.802516421089457</v>
      </c>
      <c r="M271" s="410">
        <v>73.14</v>
      </c>
      <c r="N271" s="273">
        <f t="shared" si="44"/>
        <v>14756.823343974767</v>
      </c>
      <c r="O271" s="390">
        <f t="shared" si="45"/>
        <v>2931.911402789171</v>
      </c>
      <c r="P271" s="270">
        <f t="shared" si="51"/>
        <v>6014.169813899739</v>
      </c>
      <c r="Q271" s="270">
        <f t="shared" si="48"/>
        <v>353.77469493527877</v>
      </c>
      <c r="R271" s="170">
        <v>197</v>
      </c>
      <c r="S271" s="271">
        <f t="shared" si="49"/>
        <v>24253.679255598956</v>
      </c>
    </row>
    <row r="272" spans="1:19" ht="16.5" customHeight="1" x14ac:dyDescent="0.2">
      <c r="A272" s="267">
        <v>246</v>
      </c>
      <c r="B272" s="302">
        <f t="shared" si="53"/>
        <v>13.405331535932362</v>
      </c>
      <c r="C272" s="389">
        <v>36.57</v>
      </c>
      <c r="D272" s="301">
        <v>32960</v>
      </c>
      <c r="E272" s="436">
        <v>17870</v>
      </c>
      <c r="F272" s="273">
        <f t="shared" si="42"/>
        <v>29504.67871233376</v>
      </c>
      <c r="G272" s="273">
        <f t="shared" si="43"/>
        <v>5863.822805578342</v>
      </c>
      <c r="H272" s="270">
        <f t="shared" si="50"/>
        <v>12025.290516090115</v>
      </c>
      <c r="I272" s="270">
        <f t="shared" si="46"/>
        <v>707.37003035824205</v>
      </c>
      <c r="J272" s="170">
        <v>394</v>
      </c>
      <c r="K272" s="271">
        <f t="shared" si="47"/>
        <v>48495.162064360462</v>
      </c>
      <c r="L272" s="399">
        <f t="shared" si="52"/>
        <v>26.810663071864724</v>
      </c>
      <c r="M272" s="410">
        <v>73.14</v>
      </c>
      <c r="N272" s="273">
        <f t="shared" si="44"/>
        <v>14752.33935616688</v>
      </c>
      <c r="O272" s="390">
        <f t="shared" si="45"/>
        <v>2931.911402789171</v>
      </c>
      <c r="P272" s="270">
        <f t="shared" si="51"/>
        <v>6012.6452580450577</v>
      </c>
      <c r="Q272" s="270">
        <f t="shared" si="48"/>
        <v>353.68501517912102</v>
      </c>
      <c r="R272" s="170">
        <v>197</v>
      </c>
      <c r="S272" s="271">
        <f t="shared" si="49"/>
        <v>24247.581032180231</v>
      </c>
    </row>
    <row r="273" spans="1:19" ht="16.5" customHeight="1" x14ac:dyDescent="0.2">
      <c r="A273" s="267">
        <v>247</v>
      </c>
      <c r="B273" s="302">
        <f t="shared" si="53"/>
        <v>13.409388336627977</v>
      </c>
      <c r="C273" s="389">
        <v>36.57</v>
      </c>
      <c r="D273" s="301">
        <v>32960</v>
      </c>
      <c r="E273" s="436">
        <v>17870</v>
      </c>
      <c r="F273" s="273">
        <f t="shared" si="42"/>
        <v>29495.752533292682</v>
      </c>
      <c r="G273" s="273">
        <f t="shared" si="43"/>
        <v>5863.822805578342</v>
      </c>
      <c r="H273" s="270">
        <f t="shared" si="50"/>
        <v>12022.255615216149</v>
      </c>
      <c r="I273" s="270">
        <f t="shared" si="46"/>
        <v>707.1915067774205</v>
      </c>
      <c r="J273" s="170">
        <v>394</v>
      </c>
      <c r="K273" s="271">
        <f t="shared" si="47"/>
        <v>48483.022460864588</v>
      </c>
      <c r="L273" s="399">
        <f t="shared" si="52"/>
        <v>26.818776673255954</v>
      </c>
      <c r="M273" s="410">
        <v>73.14</v>
      </c>
      <c r="N273" s="273">
        <f t="shared" si="44"/>
        <v>14747.876266646341</v>
      </c>
      <c r="O273" s="390">
        <f t="shared" si="45"/>
        <v>2931.911402789171</v>
      </c>
      <c r="P273" s="270">
        <f t="shared" si="51"/>
        <v>6011.1278076080744</v>
      </c>
      <c r="Q273" s="270">
        <f t="shared" si="48"/>
        <v>353.59575338871025</v>
      </c>
      <c r="R273" s="170">
        <v>197</v>
      </c>
      <c r="S273" s="271">
        <f t="shared" si="49"/>
        <v>24241.511230432294</v>
      </c>
    </row>
    <row r="274" spans="1:19" ht="16.5" customHeight="1" x14ac:dyDescent="0.2">
      <c r="A274" s="267">
        <v>248</v>
      </c>
      <c r="B274" s="302">
        <f t="shared" si="53"/>
        <v>13.413428746164982</v>
      </c>
      <c r="C274" s="389">
        <v>36.57</v>
      </c>
      <c r="D274" s="301">
        <v>32960</v>
      </c>
      <c r="E274" s="436">
        <v>17870</v>
      </c>
      <c r="F274" s="273">
        <f t="shared" si="42"/>
        <v>29486.867786365416</v>
      </c>
      <c r="G274" s="273">
        <f t="shared" si="43"/>
        <v>5863.822805578342</v>
      </c>
      <c r="H274" s="270">
        <f t="shared" si="50"/>
        <v>12019.234801260878</v>
      </c>
      <c r="I274" s="270">
        <f t="shared" si="46"/>
        <v>707.01381183887509</v>
      </c>
      <c r="J274" s="170">
        <v>394</v>
      </c>
      <c r="K274" s="271">
        <f t="shared" si="47"/>
        <v>48470.939205043513</v>
      </c>
      <c r="L274" s="399">
        <f t="shared" si="52"/>
        <v>26.826857492329964</v>
      </c>
      <c r="M274" s="410">
        <v>73.14</v>
      </c>
      <c r="N274" s="273">
        <f t="shared" si="44"/>
        <v>14743.433893182708</v>
      </c>
      <c r="O274" s="390">
        <f t="shared" si="45"/>
        <v>2931.911402789171</v>
      </c>
      <c r="P274" s="270">
        <f t="shared" si="51"/>
        <v>6009.6174006304391</v>
      </c>
      <c r="Q274" s="270">
        <f t="shared" si="48"/>
        <v>353.50690591943754</v>
      </c>
      <c r="R274" s="170">
        <v>197</v>
      </c>
      <c r="S274" s="271">
        <f t="shared" si="49"/>
        <v>24235.469602521756</v>
      </c>
    </row>
    <row r="275" spans="1:19" ht="16.5" customHeight="1" x14ac:dyDescent="0.2">
      <c r="A275" s="267">
        <v>249</v>
      </c>
      <c r="B275" s="302">
        <f t="shared" si="53"/>
        <v>13.417452896464708</v>
      </c>
      <c r="C275" s="389">
        <v>36.57</v>
      </c>
      <c r="D275" s="301">
        <v>32960</v>
      </c>
      <c r="E275" s="436">
        <v>17870</v>
      </c>
      <c r="F275" s="273">
        <f t="shared" si="42"/>
        <v>29478.024111730876</v>
      </c>
      <c r="G275" s="273">
        <f t="shared" si="43"/>
        <v>5863.822805578342</v>
      </c>
      <c r="H275" s="270">
        <f t="shared" si="50"/>
        <v>12016.227951885134</v>
      </c>
      <c r="I275" s="270">
        <f t="shared" si="46"/>
        <v>706.8369383461843</v>
      </c>
      <c r="J275" s="170">
        <v>394</v>
      </c>
      <c r="K275" s="271">
        <f t="shared" si="47"/>
        <v>48458.911807540535</v>
      </c>
      <c r="L275" s="399">
        <f t="shared" si="52"/>
        <v>26.834905792929415</v>
      </c>
      <c r="M275" s="410">
        <v>73.14</v>
      </c>
      <c r="N275" s="273">
        <f t="shared" si="44"/>
        <v>14739.012055865438</v>
      </c>
      <c r="O275" s="390">
        <f t="shared" si="45"/>
        <v>2931.911402789171</v>
      </c>
      <c r="P275" s="270">
        <f t="shared" si="51"/>
        <v>6008.1139759425669</v>
      </c>
      <c r="Q275" s="270">
        <f t="shared" si="48"/>
        <v>353.41846917309215</v>
      </c>
      <c r="R275" s="170">
        <v>197</v>
      </c>
      <c r="S275" s="271">
        <f t="shared" si="49"/>
        <v>24229.455903770267</v>
      </c>
    </row>
    <row r="276" spans="1:19" ht="16.5" customHeight="1" x14ac:dyDescent="0.2">
      <c r="A276" s="314">
        <v>250</v>
      </c>
      <c r="B276" s="302">
        <f t="shared" si="53"/>
        <v>13.421460917862246</v>
      </c>
      <c r="C276" s="389">
        <v>36.57</v>
      </c>
      <c r="D276" s="301">
        <v>32960</v>
      </c>
      <c r="E276" s="436">
        <v>17870</v>
      </c>
      <c r="F276" s="273">
        <f t="shared" si="42"/>
        <v>29469.221154130362</v>
      </c>
      <c r="G276" s="273">
        <f t="shared" si="43"/>
        <v>5863.822805578342</v>
      </c>
      <c r="H276" s="270">
        <f t="shared" si="50"/>
        <v>12013.23494630096</v>
      </c>
      <c r="I276" s="270">
        <f t="shared" si="46"/>
        <v>706.66087919417407</v>
      </c>
      <c r="J276" s="170">
        <v>394</v>
      </c>
      <c r="K276" s="271">
        <f t="shared" si="47"/>
        <v>48446.939785203838</v>
      </c>
      <c r="L276" s="399">
        <f t="shared" si="52"/>
        <v>26.842921835724493</v>
      </c>
      <c r="M276" s="410">
        <v>73.14</v>
      </c>
      <c r="N276" s="273">
        <f t="shared" si="44"/>
        <v>14734.610577065181</v>
      </c>
      <c r="O276" s="390">
        <f t="shared" si="45"/>
        <v>2931.911402789171</v>
      </c>
      <c r="P276" s="270">
        <f t="shared" si="51"/>
        <v>6006.6174731504798</v>
      </c>
      <c r="Q276" s="270">
        <f t="shared" si="48"/>
        <v>353.33043959708704</v>
      </c>
      <c r="R276" s="170">
        <v>197</v>
      </c>
      <c r="S276" s="271">
        <f t="shared" si="49"/>
        <v>24223.469892601919</v>
      </c>
    </row>
    <row r="277" spans="1:19" ht="16.5" customHeight="1" x14ac:dyDescent="0.2">
      <c r="A277" s="267">
        <v>251</v>
      </c>
      <c r="B277" s="302">
        <f t="shared" si="53"/>
        <v>13.425452939131784</v>
      </c>
      <c r="C277" s="389">
        <v>36.57</v>
      </c>
      <c r="D277" s="301">
        <v>32960</v>
      </c>
      <c r="E277" s="436">
        <v>17870</v>
      </c>
      <c r="F277" s="273">
        <f t="shared" si="42"/>
        <v>29460.458562791555</v>
      </c>
      <c r="G277" s="273">
        <f t="shared" si="43"/>
        <v>5863.822805578342</v>
      </c>
      <c r="H277" s="270">
        <f t="shared" si="50"/>
        <v>12010.255665245766</v>
      </c>
      <c r="I277" s="270">
        <f t="shared" si="46"/>
        <v>706.48562736739802</v>
      </c>
      <c r="J277" s="170">
        <v>394</v>
      </c>
      <c r="K277" s="271">
        <f t="shared" si="47"/>
        <v>48435.022660983064</v>
      </c>
      <c r="L277" s="399">
        <f t="shared" si="52"/>
        <v>26.850905878263568</v>
      </c>
      <c r="M277" s="410">
        <v>73.14</v>
      </c>
      <c r="N277" s="273">
        <f t="shared" si="44"/>
        <v>14730.229281395777</v>
      </c>
      <c r="O277" s="390">
        <f t="shared" si="45"/>
        <v>2931.911402789171</v>
      </c>
      <c r="P277" s="270">
        <f t="shared" si="51"/>
        <v>6005.127832622883</v>
      </c>
      <c r="Q277" s="270">
        <f t="shared" si="48"/>
        <v>353.24281368369901</v>
      </c>
      <c r="R277" s="170">
        <v>197</v>
      </c>
      <c r="S277" s="271">
        <f t="shared" si="49"/>
        <v>24217.511330491532</v>
      </c>
    </row>
    <row r="278" spans="1:19" ht="16.5" customHeight="1" x14ac:dyDescent="0.2">
      <c r="A278" s="267">
        <v>252</v>
      </c>
      <c r="B278" s="302">
        <f t="shared" si="53"/>
        <v>13.429429087511423</v>
      </c>
      <c r="C278" s="389">
        <v>36.57</v>
      </c>
      <c r="D278" s="301">
        <v>32960</v>
      </c>
      <c r="E278" s="436">
        <v>17870</v>
      </c>
      <c r="F278" s="273">
        <f t="shared" si="42"/>
        <v>29451.73599135426</v>
      </c>
      <c r="G278" s="273">
        <f t="shared" si="43"/>
        <v>5863.822805578342</v>
      </c>
      <c r="H278" s="270">
        <f t="shared" si="50"/>
        <v>12007.289990957084</v>
      </c>
      <c r="I278" s="270">
        <f t="shared" si="46"/>
        <v>706.31117593865201</v>
      </c>
      <c r="J278" s="170">
        <v>394</v>
      </c>
      <c r="K278" s="271">
        <f t="shared" si="47"/>
        <v>48423.159963828337</v>
      </c>
      <c r="L278" s="399">
        <f t="shared" si="52"/>
        <v>26.858858175022846</v>
      </c>
      <c r="M278" s="410">
        <v>73.14</v>
      </c>
      <c r="N278" s="273">
        <f t="shared" si="44"/>
        <v>14725.86799567713</v>
      </c>
      <c r="O278" s="390">
        <f t="shared" si="45"/>
        <v>2931.911402789171</v>
      </c>
      <c r="P278" s="270">
        <f t="shared" si="51"/>
        <v>6003.6449954785421</v>
      </c>
      <c r="Q278" s="270">
        <f t="shared" si="48"/>
        <v>353.15558796932601</v>
      </c>
      <c r="R278" s="170">
        <v>197</v>
      </c>
      <c r="S278" s="271">
        <f t="shared" si="49"/>
        <v>24211.579981914168</v>
      </c>
    </row>
    <row r="279" spans="1:19" ht="16.5" customHeight="1" x14ac:dyDescent="0.2">
      <c r="A279" s="267">
        <v>253</v>
      </c>
      <c r="B279" s="302">
        <f t="shared" si="53"/>
        <v>13.433389488727521</v>
      </c>
      <c r="C279" s="389">
        <v>36.57</v>
      </c>
      <c r="D279" s="301">
        <v>32960</v>
      </c>
      <c r="E279" s="436">
        <v>17870</v>
      </c>
      <c r="F279" s="273">
        <f t="shared" si="42"/>
        <v>29443.053097797558</v>
      </c>
      <c r="G279" s="273">
        <f t="shared" si="43"/>
        <v>5863.822805578342</v>
      </c>
      <c r="H279" s="270">
        <f t="shared" si="50"/>
        <v>12004.337807147806</v>
      </c>
      <c r="I279" s="270">
        <f t="shared" si="46"/>
        <v>706.13751806751793</v>
      </c>
      <c r="J279" s="170">
        <v>394</v>
      </c>
      <c r="K279" s="271">
        <f t="shared" si="47"/>
        <v>48411.351228591222</v>
      </c>
      <c r="L279" s="399">
        <f t="shared" si="52"/>
        <v>26.866778977455041</v>
      </c>
      <c r="M279" s="410">
        <v>73.14</v>
      </c>
      <c r="N279" s="273">
        <f t="shared" si="44"/>
        <v>14721.526548898779</v>
      </c>
      <c r="O279" s="390">
        <f t="shared" si="45"/>
        <v>2931.911402789171</v>
      </c>
      <c r="P279" s="270">
        <f t="shared" si="51"/>
        <v>6002.1689035739028</v>
      </c>
      <c r="Q279" s="270">
        <f t="shared" si="48"/>
        <v>353.06875903375897</v>
      </c>
      <c r="R279" s="170">
        <v>197</v>
      </c>
      <c r="S279" s="271">
        <f t="shared" si="49"/>
        <v>24205.675614295611</v>
      </c>
    </row>
    <row r="280" spans="1:19" ht="16.5" customHeight="1" x14ac:dyDescent="0.2">
      <c r="A280" s="267">
        <v>254</v>
      </c>
      <c r="B280" s="302">
        <f t="shared" si="53"/>
        <v>13.437334267018537</v>
      </c>
      <c r="C280" s="389">
        <v>36.57</v>
      </c>
      <c r="D280" s="301">
        <v>32960</v>
      </c>
      <c r="E280" s="436">
        <v>17870</v>
      </c>
      <c r="F280" s="273">
        <f t="shared" si="42"/>
        <v>29434.409544368478</v>
      </c>
      <c r="G280" s="273">
        <f t="shared" si="43"/>
        <v>5863.822805578342</v>
      </c>
      <c r="H280" s="270">
        <f t="shared" si="50"/>
        <v>12001.398998981918</v>
      </c>
      <c r="I280" s="270">
        <f t="shared" si="46"/>
        <v>705.96464699893636</v>
      </c>
      <c r="J280" s="170">
        <v>394</v>
      </c>
      <c r="K280" s="271">
        <f t="shared" si="47"/>
        <v>48399.595995927673</v>
      </c>
      <c r="L280" s="399">
        <f t="shared" si="52"/>
        <v>26.874668534037074</v>
      </c>
      <c r="M280" s="410">
        <v>73.14</v>
      </c>
      <c r="N280" s="273">
        <f t="shared" si="44"/>
        <v>14717.204772184239</v>
      </c>
      <c r="O280" s="390">
        <f t="shared" si="45"/>
        <v>2931.911402789171</v>
      </c>
      <c r="P280" s="270">
        <f t="shared" si="51"/>
        <v>6000.6994994909592</v>
      </c>
      <c r="Q280" s="270">
        <f t="shared" si="48"/>
        <v>352.98232349946818</v>
      </c>
      <c r="R280" s="170">
        <v>197</v>
      </c>
      <c r="S280" s="271">
        <f t="shared" si="49"/>
        <v>24199.797997963837</v>
      </c>
    </row>
    <row r="281" spans="1:19" ht="16.5" customHeight="1" x14ac:dyDescent="0.2">
      <c r="A281" s="267">
        <v>255</v>
      </c>
      <c r="B281" s="302">
        <f t="shared" si="53"/>
        <v>13.441263545158426</v>
      </c>
      <c r="C281" s="389">
        <v>36.57</v>
      </c>
      <c r="D281" s="301">
        <v>32960</v>
      </c>
      <c r="E281" s="436">
        <v>17870</v>
      </c>
      <c r="F281" s="273">
        <f t="shared" si="42"/>
        <v>29425.804997512099</v>
      </c>
      <c r="G281" s="273">
        <f t="shared" si="43"/>
        <v>5863.822805578342</v>
      </c>
      <c r="H281" s="270">
        <f t="shared" si="50"/>
        <v>11998.473453050752</v>
      </c>
      <c r="I281" s="270">
        <f t="shared" si="46"/>
        <v>705.79255606180891</v>
      </c>
      <c r="J281" s="170">
        <v>394</v>
      </c>
      <c r="K281" s="271">
        <f t="shared" si="47"/>
        <v>48387.893812203001</v>
      </c>
      <c r="L281" s="399">
        <f t="shared" si="52"/>
        <v>26.882527090316852</v>
      </c>
      <c r="M281" s="410">
        <v>73.14</v>
      </c>
      <c r="N281" s="273">
        <f t="shared" si="44"/>
        <v>14712.90249875605</v>
      </c>
      <c r="O281" s="390">
        <f t="shared" si="45"/>
        <v>2931.911402789171</v>
      </c>
      <c r="P281" s="270">
        <f t="shared" si="51"/>
        <v>5999.2367265253761</v>
      </c>
      <c r="Q281" s="270">
        <f t="shared" si="48"/>
        <v>352.89627803090445</v>
      </c>
      <c r="R281" s="170">
        <v>197</v>
      </c>
      <c r="S281" s="271">
        <f t="shared" si="49"/>
        <v>24193.946906101501</v>
      </c>
    </row>
    <row r="282" spans="1:19" ht="16.5" customHeight="1" x14ac:dyDescent="0.2">
      <c r="A282" s="267">
        <v>256</v>
      </c>
      <c r="B282" s="302">
        <f t="shared" si="53"/>
        <v>13.445177444479562</v>
      </c>
      <c r="C282" s="389">
        <v>36.57</v>
      </c>
      <c r="D282" s="301">
        <v>32960</v>
      </c>
      <c r="E282" s="436">
        <v>17870</v>
      </c>
      <c r="F282" s="273">
        <f t="shared" si="42"/>
        <v>29417.23912780311</v>
      </c>
      <c r="G282" s="273">
        <f t="shared" si="43"/>
        <v>5863.822805578342</v>
      </c>
      <c r="H282" s="270">
        <f t="shared" si="50"/>
        <v>11995.561057349696</v>
      </c>
      <c r="I282" s="270">
        <f t="shared" si="46"/>
        <v>705.62123866762909</v>
      </c>
      <c r="J282" s="170">
        <v>394</v>
      </c>
      <c r="K282" s="271">
        <f t="shared" si="47"/>
        <v>48376.244229398777</v>
      </c>
      <c r="L282" s="399">
        <f t="shared" si="52"/>
        <v>26.890354888959124</v>
      </c>
      <c r="M282" s="410">
        <v>73.14</v>
      </c>
      <c r="N282" s="273">
        <f t="shared" si="44"/>
        <v>14708.619563901555</v>
      </c>
      <c r="O282" s="390">
        <f t="shared" si="45"/>
        <v>2931.911402789171</v>
      </c>
      <c r="P282" s="270">
        <f t="shared" si="51"/>
        <v>5997.780528674848</v>
      </c>
      <c r="Q282" s="270">
        <f t="shared" si="48"/>
        <v>352.81061933381454</v>
      </c>
      <c r="R282" s="170">
        <v>197</v>
      </c>
      <c r="S282" s="271">
        <f t="shared" si="49"/>
        <v>24188.122114699388</v>
      </c>
    </row>
    <row r="283" spans="1:19" ht="16.5" customHeight="1" x14ac:dyDescent="0.2">
      <c r="A283" s="267">
        <v>257</v>
      </c>
      <c r="B283" s="302">
        <f t="shared" si="53"/>
        <v>13.449076084895221</v>
      </c>
      <c r="C283" s="389">
        <v>36.57</v>
      </c>
      <c r="D283" s="301">
        <v>32960</v>
      </c>
      <c r="E283" s="436">
        <v>17870</v>
      </c>
      <c r="F283" s="273">
        <f t="shared" ref="F283:F311" si="54">12*(1/B283*D283)</f>
        <v>29408.711609878697</v>
      </c>
      <c r="G283" s="273">
        <f t="shared" ref="G283:G311" si="55">12*(1/C283*E283)</f>
        <v>5863.822805578342</v>
      </c>
      <c r="H283" s="270">
        <f t="shared" si="50"/>
        <v>11992.661701255394</v>
      </c>
      <c r="I283" s="270">
        <f t="shared" si="46"/>
        <v>705.45068830914079</v>
      </c>
      <c r="J283" s="170">
        <v>394</v>
      </c>
      <c r="K283" s="271">
        <f t="shared" si="47"/>
        <v>48364.646805021577</v>
      </c>
      <c r="L283" s="399">
        <f t="shared" si="52"/>
        <v>26.898152169790443</v>
      </c>
      <c r="M283" s="410">
        <v>73.14</v>
      </c>
      <c r="N283" s="273">
        <f t="shared" ref="N283:N311" si="56">12*(1/L283*D283)</f>
        <v>14704.355804939349</v>
      </c>
      <c r="O283" s="390">
        <f t="shared" ref="O283:O311" si="57">12*(1/M283*E283)</f>
        <v>2931.911402789171</v>
      </c>
      <c r="P283" s="270">
        <f t="shared" si="51"/>
        <v>5996.3308506276971</v>
      </c>
      <c r="Q283" s="270">
        <f t="shared" si="48"/>
        <v>352.72534415457039</v>
      </c>
      <c r="R283" s="170">
        <v>197</v>
      </c>
      <c r="S283" s="271">
        <f t="shared" si="49"/>
        <v>24182.323402510789</v>
      </c>
    </row>
    <row r="284" spans="1:19" ht="16.5" customHeight="1" x14ac:dyDescent="0.2">
      <c r="A284" s="267">
        <v>258</v>
      </c>
      <c r="B284" s="302">
        <f t="shared" si="53"/>
        <v>13.452959584921619</v>
      </c>
      <c r="C284" s="389">
        <v>36.57</v>
      </c>
      <c r="D284" s="301">
        <v>32960</v>
      </c>
      <c r="E284" s="436">
        <v>17870</v>
      </c>
      <c r="F284" s="273">
        <f t="shared" si="54"/>
        <v>29400.222122372819</v>
      </c>
      <c r="G284" s="273">
        <f t="shared" si="55"/>
        <v>5863.822805578342</v>
      </c>
      <c r="H284" s="270">
        <f t="shared" si="50"/>
        <v>11989.775275503394</v>
      </c>
      <c r="I284" s="270">
        <f t="shared" ref="I284:I311" si="58">(F284+G284)*2%</f>
        <v>705.28089855902317</v>
      </c>
      <c r="J284" s="170">
        <v>394</v>
      </c>
      <c r="K284" s="271">
        <f t="shared" ref="K284:K311" si="59">SUM(F284:J284)</f>
        <v>48353.101102013577</v>
      </c>
      <c r="L284" s="399">
        <f t="shared" si="52"/>
        <v>26.905919169843237</v>
      </c>
      <c r="M284" s="410">
        <v>73.14</v>
      </c>
      <c r="N284" s="273">
        <f t="shared" si="56"/>
        <v>14700.11106118641</v>
      </c>
      <c r="O284" s="390">
        <f t="shared" si="57"/>
        <v>2931.911402789171</v>
      </c>
      <c r="P284" s="270">
        <f t="shared" si="51"/>
        <v>5994.8876377516972</v>
      </c>
      <c r="Q284" s="270">
        <f t="shared" ref="Q284:Q311" si="60">(N284+O284)*2%</f>
        <v>352.64044927951159</v>
      </c>
      <c r="R284" s="170">
        <v>197</v>
      </c>
      <c r="S284" s="271">
        <f t="shared" ref="S284:S311" si="61">SUM(N284:R284)</f>
        <v>24176.550551006789</v>
      </c>
    </row>
    <row r="285" spans="1:19" ht="16.5" customHeight="1" x14ac:dyDescent="0.2">
      <c r="A285" s="267">
        <v>259</v>
      </c>
      <c r="B285" s="302">
        <f t="shared" si="53"/>
        <v>13.456828061699538</v>
      </c>
      <c r="C285" s="389">
        <v>36.57</v>
      </c>
      <c r="D285" s="301">
        <v>32960</v>
      </c>
      <c r="E285" s="436">
        <v>17870</v>
      </c>
      <c r="F285" s="273">
        <f t="shared" si="54"/>
        <v>29391.770347851765</v>
      </c>
      <c r="G285" s="273">
        <f t="shared" si="55"/>
        <v>5863.822805578342</v>
      </c>
      <c r="H285" s="270">
        <f t="shared" si="50"/>
        <v>11986.901672166237</v>
      </c>
      <c r="I285" s="270">
        <f t="shared" si="58"/>
        <v>705.11186306860213</v>
      </c>
      <c r="J285" s="170">
        <v>394</v>
      </c>
      <c r="K285" s="271">
        <f t="shared" si="59"/>
        <v>48341.606688664942</v>
      </c>
      <c r="L285" s="399">
        <f t="shared" si="52"/>
        <v>26.913656123399075</v>
      </c>
      <c r="M285" s="410">
        <v>73.14</v>
      </c>
      <c r="N285" s="273">
        <f t="shared" si="56"/>
        <v>14695.885173925883</v>
      </c>
      <c r="O285" s="390">
        <f t="shared" si="57"/>
        <v>2931.911402789171</v>
      </c>
      <c r="P285" s="270">
        <f t="shared" si="51"/>
        <v>5993.4508360831187</v>
      </c>
      <c r="Q285" s="270">
        <f t="shared" si="60"/>
        <v>352.55593153430107</v>
      </c>
      <c r="R285" s="170">
        <v>197</v>
      </c>
      <c r="S285" s="271">
        <f t="shared" si="61"/>
        <v>24170.803344332471</v>
      </c>
    </row>
    <row r="286" spans="1:19" ht="16.5" customHeight="1" x14ac:dyDescent="0.2">
      <c r="A286" s="314">
        <v>260</v>
      </c>
      <c r="B286" s="302">
        <f t="shared" si="53"/>
        <v>13.460681631015529</v>
      </c>
      <c r="C286" s="389">
        <v>36.57</v>
      </c>
      <c r="D286" s="301">
        <v>32960</v>
      </c>
      <c r="E286" s="436">
        <v>17870</v>
      </c>
      <c r="F286" s="273">
        <f t="shared" si="54"/>
        <v>29383.355972751007</v>
      </c>
      <c r="G286" s="273">
        <f t="shared" si="55"/>
        <v>5863.822805578342</v>
      </c>
      <c r="H286" s="270">
        <f t="shared" si="50"/>
        <v>11984.040784631979</v>
      </c>
      <c r="I286" s="270">
        <f t="shared" si="58"/>
        <v>704.94357556658701</v>
      </c>
      <c r="J286" s="170">
        <v>394</v>
      </c>
      <c r="K286" s="271">
        <f t="shared" si="59"/>
        <v>48330.163138527911</v>
      </c>
      <c r="L286" s="399">
        <f t="shared" si="52"/>
        <v>26.921363262031058</v>
      </c>
      <c r="M286" s="410">
        <v>73.14</v>
      </c>
      <c r="N286" s="273">
        <f t="shared" si="56"/>
        <v>14691.677986375504</v>
      </c>
      <c r="O286" s="390">
        <f t="shared" si="57"/>
        <v>2931.911402789171</v>
      </c>
      <c r="P286" s="270">
        <f t="shared" si="51"/>
        <v>5992.0203923159897</v>
      </c>
      <c r="Q286" s="270">
        <f t="shared" si="60"/>
        <v>352.47178778329351</v>
      </c>
      <c r="R286" s="170">
        <v>197</v>
      </c>
      <c r="S286" s="271">
        <f t="shared" si="61"/>
        <v>24165.081569263955</v>
      </c>
    </row>
    <row r="287" spans="1:19" ht="16.5" customHeight="1" x14ac:dyDescent="0.2">
      <c r="A287" s="267">
        <v>261</v>
      </c>
      <c r="B287" s="302">
        <f t="shared" si="53"/>
        <v>13.464520407322695</v>
      </c>
      <c r="C287" s="389">
        <v>36.57</v>
      </c>
      <c r="D287" s="301">
        <v>32960</v>
      </c>
      <c r="E287" s="436">
        <v>17870</v>
      </c>
      <c r="F287" s="273">
        <f t="shared" si="54"/>
        <v>29374.978687313363</v>
      </c>
      <c r="G287" s="273">
        <f t="shared" si="55"/>
        <v>5863.822805578342</v>
      </c>
      <c r="H287" s="270">
        <f t="shared" si="50"/>
        <v>11981.19250758318</v>
      </c>
      <c r="I287" s="270">
        <f t="shared" si="58"/>
        <v>704.77602985783403</v>
      </c>
      <c r="J287" s="170">
        <v>394</v>
      </c>
      <c r="K287" s="271">
        <f t="shared" si="59"/>
        <v>48318.770030332722</v>
      </c>
      <c r="L287" s="399">
        <f t="shared" si="52"/>
        <v>26.92904081464539</v>
      </c>
      <c r="M287" s="410">
        <v>73.14</v>
      </c>
      <c r="N287" s="273">
        <f t="shared" si="56"/>
        <v>14687.489343656682</v>
      </c>
      <c r="O287" s="390">
        <f t="shared" si="57"/>
        <v>2931.911402789171</v>
      </c>
      <c r="P287" s="270">
        <f t="shared" si="51"/>
        <v>5990.5962537915902</v>
      </c>
      <c r="Q287" s="270">
        <f t="shared" si="60"/>
        <v>352.38801492891702</v>
      </c>
      <c r="R287" s="170">
        <v>197</v>
      </c>
      <c r="S287" s="271">
        <f t="shared" si="61"/>
        <v>24159.385015166361</v>
      </c>
    </row>
    <row r="288" spans="1:19" ht="16.5" customHeight="1" x14ac:dyDescent="0.2">
      <c r="A288" s="267">
        <v>262</v>
      </c>
      <c r="B288" s="302">
        <f t="shared" si="53"/>
        <v>13.468344503761097</v>
      </c>
      <c r="C288" s="389">
        <v>36.57</v>
      </c>
      <c r="D288" s="301">
        <v>32960</v>
      </c>
      <c r="E288" s="436">
        <v>17870</v>
      </c>
      <c r="F288" s="273">
        <f t="shared" si="54"/>
        <v>29366.638185528238</v>
      </c>
      <c r="G288" s="273">
        <f t="shared" si="55"/>
        <v>5863.822805578342</v>
      </c>
      <c r="H288" s="270">
        <f t="shared" si="50"/>
        <v>11978.356736976237</v>
      </c>
      <c r="I288" s="270">
        <f t="shared" si="58"/>
        <v>704.60921982213154</v>
      </c>
      <c r="J288" s="170">
        <v>394</v>
      </c>
      <c r="K288" s="271">
        <f t="shared" si="59"/>
        <v>48307.426947904947</v>
      </c>
      <c r="L288" s="399">
        <f t="shared" si="52"/>
        <v>26.936689007522194</v>
      </c>
      <c r="M288" s="410">
        <v>73.14</v>
      </c>
      <c r="N288" s="273">
        <f t="shared" si="56"/>
        <v>14683.319092764119</v>
      </c>
      <c r="O288" s="390">
        <f t="shared" si="57"/>
        <v>2931.911402789171</v>
      </c>
      <c r="P288" s="270">
        <f t="shared" si="51"/>
        <v>5989.1783684881184</v>
      </c>
      <c r="Q288" s="270">
        <f t="shared" si="60"/>
        <v>352.30460991106577</v>
      </c>
      <c r="R288" s="170">
        <v>197</v>
      </c>
      <c r="S288" s="271">
        <f t="shared" si="61"/>
        <v>24153.713473952474</v>
      </c>
    </row>
    <row r="289" spans="1:19" ht="16.5" customHeight="1" x14ac:dyDescent="0.2">
      <c r="A289" s="267">
        <v>263</v>
      </c>
      <c r="B289" s="302">
        <f t="shared" si="53"/>
        <v>13.472154032177766</v>
      </c>
      <c r="C289" s="389">
        <v>36.57</v>
      </c>
      <c r="D289" s="301">
        <v>32960</v>
      </c>
      <c r="E289" s="436">
        <v>17870</v>
      </c>
      <c r="F289" s="273">
        <f t="shared" si="54"/>
        <v>29358.334165072221</v>
      </c>
      <c r="G289" s="273">
        <f t="shared" si="55"/>
        <v>5863.822805578342</v>
      </c>
      <c r="H289" s="270">
        <f t="shared" si="50"/>
        <v>11975.533370021192</v>
      </c>
      <c r="I289" s="270">
        <f t="shared" si="58"/>
        <v>704.44313941301129</v>
      </c>
      <c r="J289" s="170">
        <v>394</v>
      </c>
      <c r="K289" s="271">
        <f t="shared" si="59"/>
        <v>48296.133480084762</v>
      </c>
      <c r="L289" s="399">
        <f t="shared" si="52"/>
        <v>26.944308064355532</v>
      </c>
      <c r="M289" s="410">
        <v>73.14</v>
      </c>
      <c r="N289" s="273">
        <f t="shared" si="56"/>
        <v>14679.167082536111</v>
      </c>
      <c r="O289" s="390">
        <f t="shared" si="57"/>
        <v>2931.911402789171</v>
      </c>
      <c r="P289" s="270">
        <f t="shared" si="51"/>
        <v>5987.7666850105961</v>
      </c>
      <c r="Q289" s="270">
        <f t="shared" si="60"/>
        <v>352.22156970650565</v>
      </c>
      <c r="R289" s="170">
        <v>197</v>
      </c>
      <c r="S289" s="271">
        <f t="shared" si="61"/>
        <v>24148.066740042381</v>
      </c>
    </row>
    <row r="290" spans="1:19" ht="16.5" customHeight="1" x14ac:dyDescent="0.2">
      <c r="A290" s="267">
        <v>264</v>
      </c>
      <c r="B290" s="302">
        <f t="shared" si="53"/>
        <v>13.475949103146316</v>
      </c>
      <c r="C290" s="389">
        <v>36.57</v>
      </c>
      <c r="D290" s="301">
        <v>32960</v>
      </c>
      <c r="E290" s="436">
        <v>17870</v>
      </c>
      <c r="F290" s="273">
        <f t="shared" si="54"/>
        <v>29350.066327250774</v>
      </c>
      <c r="G290" s="273">
        <f t="shared" si="55"/>
        <v>5863.822805578342</v>
      </c>
      <c r="H290" s="270">
        <f t="shared" si="50"/>
        <v>11972.7223051619</v>
      </c>
      <c r="I290" s="270">
        <f t="shared" si="58"/>
        <v>704.2777826565823</v>
      </c>
      <c r="J290" s="170">
        <v>394</v>
      </c>
      <c r="K290" s="271">
        <f t="shared" si="59"/>
        <v>48284.889220647594</v>
      </c>
      <c r="L290" s="399">
        <f t="shared" si="52"/>
        <v>26.951898206292633</v>
      </c>
      <c r="M290" s="410">
        <v>73.14</v>
      </c>
      <c r="N290" s="273">
        <f t="shared" si="56"/>
        <v>14675.033163625387</v>
      </c>
      <c r="O290" s="390">
        <f t="shared" si="57"/>
        <v>2931.911402789171</v>
      </c>
      <c r="P290" s="270">
        <f t="shared" si="51"/>
        <v>5986.3611525809501</v>
      </c>
      <c r="Q290" s="270">
        <f t="shared" si="60"/>
        <v>352.13889132829115</v>
      </c>
      <c r="R290" s="170">
        <v>197</v>
      </c>
      <c r="S290" s="271">
        <f t="shared" si="61"/>
        <v>24142.444610323797</v>
      </c>
    </row>
    <row r="291" spans="1:19" ht="16.5" customHeight="1" x14ac:dyDescent="0.2">
      <c r="A291" s="267">
        <v>265</v>
      </c>
      <c r="B291" s="302">
        <f t="shared" si="53"/>
        <v>13.479729825986222</v>
      </c>
      <c r="C291" s="389">
        <v>36.57</v>
      </c>
      <c r="D291" s="301">
        <v>32960</v>
      </c>
      <c r="E291" s="436">
        <v>17870</v>
      </c>
      <c r="F291" s="273">
        <f t="shared" si="54"/>
        <v>29341.834376941035</v>
      </c>
      <c r="G291" s="273">
        <f t="shared" si="55"/>
        <v>5863.822805578342</v>
      </c>
      <c r="H291" s="270">
        <f t="shared" si="50"/>
        <v>11969.923442056588</v>
      </c>
      <c r="I291" s="270">
        <f t="shared" si="58"/>
        <v>704.11314365038754</v>
      </c>
      <c r="J291" s="170">
        <v>394</v>
      </c>
      <c r="K291" s="271">
        <f t="shared" si="59"/>
        <v>48273.693768226345</v>
      </c>
      <c r="L291" s="399">
        <f t="shared" si="52"/>
        <v>26.959459651972445</v>
      </c>
      <c r="M291" s="410">
        <v>73.14</v>
      </c>
      <c r="N291" s="273">
        <f t="shared" si="56"/>
        <v>14670.917188470517</v>
      </c>
      <c r="O291" s="390">
        <f t="shared" si="57"/>
        <v>2931.911402789171</v>
      </c>
      <c r="P291" s="270">
        <f t="shared" si="51"/>
        <v>5984.9617210282941</v>
      </c>
      <c r="Q291" s="270">
        <f t="shared" si="60"/>
        <v>352.05657182519377</v>
      </c>
      <c r="R291" s="170">
        <v>197</v>
      </c>
      <c r="S291" s="271">
        <f t="shared" si="61"/>
        <v>24136.846884113173</v>
      </c>
    </row>
    <row r="292" spans="1:19" ht="16.5" customHeight="1" x14ac:dyDescent="0.2">
      <c r="A292" s="267">
        <v>266</v>
      </c>
      <c r="B292" s="302">
        <f t="shared" si="53"/>
        <v>13.483496308781699</v>
      </c>
      <c r="C292" s="389">
        <v>36.57</v>
      </c>
      <c r="D292" s="301">
        <v>32960</v>
      </c>
      <c r="E292" s="436">
        <v>17870</v>
      </c>
      <c r="F292" s="273">
        <f t="shared" si="54"/>
        <v>29333.638022535801</v>
      </c>
      <c r="G292" s="273">
        <f t="shared" si="55"/>
        <v>5863.822805578342</v>
      </c>
      <c r="H292" s="270">
        <f t="shared" si="50"/>
        <v>11967.136681558808</v>
      </c>
      <c r="I292" s="270">
        <f t="shared" si="58"/>
        <v>703.9492165622828</v>
      </c>
      <c r="J292" s="170">
        <v>394</v>
      </c>
      <c r="K292" s="271">
        <f t="shared" si="59"/>
        <v>48262.546726235232</v>
      </c>
      <c r="L292" s="399">
        <f t="shared" si="52"/>
        <v>26.966992617563399</v>
      </c>
      <c r="M292" s="410">
        <v>73.14</v>
      </c>
      <c r="N292" s="273">
        <f t="shared" si="56"/>
        <v>14666.8190112679</v>
      </c>
      <c r="O292" s="390">
        <f t="shared" si="57"/>
        <v>2931.911402789171</v>
      </c>
      <c r="P292" s="270">
        <f t="shared" si="51"/>
        <v>5983.568340779404</v>
      </c>
      <c r="Q292" s="270">
        <f t="shared" si="60"/>
        <v>351.9746082811414</v>
      </c>
      <c r="R292" s="170">
        <v>197</v>
      </c>
      <c r="S292" s="271">
        <f t="shared" si="61"/>
        <v>24131.273363117616</v>
      </c>
    </row>
    <row r="293" spans="1:19" ht="16.5" customHeight="1" x14ac:dyDescent="0.2">
      <c r="A293" s="267">
        <v>267</v>
      </c>
      <c r="B293" s="302">
        <f t="shared" si="53"/>
        <v>13.487248658400251</v>
      </c>
      <c r="C293" s="389">
        <v>36.57</v>
      </c>
      <c r="D293" s="301">
        <v>32960</v>
      </c>
      <c r="E293" s="436">
        <v>17870</v>
      </c>
      <c r="F293" s="273">
        <f t="shared" si="54"/>
        <v>29325.476975888527</v>
      </c>
      <c r="G293" s="273">
        <f t="shared" si="55"/>
        <v>5863.822805578342</v>
      </c>
      <c r="H293" s="270">
        <f t="shared" si="50"/>
        <v>11964.361925698737</v>
      </c>
      <c r="I293" s="270">
        <f t="shared" si="58"/>
        <v>703.78599562933744</v>
      </c>
      <c r="J293" s="170">
        <v>394</v>
      </c>
      <c r="K293" s="271">
        <f t="shared" si="59"/>
        <v>48251.447702794947</v>
      </c>
      <c r="L293" s="399">
        <f t="shared" si="52"/>
        <v>26.974497316800502</v>
      </c>
      <c r="M293" s="410">
        <v>73.14</v>
      </c>
      <c r="N293" s="273">
        <f t="shared" si="56"/>
        <v>14662.738487944263</v>
      </c>
      <c r="O293" s="390">
        <f t="shared" si="57"/>
        <v>2931.911402789171</v>
      </c>
      <c r="P293" s="270">
        <f t="shared" si="51"/>
        <v>5982.1809628493684</v>
      </c>
      <c r="Q293" s="270">
        <f t="shared" si="60"/>
        <v>351.89299781466872</v>
      </c>
      <c r="R293" s="170">
        <v>197</v>
      </c>
      <c r="S293" s="271">
        <f t="shared" si="61"/>
        <v>24125.723851397473</v>
      </c>
    </row>
    <row r="294" spans="1:19" ht="16.5" customHeight="1" x14ac:dyDescent="0.2">
      <c r="A294" s="267">
        <v>268</v>
      </c>
      <c r="B294" s="302">
        <f t="shared" si="53"/>
        <v>13.490986980510858</v>
      </c>
      <c r="C294" s="389">
        <v>36.57</v>
      </c>
      <c r="D294" s="301">
        <v>32960</v>
      </c>
      <c r="E294" s="436">
        <v>17870</v>
      </c>
      <c r="F294" s="273">
        <f t="shared" si="54"/>
        <v>29317.350952259465</v>
      </c>
      <c r="G294" s="273">
        <f t="shared" si="55"/>
        <v>5863.822805578342</v>
      </c>
      <c r="H294" s="270">
        <f t="shared" si="50"/>
        <v>11961.599077664856</v>
      </c>
      <c r="I294" s="270">
        <f t="shared" si="58"/>
        <v>703.62347515675617</v>
      </c>
      <c r="J294" s="170">
        <v>394</v>
      </c>
      <c r="K294" s="271">
        <f t="shared" si="59"/>
        <v>48240.396310659416</v>
      </c>
      <c r="L294" s="399">
        <f t="shared" si="52"/>
        <v>26.981973961021716</v>
      </c>
      <c r="M294" s="410">
        <v>73.14</v>
      </c>
      <c r="N294" s="273">
        <f t="shared" si="56"/>
        <v>14658.675476129732</v>
      </c>
      <c r="O294" s="390">
        <f t="shared" si="57"/>
        <v>2931.911402789171</v>
      </c>
      <c r="P294" s="270">
        <f t="shared" si="51"/>
        <v>5980.799538832428</v>
      </c>
      <c r="Q294" s="270">
        <f t="shared" si="60"/>
        <v>351.81173757837809</v>
      </c>
      <c r="R294" s="170">
        <v>197</v>
      </c>
      <c r="S294" s="271">
        <f t="shared" si="61"/>
        <v>24120.198155329708</v>
      </c>
    </row>
    <row r="295" spans="1:19" ht="16.5" customHeight="1" x14ac:dyDescent="0.2">
      <c r="A295" s="267">
        <v>269</v>
      </c>
      <c r="B295" s="302">
        <f t="shared" si="53"/>
        <v>13.494711379601839</v>
      </c>
      <c r="C295" s="389">
        <v>36.57</v>
      </c>
      <c r="D295" s="301">
        <v>32960</v>
      </c>
      <c r="E295" s="436">
        <v>17870</v>
      </c>
      <c r="F295" s="273">
        <f t="shared" si="54"/>
        <v>29309.259670262752</v>
      </c>
      <c r="G295" s="273">
        <f t="shared" si="55"/>
        <v>5863.822805578342</v>
      </c>
      <c r="H295" s="270">
        <f t="shared" si="50"/>
        <v>11958.848041785974</v>
      </c>
      <c r="I295" s="270">
        <f t="shared" si="58"/>
        <v>703.46164951682192</v>
      </c>
      <c r="J295" s="170">
        <v>394</v>
      </c>
      <c r="K295" s="271">
        <f t="shared" si="59"/>
        <v>48229.392167143895</v>
      </c>
      <c r="L295" s="399">
        <f t="shared" si="52"/>
        <v>26.989422759203677</v>
      </c>
      <c r="M295" s="410">
        <v>73.14</v>
      </c>
      <c r="N295" s="273">
        <f t="shared" si="56"/>
        <v>14654.629835131376</v>
      </c>
      <c r="O295" s="390">
        <f t="shared" si="57"/>
        <v>2931.911402789171</v>
      </c>
      <c r="P295" s="270">
        <f t="shared" si="51"/>
        <v>5979.4240208929868</v>
      </c>
      <c r="Q295" s="270">
        <f t="shared" si="60"/>
        <v>351.73082475841096</v>
      </c>
      <c r="R295" s="170">
        <v>197</v>
      </c>
      <c r="S295" s="271">
        <f t="shared" si="61"/>
        <v>24114.696083571947</v>
      </c>
    </row>
    <row r="296" spans="1:19" ht="16.5" customHeight="1" x14ac:dyDescent="0.2">
      <c r="A296" s="314">
        <v>270</v>
      </c>
      <c r="B296" s="302">
        <f t="shared" si="53"/>
        <v>13.498421958998374</v>
      </c>
      <c r="C296" s="389">
        <v>36.57</v>
      </c>
      <c r="D296" s="301">
        <v>32960</v>
      </c>
      <c r="E296" s="436">
        <v>17870</v>
      </c>
      <c r="F296" s="273">
        <f t="shared" si="54"/>
        <v>29301.202851814603</v>
      </c>
      <c r="G296" s="273">
        <f t="shared" si="55"/>
        <v>5863.822805578342</v>
      </c>
      <c r="H296" s="270">
        <f t="shared" si="50"/>
        <v>11956.108723513602</v>
      </c>
      <c r="I296" s="270">
        <f t="shared" si="58"/>
        <v>703.30051314785885</v>
      </c>
      <c r="J296" s="170">
        <v>394</v>
      </c>
      <c r="K296" s="271">
        <f t="shared" si="59"/>
        <v>48218.434894054401</v>
      </c>
      <c r="L296" s="399">
        <f t="shared" si="52"/>
        <v>26.996843917996749</v>
      </c>
      <c r="M296" s="410">
        <v>73.14</v>
      </c>
      <c r="N296" s="273">
        <f t="shared" si="56"/>
        <v>14650.601425907302</v>
      </c>
      <c r="O296" s="390">
        <f t="shared" si="57"/>
        <v>2931.911402789171</v>
      </c>
      <c r="P296" s="270">
        <f t="shared" si="51"/>
        <v>5978.054361756801</v>
      </c>
      <c r="Q296" s="270">
        <f t="shared" si="60"/>
        <v>351.65025657392943</v>
      </c>
      <c r="R296" s="170">
        <v>197</v>
      </c>
      <c r="S296" s="271">
        <f t="shared" si="61"/>
        <v>24109.2174470272</v>
      </c>
    </row>
    <row r="297" spans="1:19" ht="16.5" customHeight="1" x14ac:dyDescent="0.2">
      <c r="A297" s="267">
        <v>271</v>
      </c>
      <c r="B297" s="302">
        <f t="shared" si="53"/>
        <v>13.502118820879701</v>
      </c>
      <c r="C297" s="389">
        <v>36.57</v>
      </c>
      <c r="D297" s="301">
        <v>32960</v>
      </c>
      <c r="E297" s="436">
        <v>17870</v>
      </c>
      <c r="F297" s="273">
        <f t="shared" si="54"/>
        <v>29293.180222082417</v>
      </c>
      <c r="G297" s="273">
        <f t="shared" si="55"/>
        <v>5863.822805578342</v>
      </c>
      <c r="H297" s="270">
        <f t="shared" si="50"/>
        <v>11953.381029404658</v>
      </c>
      <c r="I297" s="270">
        <f t="shared" si="58"/>
        <v>703.14006055321522</v>
      </c>
      <c r="J297" s="170">
        <v>394</v>
      </c>
      <c r="K297" s="271">
        <f t="shared" si="59"/>
        <v>48207.524117618632</v>
      </c>
      <c r="L297" s="399">
        <f t="shared" si="52"/>
        <v>27.004237641759403</v>
      </c>
      <c r="M297" s="410">
        <v>73.14</v>
      </c>
      <c r="N297" s="273">
        <f t="shared" si="56"/>
        <v>14646.590111041209</v>
      </c>
      <c r="O297" s="390">
        <f t="shared" si="57"/>
        <v>2931.911402789171</v>
      </c>
      <c r="P297" s="270">
        <f t="shared" si="51"/>
        <v>5976.690514702329</v>
      </c>
      <c r="Q297" s="270">
        <f t="shared" si="60"/>
        <v>351.57003027660761</v>
      </c>
      <c r="R297" s="170">
        <v>197</v>
      </c>
      <c r="S297" s="271">
        <f t="shared" si="61"/>
        <v>24103.762058809316</v>
      </c>
    </row>
    <row r="298" spans="1:19" ht="16.5" customHeight="1" x14ac:dyDescent="0.2">
      <c r="A298" s="267">
        <v>272</v>
      </c>
      <c r="B298" s="302">
        <f t="shared" si="53"/>
        <v>13.505802066295999</v>
      </c>
      <c r="C298" s="389">
        <v>36.57</v>
      </c>
      <c r="D298" s="301">
        <v>32960</v>
      </c>
      <c r="E298" s="436">
        <v>17870</v>
      </c>
      <c r="F298" s="273">
        <f t="shared" si="54"/>
        <v>29285.191509434906</v>
      </c>
      <c r="G298" s="273">
        <f t="shared" si="55"/>
        <v>5863.822805578342</v>
      </c>
      <c r="H298" s="270">
        <f t="shared" si="50"/>
        <v>11950.664867104506</v>
      </c>
      <c r="I298" s="270">
        <f t="shared" si="58"/>
        <v>702.98028630026499</v>
      </c>
      <c r="J298" s="170">
        <v>394</v>
      </c>
      <c r="K298" s="271">
        <f t="shared" si="59"/>
        <v>48196.659468418016</v>
      </c>
      <c r="L298" s="399">
        <f t="shared" si="52"/>
        <v>27.011604132591998</v>
      </c>
      <c r="M298" s="410">
        <v>73.14</v>
      </c>
      <c r="N298" s="273">
        <f t="shared" si="56"/>
        <v>14642.595754717453</v>
      </c>
      <c r="O298" s="390">
        <f t="shared" si="57"/>
        <v>2931.911402789171</v>
      </c>
      <c r="P298" s="270">
        <f t="shared" si="51"/>
        <v>5975.332433552253</v>
      </c>
      <c r="Q298" s="270">
        <f t="shared" si="60"/>
        <v>351.4901431501325</v>
      </c>
      <c r="R298" s="170">
        <v>197</v>
      </c>
      <c r="S298" s="271">
        <f t="shared" si="61"/>
        <v>24098.329734209008</v>
      </c>
    </row>
    <row r="299" spans="1:19" ht="16.5" customHeight="1" x14ac:dyDescent="0.2">
      <c r="A299" s="267">
        <v>273</v>
      </c>
      <c r="B299" s="302">
        <f t="shared" si="53"/>
        <v>13.509471795184961</v>
      </c>
      <c r="C299" s="389">
        <v>36.57</v>
      </c>
      <c r="D299" s="301">
        <v>32960</v>
      </c>
      <c r="E299" s="436">
        <v>17870</v>
      </c>
      <c r="F299" s="273">
        <f t="shared" si="54"/>
        <v>29277.236445393151</v>
      </c>
      <c r="G299" s="273">
        <f t="shared" si="55"/>
        <v>5863.822805578342</v>
      </c>
      <c r="H299" s="270">
        <f t="shared" si="50"/>
        <v>11947.960145330308</v>
      </c>
      <c r="I299" s="270">
        <f t="shared" si="58"/>
        <v>702.82118501942989</v>
      </c>
      <c r="J299" s="170">
        <v>394</v>
      </c>
      <c r="K299" s="271">
        <f t="shared" si="59"/>
        <v>48185.840581321223</v>
      </c>
      <c r="L299" s="399">
        <f t="shared" si="52"/>
        <v>27.018943590369922</v>
      </c>
      <c r="M299" s="410">
        <v>73.14</v>
      </c>
      <c r="N299" s="273">
        <f t="shared" si="56"/>
        <v>14638.618222696576</v>
      </c>
      <c r="O299" s="390">
        <f t="shared" si="57"/>
        <v>2931.911402789171</v>
      </c>
      <c r="P299" s="270">
        <f t="shared" si="51"/>
        <v>5973.9800726651538</v>
      </c>
      <c r="Q299" s="270">
        <f t="shared" si="60"/>
        <v>351.41059250971495</v>
      </c>
      <c r="R299" s="170">
        <v>197</v>
      </c>
      <c r="S299" s="271">
        <f t="shared" si="61"/>
        <v>24092.920290660611</v>
      </c>
    </row>
    <row r="300" spans="1:19" ht="16.5" customHeight="1" x14ac:dyDescent="0.2">
      <c r="A300" s="267">
        <v>274</v>
      </c>
      <c r="B300" s="302">
        <f t="shared" si="53"/>
        <v>13.51312810638807</v>
      </c>
      <c r="C300" s="389">
        <v>36.57</v>
      </c>
      <c r="D300" s="301">
        <v>32960</v>
      </c>
      <c r="E300" s="436">
        <v>17870</v>
      </c>
      <c r="F300" s="273">
        <f t="shared" si="54"/>
        <v>29269.314764582567</v>
      </c>
      <c r="G300" s="273">
        <f t="shared" si="55"/>
        <v>5863.822805578342</v>
      </c>
      <c r="H300" s="270">
        <f t="shared" si="50"/>
        <v>11945.26677385471</v>
      </c>
      <c r="I300" s="270">
        <f t="shared" si="58"/>
        <v>702.66275140321818</v>
      </c>
      <c r="J300" s="170">
        <v>394</v>
      </c>
      <c r="K300" s="271">
        <f t="shared" si="59"/>
        <v>48175.067095418832</v>
      </c>
      <c r="L300" s="399">
        <f t="shared" si="52"/>
        <v>27.02625621277614</v>
      </c>
      <c r="M300" s="410">
        <v>73.14</v>
      </c>
      <c r="N300" s="273">
        <f t="shared" si="56"/>
        <v>14634.657382291283</v>
      </c>
      <c r="O300" s="390">
        <f t="shared" si="57"/>
        <v>2931.911402789171</v>
      </c>
      <c r="P300" s="270">
        <f t="shared" si="51"/>
        <v>5972.6333869273549</v>
      </c>
      <c r="Q300" s="270">
        <f t="shared" si="60"/>
        <v>351.33137570160909</v>
      </c>
      <c r="R300" s="170">
        <v>197</v>
      </c>
      <c r="S300" s="271">
        <f t="shared" si="61"/>
        <v>24087.533547709416</v>
      </c>
    </row>
    <row r="301" spans="1:19" ht="16.5" customHeight="1" x14ac:dyDescent="0.2">
      <c r="A301" s="267">
        <v>275</v>
      </c>
      <c r="B301" s="302">
        <f t="shared" si="53"/>
        <v>13.516771097666572</v>
      </c>
      <c r="C301" s="389">
        <v>36.57</v>
      </c>
      <c r="D301" s="301">
        <v>32960</v>
      </c>
      <c r="E301" s="436">
        <v>17870</v>
      </c>
      <c r="F301" s="273">
        <f t="shared" si="54"/>
        <v>29261.426204685777</v>
      </c>
      <c r="G301" s="273">
        <f t="shared" si="55"/>
        <v>5863.822805578342</v>
      </c>
      <c r="H301" s="270">
        <f t="shared" si="50"/>
        <v>11942.584663489801</v>
      </c>
      <c r="I301" s="270">
        <f t="shared" si="58"/>
        <v>702.50498020528232</v>
      </c>
      <c r="J301" s="170">
        <v>394</v>
      </c>
      <c r="K301" s="271">
        <f t="shared" si="59"/>
        <v>48164.338653959203</v>
      </c>
      <c r="L301" s="399">
        <f t="shared" si="52"/>
        <v>27.033542195333144</v>
      </c>
      <c r="M301" s="410">
        <v>73.14</v>
      </c>
      <c r="N301" s="273">
        <f t="shared" si="56"/>
        <v>14630.713102342888</v>
      </c>
      <c r="O301" s="390">
        <f t="shared" si="57"/>
        <v>2931.911402789171</v>
      </c>
      <c r="P301" s="270">
        <f t="shared" si="51"/>
        <v>5971.2923317449004</v>
      </c>
      <c r="Q301" s="270">
        <f t="shared" si="60"/>
        <v>351.25249010264116</v>
      </c>
      <c r="R301" s="170">
        <v>197</v>
      </c>
      <c r="S301" s="271">
        <f t="shared" si="61"/>
        <v>24082.169326979601</v>
      </c>
    </row>
    <row r="302" spans="1:19" ht="16.5" customHeight="1" x14ac:dyDescent="0.2">
      <c r="A302" s="267">
        <v>276</v>
      </c>
      <c r="B302" s="302">
        <f t="shared" si="53"/>
        <v>13.52040086571715</v>
      </c>
      <c r="C302" s="389">
        <v>36.57</v>
      </c>
      <c r="D302" s="301">
        <v>32960</v>
      </c>
      <c r="E302" s="436">
        <v>17870</v>
      </c>
      <c r="F302" s="273">
        <f t="shared" si="54"/>
        <v>29253.570506396431</v>
      </c>
      <c r="G302" s="273">
        <f t="shared" si="55"/>
        <v>5863.822805578342</v>
      </c>
      <c r="H302" s="270">
        <f t="shared" si="50"/>
        <v>11939.913726071423</v>
      </c>
      <c r="I302" s="270">
        <f t="shared" si="58"/>
        <v>702.34786623949549</v>
      </c>
      <c r="J302" s="170">
        <v>394</v>
      </c>
      <c r="K302" s="271">
        <f t="shared" si="59"/>
        <v>48153.654904285693</v>
      </c>
      <c r="L302" s="399">
        <f t="shared" si="52"/>
        <v>27.0408017314343</v>
      </c>
      <c r="M302" s="410">
        <v>73.14</v>
      </c>
      <c r="N302" s="273">
        <f t="shared" si="56"/>
        <v>14626.785253198215</v>
      </c>
      <c r="O302" s="390">
        <f t="shared" si="57"/>
        <v>2931.911402789171</v>
      </c>
      <c r="P302" s="270">
        <f t="shared" si="51"/>
        <v>5969.9568630357116</v>
      </c>
      <c r="Q302" s="270">
        <f t="shared" si="60"/>
        <v>351.17393311974774</v>
      </c>
      <c r="R302" s="170">
        <v>197</v>
      </c>
      <c r="S302" s="271">
        <f t="shared" si="61"/>
        <v>24076.827452142847</v>
      </c>
    </row>
    <row r="303" spans="1:19" ht="16.5" customHeight="1" x14ac:dyDescent="0.2">
      <c r="A303" s="267">
        <v>277</v>
      </c>
      <c r="B303" s="302">
        <f t="shared" si="53"/>
        <v>13.524017506187338</v>
      </c>
      <c r="C303" s="389">
        <v>36.57</v>
      </c>
      <c r="D303" s="301">
        <v>32960</v>
      </c>
      <c r="E303" s="436">
        <v>17870</v>
      </c>
      <c r="F303" s="273">
        <f t="shared" si="54"/>
        <v>29245.747413373778</v>
      </c>
      <c r="G303" s="273">
        <f t="shared" si="55"/>
        <v>5863.822805578342</v>
      </c>
      <c r="H303" s="270">
        <f t="shared" si="50"/>
        <v>11937.253874443721</v>
      </c>
      <c r="I303" s="270">
        <f t="shared" si="58"/>
        <v>702.19140437904241</v>
      </c>
      <c r="J303" s="170">
        <v>394</v>
      </c>
      <c r="K303" s="271">
        <f t="shared" si="59"/>
        <v>48143.015497774883</v>
      </c>
      <c r="L303" s="399">
        <f t="shared" si="52"/>
        <v>27.048035012374676</v>
      </c>
      <c r="M303" s="410">
        <v>73.14</v>
      </c>
      <c r="N303" s="273">
        <f t="shared" si="56"/>
        <v>14622.873706686889</v>
      </c>
      <c r="O303" s="390">
        <f t="shared" si="57"/>
        <v>2931.911402789171</v>
      </c>
      <c r="P303" s="270">
        <f t="shared" si="51"/>
        <v>5968.6269372218603</v>
      </c>
      <c r="Q303" s="270">
        <f t="shared" si="60"/>
        <v>351.09570218952121</v>
      </c>
      <c r="R303" s="170">
        <v>197</v>
      </c>
      <c r="S303" s="271">
        <f t="shared" si="61"/>
        <v>24071.507748887441</v>
      </c>
    </row>
    <row r="304" spans="1:19" ht="17.25" customHeight="1" x14ac:dyDescent="0.2">
      <c r="A304" s="267">
        <v>278</v>
      </c>
      <c r="B304" s="302">
        <f t="shared" si="53"/>
        <v>13.527621113690637</v>
      </c>
      <c r="C304" s="389">
        <v>36.57</v>
      </c>
      <c r="D304" s="301">
        <v>32960</v>
      </c>
      <c r="E304" s="436">
        <v>17870</v>
      </c>
      <c r="F304" s="273">
        <f t="shared" si="54"/>
        <v>29237.956672198168</v>
      </c>
      <c r="G304" s="273">
        <f t="shared" si="55"/>
        <v>5863.822805578342</v>
      </c>
      <c r="H304" s="270">
        <f t="shared" si="50"/>
        <v>11934.605022444013</v>
      </c>
      <c r="I304" s="270">
        <f t="shared" si="58"/>
        <v>702.03558955553024</v>
      </c>
      <c r="J304" s="170">
        <v>394</v>
      </c>
      <c r="K304" s="271">
        <f t="shared" si="59"/>
        <v>48132.420089776053</v>
      </c>
      <c r="L304" s="399">
        <f t="shared" si="52"/>
        <v>27.055242227381274</v>
      </c>
      <c r="M304" s="410">
        <v>73.14</v>
      </c>
      <c r="N304" s="273">
        <f t="shared" si="56"/>
        <v>14618.978336099084</v>
      </c>
      <c r="O304" s="390">
        <f t="shared" si="57"/>
        <v>2931.911402789171</v>
      </c>
      <c r="P304" s="270">
        <f t="shared" si="51"/>
        <v>5967.3025112220066</v>
      </c>
      <c r="Q304" s="270">
        <f t="shared" si="60"/>
        <v>351.01779477776512</v>
      </c>
      <c r="R304" s="170">
        <v>197</v>
      </c>
      <c r="S304" s="271">
        <f t="shared" si="61"/>
        <v>24066.210044888026</v>
      </c>
    </row>
    <row r="305" spans="1:19" ht="17.25" customHeight="1" x14ac:dyDescent="0.2">
      <c r="A305" s="267">
        <v>279</v>
      </c>
      <c r="B305" s="302">
        <f t="shared" si="53"/>
        <v>13.531211781821366</v>
      </c>
      <c r="C305" s="389">
        <v>36.57</v>
      </c>
      <c r="D305" s="301">
        <v>32960</v>
      </c>
      <c r="E305" s="436">
        <v>17870</v>
      </c>
      <c r="F305" s="273">
        <f t="shared" si="54"/>
        <v>29230.198032327382</v>
      </c>
      <c r="G305" s="273">
        <f t="shared" si="55"/>
        <v>5863.822805578342</v>
      </c>
      <c r="H305" s="270">
        <f t="shared" si="50"/>
        <v>11931.967084887947</v>
      </c>
      <c r="I305" s="270">
        <f t="shared" si="58"/>
        <v>701.88041675811451</v>
      </c>
      <c r="J305" s="170">
        <v>394</v>
      </c>
      <c r="K305" s="271">
        <f t="shared" si="59"/>
        <v>48121.86833955178</v>
      </c>
      <c r="L305" s="399">
        <f t="shared" si="52"/>
        <v>27.062423563642731</v>
      </c>
      <c r="M305" s="410">
        <v>73.14</v>
      </c>
      <c r="N305" s="273">
        <f t="shared" si="56"/>
        <v>14615.099016163691</v>
      </c>
      <c r="O305" s="390">
        <f t="shared" si="57"/>
        <v>2931.911402789171</v>
      </c>
      <c r="P305" s="270">
        <f t="shared" si="51"/>
        <v>5965.9835424439734</v>
      </c>
      <c r="Q305" s="270">
        <f t="shared" si="60"/>
        <v>350.94020837905725</v>
      </c>
      <c r="R305" s="170">
        <v>197</v>
      </c>
      <c r="S305" s="271">
        <f t="shared" si="61"/>
        <v>24060.93416977589</v>
      </c>
    </row>
    <row r="306" spans="1:19" ht="17.25" customHeight="1" x14ac:dyDescent="0.2">
      <c r="A306" s="314">
        <v>280</v>
      </c>
      <c r="B306" s="302">
        <f t="shared" si="53"/>
        <v>13.53478960316925</v>
      </c>
      <c r="C306" s="389">
        <v>36.57</v>
      </c>
      <c r="D306" s="301">
        <v>32960</v>
      </c>
      <c r="E306" s="436">
        <v>17870</v>
      </c>
      <c r="F306" s="273">
        <f t="shared" si="54"/>
        <v>29222.471246053705</v>
      </c>
      <c r="G306" s="273">
        <f t="shared" si="55"/>
        <v>5863.822805578342</v>
      </c>
      <c r="H306" s="270">
        <f t="shared" si="50"/>
        <v>11929.339977554897</v>
      </c>
      <c r="I306" s="270">
        <f t="shared" si="58"/>
        <v>701.72588103264093</v>
      </c>
      <c r="J306" s="170">
        <v>394</v>
      </c>
      <c r="K306" s="271">
        <f t="shared" si="59"/>
        <v>48111.35991021958</v>
      </c>
      <c r="L306" s="399">
        <f t="shared" si="52"/>
        <v>27.069579206338499</v>
      </c>
      <c r="M306" s="410">
        <v>73.14</v>
      </c>
      <c r="N306" s="273">
        <f t="shared" si="56"/>
        <v>14611.235623026852</v>
      </c>
      <c r="O306" s="390">
        <f t="shared" si="57"/>
        <v>2931.911402789171</v>
      </c>
      <c r="P306" s="270">
        <f t="shared" si="51"/>
        <v>5964.6699887774485</v>
      </c>
      <c r="Q306" s="270">
        <f t="shared" si="60"/>
        <v>350.86294051632046</v>
      </c>
      <c r="R306" s="170">
        <v>197</v>
      </c>
      <c r="S306" s="271">
        <f t="shared" si="61"/>
        <v>24055.67995510979</v>
      </c>
    </row>
    <row r="307" spans="1:19" ht="17.25" customHeight="1" x14ac:dyDescent="0.2">
      <c r="A307" s="267">
        <v>281</v>
      </c>
      <c r="B307" s="302">
        <f t="shared" si="53"/>
        <v>13.538354669333746</v>
      </c>
      <c r="C307" s="389">
        <v>36.57</v>
      </c>
      <c r="D307" s="301">
        <v>32960</v>
      </c>
      <c r="E307" s="436">
        <v>17870</v>
      </c>
      <c r="F307" s="273">
        <f t="shared" si="54"/>
        <v>29214.77606846183</v>
      </c>
      <c r="G307" s="273">
        <f t="shared" si="55"/>
        <v>5863.822805578342</v>
      </c>
      <c r="H307" s="270">
        <f t="shared" si="50"/>
        <v>11926.72361717366</v>
      </c>
      <c r="I307" s="270">
        <f t="shared" si="58"/>
        <v>701.57197748080353</v>
      </c>
      <c r="J307" s="170">
        <v>394</v>
      </c>
      <c r="K307" s="271">
        <f t="shared" si="59"/>
        <v>48100.894468694634</v>
      </c>
      <c r="L307" s="399">
        <f t="shared" si="52"/>
        <v>27.076709338667492</v>
      </c>
      <c r="M307" s="410">
        <v>73.14</v>
      </c>
      <c r="N307" s="273">
        <f t="shared" si="56"/>
        <v>14607.388034230915</v>
      </c>
      <c r="O307" s="390">
        <f t="shared" si="57"/>
        <v>2931.911402789171</v>
      </c>
      <c r="P307" s="270">
        <f t="shared" si="51"/>
        <v>5963.3618085868302</v>
      </c>
      <c r="Q307" s="270">
        <f t="shared" si="60"/>
        <v>350.78598874040176</v>
      </c>
      <c r="R307" s="170">
        <v>197</v>
      </c>
      <c r="S307" s="271">
        <f t="shared" si="61"/>
        <v>24050.447234347317</v>
      </c>
    </row>
    <row r="308" spans="1:19" ht="17.25" customHeight="1" x14ac:dyDescent="0.2">
      <c r="A308" s="267">
        <v>282</v>
      </c>
      <c r="B308" s="302">
        <f t="shared" si="53"/>
        <v>13.541907070938114</v>
      </c>
      <c r="C308" s="389">
        <v>36.57</v>
      </c>
      <c r="D308" s="301">
        <v>32960</v>
      </c>
      <c r="E308" s="436">
        <v>17870</v>
      </c>
      <c r="F308" s="273">
        <f t="shared" si="54"/>
        <v>29207.112257387576</v>
      </c>
      <c r="G308" s="273">
        <f t="shared" si="55"/>
        <v>5863.822805578342</v>
      </c>
      <c r="H308" s="270">
        <f t="shared" si="50"/>
        <v>11924.117921408413</v>
      </c>
      <c r="I308" s="270">
        <f t="shared" si="58"/>
        <v>701.41870125931837</v>
      </c>
      <c r="J308" s="170">
        <v>394</v>
      </c>
      <c r="K308" s="271">
        <f t="shared" si="59"/>
        <v>48090.471685633645</v>
      </c>
      <c r="L308" s="399">
        <f t="shared" si="52"/>
        <v>27.083814141876228</v>
      </c>
      <c r="M308" s="410">
        <v>73.14</v>
      </c>
      <c r="N308" s="273">
        <f t="shared" si="56"/>
        <v>14603.556128693788</v>
      </c>
      <c r="O308" s="390">
        <f t="shared" si="57"/>
        <v>2931.911402789171</v>
      </c>
      <c r="P308" s="270">
        <f t="shared" si="51"/>
        <v>5962.0589607042066</v>
      </c>
      <c r="Q308" s="270">
        <f t="shared" si="60"/>
        <v>350.70935062965918</v>
      </c>
      <c r="R308" s="170">
        <v>197</v>
      </c>
      <c r="S308" s="271">
        <f t="shared" si="61"/>
        <v>24045.235842816823</v>
      </c>
    </row>
    <row r="309" spans="1:19" ht="17.25" customHeight="1" x14ac:dyDescent="0.2">
      <c r="A309" s="267">
        <v>283</v>
      </c>
      <c r="B309" s="302">
        <f t="shared" si="53"/>
        <v>13.545446897643238</v>
      </c>
      <c r="C309" s="389">
        <v>36.57</v>
      </c>
      <c r="D309" s="301">
        <v>32960</v>
      </c>
      <c r="E309" s="436">
        <v>17870</v>
      </c>
      <c r="F309" s="273">
        <f t="shared" si="54"/>
        <v>29199.479573377255</v>
      </c>
      <c r="G309" s="273">
        <f t="shared" si="55"/>
        <v>5863.822805578342</v>
      </c>
      <c r="H309" s="270">
        <f t="shared" si="50"/>
        <v>11921.522808844904</v>
      </c>
      <c r="I309" s="270">
        <f t="shared" si="58"/>
        <v>701.26604757911196</v>
      </c>
      <c r="J309" s="170">
        <v>394</v>
      </c>
      <c r="K309" s="271">
        <f t="shared" si="59"/>
        <v>48080.091235379608</v>
      </c>
      <c r="L309" s="399">
        <f t="shared" si="52"/>
        <v>27.090893795286476</v>
      </c>
      <c r="M309" s="410">
        <v>73.14</v>
      </c>
      <c r="N309" s="273">
        <f t="shared" si="56"/>
        <v>14599.739786688628</v>
      </c>
      <c r="O309" s="390">
        <f t="shared" si="57"/>
        <v>2931.911402789171</v>
      </c>
      <c r="P309" s="270">
        <f t="shared" si="51"/>
        <v>5960.761404422452</v>
      </c>
      <c r="Q309" s="270">
        <f t="shared" si="60"/>
        <v>350.63302378955598</v>
      </c>
      <c r="R309" s="170">
        <v>197</v>
      </c>
      <c r="S309" s="271">
        <f t="shared" si="61"/>
        <v>24040.045617689804</v>
      </c>
    </row>
    <row r="310" spans="1:19" ht="17.25" customHeight="1" x14ac:dyDescent="0.2">
      <c r="A310" s="267">
        <v>284</v>
      </c>
      <c r="B310" s="302">
        <f t="shared" si="53"/>
        <v>13.548974238161207</v>
      </c>
      <c r="C310" s="389">
        <v>36.57</v>
      </c>
      <c r="D310" s="301">
        <v>32960</v>
      </c>
      <c r="E310" s="436">
        <v>17870</v>
      </c>
      <c r="F310" s="273">
        <f t="shared" si="54"/>
        <v>29191.877779647904</v>
      </c>
      <c r="G310" s="273">
        <f t="shared" si="55"/>
        <v>5863.822805578342</v>
      </c>
      <c r="H310" s="270">
        <f t="shared" si="50"/>
        <v>11918.938198976924</v>
      </c>
      <c r="I310" s="270">
        <f t="shared" si="58"/>
        <v>701.11401170452496</v>
      </c>
      <c r="J310" s="170">
        <v>394</v>
      </c>
      <c r="K310" s="271">
        <f t="shared" si="59"/>
        <v>48069.752795907691</v>
      </c>
      <c r="L310" s="399">
        <f t="shared" si="52"/>
        <v>27.097948476322415</v>
      </c>
      <c r="M310" s="410">
        <v>73.14</v>
      </c>
      <c r="N310" s="273">
        <f t="shared" si="56"/>
        <v>14595.938889823952</v>
      </c>
      <c r="O310" s="390">
        <f t="shared" si="57"/>
        <v>2931.911402789171</v>
      </c>
      <c r="P310" s="270">
        <f t="shared" si="51"/>
        <v>5959.4690994884622</v>
      </c>
      <c r="Q310" s="270">
        <f t="shared" si="60"/>
        <v>350.55700585226248</v>
      </c>
      <c r="R310" s="170">
        <v>197</v>
      </c>
      <c r="S310" s="271">
        <f t="shared" si="61"/>
        <v>24034.876397953845</v>
      </c>
    </row>
    <row r="311" spans="1:19" ht="17.25" customHeight="1" thickBot="1" x14ac:dyDescent="0.25">
      <c r="A311" s="411">
        <v>285</v>
      </c>
      <c r="B311" s="312">
        <f t="shared" si="53"/>
        <v>13.552489180268651</v>
      </c>
      <c r="C311" s="391">
        <v>36.57</v>
      </c>
      <c r="D311" s="311">
        <v>32960</v>
      </c>
      <c r="E311" s="437">
        <v>17870</v>
      </c>
      <c r="F311" s="281">
        <f t="shared" si="54"/>
        <v>29184.306642048141</v>
      </c>
      <c r="G311" s="281">
        <f t="shared" si="55"/>
        <v>5863.822805578342</v>
      </c>
      <c r="H311" s="278">
        <f t="shared" si="50"/>
        <v>11916.364012193004</v>
      </c>
      <c r="I311" s="278">
        <f t="shared" si="58"/>
        <v>700.96258895252959</v>
      </c>
      <c r="J311" s="179">
        <v>394</v>
      </c>
      <c r="K311" s="279">
        <f t="shared" si="59"/>
        <v>48059.456048772008</v>
      </c>
      <c r="L311" s="407">
        <f t="shared" si="52"/>
        <v>27.104978360537302</v>
      </c>
      <c r="M311" s="396">
        <v>73.14</v>
      </c>
      <c r="N311" s="281">
        <f t="shared" si="56"/>
        <v>14592.15332102407</v>
      </c>
      <c r="O311" s="392">
        <f t="shared" si="57"/>
        <v>2931.911402789171</v>
      </c>
      <c r="P311" s="278">
        <f t="shared" si="51"/>
        <v>5958.1820060965019</v>
      </c>
      <c r="Q311" s="278">
        <f t="shared" si="60"/>
        <v>350.48129447626479</v>
      </c>
      <c r="R311" s="179">
        <v>197</v>
      </c>
      <c r="S311" s="279">
        <f t="shared" si="61"/>
        <v>24029.728024386004</v>
      </c>
    </row>
    <row r="312" spans="1:19" ht="15" x14ac:dyDescent="0.25">
      <c r="A312" s="317"/>
      <c r="B312" s="317"/>
      <c r="C312" s="317"/>
      <c r="D312" s="317"/>
      <c r="E312" s="317"/>
      <c r="F312" s="317"/>
      <c r="G312" s="317"/>
      <c r="H312" s="317"/>
      <c r="I312" s="317"/>
      <c r="J312" s="317"/>
      <c r="K312" s="317"/>
      <c r="L312" s="317"/>
      <c r="M312" s="317"/>
      <c r="N312" s="317"/>
      <c r="O312" s="317"/>
      <c r="P312" s="317"/>
      <c r="Q312" s="317"/>
      <c r="R312" s="317"/>
      <c r="S312" s="317"/>
    </row>
    <row r="313" spans="1:19" ht="15" x14ac:dyDescent="0.25">
      <c r="A313" s="317"/>
      <c r="B313" s="317"/>
      <c r="C313" s="317"/>
      <c r="D313" s="317"/>
      <c r="E313" s="317"/>
      <c r="F313" s="317"/>
      <c r="G313" s="317"/>
      <c r="H313" s="317"/>
      <c r="I313" s="317"/>
      <c r="J313" s="317"/>
      <c r="K313" s="317"/>
      <c r="L313" s="317"/>
      <c r="M313" s="317"/>
      <c r="N313" s="317"/>
      <c r="O313" s="317"/>
      <c r="P313" s="317"/>
      <c r="Q313" s="317"/>
      <c r="R313" s="317"/>
      <c r="S313" s="317"/>
    </row>
    <row r="314" spans="1:19" ht="15" x14ac:dyDescent="0.25">
      <c r="A314" s="317"/>
      <c r="B314" s="317"/>
      <c r="C314" s="317"/>
      <c r="D314" s="317"/>
      <c r="E314" s="317"/>
      <c r="F314" s="317"/>
      <c r="G314" s="317"/>
      <c r="H314" s="317"/>
      <c r="I314" s="317"/>
      <c r="J314" s="317"/>
      <c r="K314" s="317"/>
      <c r="L314" s="317"/>
      <c r="M314" s="317"/>
      <c r="N314" s="317"/>
      <c r="O314" s="317"/>
      <c r="P314" s="317"/>
      <c r="Q314" s="317"/>
      <c r="R314" s="317"/>
      <c r="S314" s="317"/>
    </row>
    <row r="315" spans="1:19" ht="15" x14ac:dyDescent="0.25">
      <c r="A315" s="317"/>
      <c r="B315" s="317"/>
      <c r="C315" s="317"/>
      <c r="D315" s="317"/>
      <c r="E315" s="317"/>
      <c r="F315" s="317"/>
      <c r="G315" s="317"/>
      <c r="H315" s="317"/>
      <c r="I315" s="317"/>
      <c r="J315" s="317"/>
      <c r="K315" s="317"/>
      <c r="L315" s="317"/>
      <c r="M315" s="317"/>
      <c r="N315" s="317"/>
      <c r="O315" s="317"/>
      <c r="P315" s="317"/>
      <c r="Q315" s="317"/>
      <c r="R315" s="317"/>
      <c r="S315" s="317"/>
    </row>
    <row r="316" spans="1:19" ht="15" x14ac:dyDescent="0.25">
      <c r="A316" s="317"/>
      <c r="B316" s="317"/>
      <c r="C316" s="317"/>
      <c r="D316" s="317"/>
      <c r="E316" s="317"/>
      <c r="F316" s="317"/>
      <c r="G316" s="317"/>
      <c r="H316" s="317"/>
      <c r="I316" s="317"/>
      <c r="J316" s="317"/>
      <c r="K316" s="317"/>
      <c r="L316" s="317"/>
      <c r="M316" s="317"/>
      <c r="N316" s="317"/>
      <c r="O316" s="317"/>
      <c r="P316" s="317"/>
      <c r="Q316" s="317"/>
      <c r="R316" s="317"/>
      <c r="S316" s="317"/>
    </row>
    <row r="317" spans="1:19" ht="15" x14ac:dyDescent="0.25">
      <c r="A317" s="317"/>
      <c r="B317" s="317"/>
      <c r="C317" s="317"/>
      <c r="D317" s="317"/>
      <c r="E317" s="317"/>
      <c r="F317" s="317"/>
      <c r="G317" s="317"/>
      <c r="H317" s="317"/>
      <c r="I317" s="317"/>
      <c r="J317" s="317"/>
      <c r="K317" s="317"/>
      <c r="L317" s="317"/>
      <c r="M317" s="317"/>
      <c r="N317" s="317"/>
      <c r="O317" s="317"/>
      <c r="P317" s="317"/>
      <c r="Q317" s="317"/>
      <c r="R317" s="317"/>
      <c r="S317" s="317"/>
    </row>
    <row r="318" spans="1:19" ht="15" x14ac:dyDescent="0.25">
      <c r="A318" s="317"/>
      <c r="B318" s="317"/>
      <c r="C318" s="317"/>
      <c r="D318" s="317"/>
      <c r="E318" s="317"/>
      <c r="F318" s="317"/>
      <c r="G318" s="317"/>
      <c r="H318" s="317"/>
      <c r="I318" s="317"/>
      <c r="J318" s="317"/>
      <c r="K318" s="317"/>
      <c r="L318" s="317"/>
      <c r="M318" s="317"/>
      <c r="N318" s="317"/>
      <c r="O318" s="317"/>
      <c r="P318" s="317"/>
      <c r="Q318" s="317"/>
      <c r="R318" s="317"/>
      <c r="S318" s="317"/>
    </row>
    <row r="319" spans="1:19" ht="15" x14ac:dyDescent="0.25">
      <c r="A319" s="317"/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</row>
    <row r="320" spans="1:19" ht="15" x14ac:dyDescent="0.25">
      <c r="A320" s="317"/>
      <c r="B320" s="317"/>
      <c r="C320" s="317"/>
      <c r="D320" s="317"/>
      <c r="E320" s="317"/>
      <c r="F320" s="317"/>
      <c r="G320" s="317"/>
      <c r="H320" s="317"/>
      <c r="I320" s="317"/>
      <c r="J320" s="317"/>
      <c r="K320" s="317"/>
      <c r="L320" s="317"/>
      <c r="M320" s="317"/>
      <c r="N320" s="317"/>
      <c r="O320" s="317"/>
      <c r="P320" s="317"/>
      <c r="Q320" s="317"/>
      <c r="R320" s="317"/>
      <c r="S320" s="317"/>
    </row>
    <row r="321" spans="1:19" ht="15" x14ac:dyDescent="0.25">
      <c r="A321" s="317"/>
      <c r="B321" s="317"/>
      <c r="C321" s="317"/>
      <c r="D321" s="317"/>
      <c r="E321" s="317"/>
      <c r="F321" s="317"/>
      <c r="G321" s="317"/>
      <c r="H321" s="317"/>
      <c r="I321" s="317"/>
      <c r="J321" s="317"/>
      <c r="K321" s="317"/>
      <c r="L321" s="317"/>
      <c r="M321" s="317"/>
      <c r="N321" s="317"/>
      <c r="O321" s="317"/>
      <c r="P321" s="317"/>
      <c r="Q321" s="317"/>
      <c r="R321" s="317"/>
      <c r="S321" s="317"/>
    </row>
    <row r="322" spans="1:19" ht="15" x14ac:dyDescent="0.25">
      <c r="A322" s="317"/>
      <c r="B322" s="317"/>
      <c r="C322" s="317"/>
      <c r="D322" s="317"/>
      <c r="E322" s="317"/>
      <c r="F322" s="317"/>
      <c r="G322" s="317"/>
      <c r="H322" s="317"/>
      <c r="I322" s="317"/>
      <c r="J322" s="317"/>
      <c r="K322" s="317"/>
      <c r="L322" s="317"/>
      <c r="M322" s="317"/>
      <c r="N322" s="317"/>
      <c r="O322" s="317"/>
      <c r="P322" s="317"/>
      <c r="Q322" s="317"/>
      <c r="R322" s="317"/>
      <c r="S322" s="317"/>
    </row>
    <row r="323" spans="1:19" ht="15" x14ac:dyDescent="0.25">
      <c r="A323" s="317"/>
      <c r="B323" s="317"/>
      <c r="C323" s="317"/>
      <c r="D323" s="317"/>
      <c r="E323" s="317"/>
      <c r="F323" s="317"/>
      <c r="G323" s="317"/>
      <c r="H323" s="317"/>
      <c r="I323" s="317"/>
      <c r="J323" s="317"/>
      <c r="K323" s="317"/>
      <c r="L323" s="317"/>
      <c r="M323" s="317"/>
      <c r="N323" s="317"/>
      <c r="O323" s="317"/>
      <c r="P323" s="317"/>
      <c r="Q323" s="317"/>
      <c r="R323" s="317"/>
      <c r="S323" s="317"/>
    </row>
    <row r="324" spans="1:19" ht="15" x14ac:dyDescent="0.25">
      <c r="A324" s="317"/>
      <c r="B324" s="317"/>
      <c r="C324" s="317"/>
      <c r="D324" s="317"/>
      <c r="E324" s="317"/>
      <c r="F324" s="317"/>
      <c r="G324" s="317"/>
      <c r="H324" s="317"/>
      <c r="I324" s="317"/>
      <c r="J324" s="317"/>
      <c r="K324" s="317"/>
      <c r="L324" s="317"/>
      <c r="M324" s="317"/>
      <c r="N324" s="317"/>
      <c r="O324" s="317"/>
      <c r="P324" s="317"/>
      <c r="Q324" s="317"/>
      <c r="R324" s="317"/>
      <c r="S324" s="317"/>
    </row>
    <row r="325" spans="1:19" ht="15" x14ac:dyDescent="0.25">
      <c r="A325" s="317"/>
      <c r="B325" s="317"/>
      <c r="C325" s="317"/>
      <c r="D325" s="317"/>
      <c r="E325" s="317"/>
      <c r="F325" s="317"/>
      <c r="G325" s="317"/>
      <c r="H325" s="317"/>
      <c r="I325" s="317"/>
      <c r="J325" s="317"/>
      <c r="K325" s="317"/>
      <c r="L325" s="317"/>
      <c r="M325" s="317"/>
      <c r="N325" s="317"/>
      <c r="O325" s="317"/>
      <c r="P325" s="317"/>
      <c r="Q325" s="317"/>
      <c r="R325" s="317"/>
      <c r="S325" s="317"/>
    </row>
    <row r="326" spans="1:19" ht="15" x14ac:dyDescent="0.25">
      <c r="A326" s="317"/>
      <c r="B326" s="317"/>
      <c r="C326" s="317"/>
      <c r="D326" s="317"/>
      <c r="E326" s="317"/>
      <c r="F326" s="317"/>
      <c r="G326" s="317"/>
      <c r="H326" s="317"/>
      <c r="I326" s="317"/>
      <c r="J326" s="317"/>
      <c r="K326" s="317"/>
      <c r="L326" s="317"/>
      <c r="M326" s="317"/>
      <c r="N326" s="317"/>
      <c r="O326" s="317"/>
      <c r="P326" s="317"/>
      <c r="Q326" s="317"/>
      <c r="R326" s="317"/>
      <c r="S326" s="317"/>
    </row>
    <row r="327" spans="1:19" ht="15" x14ac:dyDescent="0.25">
      <c r="A327" s="317"/>
      <c r="B327" s="317"/>
      <c r="C327" s="317"/>
      <c r="D327" s="317"/>
      <c r="E327" s="317"/>
      <c r="F327" s="317"/>
      <c r="G327" s="317"/>
      <c r="H327" s="317"/>
      <c r="I327" s="317"/>
      <c r="J327" s="317"/>
      <c r="K327" s="317"/>
      <c r="L327" s="317"/>
      <c r="M327" s="317"/>
      <c r="N327" s="317"/>
      <c r="O327" s="317"/>
      <c r="P327" s="317"/>
      <c r="Q327" s="317"/>
      <c r="R327" s="317"/>
      <c r="S327" s="317"/>
    </row>
    <row r="328" spans="1:19" ht="15" x14ac:dyDescent="0.25">
      <c r="A328" s="317"/>
      <c r="B328" s="317"/>
      <c r="C328" s="317"/>
      <c r="D328" s="317"/>
      <c r="E328" s="317"/>
      <c r="F328" s="317"/>
      <c r="G328" s="317"/>
      <c r="H328" s="317"/>
      <c r="I328" s="317"/>
      <c r="J328" s="317"/>
      <c r="K328" s="317"/>
      <c r="L328" s="317"/>
      <c r="M328" s="317"/>
      <c r="N328" s="317"/>
      <c r="O328" s="317"/>
      <c r="P328" s="317"/>
      <c r="Q328" s="317"/>
      <c r="R328" s="317"/>
      <c r="S328" s="317"/>
    </row>
    <row r="329" spans="1:19" ht="15" x14ac:dyDescent="0.25">
      <c r="A329" s="317"/>
      <c r="B329" s="317"/>
      <c r="C329" s="317"/>
      <c r="D329" s="317"/>
      <c r="E329" s="317"/>
      <c r="F329" s="317"/>
      <c r="G329" s="317"/>
      <c r="H329" s="317"/>
      <c r="I329" s="317"/>
      <c r="J329" s="317"/>
      <c r="K329" s="317"/>
      <c r="L329" s="317"/>
      <c r="M329" s="317"/>
      <c r="N329" s="317"/>
      <c r="O329" s="317"/>
      <c r="P329" s="317"/>
      <c r="Q329" s="317"/>
      <c r="R329" s="317"/>
      <c r="S329" s="317"/>
    </row>
    <row r="330" spans="1:19" ht="15" x14ac:dyDescent="0.25">
      <c r="A330" s="317"/>
      <c r="B330" s="317"/>
      <c r="C330" s="317"/>
      <c r="D330" s="317"/>
      <c r="E330" s="317"/>
      <c r="F330" s="317"/>
      <c r="G330" s="317"/>
      <c r="H330" s="317"/>
      <c r="I330" s="317"/>
      <c r="J330" s="317"/>
      <c r="K330" s="317"/>
      <c r="L330" s="317"/>
      <c r="M330" s="317"/>
      <c r="N330" s="317"/>
      <c r="O330" s="317"/>
      <c r="P330" s="317"/>
      <c r="Q330" s="317"/>
      <c r="R330" s="317"/>
      <c r="S330" s="317"/>
    </row>
    <row r="331" spans="1:19" ht="15" x14ac:dyDescent="0.25">
      <c r="A331" s="317"/>
      <c r="B331" s="317"/>
      <c r="C331" s="317"/>
      <c r="D331" s="317"/>
      <c r="E331" s="317"/>
      <c r="F331" s="317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</row>
    <row r="332" spans="1:19" ht="15" x14ac:dyDescent="0.25">
      <c r="A332" s="317"/>
      <c r="B332" s="317"/>
      <c r="C332" s="317"/>
      <c r="D332" s="317"/>
      <c r="E332" s="317"/>
      <c r="F332" s="317"/>
      <c r="G332" s="317"/>
      <c r="H332" s="317"/>
      <c r="I332" s="317"/>
      <c r="J332" s="317"/>
      <c r="K332" s="317"/>
      <c r="L332" s="317"/>
      <c r="M332" s="317"/>
      <c r="N332" s="317"/>
      <c r="O332" s="317"/>
      <c r="P332" s="317"/>
      <c r="Q332" s="317"/>
      <c r="R332" s="317"/>
      <c r="S332" s="317"/>
    </row>
    <row r="333" spans="1:19" ht="15" x14ac:dyDescent="0.25">
      <c r="A333" s="317"/>
      <c r="B333" s="317"/>
      <c r="C333" s="317"/>
      <c r="D333" s="317"/>
      <c r="E333" s="317"/>
      <c r="F333" s="317"/>
      <c r="G333" s="317"/>
      <c r="H333" s="317"/>
      <c r="I333" s="317"/>
      <c r="J333" s="317"/>
      <c r="K333" s="317"/>
      <c r="L333" s="317"/>
      <c r="M333" s="317"/>
      <c r="N333" s="317"/>
      <c r="O333" s="317"/>
      <c r="P333" s="317"/>
      <c r="Q333" s="317"/>
      <c r="R333" s="317"/>
      <c r="S333" s="317"/>
    </row>
    <row r="334" spans="1:19" ht="15" x14ac:dyDescent="0.25">
      <c r="A334" s="317"/>
      <c r="B334" s="317"/>
      <c r="C334" s="317"/>
      <c r="D334" s="317"/>
      <c r="E334" s="317"/>
      <c r="F334" s="317"/>
      <c r="G334" s="317"/>
      <c r="H334" s="317"/>
      <c r="I334" s="317"/>
      <c r="J334" s="317"/>
      <c r="K334" s="317"/>
      <c r="L334" s="317"/>
      <c r="M334" s="317"/>
      <c r="N334" s="317"/>
      <c r="O334" s="317"/>
      <c r="P334" s="317"/>
      <c r="Q334" s="317"/>
      <c r="R334" s="317"/>
      <c r="S334" s="317"/>
    </row>
    <row r="335" spans="1:19" ht="15" x14ac:dyDescent="0.25">
      <c r="A335" s="317"/>
      <c r="B335" s="317"/>
      <c r="C335" s="317"/>
      <c r="D335" s="317"/>
      <c r="E335" s="317"/>
      <c r="F335" s="317"/>
      <c r="G335" s="317"/>
      <c r="H335" s="317"/>
      <c r="I335" s="317"/>
      <c r="J335" s="317"/>
      <c r="K335" s="317"/>
      <c r="L335" s="317"/>
      <c r="M335" s="317"/>
      <c r="N335" s="317"/>
      <c r="O335" s="317"/>
      <c r="P335" s="317"/>
      <c r="Q335" s="317"/>
      <c r="R335" s="317"/>
      <c r="S335" s="317"/>
    </row>
    <row r="336" spans="1:19" ht="15" x14ac:dyDescent="0.25">
      <c r="A336" s="317"/>
      <c r="B336" s="317"/>
      <c r="C336" s="317"/>
      <c r="D336" s="317"/>
      <c r="E336" s="317"/>
      <c r="F336" s="317"/>
      <c r="G336" s="317"/>
      <c r="H336" s="317"/>
      <c r="I336" s="317"/>
      <c r="J336" s="317"/>
      <c r="K336" s="317"/>
      <c r="L336" s="317"/>
      <c r="M336" s="317"/>
      <c r="N336" s="317"/>
      <c r="O336" s="317"/>
      <c r="P336" s="317"/>
      <c r="Q336" s="317"/>
      <c r="R336" s="317"/>
      <c r="S336" s="317"/>
    </row>
    <row r="337" spans="1:19" ht="15" x14ac:dyDescent="0.25">
      <c r="A337" s="317"/>
      <c r="B337" s="317"/>
      <c r="C337" s="317"/>
      <c r="D337" s="317"/>
      <c r="E337" s="317"/>
      <c r="F337" s="317"/>
      <c r="G337" s="317"/>
      <c r="H337" s="317"/>
      <c r="I337" s="317"/>
      <c r="J337" s="317"/>
      <c r="K337" s="317"/>
      <c r="L337" s="317"/>
      <c r="M337" s="317"/>
      <c r="N337" s="317"/>
      <c r="O337" s="317"/>
      <c r="P337" s="317"/>
      <c r="Q337" s="317"/>
      <c r="R337" s="317"/>
      <c r="S337" s="317"/>
    </row>
    <row r="338" spans="1:19" ht="15" x14ac:dyDescent="0.25">
      <c r="A338" s="317"/>
      <c r="B338" s="317"/>
      <c r="C338" s="317"/>
      <c r="D338" s="317"/>
      <c r="E338" s="317"/>
      <c r="F338" s="317"/>
      <c r="G338" s="317"/>
      <c r="H338" s="317"/>
      <c r="I338" s="317"/>
      <c r="J338" s="317"/>
      <c r="K338" s="317"/>
      <c r="L338" s="317"/>
      <c r="M338" s="317"/>
      <c r="N338" s="317"/>
      <c r="O338" s="317"/>
      <c r="P338" s="317"/>
      <c r="Q338" s="317"/>
      <c r="R338" s="317"/>
      <c r="S338" s="317"/>
    </row>
    <row r="339" spans="1:19" ht="15" x14ac:dyDescent="0.25">
      <c r="A339" s="317"/>
      <c r="B339" s="317"/>
      <c r="C339" s="317"/>
      <c r="D339" s="317"/>
      <c r="E339" s="317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</row>
    <row r="340" spans="1:19" ht="15" x14ac:dyDescent="0.25">
      <c r="A340" s="317"/>
      <c r="B340" s="317"/>
      <c r="C340" s="317"/>
      <c r="D340" s="317"/>
      <c r="E340" s="317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</row>
    <row r="341" spans="1:19" ht="15" x14ac:dyDescent="0.25">
      <c r="A341" s="317"/>
      <c r="B341" s="317"/>
      <c r="C341" s="317"/>
      <c r="D341" s="317"/>
      <c r="E341" s="317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</row>
    <row r="342" spans="1:19" ht="15" x14ac:dyDescent="0.25">
      <c r="A342" s="317"/>
      <c r="B342" s="317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</row>
    <row r="343" spans="1:19" ht="15" x14ac:dyDescent="0.25">
      <c r="A343" s="317"/>
      <c r="B343" s="317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</row>
    <row r="344" spans="1:19" ht="15" x14ac:dyDescent="0.25">
      <c r="A344" s="317"/>
      <c r="B344" s="317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</row>
    <row r="345" spans="1:19" ht="15" x14ac:dyDescent="0.25">
      <c r="A345" s="317"/>
      <c r="B345" s="317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</row>
    <row r="346" spans="1:19" ht="15" x14ac:dyDescent="0.25">
      <c r="A346" s="317"/>
      <c r="B346" s="317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</row>
    <row r="347" spans="1:19" ht="15" x14ac:dyDescent="0.25">
      <c r="A347" s="317"/>
      <c r="B347" s="317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</row>
    <row r="348" spans="1:19" ht="15" x14ac:dyDescent="0.25">
      <c r="A348" s="317"/>
      <c r="B348" s="317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</row>
    <row r="349" spans="1:19" ht="15" x14ac:dyDescent="0.25">
      <c r="A349" s="317"/>
      <c r="B349" s="317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</row>
    <row r="350" spans="1:19" ht="15" x14ac:dyDescent="0.25">
      <c r="A350" s="317"/>
      <c r="B350" s="317"/>
      <c r="C350" s="317"/>
      <c r="D350" s="317"/>
      <c r="E350" s="317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</row>
    <row r="351" spans="1:19" ht="15" x14ac:dyDescent="0.25">
      <c r="A351" s="317"/>
      <c r="B351" s="317"/>
      <c r="C351" s="317"/>
      <c r="D351" s="317"/>
      <c r="E351" s="317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</row>
    <row r="352" spans="1:19" ht="15" x14ac:dyDescent="0.25">
      <c r="A352" s="317"/>
      <c r="B352" s="317"/>
      <c r="C352" s="317"/>
      <c r="D352" s="317"/>
      <c r="E352" s="317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</row>
    <row r="353" spans="1:19" ht="15" x14ac:dyDescent="0.25">
      <c r="A353" s="317"/>
      <c r="B353" s="317"/>
      <c r="C353" s="317"/>
      <c r="D353" s="317"/>
      <c r="E353" s="317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</row>
    <row r="354" spans="1:19" ht="15" x14ac:dyDescent="0.25">
      <c r="A354" s="317"/>
      <c r="B354" s="317"/>
      <c r="C354" s="317"/>
      <c r="D354" s="317"/>
      <c r="E354" s="317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</row>
    <row r="355" spans="1:19" ht="15" x14ac:dyDescent="0.25">
      <c r="A355" s="317"/>
      <c r="B355" s="317"/>
      <c r="C355" s="317"/>
      <c r="D355" s="317"/>
      <c r="E355" s="317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</row>
    <row r="356" spans="1:19" ht="15" x14ac:dyDescent="0.25">
      <c r="A356" s="317"/>
      <c r="B356" s="317"/>
      <c r="C356" s="317"/>
      <c r="D356" s="317"/>
      <c r="E356" s="317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</row>
    <row r="357" spans="1:19" ht="15" x14ac:dyDescent="0.25">
      <c r="A357" s="317"/>
      <c r="B357" s="317"/>
      <c r="C357" s="317"/>
      <c r="D357" s="317"/>
      <c r="E357" s="317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</row>
    <row r="358" spans="1:19" ht="15" x14ac:dyDescent="0.25">
      <c r="A358" s="317"/>
      <c r="B358" s="317"/>
      <c r="C358" s="317"/>
      <c r="D358" s="317"/>
      <c r="E358" s="317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</row>
    <row r="359" spans="1:19" ht="15" x14ac:dyDescent="0.25">
      <c r="A359" s="317"/>
      <c r="B359" s="317"/>
      <c r="C359" s="317"/>
      <c r="D359" s="317"/>
      <c r="E359" s="317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</row>
    <row r="360" spans="1:19" ht="15" x14ac:dyDescent="0.25">
      <c r="A360" s="317"/>
      <c r="B360" s="317"/>
      <c r="C360" s="317"/>
      <c r="D360" s="317"/>
      <c r="E360" s="317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</row>
    <row r="361" spans="1:19" ht="15" x14ac:dyDescent="0.25">
      <c r="A361" s="317"/>
      <c r="B361" s="317"/>
      <c r="C361" s="317"/>
      <c r="D361" s="317"/>
      <c r="E361" s="317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</row>
    <row r="362" spans="1:19" x14ac:dyDescent="0.2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</row>
    <row r="363" spans="1:19" x14ac:dyDescent="0.2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</row>
    <row r="364" spans="1:19" x14ac:dyDescent="0.2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</row>
    <row r="365" spans="1:19" x14ac:dyDescent="0.2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</row>
    <row r="366" spans="1:19" x14ac:dyDescent="0.2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</row>
    <row r="367" spans="1:19" x14ac:dyDescent="0.2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</row>
    <row r="368" spans="1:19" x14ac:dyDescent="0.2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</row>
    <row r="369" spans="1:19" x14ac:dyDescent="0.2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</row>
    <row r="370" spans="1:19" x14ac:dyDescent="0.2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</row>
    <row r="371" spans="1:19" x14ac:dyDescent="0.2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</row>
    <row r="372" spans="1:19" x14ac:dyDescent="0.2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</row>
    <row r="373" spans="1:19" x14ac:dyDescent="0.2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</row>
    <row r="374" spans="1:19" x14ac:dyDescent="0.2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</row>
    <row r="375" spans="1:19" x14ac:dyDescent="0.2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</row>
    <row r="376" spans="1:19" x14ac:dyDescent="0.2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</row>
    <row r="377" spans="1:19" x14ac:dyDescent="0.2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</row>
    <row r="378" spans="1:19" x14ac:dyDescent="0.2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</row>
    <row r="379" spans="1:19" x14ac:dyDescent="0.2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</row>
    <row r="380" spans="1:19" x14ac:dyDescent="0.2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</row>
    <row r="381" spans="1:19" x14ac:dyDescent="0.2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</row>
    <row r="382" spans="1:19" x14ac:dyDescent="0.2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</row>
    <row r="383" spans="1:19" x14ac:dyDescent="0.2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</row>
    <row r="384" spans="1:19" x14ac:dyDescent="0.2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</row>
    <row r="385" spans="1:19" x14ac:dyDescent="0.2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</row>
    <row r="386" spans="1:19" x14ac:dyDescent="0.2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</row>
    <row r="387" spans="1:19" x14ac:dyDescent="0.2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</row>
    <row r="388" spans="1:19" x14ac:dyDescent="0.2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</row>
    <row r="389" spans="1:19" x14ac:dyDescent="0.2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</row>
    <row r="390" spans="1:19" x14ac:dyDescent="0.2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</row>
    <row r="391" spans="1:19" x14ac:dyDescent="0.2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</row>
    <row r="392" spans="1:19" x14ac:dyDescent="0.2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</row>
    <row r="393" spans="1:19" x14ac:dyDescent="0.2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</row>
    <row r="394" spans="1:19" x14ac:dyDescent="0.2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</row>
    <row r="395" spans="1:19" x14ac:dyDescent="0.2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</row>
    <row r="396" spans="1:19" x14ac:dyDescent="0.2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</row>
    <row r="397" spans="1:19" x14ac:dyDescent="0.2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</row>
    <row r="398" spans="1:19" x14ac:dyDescent="0.2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</row>
    <row r="399" spans="1:19" x14ac:dyDescent="0.2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</row>
    <row r="400" spans="1:19" x14ac:dyDescent="0.2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</row>
    <row r="401" spans="1:19" x14ac:dyDescent="0.2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</row>
    <row r="402" spans="1:19" x14ac:dyDescent="0.2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</row>
    <row r="403" spans="1:19" x14ac:dyDescent="0.2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</row>
    <row r="404" spans="1:19" x14ac:dyDescent="0.2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</row>
    <row r="405" spans="1:19" x14ac:dyDescent="0.2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</row>
    <row r="406" spans="1:19" x14ac:dyDescent="0.2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</row>
    <row r="407" spans="1:19" x14ac:dyDescent="0.2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</row>
    <row r="408" spans="1:19" x14ac:dyDescent="0.2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</row>
    <row r="409" spans="1:19" x14ac:dyDescent="0.2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</row>
    <row r="410" spans="1:19" x14ac:dyDescent="0.2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</row>
    <row r="411" spans="1:19" x14ac:dyDescent="0.2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</row>
    <row r="412" spans="1:19" x14ac:dyDescent="0.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</row>
    <row r="413" spans="1:19" x14ac:dyDescent="0.2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</row>
    <row r="414" spans="1:19" x14ac:dyDescent="0.2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</row>
    <row r="415" spans="1:19" x14ac:dyDescent="0.2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</row>
    <row r="416" spans="1:19" x14ac:dyDescent="0.2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</row>
    <row r="417" spans="1:19" x14ac:dyDescent="0.2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</row>
    <row r="418" spans="1:19" x14ac:dyDescent="0.2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</row>
    <row r="419" spans="1:19" x14ac:dyDescent="0.2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</row>
    <row r="420" spans="1:19" x14ac:dyDescent="0.2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</row>
    <row r="421" spans="1:19" x14ac:dyDescent="0.2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</row>
    <row r="422" spans="1:19" x14ac:dyDescent="0.2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</row>
    <row r="423" spans="1:19" x14ac:dyDescent="0.2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</row>
    <row r="424" spans="1:19" x14ac:dyDescent="0.2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</row>
    <row r="425" spans="1:19" x14ac:dyDescent="0.2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</row>
    <row r="426" spans="1:19" x14ac:dyDescent="0.2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</row>
    <row r="427" spans="1:19" x14ac:dyDescent="0.2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</row>
    <row r="428" spans="1:19" x14ac:dyDescent="0.2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</row>
    <row r="429" spans="1:19" x14ac:dyDescent="0.2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</row>
    <row r="430" spans="1:19" x14ac:dyDescent="0.2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</row>
    <row r="431" spans="1:19" x14ac:dyDescent="0.2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</row>
    <row r="432" spans="1:19" x14ac:dyDescent="0.2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</row>
    <row r="433" spans="1:19" x14ac:dyDescent="0.2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</row>
    <row r="434" spans="1:19" x14ac:dyDescent="0.2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</row>
    <row r="435" spans="1:19" x14ac:dyDescent="0.2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</row>
    <row r="436" spans="1:19" x14ac:dyDescent="0.2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</row>
    <row r="437" spans="1:19" x14ac:dyDescent="0.2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</row>
    <row r="438" spans="1:19" x14ac:dyDescent="0.2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</row>
    <row r="439" spans="1:19" x14ac:dyDescent="0.2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</row>
    <row r="440" spans="1:19" x14ac:dyDescent="0.2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</row>
    <row r="441" spans="1:19" x14ac:dyDescent="0.2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</row>
    <row r="442" spans="1:19" x14ac:dyDescent="0.2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</row>
    <row r="443" spans="1:19" x14ac:dyDescent="0.2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</row>
    <row r="444" spans="1:19" x14ac:dyDescent="0.2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</row>
    <row r="445" spans="1:19" x14ac:dyDescent="0.2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</row>
    <row r="446" spans="1:19" x14ac:dyDescent="0.2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</row>
    <row r="447" spans="1:19" x14ac:dyDescent="0.2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</row>
    <row r="448" spans="1:19" x14ac:dyDescent="0.2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</row>
    <row r="449" spans="1:19" x14ac:dyDescent="0.2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</row>
    <row r="450" spans="1:19" x14ac:dyDescent="0.2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</row>
    <row r="451" spans="1:19" x14ac:dyDescent="0.2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</row>
    <row r="452" spans="1:19" x14ac:dyDescent="0.2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</row>
    <row r="453" spans="1:19" x14ac:dyDescent="0.2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</row>
    <row r="454" spans="1:19" x14ac:dyDescent="0.2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</row>
    <row r="455" spans="1:19" x14ac:dyDescent="0.2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</row>
    <row r="456" spans="1:19" x14ac:dyDescent="0.2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</row>
    <row r="457" spans="1:19" x14ac:dyDescent="0.2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</row>
    <row r="458" spans="1:19" x14ac:dyDescent="0.2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</row>
    <row r="459" spans="1:19" x14ac:dyDescent="0.2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</row>
    <row r="460" spans="1:19" x14ac:dyDescent="0.2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</row>
    <row r="461" spans="1:19" x14ac:dyDescent="0.2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</row>
    <row r="462" spans="1:19" x14ac:dyDescent="0.2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</row>
    <row r="463" spans="1:19" x14ac:dyDescent="0.2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</row>
    <row r="464" spans="1:19" x14ac:dyDescent="0.2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</row>
    <row r="465" spans="1:19" x14ac:dyDescent="0.2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</row>
    <row r="466" spans="1:19" x14ac:dyDescent="0.2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</row>
    <row r="467" spans="1:19" x14ac:dyDescent="0.2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</row>
    <row r="468" spans="1:19" x14ac:dyDescent="0.2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</row>
    <row r="469" spans="1:19" x14ac:dyDescent="0.2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</row>
    <row r="470" spans="1:19" x14ac:dyDescent="0.2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</row>
    <row r="471" spans="1:19" x14ac:dyDescent="0.2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</row>
    <row r="472" spans="1:19" x14ac:dyDescent="0.2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</row>
    <row r="473" spans="1:19" x14ac:dyDescent="0.2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</row>
    <row r="474" spans="1:19" x14ac:dyDescent="0.2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</row>
    <row r="475" spans="1:19" x14ac:dyDescent="0.2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</row>
    <row r="476" spans="1:19" x14ac:dyDescent="0.2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</row>
    <row r="477" spans="1:19" x14ac:dyDescent="0.2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</row>
    <row r="478" spans="1:19" x14ac:dyDescent="0.2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</row>
    <row r="479" spans="1:19" x14ac:dyDescent="0.2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</row>
    <row r="480" spans="1:19" x14ac:dyDescent="0.2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</row>
    <row r="481" spans="1:19" x14ac:dyDescent="0.2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</row>
    <row r="482" spans="1:19" x14ac:dyDescent="0.2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</row>
    <row r="483" spans="1:19" x14ac:dyDescent="0.2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</row>
    <row r="484" spans="1:19" x14ac:dyDescent="0.2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</row>
    <row r="485" spans="1:19" x14ac:dyDescent="0.2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</row>
    <row r="486" spans="1:19" x14ac:dyDescent="0.2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</row>
    <row r="487" spans="1:19" x14ac:dyDescent="0.2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</row>
    <row r="488" spans="1:19" x14ac:dyDescent="0.2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</row>
    <row r="489" spans="1:19" x14ac:dyDescent="0.2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</row>
    <row r="490" spans="1:19" x14ac:dyDescent="0.2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</row>
    <row r="491" spans="1:19" x14ac:dyDescent="0.2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</row>
    <row r="492" spans="1:19" x14ac:dyDescent="0.2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</row>
    <row r="493" spans="1:19" x14ac:dyDescent="0.2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</row>
    <row r="494" spans="1:19" x14ac:dyDescent="0.2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</row>
    <row r="495" spans="1:19" x14ac:dyDescent="0.2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</row>
    <row r="496" spans="1:19" x14ac:dyDescent="0.2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</row>
    <row r="497" spans="1:19" x14ac:dyDescent="0.2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</row>
    <row r="498" spans="1:19" x14ac:dyDescent="0.2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</row>
    <row r="499" spans="1:19" x14ac:dyDescent="0.2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</row>
    <row r="500" spans="1:19" x14ac:dyDescent="0.2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</row>
    <row r="501" spans="1:19" x14ac:dyDescent="0.2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</row>
    <row r="502" spans="1:19" x14ac:dyDescent="0.2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</row>
    <row r="503" spans="1:19" x14ac:dyDescent="0.2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</row>
    <row r="504" spans="1:19" x14ac:dyDescent="0.2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</row>
    <row r="505" spans="1:19" x14ac:dyDescent="0.2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</row>
    <row r="506" spans="1:19" x14ac:dyDescent="0.2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</row>
    <row r="507" spans="1:19" x14ac:dyDescent="0.2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</row>
    <row r="508" spans="1:19" x14ac:dyDescent="0.2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</row>
    <row r="509" spans="1:19" x14ac:dyDescent="0.2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</row>
    <row r="510" spans="1:19" x14ac:dyDescent="0.2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</row>
    <row r="511" spans="1:19" x14ac:dyDescent="0.2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</row>
    <row r="512" spans="1:19" x14ac:dyDescent="0.2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</row>
    <row r="513" spans="1:19" x14ac:dyDescent="0.2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</row>
    <row r="514" spans="1:19" x14ac:dyDescent="0.2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</row>
    <row r="515" spans="1:19" x14ac:dyDescent="0.2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</row>
    <row r="516" spans="1:19" x14ac:dyDescent="0.2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</row>
    <row r="517" spans="1:19" x14ac:dyDescent="0.2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</row>
    <row r="518" spans="1:19" x14ac:dyDescent="0.2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</row>
    <row r="519" spans="1:19" x14ac:dyDescent="0.2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</row>
    <row r="520" spans="1:19" x14ac:dyDescent="0.2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</row>
    <row r="521" spans="1:19" x14ac:dyDescent="0.2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</row>
    <row r="522" spans="1:19" x14ac:dyDescent="0.2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</row>
    <row r="523" spans="1:19" x14ac:dyDescent="0.2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</row>
    <row r="524" spans="1:19" x14ac:dyDescent="0.2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</row>
    <row r="525" spans="1:19" x14ac:dyDescent="0.2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</row>
    <row r="526" spans="1:19" x14ac:dyDescent="0.2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</row>
    <row r="527" spans="1:19" x14ac:dyDescent="0.2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</row>
    <row r="528" spans="1:19" x14ac:dyDescent="0.2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</row>
    <row r="529" spans="1:19" x14ac:dyDescent="0.2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</row>
    <row r="530" spans="1:19" x14ac:dyDescent="0.2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</row>
    <row r="531" spans="1:19" x14ac:dyDescent="0.2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</row>
    <row r="532" spans="1:19" x14ac:dyDescent="0.2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</row>
    <row r="533" spans="1:19" x14ac:dyDescent="0.2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</row>
    <row r="534" spans="1:19" x14ac:dyDescent="0.2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</row>
    <row r="535" spans="1:19" x14ac:dyDescent="0.2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</row>
    <row r="536" spans="1:19" x14ac:dyDescent="0.2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</row>
    <row r="537" spans="1:19" x14ac:dyDescent="0.2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</row>
    <row r="538" spans="1:19" x14ac:dyDescent="0.2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</row>
    <row r="539" spans="1:19" x14ac:dyDescent="0.2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</row>
    <row r="540" spans="1:19" x14ac:dyDescent="0.2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</row>
    <row r="541" spans="1:19" x14ac:dyDescent="0.2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</row>
    <row r="542" spans="1:19" x14ac:dyDescent="0.2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</row>
    <row r="543" spans="1:19" x14ac:dyDescent="0.2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</row>
    <row r="544" spans="1:19" x14ac:dyDescent="0.2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</row>
    <row r="545" spans="1:19" x14ac:dyDescent="0.2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</row>
    <row r="546" spans="1:19" x14ac:dyDescent="0.2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</row>
    <row r="547" spans="1:19" x14ac:dyDescent="0.2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</row>
    <row r="548" spans="1:19" x14ac:dyDescent="0.2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</row>
    <row r="549" spans="1:19" x14ac:dyDescent="0.2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</row>
    <row r="550" spans="1:19" x14ac:dyDescent="0.2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</row>
    <row r="551" spans="1:19" x14ac:dyDescent="0.2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</row>
    <row r="552" spans="1:19" x14ac:dyDescent="0.2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</row>
    <row r="553" spans="1:19" x14ac:dyDescent="0.2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</row>
    <row r="554" spans="1:19" x14ac:dyDescent="0.2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</row>
    <row r="555" spans="1:19" x14ac:dyDescent="0.2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</row>
    <row r="556" spans="1:19" x14ac:dyDescent="0.2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</row>
    <row r="557" spans="1:19" x14ac:dyDescent="0.2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</row>
    <row r="558" spans="1:19" x14ac:dyDescent="0.2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</row>
    <row r="559" spans="1:19" x14ac:dyDescent="0.2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</row>
    <row r="560" spans="1:19" x14ac:dyDescent="0.2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</row>
    <row r="561" spans="1:19" x14ac:dyDescent="0.2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</row>
    <row r="562" spans="1:19" x14ac:dyDescent="0.2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</row>
    <row r="563" spans="1:19" x14ac:dyDescent="0.2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</row>
    <row r="564" spans="1:19" x14ac:dyDescent="0.2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</row>
    <row r="565" spans="1:19" x14ac:dyDescent="0.2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</row>
    <row r="566" spans="1:19" x14ac:dyDescent="0.2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</row>
    <row r="567" spans="1:19" x14ac:dyDescent="0.2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</row>
    <row r="568" spans="1:19" x14ac:dyDescent="0.2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</row>
    <row r="569" spans="1:19" x14ac:dyDescent="0.2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</row>
    <row r="570" spans="1:19" x14ac:dyDescent="0.2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</row>
    <row r="571" spans="1:19" x14ac:dyDescent="0.2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</row>
    <row r="572" spans="1:19" x14ac:dyDescent="0.2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</row>
    <row r="573" spans="1:19" x14ac:dyDescent="0.2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</row>
    <row r="574" spans="1:19" x14ac:dyDescent="0.2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</row>
    <row r="575" spans="1:19" x14ac:dyDescent="0.2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</row>
    <row r="576" spans="1:19" x14ac:dyDescent="0.2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</row>
    <row r="577" spans="1:19" x14ac:dyDescent="0.2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</row>
    <row r="578" spans="1:19" x14ac:dyDescent="0.2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</row>
    <row r="579" spans="1:19" x14ac:dyDescent="0.2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</row>
    <row r="580" spans="1:19" x14ac:dyDescent="0.2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</row>
    <row r="581" spans="1:19" x14ac:dyDescent="0.2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</row>
    <row r="582" spans="1:19" x14ac:dyDescent="0.2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</row>
    <row r="583" spans="1:19" x14ac:dyDescent="0.2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</row>
    <row r="584" spans="1:19" x14ac:dyDescent="0.2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</row>
    <row r="585" spans="1:19" x14ac:dyDescent="0.2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</row>
    <row r="586" spans="1:19" x14ac:dyDescent="0.2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</row>
    <row r="587" spans="1:19" x14ac:dyDescent="0.2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</row>
    <row r="588" spans="1:19" x14ac:dyDescent="0.2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</row>
    <row r="589" spans="1:19" x14ac:dyDescent="0.2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</row>
    <row r="590" spans="1:19" x14ac:dyDescent="0.2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</row>
    <row r="591" spans="1:19" x14ac:dyDescent="0.2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</row>
    <row r="592" spans="1:19" x14ac:dyDescent="0.2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</row>
    <row r="593" spans="1:19" x14ac:dyDescent="0.2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</row>
    <row r="594" spans="1:19" x14ac:dyDescent="0.2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</row>
    <row r="595" spans="1:19" x14ac:dyDescent="0.2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</row>
    <row r="596" spans="1:19" x14ac:dyDescent="0.2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</row>
    <row r="597" spans="1:19" x14ac:dyDescent="0.2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</row>
    <row r="598" spans="1:19" x14ac:dyDescent="0.2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</row>
    <row r="599" spans="1:19" x14ac:dyDescent="0.2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</row>
    <row r="600" spans="1:19" x14ac:dyDescent="0.2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</row>
    <row r="601" spans="1:19" x14ac:dyDescent="0.2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</row>
    <row r="602" spans="1:19" x14ac:dyDescent="0.2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</row>
    <row r="603" spans="1:19" x14ac:dyDescent="0.2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</row>
    <row r="604" spans="1:19" x14ac:dyDescent="0.2">
      <c r="A604" s="423"/>
      <c r="B604" s="423"/>
      <c r="C604" s="5"/>
      <c r="D604" s="423"/>
    </row>
    <row r="605" spans="1:19" x14ac:dyDescent="0.2">
      <c r="A605" s="423"/>
      <c r="B605" s="423"/>
      <c r="C605" s="5"/>
      <c r="D605" s="423"/>
    </row>
    <row r="606" spans="1:19" x14ac:dyDescent="0.2">
      <c r="A606" s="423"/>
      <c r="B606" s="423"/>
      <c r="C606" s="5"/>
      <c r="D606" s="423"/>
    </row>
    <row r="607" spans="1:19" x14ac:dyDescent="0.2">
      <c r="A607" s="423"/>
      <c r="B607" s="423"/>
      <c r="C607" s="5"/>
      <c r="D607" s="423"/>
    </row>
    <row r="608" spans="1:19" x14ac:dyDescent="0.2">
      <c r="A608" s="423"/>
      <c r="B608" s="423"/>
      <c r="C608" s="5"/>
      <c r="D608" s="423"/>
    </row>
    <row r="609" spans="1:4" x14ac:dyDescent="0.2">
      <c r="A609" s="423"/>
      <c r="B609" s="423"/>
      <c r="C609" s="5"/>
      <c r="D609" s="423"/>
    </row>
    <row r="610" spans="1:4" x14ac:dyDescent="0.2">
      <c r="A610" s="423"/>
      <c r="B610" s="423"/>
      <c r="C610" s="5"/>
      <c r="D610" s="423"/>
    </row>
    <row r="611" spans="1:4" x14ac:dyDescent="0.2">
      <c r="A611" s="423"/>
      <c r="B611" s="423"/>
      <c r="C611" s="5"/>
      <c r="D611" s="423"/>
    </row>
    <row r="612" spans="1:4" x14ac:dyDescent="0.2">
      <c r="A612" s="423"/>
      <c r="B612" s="423"/>
      <c r="C612" s="5"/>
      <c r="D612" s="423"/>
    </row>
    <row r="613" spans="1:4" x14ac:dyDescent="0.2">
      <c r="A613" s="423"/>
      <c r="B613" s="423"/>
      <c r="C613" s="5"/>
      <c r="D613" s="423"/>
    </row>
    <row r="614" spans="1:4" x14ac:dyDescent="0.2">
      <c r="A614" s="423"/>
      <c r="B614" s="423"/>
      <c r="C614" s="5"/>
      <c r="D614" s="423"/>
    </row>
    <row r="615" spans="1:4" x14ac:dyDescent="0.2">
      <c r="A615" s="423"/>
      <c r="B615" s="423"/>
      <c r="C615" s="5"/>
      <c r="D615" s="423"/>
    </row>
    <row r="616" spans="1:4" x14ac:dyDescent="0.2">
      <c r="A616" s="423"/>
      <c r="B616" s="423"/>
      <c r="C616" s="5"/>
      <c r="D616" s="423"/>
    </row>
    <row r="617" spans="1:4" x14ac:dyDescent="0.2">
      <c r="A617" s="423"/>
      <c r="B617" s="423"/>
      <c r="C617" s="5"/>
      <c r="D617" s="423"/>
    </row>
    <row r="618" spans="1:4" x14ac:dyDescent="0.2">
      <c r="A618" s="423"/>
      <c r="B618" s="423"/>
      <c r="C618" s="5"/>
      <c r="D618" s="423"/>
    </row>
    <row r="619" spans="1:4" x14ac:dyDescent="0.2">
      <c r="A619" s="423"/>
      <c r="B619" s="423"/>
      <c r="C619" s="5"/>
      <c r="D619" s="423"/>
    </row>
    <row r="620" spans="1:4" x14ac:dyDescent="0.2">
      <c r="A620" s="423"/>
      <c r="B620" s="423"/>
      <c r="C620" s="5"/>
      <c r="D620" s="423"/>
    </row>
    <row r="621" spans="1:4" x14ac:dyDescent="0.2">
      <c r="A621" s="423"/>
      <c r="B621" s="423"/>
      <c r="C621" s="5"/>
      <c r="D621" s="423"/>
    </row>
    <row r="622" spans="1:4" x14ac:dyDescent="0.2">
      <c r="A622" s="423"/>
      <c r="B622" s="423"/>
      <c r="C622" s="5"/>
      <c r="D622" s="423"/>
    </row>
    <row r="623" spans="1:4" x14ac:dyDescent="0.2">
      <c r="A623" s="423"/>
      <c r="B623" s="423"/>
      <c r="C623" s="5"/>
      <c r="D623" s="423"/>
    </row>
    <row r="624" spans="1:4" x14ac:dyDescent="0.2">
      <c r="A624" s="423"/>
      <c r="B624" s="423"/>
      <c r="C624" s="5"/>
      <c r="D624" s="423"/>
    </row>
    <row r="625" spans="1:4" x14ac:dyDescent="0.2">
      <c r="A625" s="423"/>
      <c r="B625" s="423"/>
      <c r="C625" s="5"/>
      <c r="D625" s="423"/>
    </row>
    <row r="626" spans="1:4" x14ac:dyDescent="0.2">
      <c r="A626" s="423"/>
      <c r="B626" s="423"/>
      <c r="C626" s="5"/>
      <c r="D626" s="423"/>
    </row>
    <row r="627" spans="1:4" x14ac:dyDescent="0.2">
      <c r="A627" s="423"/>
      <c r="B627" s="423"/>
      <c r="C627" s="5"/>
      <c r="D627" s="423"/>
    </row>
    <row r="628" spans="1:4" x14ac:dyDescent="0.2">
      <c r="A628" s="423"/>
      <c r="B628" s="423"/>
      <c r="C628" s="5"/>
      <c r="D628" s="423"/>
    </row>
    <row r="629" spans="1:4" x14ac:dyDescent="0.2">
      <c r="A629" s="423"/>
      <c r="B629" s="423"/>
      <c r="C629" s="5"/>
      <c r="D629" s="423"/>
    </row>
    <row r="630" spans="1:4" x14ac:dyDescent="0.2">
      <c r="A630" s="423"/>
      <c r="B630" s="423"/>
      <c r="C630" s="5"/>
      <c r="D630" s="423"/>
    </row>
    <row r="631" spans="1:4" x14ac:dyDescent="0.2">
      <c r="A631" s="423"/>
      <c r="B631" s="423"/>
      <c r="C631" s="5"/>
      <c r="D631" s="423"/>
    </row>
    <row r="632" spans="1:4" x14ac:dyDescent="0.2">
      <c r="A632" s="423"/>
      <c r="B632" s="423"/>
      <c r="C632" s="5"/>
      <c r="D632" s="423"/>
    </row>
    <row r="633" spans="1:4" x14ac:dyDescent="0.2">
      <c r="A633" s="423"/>
      <c r="B633" s="423"/>
      <c r="C633" s="5"/>
      <c r="D633" s="423"/>
    </row>
    <row r="634" spans="1:4" x14ac:dyDescent="0.2">
      <c r="A634" s="423"/>
      <c r="B634" s="423"/>
      <c r="C634" s="5"/>
      <c r="D634" s="423"/>
    </row>
    <row r="635" spans="1:4" x14ac:dyDescent="0.2">
      <c r="A635" s="423"/>
      <c r="B635" s="423"/>
      <c r="C635" s="5"/>
      <c r="D635" s="423"/>
    </row>
    <row r="636" spans="1:4" x14ac:dyDescent="0.2">
      <c r="A636" s="423"/>
      <c r="B636" s="423"/>
      <c r="C636" s="5"/>
      <c r="D636" s="423"/>
    </row>
    <row r="637" spans="1:4" x14ac:dyDescent="0.2">
      <c r="A637" s="423"/>
      <c r="B637" s="423"/>
      <c r="C637" s="5"/>
      <c r="D637" s="423"/>
    </row>
    <row r="638" spans="1:4" x14ac:dyDescent="0.2">
      <c r="A638" s="423"/>
      <c r="B638" s="423"/>
      <c r="C638" s="5"/>
      <c r="D638" s="423"/>
    </row>
    <row r="639" spans="1:4" x14ac:dyDescent="0.2">
      <c r="A639" s="423"/>
      <c r="B639" s="423"/>
      <c r="C639" s="5"/>
      <c r="D639" s="423"/>
    </row>
    <row r="640" spans="1:4" x14ac:dyDescent="0.2">
      <c r="A640" s="423"/>
      <c r="B640" s="423"/>
      <c r="C640" s="5"/>
      <c r="D640" s="423"/>
    </row>
    <row r="641" spans="1:4" x14ac:dyDescent="0.2">
      <c r="A641" s="423"/>
      <c r="B641" s="423"/>
      <c r="C641" s="5"/>
      <c r="D641" s="423"/>
    </row>
    <row r="642" spans="1:4" x14ac:dyDescent="0.2">
      <c r="A642" s="423"/>
      <c r="B642" s="423"/>
      <c r="C642" s="5"/>
      <c r="D642" s="423"/>
    </row>
    <row r="643" spans="1:4" x14ac:dyDescent="0.2">
      <c r="A643" s="423"/>
      <c r="B643" s="423"/>
      <c r="C643" s="5"/>
      <c r="D643" s="423"/>
    </row>
    <row r="644" spans="1:4" x14ac:dyDescent="0.2">
      <c r="A644" s="423"/>
      <c r="B644" s="423"/>
      <c r="C644" s="5"/>
      <c r="D644" s="423"/>
    </row>
    <row r="645" spans="1:4" x14ac:dyDescent="0.2">
      <c r="A645" s="423"/>
      <c r="B645" s="423"/>
      <c r="C645" s="5"/>
      <c r="D645" s="423"/>
    </row>
    <row r="646" spans="1:4" x14ac:dyDescent="0.2">
      <c r="A646" s="423"/>
      <c r="B646" s="423"/>
      <c r="C646" s="5"/>
      <c r="D646" s="423"/>
    </row>
    <row r="647" spans="1:4" x14ac:dyDescent="0.2">
      <c r="A647" s="423"/>
      <c r="B647" s="423"/>
      <c r="C647" s="5"/>
      <c r="D647" s="423"/>
    </row>
    <row r="648" spans="1:4" x14ac:dyDescent="0.2">
      <c r="A648" s="423"/>
      <c r="B648" s="423"/>
      <c r="C648" s="5"/>
      <c r="D648" s="423"/>
    </row>
    <row r="649" spans="1:4" x14ac:dyDescent="0.2">
      <c r="A649" s="423"/>
      <c r="B649" s="423"/>
      <c r="C649" s="5"/>
      <c r="D649" s="423"/>
    </row>
    <row r="650" spans="1:4" x14ac:dyDescent="0.2">
      <c r="A650" s="423"/>
      <c r="B650" s="423"/>
      <c r="C650" s="5"/>
      <c r="D650" s="423"/>
    </row>
    <row r="651" spans="1:4" x14ac:dyDescent="0.2">
      <c r="A651" s="423"/>
      <c r="B651" s="423"/>
      <c r="C651" s="5"/>
      <c r="D651" s="423"/>
    </row>
    <row r="652" spans="1:4" x14ac:dyDescent="0.2">
      <c r="A652" s="423"/>
      <c r="B652" s="423"/>
      <c r="C652" s="5"/>
      <c r="D652" s="423"/>
    </row>
    <row r="653" spans="1:4" x14ac:dyDescent="0.2">
      <c r="A653" s="423"/>
      <c r="B653" s="423"/>
      <c r="C653" s="5"/>
      <c r="D653" s="423"/>
    </row>
    <row r="654" spans="1:4" x14ac:dyDescent="0.2">
      <c r="A654" s="423"/>
      <c r="B654" s="423"/>
      <c r="C654" s="5"/>
      <c r="D654" s="423"/>
    </row>
    <row r="655" spans="1:4" x14ac:dyDescent="0.2">
      <c r="A655" s="423"/>
      <c r="B655" s="423"/>
      <c r="C655" s="5"/>
      <c r="D655" s="423"/>
    </row>
    <row r="656" spans="1:4" x14ac:dyDescent="0.2">
      <c r="A656" s="423"/>
      <c r="B656" s="423"/>
      <c r="C656" s="5"/>
      <c r="D656" s="423"/>
    </row>
    <row r="657" spans="1:4" x14ac:dyDescent="0.2">
      <c r="A657" s="423"/>
      <c r="B657" s="423"/>
      <c r="C657" s="5"/>
      <c r="D657" s="423"/>
    </row>
    <row r="658" spans="1:4" x14ac:dyDescent="0.2">
      <c r="A658" s="423"/>
      <c r="B658" s="423"/>
      <c r="C658" s="5"/>
      <c r="D658" s="423"/>
    </row>
    <row r="659" spans="1:4" x14ac:dyDescent="0.2">
      <c r="A659" s="423"/>
      <c r="B659" s="423"/>
      <c r="C659" s="5"/>
      <c r="D659" s="423"/>
    </row>
    <row r="660" spans="1:4" x14ac:dyDescent="0.2">
      <c r="A660" s="423"/>
      <c r="B660" s="423"/>
      <c r="C660" s="5"/>
      <c r="D660" s="423"/>
    </row>
    <row r="661" spans="1:4" x14ac:dyDescent="0.2">
      <c r="A661" s="423"/>
      <c r="B661" s="423"/>
      <c r="C661" s="5"/>
      <c r="D661" s="423"/>
    </row>
    <row r="662" spans="1:4" x14ac:dyDescent="0.2">
      <c r="A662" s="423"/>
      <c r="B662" s="423"/>
      <c r="C662" s="5"/>
      <c r="D662" s="423"/>
    </row>
    <row r="663" spans="1:4" x14ac:dyDescent="0.2">
      <c r="A663" s="423"/>
      <c r="B663" s="423"/>
      <c r="C663" s="5"/>
      <c r="D663" s="423"/>
    </row>
    <row r="664" spans="1:4" x14ac:dyDescent="0.2">
      <c r="A664" s="423"/>
      <c r="B664" s="423"/>
      <c r="C664" s="5"/>
      <c r="D664" s="423"/>
    </row>
    <row r="665" spans="1:4" x14ac:dyDescent="0.2">
      <c r="A665" s="423"/>
      <c r="B665" s="423"/>
      <c r="C665" s="5"/>
      <c r="D665" s="423"/>
    </row>
    <row r="666" spans="1:4" x14ac:dyDescent="0.2">
      <c r="A666" s="423"/>
      <c r="B666" s="423"/>
      <c r="C666" s="5"/>
      <c r="D666" s="423"/>
    </row>
    <row r="667" spans="1:4" x14ac:dyDescent="0.2">
      <c r="A667" s="423"/>
      <c r="B667" s="423"/>
      <c r="C667" s="5"/>
      <c r="D667" s="423"/>
    </row>
    <row r="668" spans="1:4" x14ac:dyDescent="0.2">
      <c r="A668" s="423"/>
      <c r="B668" s="423"/>
      <c r="C668" s="5"/>
      <c r="D668" s="423"/>
    </row>
    <row r="669" spans="1:4" x14ac:dyDescent="0.2">
      <c r="A669" s="423"/>
      <c r="B669" s="423"/>
      <c r="C669" s="5"/>
      <c r="D669" s="423"/>
    </row>
    <row r="670" spans="1:4" x14ac:dyDescent="0.2">
      <c r="A670" s="423"/>
      <c r="B670" s="423"/>
      <c r="C670" s="5"/>
      <c r="D670" s="423"/>
    </row>
    <row r="671" spans="1:4" x14ac:dyDescent="0.2">
      <c r="A671" s="423"/>
      <c r="B671" s="423"/>
      <c r="C671" s="5"/>
      <c r="D671" s="423"/>
    </row>
    <row r="672" spans="1:4" x14ac:dyDescent="0.2">
      <c r="A672" s="423"/>
      <c r="B672" s="423"/>
      <c r="C672" s="5"/>
      <c r="D672" s="423"/>
    </row>
    <row r="673" spans="1:4" x14ac:dyDescent="0.2">
      <c r="A673" s="423"/>
      <c r="B673" s="423"/>
      <c r="C673" s="5"/>
      <c r="D673" s="423"/>
    </row>
    <row r="674" spans="1:4" x14ac:dyDescent="0.2">
      <c r="A674" s="423"/>
      <c r="B674" s="423"/>
      <c r="C674" s="5"/>
      <c r="D674" s="423"/>
    </row>
    <row r="675" spans="1:4" x14ac:dyDescent="0.2">
      <c r="A675" s="423"/>
      <c r="B675" s="423"/>
      <c r="C675" s="5"/>
      <c r="D675" s="423"/>
    </row>
    <row r="676" spans="1:4" x14ac:dyDescent="0.2">
      <c r="A676" s="423"/>
      <c r="B676" s="423"/>
      <c r="C676" s="5"/>
      <c r="D676" s="423"/>
    </row>
    <row r="677" spans="1:4" x14ac:dyDescent="0.2">
      <c r="A677" s="423"/>
      <c r="B677" s="423"/>
      <c r="C677" s="5"/>
      <c r="D677" s="423"/>
    </row>
    <row r="678" spans="1:4" x14ac:dyDescent="0.2">
      <c r="A678" s="423"/>
      <c r="B678" s="423"/>
      <c r="C678" s="5"/>
      <c r="D678" s="423"/>
    </row>
    <row r="679" spans="1:4" x14ac:dyDescent="0.2">
      <c r="A679" s="423"/>
      <c r="B679" s="423"/>
      <c r="C679" s="5"/>
      <c r="D679" s="423"/>
    </row>
    <row r="680" spans="1:4" x14ac:dyDescent="0.2">
      <c r="A680" s="423"/>
      <c r="B680" s="423"/>
      <c r="C680" s="5"/>
      <c r="D680" s="423"/>
    </row>
    <row r="681" spans="1:4" x14ac:dyDescent="0.2">
      <c r="A681" s="423"/>
      <c r="B681" s="423"/>
      <c r="C681" s="5"/>
      <c r="D681" s="423"/>
    </row>
    <row r="682" spans="1:4" x14ac:dyDescent="0.2">
      <c r="A682" s="423"/>
      <c r="B682" s="423"/>
      <c r="C682" s="5"/>
      <c r="D682" s="423"/>
    </row>
    <row r="683" spans="1:4" x14ac:dyDescent="0.2">
      <c r="A683" s="423"/>
      <c r="B683" s="423"/>
      <c r="C683" s="5"/>
      <c r="D683" s="423"/>
    </row>
    <row r="684" spans="1:4" x14ac:dyDescent="0.2">
      <c r="A684" s="423"/>
      <c r="B684" s="423"/>
      <c r="C684" s="5"/>
      <c r="D684" s="423"/>
    </row>
    <row r="685" spans="1:4" x14ac:dyDescent="0.2">
      <c r="A685" s="423"/>
      <c r="B685" s="423"/>
      <c r="C685" s="5"/>
      <c r="D685" s="423"/>
    </row>
    <row r="686" spans="1:4" x14ac:dyDescent="0.2">
      <c r="A686" s="423"/>
      <c r="B686" s="423"/>
      <c r="C686" s="5"/>
      <c r="D686" s="423"/>
    </row>
    <row r="687" spans="1:4" x14ac:dyDescent="0.2">
      <c r="A687" s="423"/>
      <c r="B687" s="423"/>
      <c r="C687" s="5"/>
      <c r="D687" s="423"/>
    </row>
    <row r="688" spans="1:4" x14ac:dyDescent="0.2">
      <c r="A688" s="423"/>
      <c r="B688" s="423"/>
      <c r="C688" s="5"/>
      <c r="D688" s="423"/>
    </row>
    <row r="689" spans="1:4" x14ac:dyDescent="0.2">
      <c r="A689" s="423"/>
      <c r="B689" s="423"/>
      <c r="C689" s="5"/>
      <c r="D689" s="423"/>
    </row>
    <row r="690" spans="1:4" x14ac:dyDescent="0.2">
      <c r="A690" s="423"/>
      <c r="B690" s="423"/>
      <c r="C690" s="5"/>
      <c r="D690" s="423"/>
    </row>
    <row r="691" spans="1:4" x14ac:dyDescent="0.2">
      <c r="A691" s="423"/>
      <c r="B691" s="423"/>
      <c r="C691" s="5"/>
      <c r="D691" s="423"/>
    </row>
    <row r="692" spans="1:4" x14ac:dyDescent="0.2">
      <c r="A692" s="423"/>
      <c r="B692" s="423"/>
      <c r="C692" s="5"/>
      <c r="D692" s="423"/>
    </row>
    <row r="693" spans="1:4" x14ac:dyDescent="0.2">
      <c r="A693" s="423"/>
      <c r="B693" s="423"/>
      <c r="C693" s="5"/>
      <c r="D693" s="423"/>
    </row>
    <row r="694" spans="1:4" x14ac:dyDescent="0.2">
      <c r="A694" s="423"/>
      <c r="B694" s="423"/>
      <c r="C694" s="5"/>
      <c r="D694" s="423"/>
    </row>
    <row r="695" spans="1:4" x14ac:dyDescent="0.2">
      <c r="A695" s="423"/>
      <c r="B695" s="423"/>
      <c r="C695" s="5"/>
      <c r="D695" s="423"/>
    </row>
    <row r="696" spans="1:4" x14ac:dyDescent="0.2">
      <c r="A696" s="423"/>
      <c r="B696" s="423"/>
      <c r="C696" s="5"/>
      <c r="D696" s="423"/>
    </row>
    <row r="697" spans="1:4" x14ac:dyDescent="0.2">
      <c r="A697" s="423"/>
      <c r="B697" s="423"/>
      <c r="C697" s="5"/>
      <c r="D697" s="423"/>
    </row>
    <row r="698" spans="1:4" x14ac:dyDescent="0.2">
      <c r="A698" s="423"/>
      <c r="B698" s="423"/>
      <c r="C698" s="5"/>
      <c r="D698" s="423"/>
    </row>
    <row r="699" spans="1:4" x14ac:dyDescent="0.2">
      <c r="A699" s="423"/>
      <c r="B699" s="423"/>
      <c r="C699" s="5"/>
      <c r="D699" s="423"/>
    </row>
    <row r="700" spans="1:4" x14ac:dyDescent="0.2">
      <c r="A700" s="423"/>
      <c r="B700" s="423"/>
      <c r="C700" s="5"/>
      <c r="D700" s="423"/>
    </row>
    <row r="701" spans="1:4" x14ac:dyDescent="0.2">
      <c r="A701" s="423"/>
      <c r="B701" s="423"/>
      <c r="C701" s="5"/>
      <c r="D701" s="423"/>
    </row>
    <row r="702" spans="1:4" x14ac:dyDescent="0.2">
      <c r="A702" s="423"/>
      <c r="B702" s="423"/>
      <c r="C702" s="5"/>
      <c r="D702" s="423"/>
    </row>
    <row r="703" spans="1:4" x14ac:dyDescent="0.2">
      <c r="A703" s="423"/>
      <c r="B703" s="423"/>
      <c r="C703" s="5"/>
      <c r="D703" s="423"/>
    </row>
    <row r="704" spans="1:4" x14ac:dyDescent="0.2">
      <c r="A704" s="423"/>
      <c r="B704" s="423"/>
      <c r="C704" s="5"/>
      <c r="D704" s="423"/>
    </row>
    <row r="705" spans="1:4" x14ac:dyDescent="0.2">
      <c r="A705" s="423"/>
      <c r="B705" s="423"/>
      <c r="C705" s="5"/>
      <c r="D705" s="423"/>
    </row>
    <row r="706" spans="1:4" x14ac:dyDescent="0.2">
      <c r="A706" s="423"/>
      <c r="B706" s="423"/>
      <c r="C706" s="5"/>
      <c r="D706" s="423"/>
    </row>
    <row r="707" spans="1:4" x14ac:dyDescent="0.2">
      <c r="A707" s="423"/>
      <c r="B707" s="423"/>
      <c r="C707" s="5"/>
      <c r="D707" s="423"/>
    </row>
    <row r="708" spans="1:4" x14ac:dyDescent="0.2">
      <c r="A708" s="423"/>
      <c r="B708" s="423"/>
      <c r="C708" s="5"/>
      <c r="D708" s="423"/>
    </row>
    <row r="709" spans="1:4" x14ac:dyDescent="0.2">
      <c r="A709" s="423"/>
      <c r="B709" s="423"/>
      <c r="C709" s="5"/>
      <c r="D709" s="423"/>
    </row>
    <row r="710" spans="1:4" x14ac:dyDescent="0.2">
      <c r="A710" s="423"/>
      <c r="B710" s="423"/>
      <c r="C710" s="5"/>
      <c r="D710" s="423"/>
    </row>
    <row r="711" spans="1:4" x14ac:dyDescent="0.2">
      <c r="A711" s="423"/>
      <c r="B711" s="423"/>
      <c r="C711" s="5"/>
      <c r="D711" s="423"/>
    </row>
    <row r="712" spans="1:4" x14ac:dyDescent="0.2">
      <c r="A712" s="423"/>
      <c r="B712" s="423"/>
      <c r="C712" s="5"/>
      <c r="D712" s="423"/>
    </row>
    <row r="713" spans="1:4" x14ac:dyDescent="0.2">
      <c r="A713" s="423"/>
      <c r="B713" s="423"/>
      <c r="C713" s="5"/>
      <c r="D713" s="423"/>
    </row>
    <row r="714" spans="1:4" x14ac:dyDescent="0.2">
      <c r="A714" s="423"/>
      <c r="B714" s="423"/>
      <c r="C714" s="5"/>
      <c r="D714" s="423"/>
    </row>
    <row r="715" spans="1:4" x14ac:dyDescent="0.2">
      <c r="A715" s="423"/>
      <c r="B715" s="423"/>
      <c r="C715" s="5"/>
      <c r="D715" s="423"/>
    </row>
    <row r="716" spans="1:4" x14ac:dyDescent="0.2">
      <c r="A716" s="423"/>
      <c r="B716" s="423"/>
      <c r="C716" s="5"/>
      <c r="D716" s="423"/>
    </row>
    <row r="717" spans="1:4" x14ac:dyDescent="0.2">
      <c r="A717" s="423"/>
      <c r="B717" s="423"/>
      <c r="C717" s="5"/>
      <c r="D717" s="423"/>
    </row>
    <row r="718" spans="1:4" x14ac:dyDescent="0.2">
      <c r="A718" s="423"/>
      <c r="B718" s="423"/>
      <c r="C718" s="5"/>
      <c r="D718" s="423"/>
    </row>
    <row r="719" spans="1:4" x14ac:dyDescent="0.2">
      <c r="A719" s="423"/>
      <c r="B719" s="423"/>
      <c r="C719" s="5"/>
      <c r="D719" s="423"/>
    </row>
    <row r="720" spans="1:4" x14ac:dyDescent="0.2">
      <c r="A720" s="423"/>
      <c r="B720" s="423"/>
      <c r="C720" s="5"/>
      <c r="D720" s="423"/>
    </row>
    <row r="721" spans="1:4" x14ac:dyDescent="0.2">
      <c r="A721" s="423"/>
      <c r="B721" s="423"/>
      <c r="C721" s="5"/>
      <c r="D721" s="423"/>
    </row>
    <row r="722" spans="1:4" x14ac:dyDescent="0.2">
      <c r="A722" s="423"/>
      <c r="B722" s="423"/>
      <c r="C722" s="5"/>
      <c r="D722" s="423"/>
    </row>
    <row r="723" spans="1:4" x14ac:dyDescent="0.2">
      <c r="A723" s="423"/>
      <c r="B723" s="423"/>
      <c r="C723" s="5"/>
      <c r="D723" s="423"/>
    </row>
    <row r="724" spans="1:4" x14ac:dyDescent="0.2">
      <c r="A724" s="423"/>
      <c r="B724" s="423"/>
      <c r="C724" s="5"/>
      <c r="D724" s="423"/>
    </row>
    <row r="725" spans="1:4" x14ac:dyDescent="0.2">
      <c r="A725" s="423"/>
      <c r="B725" s="423"/>
      <c r="C725" s="5"/>
      <c r="D725" s="423"/>
    </row>
    <row r="726" spans="1:4" x14ac:dyDescent="0.2">
      <c r="A726" s="423"/>
      <c r="B726" s="423"/>
      <c r="C726" s="5"/>
      <c r="D726" s="423"/>
    </row>
    <row r="727" spans="1:4" x14ac:dyDescent="0.2">
      <c r="A727" s="423"/>
      <c r="B727" s="423"/>
      <c r="C727" s="5"/>
      <c r="D727" s="423"/>
    </row>
    <row r="728" spans="1:4" x14ac:dyDescent="0.2">
      <c r="A728" s="423"/>
      <c r="B728" s="423"/>
      <c r="C728" s="5"/>
      <c r="D728" s="423"/>
    </row>
    <row r="729" spans="1:4" x14ac:dyDescent="0.2">
      <c r="A729" s="423"/>
      <c r="B729" s="423"/>
      <c r="C729" s="5"/>
      <c r="D729" s="423"/>
    </row>
    <row r="730" spans="1:4" x14ac:dyDescent="0.2">
      <c r="A730" s="423"/>
      <c r="B730" s="423"/>
      <c r="C730" s="5"/>
      <c r="D730" s="423"/>
    </row>
    <row r="731" spans="1:4" x14ac:dyDescent="0.2">
      <c r="A731" s="423"/>
      <c r="B731" s="423"/>
      <c r="C731" s="5"/>
      <c r="D731" s="423"/>
    </row>
    <row r="732" spans="1:4" x14ac:dyDescent="0.2">
      <c r="A732" s="423"/>
      <c r="B732" s="423"/>
      <c r="C732" s="5"/>
      <c r="D732" s="423"/>
    </row>
    <row r="733" spans="1:4" x14ac:dyDescent="0.2">
      <c r="A733" s="423"/>
      <c r="B733" s="423"/>
      <c r="C733" s="5"/>
      <c r="D733" s="423"/>
    </row>
    <row r="734" spans="1:4" x14ac:dyDescent="0.2">
      <c r="A734" s="423"/>
      <c r="B734" s="423"/>
      <c r="C734" s="5"/>
      <c r="D734" s="423"/>
    </row>
    <row r="735" spans="1:4" x14ac:dyDescent="0.2">
      <c r="A735" s="423"/>
      <c r="B735" s="423"/>
      <c r="C735" s="5"/>
      <c r="D735" s="423"/>
    </row>
    <row r="736" spans="1:4" x14ac:dyDescent="0.2">
      <c r="A736" s="423"/>
      <c r="B736" s="423"/>
      <c r="C736" s="5"/>
      <c r="D736" s="423"/>
    </row>
    <row r="737" spans="1:4" x14ac:dyDescent="0.2">
      <c r="A737" s="423"/>
      <c r="B737" s="423"/>
      <c r="C737" s="5"/>
      <c r="D737" s="423"/>
    </row>
    <row r="738" spans="1:4" x14ac:dyDescent="0.2">
      <c r="A738" s="423"/>
      <c r="B738" s="423"/>
      <c r="C738" s="5"/>
      <c r="D738" s="423"/>
    </row>
    <row r="739" spans="1:4" x14ac:dyDescent="0.2">
      <c r="A739" s="423"/>
      <c r="B739" s="423"/>
      <c r="C739" s="5"/>
      <c r="D739" s="423"/>
    </row>
    <row r="740" spans="1:4" x14ac:dyDescent="0.2">
      <c r="A740" s="423"/>
      <c r="B740" s="423"/>
      <c r="C740" s="5"/>
      <c r="D740" s="423"/>
    </row>
    <row r="741" spans="1:4" x14ac:dyDescent="0.2">
      <c r="A741" s="423"/>
      <c r="B741" s="423"/>
      <c r="C741" s="5"/>
      <c r="D741" s="423"/>
    </row>
    <row r="742" spans="1:4" x14ac:dyDescent="0.2">
      <c r="A742" s="423"/>
      <c r="B742" s="423"/>
      <c r="C742" s="5"/>
      <c r="D742" s="423"/>
    </row>
    <row r="743" spans="1:4" x14ac:dyDescent="0.2">
      <c r="A743" s="423"/>
      <c r="B743" s="423"/>
      <c r="C743" s="5"/>
      <c r="D743" s="423"/>
    </row>
    <row r="744" spans="1:4" x14ac:dyDescent="0.2">
      <c r="A744" s="423"/>
      <c r="B744" s="423"/>
      <c r="C744" s="5"/>
      <c r="D744" s="423"/>
    </row>
    <row r="745" spans="1:4" x14ac:dyDescent="0.2">
      <c r="A745" s="423"/>
      <c r="B745" s="423"/>
      <c r="C745" s="5"/>
      <c r="D745" s="423"/>
    </row>
    <row r="746" spans="1:4" x14ac:dyDescent="0.2">
      <c r="A746" s="423"/>
      <c r="B746" s="423"/>
      <c r="C746" s="5"/>
      <c r="D746" s="423"/>
    </row>
    <row r="747" spans="1:4" x14ac:dyDescent="0.2">
      <c r="A747" s="423"/>
      <c r="B747" s="423"/>
      <c r="C747" s="5"/>
      <c r="D747" s="423"/>
    </row>
    <row r="748" spans="1:4" x14ac:dyDescent="0.2">
      <c r="A748" s="423"/>
      <c r="B748" s="423"/>
      <c r="C748" s="5"/>
      <c r="D748" s="423"/>
    </row>
    <row r="749" spans="1:4" x14ac:dyDescent="0.2">
      <c r="A749" s="423"/>
      <c r="B749" s="423"/>
      <c r="C749" s="5"/>
      <c r="D749" s="423"/>
    </row>
    <row r="750" spans="1:4" x14ac:dyDescent="0.2">
      <c r="A750" s="423"/>
      <c r="B750" s="423"/>
      <c r="C750" s="5"/>
      <c r="D750" s="423"/>
    </row>
    <row r="751" spans="1:4" x14ac:dyDescent="0.2">
      <c r="A751" s="423"/>
      <c r="B751" s="423"/>
      <c r="C751" s="5"/>
      <c r="D751" s="423"/>
    </row>
    <row r="752" spans="1:4" x14ac:dyDescent="0.2">
      <c r="A752" s="423"/>
      <c r="B752" s="423"/>
      <c r="C752" s="5"/>
      <c r="D752" s="423"/>
    </row>
    <row r="753" spans="1:4" x14ac:dyDescent="0.2">
      <c r="A753" s="423"/>
      <c r="B753" s="423"/>
      <c r="C753" s="5"/>
      <c r="D753" s="423"/>
    </row>
    <row r="754" spans="1:4" x14ac:dyDescent="0.2">
      <c r="A754" s="423"/>
      <c r="B754" s="423"/>
      <c r="C754" s="5"/>
      <c r="D754" s="423"/>
    </row>
    <row r="755" spans="1:4" x14ac:dyDescent="0.2">
      <c r="A755" s="423"/>
      <c r="B755" s="423"/>
      <c r="C755" s="5"/>
      <c r="D755" s="423"/>
    </row>
    <row r="756" spans="1:4" x14ac:dyDescent="0.2">
      <c r="A756" s="423"/>
      <c r="B756" s="423"/>
      <c r="C756" s="5"/>
      <c r="D756" s="423"/>
    </row>
    <row r="757" spans="1:4" x14ac:dyDescent="0.2">
      <c r="A757" s="423"/>
      <c r="B757" s="423"/>
      <c r="C757" s="5"/>
      <c r="D757" s="423"/>
    </row>
    <row r="758" spans="1:4" x14ac:dyDescent="0.2">
      <c r="A758" s="423"/>
      <c r="B758" s="423"/>
      <c r="C758" s="5"/>
      <c r="D758" s="423"/>
    </row>
    <row r="759" spans="1:4" x14ac:dyDescent="0.2">
      <c r="A759" s="423"/>
      <c r="B759" s="423"/>
      <c r="C759" s="5"/>
      <c r="D759" s="423"/>
    </row>
    <row r="760" spans="1:4" x14ac:dyDescent="0.2">
      <c r="A760" s="423"/>
      <c r="B760" s="423"/>
      <c r="C760" s="5"/>
      <c r="D760" s="423"/>
    </row>
    <row r="761" spans="1:4" x14ac:dyDescent="0.2">
      <c r="A761" s="423"/>
      <c r="B761" s="423"/>
      <c r="C761" s="5"/>
      <c r="D761" s="423"/>
    </row>
    <row r="762" spans="1:4" x14ac:dyDescent="0.2">
      <c r="A762" s="423"/>
      <c r="B762" s="423"/>
      <c r="C762" s="5"/>
      <c r="D762" s="423"/>
    </row>
    <row r="763" spans="1:4" x14ac:dyDescent="0.2">
      <c r="A763" s="423"/>
      <c r="B763" s="423"/>
      <c r="C763" s="5"/>
      <c r="D763" s="423"/>
    </row>
    <row r="764" spans="1:4" x14ac:dyDescent="0.2">
      <c r="A764" s="423"/>
      <c r="B764" s="423"/>
      <c r="C764" s="5"/>
      <c r="D764" s="423"/>
    </row>
    <row r="765" spans="1:4" x14ac:dyDescent="0.2">
      <c r="A765" s="423"/>
      <c r="B765" s="423"/>
      <c r="C765" s="5"/>
      <c r="D765" s="423"/>
    </row>
    <row r="766" spans="1:4" x14ac:dyDescent="0.2">
      <c r="A766" s="423"/>
      <c r="B766" s="423"/>
      <c r="C766" s="5"/>
      <c r="D766" s="423"/>
    </row>
    <row r="767" spans="1:4" x14ac:dyDescent="0.2">
      <c r="A767" s="423"/>
      <c r="B767" s="423"/>
      <c r="C767" s="5"/>
      <c r="D767" s="423"/>
    </row>
    <row r="768" spans="1:4" x14ac:dyDescent="0.2">
      <c r="A768" s="423"/>
      <c r="B768" s="423"/>
      <c r="C768" s="5"/>
      <c r="D768" s="423"/>
    </row>
    <row r="769" spans="1:4" x14ac:dyDescent="0.2">
      <c r="A769" s="423"/>
      <c r="B769" s="423"/>
      <c r="C769" s="5"/>
      <c r="D769" s="423"/>
    </row>
    <row r="770" spans="1:4" x14ac:dyDescent="0.2">
      <c r="A770" s="423"/>
      <c r="B770" s="423"/>
      <c r="C770" s="5"/>
      <c r="D770" s="423"/>
    </row>
    <row r="771" spans="1:4" x14ac:dyDescent="0.2">
      <c r="A771" s="423"/>
      <c r="B771" s="423"/>
      <c r="C771" s="5"/>
      <c r="D771" s="423"/>
    </row>
    <row r="772" spans="1:4" x14ac:dyDescent="0.2">
      <c r="A772" s="423"/>
      <c r="B772" s="423"/>
      <c r="C772" s="5"/>
      <c r="D772" s="423"/>
    </row>
    <row r="773" spans="1:4" x14ac:dyDescent="0.2">
      <c r="A773" s="423"/>
      <c r="B773" s="423"/>
      <c r="C773" s="5"/>
      <c r="D773" s="423"/>
    </row>
    <row r="774" spans="1:4" x14ac:dyDescent="0.2">
      <c r="A774" s="423"/>
      <c r="B774" s="423"/>
      <c r="C774" s="5"/>
      <c r="D774" s="423"/>
    </row>
    <row r="775" spans="1:4" x14ac:dyDescent="0.2">
      <c r="A775" s="423"/>
      <c r="B775" s="423"/>
      <c r="C775" s="5"/>
      <c r="D775" s="423"/>
    </row>
    <row r="776" spans="1:4" x14ac:dyDescent="0.2">
      <c r="A776" s="423"/>
      <c r="B776" s="423"/>
      <c r="C776" s="5"/>
      <c r="D776" s="423"/>
    </row>
    <row r="777" spans="1:4" x14ac:dyDescent="0.2">
      <c r="A777" s="423"/>
      <c r="B777" s="423"/>
      <c r="C777" s="5"/>
      <c r="D777" s="423"/>
    </row>
    <row r="778" spans="1:4" x14ac:dyDescent="0.2">
      <c r="A778" s="423"/>
      <c r="B778" s="423"/>
      <c r="C778" s="5"/>
      <c r="D778" s="423"/>
    </row>
    <row r="779" spans="1:4" x14ac:dyDescent="0.2">
      <c r="A779" s="423"/>
      <c r="B779" s="423"/>
      <c r="C779" s="5"/>
      <c r="D779" s="423"/>
    </row>
    <row r="780" spans="1:4" x14ac:dyDescent="0.2">
      <c r="A780" s="423"/>
      <c r="B780" s="423"/>
      <c r="C780" s="5"/>
      <c r="D780" s="423"/>
    </row>
    <row r="781" spans="1:4" x14ac:dyDescent="0.2">
      <c r="A781" s="423"/>
      <c r="B781" s="423"/>
      <c r="C781" s="5"/>
      <c r="D781" s="423"/>
    </row>
    <row r="782" spans="1:4" x14ac:dyDescent="0.2">
      <c r="A782" s="423"/>
      <c r="B782" s="423"/>
      <c r="C782" s="5"/>
      <c r="D782" s="423"/>
    </row>
    <row r="783" spans="1:4" x14ac:dyDescent="0.2">
      <c r="A783" s="423"/>
      <c r="B783" s="423"/>
      <c r="C783" s="5"/>
      <c r="D783" s="423"/>
    </row>
    <row r="784" spans="1:4" x14ac:dyDescent="0.2">
      <c r="A784" s="423"/>
      <c r="B784" s="423"/>
      <c r="C784" s="5"/>
      <c r="D784" s="423"/>
    </row>
    <row r="785" spans="1:4" x14ac:dyDescent="0.2">
      <c r="A785" s="423"/>
      <c r="B785" s="423"/>
      <c r="C785" s="5"/>
      <c r="D785" s="423"/>
    </row>
    <row r="786" spans="1:4" x14ac:dyDescent="0.2">
      <c r="A786" s="423"/>
      <c r="B786" s="423"/>
      <c r="C786" s="5"/>
      <c r="D786" s="423"/>
    </row>
    <row r="787" spans="1:4" x14ac:dyDescent="0.2">
      <c r="A787" s="423"/>
      <c r="B787" s="423"/>
      <c r="C787" s="5"/>
      <c r="D787" s="423"/>
    </row>
    <row r="788" spans="1:4" x14ac:dyDescent="0.2">
      <c r="A788" s="423"/>
      <c r="B788" s="423"/>
      <c r="C788" s="5"/>
      <c r="D788" s="423"/>
    </row>
    <row r="789" spans="1:4" x14ac:dyDescent="0.2">
      <c r="A789" s="423"/>
      <c r="B789" s="423"/>
      <c r="C789" s="5"/>
      <c r="D789" s="423"/>
    </row>
    <row r="790" spans="1:4" x14ac:dyDescent="0.2">
      <c r="A790" s="423"/>
      <c r="B790" s="423"/>
      <c r="C790" s="5"/>
      <c r="D790" s="423"/>
    </row>
    <row r="791" spans="1:4" x14ac:dyDescent="0.2">
      <c r="A791" s="423"/>
      <c r="B791" s="423"/>
      <c r="C791" s="5"/>
      <c r="D791" s="423"/>
    </row>
    <row r="792" spans="1:4" x14ac:dyDescent="0.2">
      <c r="A792" s="423"/>
      <c r="B792" s="423"/>
      <c r="C792" s="5"/>
      <c r="D792" s="423"/>
    </row>
    <row r="793" spans="1:4" x14ac:dyDescent="0.2">
      <c r="A793" s="423"/>
      <c r="B793" s="423"/>
      <c r="C793" s="5"/>
      <c r="D793" s="423"/>
    </row>
    <row r="794" spans="1:4" x14ac:dyDescent="0.2">
      <c r="A794" s="423"/>
      <c r="B794" s="423"/>
      <c r="C794" s="5"/>
      <c r="D794" s="423"/>
    </row>
    <row r="795" spans="1:4" x14ac:dyDescent="0.2">
      <c r="A795" s="423"/>
      <c r="B795" s="423"/>
      <c r="C795" s="5"/>
      <c r="D795" s="423"/>
    </row>
    <row r="796" spans="1:4" x14ac:dyDescent="0.2">
      <c r="A796" s="423"/>
      <c r="B796" s="423"/>
      <c r="C796" s="5"/>
      <c r="D796" s="423"/>
    </row>
    <row r="797" spans="1:4" x14ac:dyDescent="0.2">
      <c r="A797" s="423"/>
      <c r="B797" s="423"/>
      <c r="C797" s="5"/>
      <c r="D797" s="423"/>
    </row>
    <row r="798" spans="1:4" x14ac:dyDescent="0.2">
      <c r="A798" s="423"/>
      <c r="B798" s="423"/>
      <c r="C798" s="5"/>
      <c r="D798" s="423"/>
    </row>
    <row r="799" spans="1:4" x14ac:dyDescent="0.2">
      <c r="A799" s="423"/>
      <c r="B799" s="423"/>
      <c r="C799" s="5"/>
      <c r="D799" s="423"/>
    </row>
    <row r="800" spans="1:4" x14ac:dyDescent="0.2">
      <c r="A800" s="423"/>
      <c r="B800" s="423"/>
      <c r="C800" s="5"/>
      <c r="D800" s="423"/>
    </row>
    <row r="801" spans="1:4" x14ac:dyDescent="0.2">
      <c r="A801" s="423"/>
      <c r="B801" s="423"/>
      <c r="C801" s="5"/>
      <c r="D801" s="423"/>
    </row>
    <row r="802" spans="1:4" x14ac:dyDescent="0.2">
      <c r="A802" s="423"/>
      <c r="B802" s="423"/>
      <c r="C802" s="5"/>
      <c r="D802" s="423"/>
    </row>
    <row r="803" spans="1:4" x14ac:dyDescent="0.2">
      <c r="A803" s="423"/>
      <c r="B803" s="423"/>
      <c r="C803" s="5"/>
      <c r="D803" s="423"/>
    </row>
    <row r="804" spans="1:4" x14ac:dyDescent="0.2">
      <c r="A804" s="423"/>
      <c r="B804" s="423"/>
      <c r="C804" s="5"/>
      <c r="D804" s="423"/>
    </row>
    <row r="805" spans="1:4" x14ac:dyDescent="0.2">
      <c r="A805" s="423"/>
      <c r="B805" s="423"/>
      <c r="C805" s="5"/>
      <c r="D805" s="423"/>
    </row>
    <row r="806" spans="1:4" x14ac:dyDescent="0.2">
      <c r="A806" s="423"/>
      <c r="B806" s="423"/>
      <c r="C806" s="5"/>
      <c r="D806" s="423"/>
    </row>
    <row r="807" spans="1:4" x14ac:dyDescent="0.2">
      <c r="A807" s="423"/>
      <c r="B807" s="423"/>
      <c r="C807" s="5"/>
      <c r="D807" s="423"/>
    </row>
    <row r="808" spans="1:4" x14ac:dyDescent="0.2">
      <c r="A808" s="423"/>
      <c r="B808" s="423"/>
      <c r="C808" s="5"/>
      <c r="D808" s="423"/>
    </row>
    <row r="809" spans="1:4" x14ac:dyDescent="0.2">
      <c r="A809" s="423"/>
      <c r="B809" s="423"/>
      <c r="C809" s="5"/>
      <c r="D809" s="423"/>
    </row>
    <row r="810" spans="1:4" x14ac:dyDescent="0.2">
      <c r="A810" s="423"/>
      <c r="B810" s="423"/>
      <c r="C810" s="5"/>
      <c r="D810" s="423"/>
    </row>
    <row r="811" spans="1:4" x14ac:dyDescent="0.2">
      <c r="A811" s="423"/>
      <c r="B811" s="423"/>
      <c r="C811" s="5"/>
      <c r="D811" s="423"/>
    </row>
    <row r="812" spans="1:4" x14ac:dyDescent="0.2">
      <c r="A812" s="423"/>
      <c r="B812" s="423"/>
      <c r="C812" s="5"/>
      <c r="D812" s="423"/>
    </row>
    <row r="813" spans="1:4" x14ac:dyDescent="0.2">
      <c r="A813" s="423"/>
      <c r="B813" s="423"/>
      <c r="C813" s="5"/>
      <c r="D813" s="423"/>
    </row>
    <row r="814" spans="1:4" x14ac:dyDescent="0.2">
      <c r="A814" s="423"/>
      <c r="B814" s="423"/>
      <c r="C814" s="5"/>
      <c r="D814" s="423"/>
    </row>
    <row r="815" spans="1:4" x14ac:dyDescent="0.2">
      <c r="A815" s="423"/>
      <c r="B815" s="423"/>
      <c r="C815" s="5"/>
      <c r="D815" s="423"/>
    </row>
    <row r="816" spans="1:4" x14ac:dyDescent="0.2">
      <c r="A816" s="423"/>
      <c r="B816" s="423"/>
      <c r="C816" s="5"/>
      <c r="D816" s="423"/>
    </row>
    <row r="817" spans="1:4" x14ac:dyDescent="0.2">
      <c r="A817" s="423"/>
      <c r="B817" s="423"/>
      <c r="C817" s="5"/>
      <c r="D817" s="423"/>
    </row>
    <row r="818" spans="1:4" x14ac:dyDescent="0.2">
      <c r="A818" s="423"/>
      <c r="B818" s="423"/>
      <c r="C818" s="5"/>
      <c r="D818" s="423"/>
    </row>
    <row r="819" spans="1:4" x14ac:dyDescent="0.2">
      <c r="A819" s="423"/>
      <c r="B819" s="423"/>
      <c r="C819" s="5"/>
      <c r="D819" s="423"/>
    </row>
    <row r="820" spans="1:4" x14ac:dyDescent="0.2">
      <c r="A820" s="423"/>
      <c r="B820" s="423"/>
      <c r="C820" s="5"/>
      <c r="D820" s="423"/>
    </row>
    <row r="821" spans="1:4" x14ac:dyDescent="0.2">
      <c r="A821" s="423"/>
      <c r="B821" s="423"/>
      <c r="C821" s="5"/>
      <c r="D821" s="423"/>
    </row>
    <row r="822" spans="1:4" x14ac:dyDescent="0.2">
      <c r="A822" s="423"/>
      <c r="B822" s="423"/>
      <c r="C822" s="5"/>
      <c r="D822" s="423"/>
    </row>
    <row r="823" spans="1:4" x14ac:dyDescent="0.2">
      <c r="A823" s="423"/>
      <c r="B823" s="423"/>
      <c r="C823" s="5"/>
      <c r="D823" s="423"/>
    </row>
    <row r="824" spans="1:4" x14ac:dyDescent="0.2">
      <c r="A824" s="423"/>
      <c r="B824" s="423"/>
      <c r="C824" s="5"/>
      <c r="D824" s="423"/>
    </row>
    <row r="825" spans="1:4" x14ac:dyDescent="0.2">
      <c r="A825" s="423"/>
      <c r="B825" s="423"/>
      <c r="C825" s="5"/>
      <c r="D825" s="423"/>
    </row>
    <row r="826" spans="1:4" x14ac:dyDescent="0.2">
      <c r="A826" s="423"/>
      <c r="B826" s="423"/>
      <c r="C826" s="5"/>
      <c r="D826" s="423"/>
    </row>
    <row r="827" spans="1:4" x14ac:dyDescent="0.2">
      <c r="A827" s="423"/>
      <c r="B827" s="423"/>
      <c r="C827" s="5"/>
      <c r="D827" s="423"/>
    </row>
    <row r="828" spans="1:4" x14ac:dyDescent="0.2">
      <c r="A828" s="423"/>
      <c r="B828" s="423"/>
      <c r="C828" s="5"/>
      <c r="D828" s="423"/>
    </row>
    <row r="829" spans="1:4" x14ac:dyDescent="0.2">
      <c r="A829" s="423"/>
      <c r="B829" s="423"/>
      <c r="C829" s="5"/>
      <c r="D829" s="423"/>
    </row>
    <row r="830" spans="1:4" x14ac:dyDescent="0.2">
      <c r="A830" s="423"/>
      <c r="B830" s="423"/>
      <c r="C830" s="5"/>
      <c r="D830" s="423"/>
    </row>
    <row r="831" spans="1:4" x14ac:dyDescent="0.2">
      <c r="A831" s="423"/>
      <c r="B831" s="423"/>
      <c r="C831" s="5"/>
      <c r="D831" s="423"/>
    </row>
    <row r="832" spans="1:4" x14ac:dyDescent="0.2">
      <c r="A832" s="423"/>
      <c r="B832" s="423"/>
      <c r="C832" s="5"/>
      <c r="D832" s="423"/>
    </row>
    <row r="833" spans="1:4" x14ac:dyDescent="0.2">
      <c r="A833" s="423"/>
      <c r="B833" s="423"/>
      <c r="C833" s="5"/>
      <c r="D833" s="423"/>
    </row>
    <row r="834" spans="1:4" x14ac:dyDescent="0.2">
      <c r="A834" s="423"/>
      <c r="B834" s="423"/>
      <c r="C834" s="5"/>
      <c r="D834" s="423"/>
    </row>
    <row r="835" spans="1:4" x14ac:dyDescent="0.2">
      <c r="A835" s="423"/>
      <c r="B835" s="423"/>
      <c r="C835" s="5"/>
      <c r="D835" s="423"/>
    </row>
    <row r="836" spans="1:4" x14ac:dyDescent="0.2">
      <c r="A836" s="423"/>
      <c r="B836" s="423"/>
      <c r="C836" s="5"/>
      <c r="D836" s="423"/>
    </row>
    <row r="837" spans="1:4" x14ac:dyDescent="0.2">
      <c r="A837" s="423"/>
      <c r="B837" s="423"/>
      <c r="C837" s="5"/>
      <c r="D837" s="423"/>
    </row>
    <row r="838" spans="1:4" x14ac:dyDescent="0.2">
      <c r="A838" s="423"/>
      <c r="B838" s="423"/>
      <c r="C838" s="5"/>
      <c r="D838" s="423"/>
    </row>
    <row r="839" spans="1:4" x14ac:dyDescent="0.2">
      <c r="A839" s="423"/>
      <c r="B839" s="423"/>
      <c r="C839" s="5"/>
      <c r="D839" s="423"/>
    </row>
    <row r="840" spans="1:4" x14ac:dyDescent="0.2">
      <c r="A840" s="423"/>
      <c r="B840" s="423"/>
      <c r="C840" s="5"/>
      <c r="D840" s="423"/>
    </row>
    <row r="841" spans="1:4" x14ac:dyDescent="0.2">
      <c r="A841" s="423"/>
      <c r="B841" s="423"/>
      <c r="C841" s="5"/>
      <c r="D841" s="423"/>
    </row>
    <row r="842" spans="1:4" x14ac:dyDescent="0.2">
      <c r="A842" s="423"/>
      <c r="B842" s="423"/>
      <c r="C842" s="5"/>
      <c r="D842" s="423"/>
    </row>
    <row r="843" spans="1:4" x14ac:dyDescent="0.2">
      <c r="A843" s="423"/>
      <c r="B843" s="423"/>
      <c r="C843" s="5"/>
      <c r="D843" s="423"/>
    </row>
    <row r="844" spans="1:4" x14ac:dyDescent="0.2">
      <c r="A844" s="423"/>
      <c r="B844" s="423"/>
      <c r="C844" s="5"/>
      <c r="D844" s="423"/>
    </row>
    <row r="845" spans="1:4" x14ac:dyDescent="0.2">
      <c r="A845" s="423"/>
      <c r="B845" s="423"/>
      <c r="C845" s="5"/>
      <c r="D845" s="423"/>
    </row>
    <row r="846" spans="1:4" x14ac:dyDescent="0.2">
      <c r="A846" s="423"/>
      <c r="B846" s="423"/>
      <c r="C846" s="5"/>
      <c r="D846" s="423"/>
    </row>
    <row r="847" spans="1:4" x14ac:dyDescent="0.2">
      <c r="A847" s="423"/>
      <c r="B847" s="423"/>
      <c r="C847" s="5"/>
      <c r="D847" s="423"/>
    </row>
    <row r="848" spans="1:4" x14ac:dyDescent="0.2">
      <c r="A848" s="423"/>
      <c r="B848" s="423"/>
      <c r="C848" s="5"/>
      <c r="D848" s="423"/>
    </row>
    <row r="849" spans="1:4" x14ac:dyDescent="0.2">
      <c r="A849" s="423"/>
      <c r="B849" s="423"/>
      <c r="C849" s="5"/>
      <c r="D849" s="423"/>
    </row>
    <row r="850" spans="1:4" x14ac:dyDescent="0.2">
      <c r="A850" s="423"/>
      <c r="B850" s="423"/>
      <c r="C850" s="5"/>
      <c r="D850" s="423"/>
    </row>
    <row r="851" spans="1:4" x14ac:dyDescent="0.2">
      <c r="A851" s="423"/>
      <c r="B851" s="423"/>
      <c r="C851" s="5"/>
      <c r="D851" s="423"/>
    </row>
    <row r="852" spans="1:4" x14ac:dyDescent="0.2">
      <c r="A852" s="423"/>
      <c r="B852" s="423"/>
      <c r="C852" s="5"/>
      <c r="D852" s="423"/>
    </row>
    <row r="853" spans="1:4" x14ac:dyDescent="0.2">
      <c r="A853" s="423"/>
      <c r="B853" s="423"/>
      <c r="C853" s="5"/>
      <c r="D853" s="423"/>
    </row>
    <row r="854" spans="1:4" x14ac:dyDescent="0.2">
      <c r="A854" s="423"/>
      <c r="B854" s="423"/>
      <c r="C854" s="5"/>
      <c r="D854" s="423"/>
    </row>
    <row r="855" spans="1:4" x14ac:dyDescent="0.2">
      <c r="A855" s="423"/>
      <c r="B855" s="423"/>
      <c r="C855" s="5"/>
      <c r="D855" s="423"/>
    </row>
    <row r="856" spans="1:4" x14ac:dyDescent="0.2">
      <c r="A856" s="423"/>
      <c r="B856" s="423"/>
      <c r="C856" s="5"/>
      <c r="D856" s="423"/>
    </row>
    <row r="857" spans="1:4" x14ac:dyDescent="0.2">
      <c r="A857" s="423"/>
      <c r="B857" s="423"/>
      <c r="C857" s="5"/>
      <c r="D857" s="423"/>
    </row>
    <row r="858" spans="1:4" x14ac:dyDescent="0.2">
      <c r="A858" s="423"/>
      <c r="B858" s="423"/>
      <c r="C858" s="5"/>
      <c r="D858" s="423"/>
    </row>
    <row r="859" spans="1:4" x14ac:dyDescent="0.2">
      <c r="A859" s="423"/>
      <c r="B859" s="423"/>
      <c r="C859" s="5"/>
      <c r="D859" s="423"/>
    </row>
    <row r="860" spans="1:4" x14ac:dyDescent="0.2">
      <c r="A860" s="423"/>
      <c r="B860" s="423"/>
      <c r="C860" s="5"/>
      <c r="D860" s="423"/>
    </row>
    <row r="861" spans="1:4" x14ac:dyDescent="0.2">
      <c r="A861" s="423"/>
      <c r="B861" s="423"/>
      <c r="C861" s="5"/>
      <c r="D861" s="423"/>
    </row>
    <row r="862" spans="1:4" x14ac:dyDescent="0.2">
      <c r="A862" s="423"/>
      <c r="B862" s="423"/>
      <c r="C862" s="5"/>
      <c r="D862" s="423"/>
    </row>
    <row r="863" spans="1:4" x14ac:dyDescent="0.2">
      <c r="A863" s="423"/>
      <c r="B863" s="423"/>
      <c r="C863" s="5"/>
      <c r="D863" s="423"/>
    </row>
    <row r="864" spans="1:4" x14ac:dyDescent="0.2">
      <c r="A864" s="423"/>
      <c r="B864" s="423"/>
      <c r="C864" s="5"/>
      <c r="D864" s="423"/>
    </row>
    <row r="865" spans="1:4" x14ac:dyDescent="0.2">
      <c r="A865" s="423"/>
      <c r="B865" s="423"/>
      <c r="C865" s="5"/>
      <c r="D865" s="423"/>
    </row>
    <row r="866" spans="1:4" x14ac:dyDescent="0.2">
      <c r="A866" s="423"/>
      <c r="B866" s="423"/>
      <c r="C866" s="5"/>
      <c r="D866" s="423"/>
    </row>
    <row r="867" spans="1:4" x14ac:dyDescent="0.2">
      <c r="A867" s="423"/>
      <c r="B867" s="423"/>
      <c r="C867" s="5"/>
      <c r="D867" s="423"/>
    </row>
    <row r="868" spans="1:4" x14ac:dyDescent="0.2">
      <c r="A868" s="423"/>
      <c r="B868" s="423"/>
      <c r="C868" s="5"/>
      <c r="D868" s="423"/>
    </row>
    <row r="869" spans="1:4" x14ac:dyDescent="0.2">
      <c r="A869" s="423"/>
      <c r="B869" s="423"/>
      <c r="C869" s="5"/>
      <c r="D869" s="423"/>
    </row>
    <row r="870" spans="1:4" x14ac:dyDescent="0.2">
      <c r="A870" s="423"/>
      <c r="B870" s="423"/>
      <c r="C870" s="5"/>
      <c r="D870" s="423"/>
    </row>
    <row r="871" spans="1:4" x14ac:dyDescent="0.2">
      <c r="A871" s="423"/>
      <c r="B871" s="423"/>
      <c r="C871" s="5"/>
      <c r="D871" s="423"/>
    </row>
    <row r="872" spans="1:4" x14ac:dyDescent="0.2">
      <c r="A872" s="423"/>
      <c r="B872" s="423"/>
      <c r="C872" s="5"/>
      <c r="D872" s="423"/>
    </row>
    <row r="873" spans="1:4" x14ac:dyDescent="0.2">
      <c r="A873" s="423"/>
      <c r="B873" s="423"/>
      <c r="C873" s="5"/>
      <c r="D873" s="423"/>
    </row>
    <row r="874" spans="1:4" x14ac:dyDescent="0.2">
      <c r="A874" s="423"/>
      <c r="B874" s="423"/>
      <c r="C874" s="5"/>
      <c r="D874" s="423"/>
    </row>
    <row r="875" spans="1:4" x14ac:dyDescent="0.2">
      <c r="A875" s="423"/>
      <c r="B875" s="423"/>
      <c r="C875" s="5"/>
      <c r="D875" s="423"/>
    </row>
    <row r="876" spans="1:4" x14ac:dyDescent="0.2">
      <c r="A876" s="423"/>
      <c r="B876" s="423"/>
      <c r="C876" s="5"/>
      <c r="D876" s="423"/>
    </row>
    <row r="877" spans="1:4" x14ac:dyDescent="0.2">
      <c r="A877" s="423"/>
      <c r="B877" s="423"/>
      <c r="C877" s="5"/>
      <c r="D877" s="423"/>
    </row>
    <row r="878" spans="1:4" x14ac:dyDescent="0.2">
      <c r="A878" s="423"/>
      <c r="B878" s="423"/>
      <c r="C878" s="5"/>
      <c r="D878" s="423"/>
    </row>
    <row r="879" spans="1:4" x14ac:dyDescent="0.2">
      <c r="A879" s="423"/>
      <c r="B879" s="423"/>
      <c r="C879" s="5"/>
      <c r="D879" s="423"/>
    </row>
    <row r="880" spans="1:4" x14ac:dyDescent="0.2">
      <c r="A880" s="423"/>
      <c r="B880" s="423"/>
      <c r="C880" s="5"/>
      <c r="D880" s="423"/>
    </row>
    <row r="881" spans="1:4" x14ac:dyDescent="0.2">
      <c r="A881" s="423"/>
      <c r="B881" s="423"/>
      <c r="C881" s="5"/>
      <c r="D881" s="423"/>
    </row>
    <row r="882" spans="1:4" x14ac:dyDescent="0.2">
      <c r="A882" s="423"/>
      <c r="B882" s="423"/>
      <c r="C882" s="5"/>
      <c r="D882" s="423"/>
    </row>
    <row r="883" spans="1:4" x14ac:dyDescent="0.2">
      <c r="A883" s="423"/>
      <c r="B883" s="423"/>
      <c r="C883" s="5"/>
      <c r="D883" s="423"/>
    </row>
    <row r="884" spans="1:4" x14ac:dyDescent="0.2">
      <c r="A884" s="423"/>
      <c r="B884" s="423"/>
      <c r="C884" s="5"/>
      <c r="D884" s="423"/>
    </row>
    <row r="885" spans="1:4" x14ac:dyDescent="0.2">
      <c r="A885" s="423"/>
      <c r="B885" s="423"/>
      <c r="C885" s="5"/>
      <c r="D885" s="423"/>
    </row>
    <row r="886" spans="1:4" x14ac:dyDescent="0.2">
      <c r="A886" s="423"/>
      <c r="B886" s="423"/>
      <c r="C886" s="5"/>
      <c r="D886" s="423"/>
    </row>
    <row r="887" spans="1:4" x14ac:dyDescent="0.2">
      <c r="A887" s="423"/>
      <c r="B887" s="423"/>
      <c r="C887" s="5"/>
      <c r="D887" s="423"/>
    </row>
    <row r="888" spans="1:4" x14ac:dyDescent="0.2">
      <c r="A888" s="423"/>
      <c r="B888" s="423"/>
      <c r="C888" s="5"/>
      <c r="D888" s="423"/>
    </row>
    <row r="889" spans="1:4" x14ac:dyDescent="0.2">
      <c r="A889" s="423"/>
      <c r="B889" s="423"/>
      <c r="C889" s="5"/>
      <c r="D889" s="423"/>
    </row>
    <row r="890" spans="1:4" x14ac:dyDescent="0.2">
      <c r="A890" s="423"/>
      <c r="B890" s="423"/>
      <c r="C890" s="5"/>
      <c r="D890" s="423"/>
    </row>
    <row r="891" spans="1:4" x14ac:dyDescent="0.2">
      <c r="A891" s="423"/>
      <c r="B891" s="423"/>
      <c r="C891" s="5"/>
      <c r="D891" s="423"/>
    </row>
    <row r="892" spans="1:4" x14ac:dyDescent="0.2">
      <c r="A892" s="423"/>
      <c r="B892" s="423"/>
      <c r="C892" s="5"/>
      <c r="D892" s="423"/>
    </row>
    <row r="893" spans="1:4" x14ac:dyDescent="0.2">
      <c r="A893" s="423"/>
      <c r="B893" s="423"/>
      <c r="C893" s="5"/>
      <c r="D893" s="423"/>
    </row>
    <row r="894" spans="1:4" x14ac:dyDescent="0.2">
      <c r="A894" s="423"/>
      <c r="B894" s="423"/>
      <c r="C894" s="5"/>
      <c r="D894" s="423"/>
    </row>
    <row r="895" spans="1:4" x14ac:dyDescent="0.2">
      <c r="A895" s="423"/>
      <c r="B895" s="423"/>
      <c r="C895" s="5"/>
      <c r="D895" s="423"/>
    </row>
    <row r="896" spans="1:4" x14ac:dyDescent="0.2">
      <c r="A896" s="423"/>
      <c r="B896" s="423"/>
      <c r="C896" s="5"/>
      <c r="D896" s="423"/>
    </row>
    <row r="897" spans="1:4" x14ac:dyDescent="0.2">
      <c r="A897" s="423"/>
      <c r="B897" s="423"/>
      <c r="C897" s="5"/>
      <c r="D897" s="423"/>
    </row>
    <row r="898" spans="1:4" x14ac:dyDescent="0.2">
      <c r="A898" s="423"/>
      <c r="B898" s="423"/>
      <c r="C898" s="5"/>
      <c r="D898" s="423"/>
    </row>
    <row r="899" spans="1:4" x14ac:dyDescent="0.2">
      <c r="A899" s="423"/>
      <c r="B899" s="423"/>
      <c r="C899" s="5"/>
      <c r="D899" s="423"/>
    </row>
    <row r="900" spans="1:4" x14ac:dyDescent="0.2">
      <c r="A900" s="423"/>
      <c r="B900" s="423"/>
      <c r="C900" s="5"/>
      <c r="D900" s="423"/>
    </row>
    <row r="901" spans="1:4" x14ac:dyDescent="0.2">
      <c r="A901" s="423"/>
      <c r="B901" s="423"/>
      <c r="C901" s="5"/>
      <c r="D901" s="423"/>
    </row>
    <row r="902" spans="1:4" x14ac:dyDescent="0.2">
      <c r="A902" s="423"/>
      <c r="B902" s="423"/>
      <c r="C902" s="5"/>
      <c r="D902" s="423"/>
    </row>
    <row r="903" spans="1:4" x14ac:dyDescent="0.2">
      <c r="A903" s="423"/>
      <c r="B903" s="423"/>
      <c r="C903" s="5"/>
      <c r="D903" s="423"/>
    </row>
    <row r="904" spans="1:4" x14ac:dyDescent="0.2">
      <c r="A904" s="423"/>
      <c r="B904" s="423"/>
      <c r="C904" s="5"/>
      <c r="D904" s="423"/>
    </row>
    <row r="905" spans="1:4" x14ac:dyDescent="0.2">
      <c r="A905" s="423"/>
      <c r="B905" s="423"/>
      <c r="C905" s="5"/>
      <c r="D905" s="423"/>
    </row>
    <row r="906" spans="1:4" x14ac:dyDescent="0.2">
      <c r="A906" s="423"/>
      <c r="B906" s="423"/>
      <c r="C906" s="5"/>
      <c r="D906" s="423"/>
    </row>
    <row r="907" spans="1:4" x14ac:dyDescent="0.2">
      <c r="A907" s="423"/>
      <c r="B907" s="423"/>
      <c r="C907" s="5"/>
      <c r="D907" s="423"/>
    </row>
    <row r="908" spans="1:4" x14ac:dyDescent="0.2">
      <c r="A908" s="423"/>
      <c r="B908" s="423"/>
      <c r="C908" s="5"/>
      <c r="D908" s="423"/>
    </row>
    <row r="909" spans="1:4" x14ac:dyDescent="0.2">
      <c r="A909" s="423"/>
      <c r="B909" s="423"/>
      <c r="C909" s="5"/>
      <c r="D909" s="423"/>
    </row>
    <row r="910" spans="1:4" x14ac:dyDescent="0.2">
      <c r="A910" s="423"/>
      <c r="B910" s="423"/>
      <c r="C910" s="5"/>
      <c r="D910" s="423"/>
    </row>
    <row r="911" spans="1:4" x14ac:dyDescent="0.2">
      <c r="A911" s="423"/>
      <c r="B911" s="423"/>
      <c r="C911" s="5"/>
      <c r="D911" s="423"/>
    </row>
    <row r="912" spans="1:4" x14ac:dyDescent="0.2">
      <c r="A912" s="423"/>
      <c r="B912" s="423"/>
      <c r="C912" s="5"/>
      <c r="D912" s="423"/>
    </row>
    <row r="913" spans="1:4" x14ac:dyDescent="0.2">
      <c r="A913" s="423"/>
      <c r="B913" s="423"/>
      <c r="C913" s="5"/>
      <c r="D913" s="423"/>
    </row>
    <row r="914" spans="1:4" x14ac:dyDescent="0.2">
      <c r="A914" s="423"/>
      <c r="B914" s="423"/>
      <c r="C914" s="5"/>
      <c r="D914" s="423"/>
    </row>
    <row r="915" spans="1:4" x14ac:dyDescent="0.2">
      <c r="A915" s="423"/>
      <c r="B915" s="423"/>
      <c r="C915" s="5"/>
      <c r="D915" s="423"/>
    </row>
    <row r="916" spans="1:4" x14ac:dyDescent="0.2">
      <c r="A916" s="423"/>
      <c r="B916" s="423"/>
      <c r="C916" s="5"/>
      <c r="D916" s="423"/>
    </row>
    <row r="917" spans="1:4" x14ac:dyDescent="0.2">
      <c r="A917" s="423"/>
      <c r="B917" s="423"/>
      <c r="C917" s="5"/>
      <c r="D917" s="423"/>
    </row>
    <row r="918" spans="1:4" x14ac:dyDescent="0.2">
      <c r="A918" s="423"/>
      <c r="B918" s="423"/>
      <c r="C918" s="5"/>
      <c r="D918" s="423"/>
    </row>
    <row r="919" spans="1:4" x14ac:dyDescent="0.2">
      <c r="A919" s="423"/>
      <c r="B919" s="423"/>
      <c r="C919" s="5"/>
      <c r="D919" s="423"/>
    </row>
    <row r="920" spans="1:4" x14ac:dyDescent="0.2">
      <c r="A920" s="423"/>
      <c r="B920" s="423"/>
      <c r="C920" s="5"/>
      <c r="D920" s="423"/>
    </row>
    <row r="921" spans="1:4" x14ac:dyDescent="0.2">
      <c r="A921" s="423"/>
      <c r="B921" s="423"/>
      <c r="C921" s="5"/>
      <c r="D921" s="423"/>
    </row>
    <row r="922" spans="1:4" x14ac:dyDescent="0.2">
      <c r="A922" s="423"/>
      <c r="B922" s="423"/>
      <c r="C922" s="5"/>
      <c r="D922" s="423"/>
    </row>
    <row r="923" spans="1:4" x14ac:dyDescent="0.2">
      <c r="A923" s="423"/>
      <c r="B923" s="423"/>
      <c r="C923" s="5"/>
      <c r="D923" s="423"/>
    </row>
    <row r="924" spans="1:4" x14ac:dyDescent="0.2">
      <c r="A924" s="423"/>
      <c r="B924" s="423"/>
      <c r="C924" s="5"/>
      <c r="D924" s="423"/>
    </row>
    <row r="925" spans="1:4" x14ac:dyDescent="0.2">
      <c r="A925" s="423"/>
      <c r="B925" s="423"/>
      <c r="C925" s="5"/>
      <c r="D925" s="423"/>
    </row>
    <row r="926" spans="1:4" x14ac:dyDescent="0.2">
      <c r="A926" s="423"/>
      <c r="B926" s="423"/>
      <c r="C926" s="5"/>
      <c r="D926" s="423"/>
    </row>
    <row r="927" spans="1:4" x14ac:dyDescent="0.2">
      <c r="A927" s="423"/>
      <c r="B927" s="423"/>
      <c r="C927" s="5"/>
      <c r="D927" s="423"/>
    </row>
    <row r="928" spans="1:4" x14ac:dyDescent="0.2">
      <c r="A928" s="423"/>
      <c r="B928" s="423"/>
      <c r="C928" s="5"/>
      <c r="D928" s="423"/>
    </row>
    <row r="929" spans="1:4" x14ac:dyDescent="0.2">
      <c r="A929" s="423"/>
      <c r="B929" s="423"/>
      <c r="C929" s="5"/>
      <c r="D929" s="423"/>
    </row>
    <row r="930" spans="1:4" x14ac:dyDescent="0.2">
      <c r="A930" s="423"/>
      <c r="B930" s="423"/>
      <c r="C930" s="5"/>
      <c r="D930" s="423"/>
    </row>
    <row r="931" spans="1:4" x14ac:dyDescent="0.2">
      <c r="A931" s="423"/>
      <c r="B931" s="423"/>
      <c r="C931" s="5"/>
      <c r="D931" s="423"/>
    </row>
    <row r="932" spans="1:4" x14ac:dyDescent="0.2">
      <c r="A932" s="423"/>
      <c r="B932" s="423"/>
      <c r="C932" s="5"/>
      <c r="D932" s="423"/>
    </row>
    <row r="933" spans="1:4" x14ac:dyDescent="0.2">
      <c r="A933" s="423"/>
      <c r="B933" s="423"/>
      <c r="C933" s="5"/>
      <c r="D933" s="423"/>
    </row>
    <row r="934" spans="1:4" x14ac:dyDescent="0.2">
      <c r="A934" s="423"/>
      <c r="B934" s="423"/>
      <c r="C934" s="5"/>
      <c r="D934" s="423"/>
    </row>
    <row r="935" spans="1:4" x14ac:dyDescent="0.2">
      <c r="A935" s="423"/>
      <c r="B935" s="423"/>
      <c r="C935" s="5"/>
      <c r="D935" s="423"/>
    </row>
    <row r="936" spans="1:4" x14ac:dyDescent="0.2">
      <c r="A936" s="423"/>
      <c r="B936" s="423"/>
      <c r="C936" s="5"/>
      <c r="D936" s="423"/>
    </row>
    <row r="937" spans="1:4" x14ac:dyDescent="0.2">
      <c r="A937" s="423"/>
      <c r="B937" s="423"/>
      <c r="C937" s="5"/>
      <c r="D937" s="423"/>
    </row>
    <row r="938" spans="1:4" x14ac:dyDescent="0.2">
      <c r="A938" s="423"/>
      <c r="B938" s="423"/>
      <c r="C938" s="5"/>
      <c r="D938" s="423"/>
    </row>
    <row r="939" spans="1:4" x14ac:dyDescent="0.2">
      <c r="A939" s="423"/>
      <c r="B939" s="423"/>
      <c r="C939" s="5"/>
      <c r="D939" s="423"/>
    </row>
    <row r="940" spans="1:4" x14ac:dyDescent="0.2">
      <c r="A940" s="423"/>
      <c r="B940" s="423"/>
      <c r="C940" s="5"/>
      <c r="D940" s="423"/>
    </row>
    <row r="941" spans="1:4" x14ac:dyDescent="0.2">
      <c r="A941" s="423"/>
      <c r="B941" s="423"/>
      <c r="C941" s="5"/>
      <c r="D941" s="423"/>
    </row>
    <row r="942" spans="1:4" x14ac:dyDescent="0.2">
      <c r="A942" s="423"/>
      <c r="B942" s="423"/>
      <c r="C942" s="5"/>
      <c r="D942" s="423"/>
    </row>
    <row r="943" spans="1:4" x14ac:dyDescent="0.2">
      <c r="A943" s="423"/>
      <c r="B943" s="423"/>
      <c r="C943" s="5"/>
      <c r="D943" s="423"/>
    </row>
    <row r="944" spans="1:4" x14ac:dyDescent="0.2">
      <c r="A944" s="423"/>
      <c r="B944" s="423"/>
      <c r="C944" s="5"/>
      <c r="D944" s="423"/>
    </row>
    <row r="945" spans="1:4" x14ac:dyDescent="0.2">
      <c r="A945" s="423"/>
      <c r="B945" s="423"/>
      <c r="C945" s="5"/>
      <c r="D945" s="423"/>
    </row>
    <row r="946" spans="1:4" x14ac:dyDescent="0.2">
      <c r="A946" s="423"/>
      <c r="B946" s="423"/>
      <c r="C946" s="5"/>
      <c r="D946" s="423"/>
    </row>
    <row r="947" spans="1:4" x14ac:dyDescent="0.2">
      <c r="A947" s="423"/>
      <c r="B947" s="423"/>
      <c r="C947" s="5"/>
      <c r="D947" s="423"/>
    </row>
    <row r="948" spans="1:4" x14ac:dyDescent="0.2">
      <c r="A948" s="423"/>
      <c r="B948" s="423"/>
      <c r="C948" s="5"/>
      <c r="D948" s="423"/>
    </row>
    <row r="949" spans="1:4" x14ac:dyDescent="0.2">
      <c r="A949" s="423"/>
      <c r="B949" s="423"/>
      <c r="C949" s="5"/>
      <c r="D949" s="423"/>
    </row>
    <row r="950" spans="1:4" x14ac:dyDescent="0.2">
      <c r="A950" s="423"/>
      <c r="B950" s="423"/>
      <c r="C950" s="5"/>
      <c r="D950" s="423"/>
    </row>
    <row r="951" spans="1:4" x14ac:dyDescent="0.2">
      <c r="A951" s="423"/>
      <c r="B951" s="423"/>
      <c r="C951" s="5"/>
      <c r="D951" s="423"/>
    </row>
    <row r="952" spans="1:4" x14ac:dyDescent="0.2">
      <c r="A952" s="423"/>
      <c r="B952" s="423"/>
      <c r="C952" s="5"/>
      <c r="D952" s="423"/>
    </row>
    <row r="953" spans="1:4" x14ac:dyDescent="0.2">
      <c r="A953" s="423"/>
      <c r="B953" s="423"/>
      <c r="C953" s="5"/>
      <c r="D953" s="423"/>
    </row>
    <row r="954" spans="1:4" x14ac:dyDescent="0.2">
      <c r="A954" s="423"/>
      <c r="B954" s="423"/>
      <c r="C954" s="5"/>
      <c r="D954" s="423"/>
    </row>
    <row r="955" spans="1:4" x14ac:dyDescent="0.2">
      <c r="A955" s="423"/>
      <c r="B955" s="423"/>
      <c r="C955" s="5"/>
      <c r="D955" s="423"/>
    </row>
    <row r="956" spans="1:4" x14ac:dyDescent="0.2">
      <c r="A956" s="423"/>
      <c r="B956" s="423"/>
      <c r="C956" s="5"/>
      <c r="D956" s="423"/>
    </row>
    <row r="957" spans="1:4" x14ac:dyDescent="0.2">
      <c r="A957" s="423"/>
      <c r="B957" s="423"/>
      <c r="C957" s="5"/>
      <c r="D957" s="423"/>
    </row>
    <row r="958" spans="1:4" x14ac:dyDescent="0.2">
      <c r="A958" s="423"/>
      <c r="B958" s="423"/>
      <c r="C958" s="5"/>
      <c r="D958" s="423"/>
    </row>
    <row r="959" spans="1:4" x14ac:dyDescent="0.2">
      <c r="A959" s="423"/>
      <c r="B959" s="423"/>
      <c r="C959" s="5"/>
      <c r="D959" s="423"/>
    </row>
    <row r="960" spans="1:4" x14ac:dyDescent="0.2">
      <c r="A960" s="423"/>
      <c r="B960" s="423"/>
      <c r="C960" s="5"/>
      <c r="D960" s="423"/>
    </row>
    <row r="961" spans="1:4" x14ac:dyDescent="0.2">
      <c r="A961" s="423"/>
      <c r="B961" s="423"/>
      <c r="C961" s="5"/>
      <c r="D961" s="423"/>
    </row>
    <row r="962" spans="1:4" x14ac:dyDescent="0.2">
      <c r="A962" s="423"/>
      <c r="B962" s="423"/>
      <c r="C962" s="5"/>
      <c r="D962" s="423"/>
    </row>
    <row r="963" spans="1:4" x14ac:dyDescent="0.2">
      <c r="A963" s="423"/>
      <c r="B963" s="423"/>
      <c r="C963" s="5"/>
      <c r="D963" s="423"/>
    </row>
    <row r="964" spans="1:4" x14ac:dyDescent="0.2">
      <c r="A964" s="423"/>
      <c r="B964" s="423"/>
      <c r="C964" s="5"/>
      <c r="D964" s="423"/>
    </row>
    <row r="965" spans="1:4" x14ac:dyDescent="0.2">
      <c r="A965" s="423"/>
      <c r="B965" s="423"/>
      <c r="C965" s="5"/>
      <c r="D965" s="423"/>
    </row>
    <row r="966" spans="1:4" x14ac:dyDescent="0.2">
      <c r="A966" s="423"/>
      <c r="B966" s="423"/>
      <c r="C966" s="5"/>
      <c r="D966" s="423"/>
    </row>
    <row r="967" spans="1:4" x14ac:dyDescent="0.2">
      <c r="A967" s="423"/>
      <c r="B967" s="423"/>
      <c r="C967" s="5"/>
      <c r="D967" s="423"/>
    </row>
    <row r="968" spans="1:4" x14ac:dyDescent="0.2">
      <c r="A968" s="423"/>
      <c r="B968" s="423"/>
      <c r="C968" s="5"/>
      <c r="D968" s="423"/>
    </row>
    <row r="969" spans="1:4" x14ac:dyDescent="0.2">
      <c r="A969" s="423"/>
      <c r="B969" s="423"/>
      <c r="C969" s="5"/>
      <c r="D969" s="423"/>
    </row>
    <row r="970" spans="1:4" x14ac:dyDescent="0.2">
      <c r="A970" s="423"/>
      <c r="B970" s="423"/>
      <c r="C970" s="5"/>
      <c r="D970" s="423"/>
    </row>
    <row r="971" spans="1:4" x14ac:dyDescent="0.2">
      <c r="A971" s="423"/>
      <c r="B971" s="423"/>
      <c r="C971" s="5"/>
      <c r="D971" s="423"/>
    </row>
    <row r="972" spans="1:4" x14ac:dyDescent="0.2">
      <c r="A972" s="423"/>
      <c r="B972" s="423"/>
      <c r="C972" s="5"/>
      <c r="D972" s="423"/>
    </row>
    <row r="973" spans="1:4" x14ac:dyDescent="0.2">
      <c r="A973" s="423"/>
      <c r="B973" s="423"/>
      <c r="C973" s="5"/>
      <c r="D973" s="423"/>
    </row>
    <row r="974" spans="1:4" x14ac:dyDescent="0.2">
      <c r="A974" s="423"/>
      <c r="B974" s="423"/>
      <c r="C974" s="5"/>
      <c r="D974" s="423"/>
    </row>
    <row r="975" spans="1:4" x14ac:dyDescent="0.2">
      <c r="A975" s="423"/>
      <c r="B975" s="423"/>
      <c r="C975" s="5"/>
      <c r="D975" s="423"/>
    </row>
    <row r="976" spans="1:4" x14ac:dyDescent="0.2">
      <c r="A976" s="423"/>
      <c r="B976" s="423"/>
      <c r="C976" s="5"/>
      <c r="D976" s="423"/>
    </row>
    <row r="977" spans="1:4" x14ac:dyDescent="0.2">
      <c r="A977" s="423"/>
      <c r="B977" s="423"/>
      <c r="C977" s="5"/>
      <c r="D977" s="423"/>
    </row>
    <row r="978" spans="1:4" x14ac:dyDescent="0.2">
      <c r="A978" s="423"/>
      <c r="B978" s="423"/>
      <c r="C978" s="5"/>
      <c r="D978" s="423"/>
    </row>
    <row r="979" spans="1:4" x14ac:dyDescent="0.2">
      <c r="A979" s="423"/>
      <c r="B979" s="423"/>
      <c r="C979" s="5"/>
      <c r="D979" s="423"/>
    </row>
    <row r="980" spans="1:4" x14ac:dyDescent="0.2">
      <c r="A980" s="423"/>
      <c r="B980" s="423"/>
      <c r="C980" s="5"/>
      <c r="D980" s="423"/>
    </row>
    <row r="981" spans="1:4" x14ac:dyDescent="0.2">
      <c r="A981" s="423"/>
      <c r="B981" s="423"/>
      <c r="C981" s="5"/>
      <c r="D981" s="423"/>
    </row>
    <row r="982" spans="1:4" x14ac:dyDescent="0.2">
      <c r="A982" s="423"/>
      <c r="B982" s="423"/>
      <c r="C982" s="5"/>
      <c r="D982" s="423"/>
    </row>
    <row r="983" spans="1:4" x14ac:dyDescent="0.2">
      <c r="A983" s="423"/>
      <c r="B983" s="423"/>
      <c r="C983" s="5"/>
      <c r="D983" s="423"/>
    </row>
    <row r="984" spans="1:4" x14ac:dyDescent="0.2">
      <c r="A984" s="423"/>
      <c r="B984" s="423"/>
      <c r="C984" s="5"/>
      <c r="D984" s="423"/>
    </row>
    <row r="985" spans="1:4" x14ac:dyDescent="0.2">
      <c r="A985" s="423"/>
      <c r="B985" s="423"/>
      <c r="C985" s="5"/>
      <c r="D985" s="423"/>
    </row>
    <row r="986" spans="1:4" x14ac:dyDescent="0.2">
      <c r="A986" s="423"/>
      <c r="B986" s="423"/>
      <c r="C986" s="5"/>
      <c r="D986" s="423"/>
    </row>
    <row r="987" spans="1:4" x14ac:dyDescent="0.2">
      <c r="A987" s="423"/>
      <c r="B987" s="423"/>
      <c r="C987" s="5"/>
      <c r="D987" s="423"/>
    </row>
    <row r="988" spans="1:4" x14ac:dyDescent="0.2">
      <c r="A988" s="423"/>
      <c r="B988" s="423"/>
      <c r="C988" s="5"/>
      <c r="D988" s="423"/>
    </row>
    <row r="989" spans="1:4" x14ac:dyDescent="0.2">
      <c r="A989" s="423"/>
      <c r="B989" s="423"/>
      <c r="C989" s="5"/>
      <c r="D989" s="423"/>
    </row>
    <row r="990" spans="1:4" x14ac:dyDescent="0.2">
      <c r="A990" s="423"/>
      <c r="B990" s="423"/>
      <c r="C990" s="5"/>
      <c r="D990" s="423"/>
    </row>
    <row r="991" spans="1:4" x14ac:dyDescent="0.2">
      <c r="A991" s="423"/>
      <c r="B991" s="423"/>
      <c r="C991" s="5"/>
      <c r="D991" s="423"/>
    </row>
    <row r="992" spans="1:4" x14ac:dyDescent="0.2">
      <c r="A992" s="423"/>
      <c r="B992" s="423"/>
      <c r="C992" s="5"/>
      <c r="D992" s="423"/>
    </row>
    <row r="993" spans="1:4" x14ac:dyDescent="0.2">
      <c r="A993" s="423"/>
      <c r="B993" s="423"/>
      <c r="C993" s="5"/>
      <c r="D993" s="423"/>
    </row>
    <row r="994" spans="1:4" x14ac:dyDescent="0.2">
      <c r="A994" s="423"/>
      <c r="B994" s="423"/>
      <c r="C994" s="5"/>
      <c r="D994" s="423"/>
    </row>
    <row r="995" spans="1:4" x14ac:dyDescent="0.2">
      <c r="A995" s="423"/>
      <c r="B995" s="423"/>
      <c r="C995" s="5"/>
      <c r="D995" s="423"/>
    </row>
    <row r="996" spans="1:4" x14ac:dyDescent="0.2">
      <c r="A996" s="423"/>
      <c r="B996" s="423"/>
      <c r="C996" s="5"/>
      <c r="D996" s="423"/>
    </row>
    <row r="997" spans="1:4" x14ac:dyDescent="0.2">
      <c r="A997" s="423"/>
      <c r="B997" s="423"/>
      <c r="C997" s="5"/>
      <c r="D997" s="423"/>
    </row>
    <row r="998" spans="1:4" x14ac:dyDescent="0.2">
      <c r="A998" s="423"/>
      <c r="B998" s="423"/>
      <c r="C998" s="5"/>
      <c r="D998" s="423"/>
    </row>
    <row r="999" spans="1:4" x14ac:dyDescent="0.2">
      <c r="A999" s="423"/>
      <c r="B999" s="423"/>
      <c r="C999" s="5"/>
      <c r="D999" s="423"/>
    </row>
    <row r="1000" spans="1:4" x14ac:dyDescent="0.2">
      <c r="A1000" s="423"/>
      <c r="B1000" s="423"/>
      <c r="C1000" s="5"/>
      <c r="D1000" s="423"/>
    </row>
    <row r="1001" spans="1:4" x14ac:dyDescent="0.2">
      <c r="A1001" s="423"/>
      <c r="B1001" s="423"/>
      <c r="C1001" s="5"/>
      <c r="D1001" s="423"/>
    </row>
    <row r="1002" spans="1:4" x14ac:dyDescent="0.2">
      <c r="A1002" s="423"/>
      <c r="B1002" s="423"/>
      <c r="C1002" s="5"/>
      <c r="D1002" s="423"/>
    </row>
    <row r="1003" spans="1:4" x14ac:dyDescent="0.2">
      <c r="A1003" s="423"/>
      <c r="B1003" s="423"/>
      <c r="C1003" s="5"/>
      <c r="D1003" s="423"/>
    </row>
    <row r="1004" spans="1:4" x14ac:dyDescent="0.2">
      <c r="A1004" s="423"/>
      <c r="B1004" s="423"/>
      <c r="C1004" s="5"/>
      <c r="D1004" s="423"/>
    </row>
    <row r="1005" spans="1:4" x14ac:dyDescent="0.2">
      <c r="A1005" s="423"/>
      <c r="B1005" s="423"/>
      <c r="C1005" s="5"/>
      <c r="D1005" s="423"/>
    </row>
    <row r="1006" spans="1:4" x14ac:dyDescent="0.2">
      <c r="A1006" s="423"/>
      <c r="B1006" s="423"/>
      <c r="C1006" s="5"/>
      <c r="D1006" s="423"/>
    </row>
    <row r="1007" spans="1:4" x14ac:dyDescent="0.2">
      <c r="A1007" s="423"/>
      <c r="B1007" s="423"/>
      <c r="C1007" s="5"/>
      <c r="D1007" s="423"/>
    </row>
    <row r="1008" spans="1:4" x14ac:dyDescent="0.2">
      <c r="A1008" s="423"/>
      <c r="B1008" s="423"/>
      <c r="C1008" s="5"/>
      <c r="D1008" s="423"/>
    </row>
    <row r="1009" spans="1:4" x14ac:dyDescent="0.2">
      <c r="A1009" s="423"/>
      <c r="B1009" s="423"/>
      <c r="C1009" s="5"/>
      <c r="D1009" s="423"/>
    </row>
    <row r="1010" spans="1:4" x14ac:dyDescent="0.2">
      <c r="A1010" s="423"/>
      <c r="B1010" s="423"/>
      <c r="C1010" s="5"/>
      <c r="D1010" s="423"/>
    </row>
    <row r="1011" spans="1:4" x14ac:dyDescent="0.2">
      <c r="A1011" s="423"/>
      <c r="B1011" s="423"/>
      <c r="C1011" s="5"/>
      <c r="D1011" s="423"/>
    </row>
    <row r="1012" spans="1:4" x14ac:dyDescent="0.2">
      <c r="A1012" s="423"/>
      <c r="B1012" s="423"/>
      <c r="C1012" s="5"/>
      <c r="D1012" s="423"/>
    </row>
    <row r="1013" spans="1:4" x14ac:dyDescent="0.2">
      <c r="A1013" s="423"/>
      <c r="B1013" s="423"/>
      <c r="C1013" s="5"/>
      <c r="D1013" s="423"/>
    </row>
    <row r="1014" spans="1:4" x14ac:dyDescent="0.2">
      <c r="A1014" s="423"/>
      <c r="B1014" s="423"/>
      <c r="C1014" s="5"/>
      <c r="D1014" s="423"/>
    </row>
    <row r="1015" spans="1:4" x14ac:dyDescent="0.2">
      <c r="A1015" s="423"/>
      <c r="B1015" s="423"/>
      <c r="C1015" s="5"/>
      <c r="D1015" s="423"/>
    </row>
    <row r="1016" spans="1:4" x14ac:dyDescent="0.2">
      <c r="A1016" s="423"/>
      <c r="B1016" s="423"/>
      <c r="C1016" s="5"/>
      <c r="D1016" s="423"/>
    </row>
    <row r="1017" spans="1:4" x14ac:dyDescent="0.2">
      <c r="A1017" s="423"/>
      <c r="B1017" s="423"/>
      <c r="C1017" s="5"/>
      <c r="D1017" s="423"/>
    </row>
    <row r="1018" spans="1:4" x14ac:dyDescent="0.2">
      <c r="A1018" s="423"/>
      <c r="B1018" s="423"/>
      <c r="C1018" s="5"/>
      <c r="D1018" s="423"/>
    </row>
    <row r="1019" spans="1:4" x14ac:dyDescent="0.2">
      <c r="A1019" s="423"/>
      <c r="B1019" s="423"/>
      <c r="C1019" s="5"/>
      <c r="D1019" s="423"/>
    </row>
    <row r="1020" spans="1:4" x14ac:dyDescent="0.2">
      <c r="A1020" s="423"/>
      <c r="B1020" s="423"/>
      <c r="C1020" s="5"/>
      <c r="D1020" s="423"/>
    </row>
    <row r="1021" spans="1:4" x14ac:dyDescent="0.2">
      <c r="A1021" s="423"/>
      <c r="B1021" s="423"/>
      <c r="C1021" s="5"/>
      <c r="D1021" s="423"/>
    </row>
    <row r="1022" spans="1:4" x14ac:dyDescent="0.2">
      <c r="A1022" s="423"/>
      <c r="B1022" s="423"/>
      <c r="C1022" s="5"/>
      <c r="D1022" s="423"/>
    </row>
    <row r="1023" spans="1:4" x14ac:dyDescent="0.2">
      <c r="A1023" s="423"/>
      <c r="B1023" s="423"/>
      <c r="C1023" s="5"/>
      <c r="D1023" s="423"/>
    </row>
    <row r="1024" spans="1:4" x14ac:dyDescent="0.2">
      <c r="A1024" s="423"/>
      <c r="B1024" s="423"/>
      <c r="C1024" s="5"/>
      <c r="D1024" s="423"/>
    </row>
    <row r="1025" spans="1:4" x14ac:dyDescent="0.2">
      <c r="A1025" s="423"/>
      <c r="B1025" s="423"/>
      <c r="C1025" s="5"/>
      <c r="D1025" s="423"/>
    </row>
    <row r="1026" spans="1:4" x14ac:dyDescent="0.2">
      <c r="A1026" s="423"/>
      <c r="B1026" s="423"/>
      <c r="C1026" s="5"/>
      <c r="D1026" s="423"/>
    </row>
    <row r="1027" spans="1:4" x14ac:dyDescent="0.2">
      <c r="A1027" s="423"/>
      <c r="B1027" s="423"/>
      <c r="C1027" s="5"/>
      <c r="D1027" s="423"/>
    </row>
    <row r="1028" spans="1:4" x14ac:dyDescent="0.2">
      <c r="A1028" s="423"/>
      <c r="B1028" s="423"/>
      <c r="C1028" s="5"/>
      <c r="D1028" s="423"/>
    </row>
    <row r="1029" spans="1:4" x14ac:dyDescent="0.2">
      <c r="A1029" s="423"/>
      <c r="B1029" s="423"/>
      <c r="C1029" s="5"/>
      <c r="D1029" s="423"/>
    </row>
    <row r="1030" spans="1:4" x14ac:dyDescent="0.2">
      <c r="A1030" s="423"/>
      <c r="B1030" s="423"/>
      <c r="C1030" s="5"/>
      <c r="D1030" s="423"/>
    </row>
    <row r="1031" spans="1:4" x14ac:dyDescent="0.2">
      <c r="A1031" s="423"/>
      <c r="B1031" s="423"/>
      <c r="C1031" s="5"/>
      <c r="D1031" s="423"/>
    </row>
    <row r="1032" spans="1:4" x14ac:dyDescent="0.2">
      <c r="A1032" s="423"/>
      <c r="B1032" s="423"/>
      <c r="C1032" s="5"/>
      <c r="D1032" s="423"/>
    </row>
    <row r="1033" spans="1:4" x14ac:dyDescent="0.2">
      <c r="A1033" s="423"/>
      <c r="B1033" s="423"/>
      <c r="C1033" s="5"/>
      <c r="D1033" s="423"/>
    </row>
    <row r="1034" spans="1:4" x14ac:dyDescent="0.2">
      <c r="A1034" s="423"/>
      <c r="B1034" s="423"/>
      <c r="C1034" s="5"/>
      <c r="D1034" s="423"/>
    </row>
    <row r="1035" spans="1:4" x14ac:dyDescent="0.2">
      <c r="A1035" s="423"/>
      <c r="B1035" s="423"/>
      <c r="C1035" s="5"/>
      <c r="D1035" s="423"/>
    </row>
    <row r="1036" spans="1:4" x14ac:dyDescent="0.2">
      <c r="A1036" s="423"/>
      <c r="B1036" s="423"/>
      <c r="C1036" s="5"/>
      <c r="D1036" s="423"/>
    </row>
    <row r="1037" spans="1:4" x14ac:dyDescent="0.2">
      <c r="A1037" s="423"/>
      <c r="B1037" s="423"/>
      <c r="C1037" s="5"/>
      <c r="D1037" s="423"/>
    </row>
    <row r="1038" spans="1:4" x14ac:dyDescent="0.2">
      <c r="A1038" s="423"/>
      <c r="B1038" s="423"/>
      <c r="C1038" s="5"/>
      <c r="D1038" s="423"/>
    </row>
    <row r="1039" spans="1:4" x14ac:dyDescent="0.2">
      <c r="A1039" s="423"/>
      <c r="B1039" s="423"/>
      <c r="C1039" s="5"/>
      <c r="D1039" s="423"/>
    </row>
    <row r="1040" spans="1:4" x14ac:dyDescent="0.2">
      <c r="A1040" s="423"/>
      <c r="B1040" s="423"/>
      <c r="C1040" s="5"/>
      <c r="D1040" s="423"/>
    </row>
    <row r="1041" spans="1:4" x14ac:dyDescent="0.2">
      <c r="A1041" s="423"/>
      <c r="B1041" s="423"/>
      <c r="C1041" s="5"/>
      <c r="D1041" s="423"/>
    </row>
    <row r="1042" spans="1:4" x14ac:dyDescent="0.2">
      <c r="A1042" s="423"/>
      <c r="B1042" s="423"/>
      <c r="C1042" s="5"/>
      <c r="D1042" s="423"/>
    </row>
    <row r="1043" spans="1:4" x14ac:dyDescent="0.2">
      <c r="A1043" s="423"/>
      <c r="B1043" s="423"/>
      <c r="C1043" s="5"/>
      <c r="D1043" s="423"/>
    </row>
    <row r="1044" spans="1:4" x14ac:dyDescent="0.2">
      <c r="A1044" s="423"/>
      <c r="B1044" s="423"/>
      <c r="C1044" s="5"/>
      <c r="D1044" s="423"/>
    </row>
    <row r="1045" spans="1:4" x14ac:dyDescent="0.2">
      <c r="A1045" s="423"/>
      <c r="B1045" s="423"/>
      <c r="C1045" s="5"/>
      <c r="D1045" s="423"/>
    </row>
    <row r="1046" spans="1:4" x14ac:dyDescent="0.2">
      <c r="A1046" s="423"/>
      <c r="B1046" s="423"/>
      <c r="C1046" s="5"/>
      <c r="D1046" s="423"/>
    </row>
    <row r="1047" spans="1:4" x14ac:dyDescent="0.2">
      <c r="A1047" s="423"/>
      <c r="B1047" s="423"/>
      <c r="C1047" s="5"/>
      <c r="D1047" s="423"/>
    </row>
    <row r="1048" spans="1:4" x14ac:dyDescent="0.2">
      <c r="A1048" s="423"/>
      <c r="B1048" s="423"/>
      <c r="C1048" s="5"/>
      <c r="D1048" s="423"/>
    </row>
    <row r="1049" spans="1:4" x14ac:dyDescent="0.2">
      <c r="A1049" s="423"/>
      <c r="B1049" s="423"/>
      <c r="C1049" s="5"/>
      <c r="D1049" s="423"/>
    </row>
    <row r="1050" spans="1:4" x14ac:dyDescent="0.2">
      <c r="A1050" s="423"/>
      <c r="B1050" s="423"/>
      <c r="C1050" s="5"/>
      <c r="D1050" s="423"/>
    </row>
    <row r="1051" spans="1:4" x14ac:dyDescent="0.2">
      <c r="A1051" s="423"/>
      <c r="B1051" s="423"/>
      <c r="C1051" s="5"/>
      <c r="D1051" s="423"/>
    </row>
    <row r="1052" spans="1:4" x14ac:dyDescent="0.2">
      <c r="A1052" s="423"/>
      <c r="B1052" s="423"/>
      <c r="C1052" s="5"/>
      <c r="D1052" s="423"/>
    </row>
    <row r="1053" spans="1:4" x14ac:dyDescent="0.2">
      <c r="A1053" s="423"/>
      <c r="B1053" s="423"/>
      <c r="C1053" s="5"/>
      <c r="D1053" s="423"/>
    </row>
    <row r="1054" spans="1:4" x14ac:dyDescent="0.2">
      <c r="A1054" s="423"/>
      <c r="B1054" s="423"/>
      <c r="C1054" s="5"/>
      <c r="D1054" s="423"/>
    </row>
    <row r="1055" spans="1:4" x14ac:dyDescent="0.2">
      <c r="A1055" s="423"/>
      <c r="B1055" s="423"/>
      <c r="C1055" s="5"/>
      <c r="D1055" s="423"/>
    </row>
    <row r="1056" spans="1:4" x14ac:dyDescent="0.2">
      <c r="A1056" s="423"/>
      <c r="B1056" s="423"/>
      <c r="C1056" s="5"/>
      <c r="D1056" s="423"/>
    </row>
    <row r="1057" spans="1:4" x14ac:dyDescent="0.2">
      <c r="A1057" s="423"/>
      <c r="B1057" s="423"/>
      <c r="C1057" s="5"/>
      <c r="D1057" s="423"/>
    </row>
    <row r="1058" spans="1:4" x14ac:dyDescent="0.2">
      <c r="A1058" s="423"/>
      <c r="B1058" s="423"/>
      <c r="C1058" s="5"/>
      <c r="D1058" s="423"/>
    </row>
    <row r="1059" spans="1:4" x14ac:dyDescent="0.2">
      <c r="A1059" s="423"/>
      <c r="B1059" s="423"/>
      <c r="C1059" s="5"/>
      <c r="D1059" s="423"/>
    </row>
    <row r="1060" spans="1:4" x14ac:dyDescent="0.2">
      <c r="A1060" s="423"/>
      <c r="B1060" s="423"/>
      <c r="C1060" s="5"/>
      <c r="D1060" s="423"/>
    </row>
    <row r="1061" spans="1:4" x14ac:dyDescent="0.2">
      <c r="A1061" s="423"/>
      <c r="B1061" s="423"/>
      <c r="C1061" s="5"/>
      <c r="D1061" s="423"/>
    </row>
    <row r="1062" spans="1:4" x14ac:dyDescent="0.2">
      <c r="A1062" s="423"/>
      <c r="B1062" s="423"/>
      <c r="C1062" s="5"/>
      <c r="D1062" s="423"/>
    </row>
    <row r="1063" spans="1:4" x14ac:dyDescent="0.2">
      <c r="A1063" s="423"/>
      <c r="B1063" s="423"/>
      <c r="C1063" s="5"/>
      <c r="D1063" s="423"/>
    </row>
    <row r="1064" spans="1:4" x14ac:dyDescent="0.2">
      <c r="A1064" s="423"/>
      <c r="B1064" s="423"/>
      <c r="C1064" s="5"/>
      <c r="D1064" s="423"/>
    </row>
    <row r="1065" spans="1:4" x14ac:dyDescent="0.2">
      <c r="A1065" s="423"/>
      <c r="B1065" s="423"/>
      <c r="C1065" s="5"/>
      <c r="D1065" s="423"/>
    </row>
    <row r="1066" spans="1:4" x14ac:dyDescent="0.2">
      <c r="A1066" s="423"/>
      <c r="B1066" s="423"/>
      <c r="C1066" s="5"/>
      <c r="D1066" s="423"/>
    </row>
    <row r="1067" spans="1:4" x14ac:dyDescent="0.2">
      <c r="A1067" s="423"/>
      <c r="B1067" s="423"/>
      <c r="C1067" s="5"/>
      <c r="D1067" s="423"/>
    </row>
    <row r="1068" spans="1:4" x14ac:dyDescent="0.2">
      <c r="A1068" s="423"/>
      <c r="B1068" s="423"/>
      <c r="C1068" s="5"/>
      <c r="D1068" s="423"/>
    </row>
    <row r="1069" spans="1:4" x14ac:dyDescent="0.2">
      <c r="A1069" s="423"/>
      <c r="B1069" s="423"/>
      <c r="C1069" s="5"/>
      <c r="D1069" s="423"/>
    </row>
    <row r="1070" spans="1:4" x14ac:dyDescent="0.2">
      <c r="A1070" s="423"/>
      <c r="B1070" s="423"/>
      <c r="C1070" s="5"/>
      <c r="D1070" s="423"/>
    </row>
    <row r="1071" spans="1:4" x14ac:dyDescent="0.2">
      <c r="A1071" s="423"/>
      <c r="B1071" s="423"/>
      <c r="C1071" s="5"/>
      <c r="D1071" s="423"/>
    </row>
    <row r="1072" spans="1:4" x14ac:dyDescent="0.2">
      <c r="A1072" s="423"/>
      <c r="B1072" s="423"/>
      <c r="C1072" s="5"/>
      <c r="D1072" s="423"/>
    </row>
    <row r="1073" spans="1:4" x14ac:dyDescent="0.2">
      <c r="A1073" s="423"/>
      <c r="B1073" s="423"/>
      <c r="C1073" s="5"/>
      <c r="D1073" s="423"/>
    </row>
    <row r="1074" spans="1:4" x14ac:dyDescent="0.2">
      <c r="A1074" s="423"/>
      <c r="B1074" s="423"/>
      <c r="C1074" s="5"/>
      <c r="D1074" s="423"/>
    </row>
    <row r="1075" spans="1:4" x14ac:dyDescent="0.2">
      <c r="A1075" s="423"/>
      <c r="B1075" s="423"/>
      <c r="C1075" s="5"/>
      <c r="D1075" s="423"/>
    </row>
    <row r="1076" spans="1:4" x14ac:dyDescent="0.2">
      <c r="A1076" s="423"/>
      <c r="B1076" s="423"/>
      <c r="C1076" s="5"/>
      <c r="D1076" s="423"/>
    </row>
    <row r="1077" spans="1:4" x14ac:dyDescent="0.2">
      <c r="A1077" s="423"/>
      <c r="B1077" s="423"/>
      <c r="C1077" s="5"/>
      <c r="D1077" s="423"/>
    </row>
    <row r="1078" spans="1:4" x14ac:dyDescent="0.2">
      <c r="A1078" s="423"/>
      <c r="B1078" s="423"/>
      <c r="C1078" s="5"/>
      <c r="D1078" s="423"/>
    </row>
    <row r="1079" spans="1:4" x14ac:dyDescent="0.2">
      <c r="A1079" s="423"/>
      <c r="B1079" s="423"/>
      <c r="C1079" s="5"/>
      <c r="D1079" s="423"/>
    </row>
    <row r="1080" spans="1:4" x14ac:dyDescent="0.2">
      <c r="A1080" s="423"/>
      <c r="B1080" s="423"/>
      <c r="C1080" s="5"/>
      <c r="D1080" s="423"/>
    </row>
    <row r="1081" spans="1:4" x14ac:dyDescent="0.2">
      <c r="A1081" s="423"/>
      <c r="B1081" s="423"/>
      <c r="C1081" s="5"/>
      <c r="D1081" s="423"/>
    </row>
    <row r="1082" spans="1:4" x14ac:dyDescent="0.2">
      <c r="A1082" s="423"/>
      <c r="B1082" s="423"/>
      <c r="C1082" s="5"/>
      <c r="D1082" s="423"/>
    </row>
    <row r="1083" spans="1:4" x14ac:dyDescent="0.2">
      <c r="A1083" s="423"/>
      <c r="B1083" s="423"/>
      <c r="C1083" s="5"/>
      <c r="D1083" s="423"/>
    </row>
    <row r="1084" spans="1:4" x14ac:dyDescent="0.2">
      <c r="A1084" s="423"/>
      <c r="B1084" s="423"/>
      <c r="C1084" s="5"/>
      <c r="D1084" s="423"/>
    </row>
    <row r="1085" spans="1:4" x14ac:dyDescent="0.2">
      <c r="A1085" s="423"/>
      <c r="B1085" s="423"/>
      <c r="C1085" s="5"/>
      <c r="D1085" s="423"/>
    </row>
    <row r="1086" spans="1:4" x14ac:dyDescent="0.2">
      <c r="A1086" s="423"/>
      <c r="B1086" s="423"/>
      <c r="C1086" s="5"/>
      <c r="D1086" s="423"/>
    </row>
    <row r="1087" spans="1:4" x14ac:dyDescent="0.2">
      <c r="A1087" s="423"/>
      <c r="B1087" s="423"/>
      <c r="C1087" s="5"/>
      <c r="D1087" s="423"/>
    </row>
    <row r="1088" spans="1:4" x14ac:dyDescent="0.2">
      <c r="A1088" s="423"/>
      <c r="B1088" s="423"/>
      <c r="C1088" s="5"/>
      <c r="D1088" s="423"/>
    </row>
    <row r="1089" spans="1:4" x14ac:dyDescent="0.2">
      <c r="A1089" s="423"/>
      <c r="B1089" s="423"/>
      <c r="C1089" s="5"/>
      <c r="D1089" s="423"/>
    </row>
    <row r="1090" spans="1:4" x14ac:dyDescent="0.2">
      <c r="A1090" s="423"/>
      <c r="B1090" s="423"/>
      <c r="C1090" s="5"/>
      <c r="D1090" s="423"/>
    </row>
    <row r="1091" spans="1:4" x14ac:dyDescent="0.2">
      <c r="A1091" s="423"/>
      <c r="B1091" s="423"/>
      <c r="C1091" s="5"/>
      <c r="D1091" s="423"/>
    </row>
    <row r="1092" spans="1:4" x14ac:dyDescent="0.2">
      <c r="A1092" s="423"/>
      <c r="B1092" s="423"/>
      <c r="C1092" s="5"/>
      <c r="D1092" s="423"/>
    </row>
    <row r="1093" spans="1:4" x14ac:dyDescent="0.2">
      <c r="A1093" s="423"/>
      <c r="B1093" s="423"/>
      <c r="C1093" s="5"/>
      <c r="D1093" s="423"/>
    </row>
    <row r="1094" spans="1:4" x14ac:dyDescent="0.2">
      <c r="A1094" s="423"/>
      <c r="B1094" s="423"/>
      <c r="C1094" s="5"/>
      <c r="D1094" s="423"/>
    </row>
    <row r="1095" spans="1:4" x14ac:dyDescent="0.2">
      <c r="A1095" s="423"/>
      <c r="B1095" s="423"/>
      <c r="C1095" s="5"/>
      <c r="D1095" s="423"/>
    </row>
    <row r="1096" spans="1:4" x14ac:dyDescent="0.2">
      <c r="A1096" s="423"/>
      <c r="B1096" s="423"/>
      <c r="C1096" s="5"/>
      <c r="D1096" s="423"/>
    </row>
    <row r="1097" spans="1:4" x14ac:dyDescent="0.2">
      <c r="A1097" s="423"/>
      <c r="B1097" s="423"/>
      <c r="C1097" s="5"/>
      <c r="D1097" s="423"/>
    </row>
    <row r="1098" spans="1:4" x14ac:dyDescent="0.2">
      <c r="A1098" s="423"/>
      <c r="B1098" s="423"/>
      <c r="C1098" s="5"/>
      <c r="D1098" s="423"/>
    </row>
    <row r="1099" spans="1:4" x14ac:dyDescent="0.2">
      <c r="A1099" s="423"/>
      <c r="B1099" s="423"/>
      <c r="C1099" s="5"/>
      <c r="D1099" s="423"/>
    </row>
    <row r="1100" spans="1:4" x14ac:dyDescent="0.2">
      <c r="A1100" s="423"/>
      <c r="B1100" s="423"/>
      <c r="C1100" s="5"/>
      <c r="D1100" s="423"/>
    </row>
    <row r="1101" spans="1:4" x14ac:dyDescent="0.2">
      <c r="A1101" s="423"/>
      <c r="B1101" s="423"/>
      <c r="C1101" s="5"/>
      <c r="D1101" s="423"/>
    </row>
    <row r="1102" spans="1:4" x14ac:dyDescent="0.2">
      <c r="A1102" s="423"/>
      <c r="B1102" s="423"/>
      <c r="C1102" s="5"/>
      <c r="D1102" s="423"/>
    </row>
    <row r="1103" spans="1:4" x14ac:dyDescent="0.2">
      <c r="A1103" s="423"/>
      <c r="B1103" s="423"/>
      <c r="C1103" s="5"/>
      <c r="D1103" s="423"/>
    </row>
    <row r="1104" spans="1:4" x14ac:dyDescent="0.2">
      <c r="A1104" s="423"/>
      <c r="B1104" s="423"/>
      <c r="C1104" s="5"/>
      <c r="D1104" s="423"/>
    </row>
    <row r="1105" spans="1:4" x14ac:dyDescent="0.2">
      <c r="A1105" s="423"/>
      <c r="B1105" s="423"/>
      <c r="C1105" s="5"/>
      <c r="D1105" s="423"/>
    </row>
    <row r="1106" spans="1:4" x14ac:dyDescent="0.2">
      <c r="A1106" s="423"/>
      <c r="B1106" s="423"/>
      <c r="C1106" s="5"/>
      <c r="D1106" s="423"/>
    </row>
    <row r="1107" spans="1:4" x14ac:dyDescent="0.2">
      <c r="A1107" s="423"/>
      <c r="B1107" s="423"/>
      <c r="C1107" s="5"/>
      <c r="D1107" s="423"/>
    </row>
    <row r="1108" spans="1:4" x14ac:dyDescent="0.2">
      <c r="A1108" s="423"/>
      <c r="B1108" s="423"/>
      <c r="C1108" s="5"/>
      <c r="D1108" s="423"/>
    </row>
    <row r="1109" spans="1:4" x14ac:dyDescent="0.2">
      <c r="A1109" s="423"/>
      <c r="B1109" s="423"/>
      <c r="C1109" s="5"/>
      <c r="D1109" s="423"/>
    </row>
    <row r="1110" spans="1:4" x14ac:dyDescent="0.2">
      <c r="A1110" s="423"/>
      <c r="B1110" s="423"/>
      <c r="C1110" s="5"/>
      <c r="D1110" s="423"/>
    </row>
    <row r="1111" spans="1:4" x14ac:dyDescent="0.2">
      <c r="A1111" s="423"/>
      <c r="B1111" s="423"/>
      <c r="C1111" s="5"/>
      <c r="D1111" s="423"/>
    </row>
    <row r="1112" spans="1:4" x14ac:dyDescent="0.2">
      <c r="A1112" s="423"/>
      <c r="B1112" s="423"/>
      <c r="C1112" s="5"/>
      <c r="D1112" s="423"/>
    </row>
    <row r="1113" spans="1:4" x14ac:dyDescent="0.2">
      <c r="A1113" s="423"/>
      <c r="B1113" s="423"/>
      <c r="C1113" s="5"/>
      <c r="D1113" s="423"/>
    </row>
    <row r="1114" spans="1:4" x14ac:dyDescent="0.2">
      <c r="A1114" s="423"/>
      <c r="B1114" s="423"/>
      <c r="C1114" s="5"/>
      <c r="D1114" s="423"/>
    </row>
    <row r="1115" spans="1:4" x14ac:dyDescent="0.2">
      <c r="A1115" s="423"/>
      <c r="B1115" s="423"/>
      <c r="C1115" s="5"/>
      <c r="D1115" s="423"/>
    </row>
    <row r="1116" spans="1:4" x14ac:dyDescent="0.2">
      <c r="A1116" s="423"/>
      <c r="B1116" s="423"/>
      <c r="C1116" s="5"/>
      <c r="D1116" s="423"/>
    </row>
    <row r="1117" spans="1:4" x14ac:dyDescent="0.2">
      <c r="A1117" s="423"/>
      <c r="B1117" s="423"/>
      <c r="C1117" s="5"/>
      <c r="D1117" s="423"/>
    </row>
    <row r="1118" spans="1:4" x14ac:dyDescent="0.2">
      <c r="A1118" s="423"/>
      <c r="B1118" s="423"/>
      <c r="C1118" s="5"/>
      <c r="D1118" s="423"/>
    </row>
    <row r="1119" spans="1:4" x14ac:dyDescent="0.2">
      <c r="A1119" s="423"/>
      <c r="B1119" s="423"/>
      <c r="C1119" s="5"/>
      <c r="D1119" s="423"/>
    </row>
    <row r="1120" spans="1:4" x14ac:dyDescent="0.2">
      <c r="A1120" s="423"/>
      <c r="B1120" s="423"/>
      <c r="C1120" s="5"/>
      <c r="D1120" s="423"/>
    </row>
    <row r="1121" spans="1:4" x14ac:dyDescent="0.2">
      <c r="A1121" s="423"/>
      <c r="B1121" s="423"/>
      <c r="C1121" s="5"/>
      <c r="D1121" s="423"/>
    </row>
    <row r="1122" spans="1:4" x14ac:dyDescent="0.2">
      <c r="A1122" s="423"/>
      <c r="B1122" s="423"/>
      <c r="C1122" s="5"/>
      <c r="D1122" s="423"/>
    </row>
    <row r="1123" spans="1:4" x14ac:dyDescent="0.2">
      <c r="A1123" s="423"/>
      <c r="B1123" s="423"/>
      <c r="C1123" s="5"/>
      <c r="D1123" s="423"/>
    </row>
    <row r="1124" spans="1:4" x14ac:dyDescent="0.2">
      <c r="A1124" s="423"/>
      <c r="B1124" s="423"/>
      <c r="C1124" s="5"/>
      <c r="D1124" s="423"/>
    </row>
    <row r="1125" spans="1:4" x14ac:dyDescent="0.2">
      <c r="A1125" s="423"/>
      <c r="B1125" s="423"/>
      <c r="C1125" s="5"/>
      <c r="D1125" s="423"/>
    </row>
    <row r="1126" spans="1:4" x14ac:dyDescent="0.2">
      <c r="A1126" s="423"/>
      <c r="B1126" s="423"/>
      <c r="C1126" s="5"/>
      <c r="D1126" s="423"/>
    </row>
    <row r="1127" spans="1:4" x14ac:dyDescent="0.2">
      <c r="A1127" s="423"/>
      <c r="B1127" s="423"/>
      <c r="C1127" s="5"/>
      <c r="D1127" s="423"/>
    </row>
    <row r="1128" spans="1:4" x14ac:dyDescent="0.2">
      <c r="A1128" s="423"/>
      <c r="B1128" s="423"/>
      <c r="C1128" s="5"/>
      <c r="D1128" s="423"/>
    </row>
    <row r="1129" spans="1:4" x14ac:dyDescent="0.2">
      <c r="A1129" s="423"/>
      <c r="B1129" s="423"/>
      <c r="C1129" s="5"/>
      <c r="D1129" s="423"/>
    </row>
    <row r="1130" spans="1:4" x14ac:dyDescent="0.2">
      <c r="A1130" s="423"/>
      <c r="B1130" s="423"/>
      <c r="C1130" s="5"/>
      <c r="D1130" s="423"/>
    </row>
    <row r="1131" spans="1:4" x14ac:dyDescent="0.2">
      <c r="A1131" s="423"/>
      <c r="B1131" s="423"/>
      <c r="C1131" s="5"/>
      <c r="D1131" s="423"/>
    </row>
    <row r="1132" spans="1:4" x14ac:dyDescent="0.2">
      <c r="A1132" s="423"/>
      <c r="B1132" s="423"/>
      <c r="C1132" s="5"/>
      <c r="D1132" s="423"/>
    </row>
    <row r="1133" spans="1:4" x14ac:dyDescent="0.2">
      <c r="A1133" s="423"/>
      <c r="B1133" s="423"/>
      <c r="C1133" s="5"/>
      <c r="D1133" s="423"/>
    </row>
    <row r="1134" spans="1:4" x14ac:dyDescent="0.2">
      <c r="A1134" s="423"/>
      <c r="B1134" s="423"/>
      <c r="C1134" s="5"/>
      <c r="D1134" s="423"/>
    </row>
    <row r="1135" spans="1:4" x14ac:dyDescent="0.2">
      <c r="A1135" s="423"/>
      <c r="B1135" s="423"/>
      <c r="C1135" s="5"/>
      <c r="D1135" s="423"/>
    </row>
    <row r="1136" spans="1:4" x14ac:dyDescent="0.2">
      <c r="A1136" s="423"/>
      <c r="B1136" s="423"/>
      <c r="C1136" s="5"/>
      <c r="D1136" s="423"/>
    </row>
    <row r="1137" spans="1:4" x14ac:dyDescent="0.2">
      <c r="A1137" s="423"/>
      <c r="B1137" s="423"/>
      <c r="C1137" s="5"/>
      <c r="D1137" s="423"/>
    </row>
    <row r="1138" spans="1:4" x14ac:dyDescent="0.2">
      <c r="A1138" s="423"/>
      <c r="B1138" s="423"/>
      <c r="C1138" s="5"/>
      <c r="D1138" s="423"/>
    </row>
    <row r="1139" spans="1:4" x14ac:dyDescent="0.2">
      <c r="A1139" s="423"/>
      <c r="B1139" s="423"/>
      <c r="C1139" s="5"/>
      <c r="D1139" s="423"/>
    </row>
    <row r="1140" spans="1:4" x14ac:dyDescent="0.2">
      <c r="A1140" s="423"/>
      <c r="B1140" s="423"/>
      <c r="C1140" s="5"/>
      <c r="D1140" s="423"/>
    </row>
    <row r="1141" spans="1:4" x14ac:dyDescent="0.2">
      <c r="A1141" s="423"/>
      <c r="B1141" s="423"/>
      <c r="C1141" s="5"/>
      <c r="D1141" s="423"/>
    </row>
    <row r="1142" spans="1:4" x14ac:dyDescent="0.2">
      <c r="A1142" s="423"/>
      <c r="B1142" s="423"/>
      <c r="C1142" s="5"/>
      <c r="D1142" s="423"/>
    </row>
    <row r="1143" spans="1:4" x14ac:dyDescent="0.2">
      <c r="A1143" s="423"/>
      <c r="B1143" s="423"/>
      <c r="C1143" s="5"/>
      <c r="D1143" s="423"/>
    </row>
    <row r="1144" spans="1:4" x14ac:dyDescent="0.2">
      <c r="A1144" s="423"/>
      <c r="B1144" s="423"/>
      <c r="C1144" s="5"/>
      <c r="D1144" s="423"/>
    </row>
    <row r="1145" spans="1:4" x14ac:dyDescent="0.2">
      <c r="A1145" s="423"/>
      <c r="B1145" s="423"/>
      <c r="C1145" s="5"/>
      <c r="D1145" s="423"/>
    </row>
    <row r="1146" spans="1:4" x14ac:dyDescent="0.2">
      <c r="A1146" s="423"/>
      <c r="B1146" s="423"/>
      <c r="C1146" s="5"/>
      <c r="D1146" s="423"/>
    </row>
    <row r="1147" spans="1:4" x14ac:dyDescent="0.2">
      <c r="A1147" s="423"/>
      <c r="B1147" s="423"/>
      <c r="C1147" s="5"/>
      <c r="D1147" s="423"/>
    </row>
    <row r="1148" spans="1:4" x14ac:dyDescent="0.2">
      <c r="A1148" s="423"/>
      <c r="B1148" s="423"/>
      <c r="C1148" s="5"/>
      <c r="D1148" s="423"/>
    </row>
    <row r="1149" spans="1:4" x14ac:dyDescent="0.2">
      <c r="A1149" s="423"/>
      <c r="B1149" s="423"/>
      <c r="C1149" s="5"/>
      <c r="D1149" s="423"/>
    </row>
    <row r="1150" spans="1:4" x14ac:dyDescent="0.2">
      <c r="A1150" s="423"/>
      <c r="B1150" s="423"/>
      <c r="C1150" s="5"/>
      <c r="D1150" s="423"/>
    </row>
    <row r="1151" spans="1:4" x14ac:dyDescent="0.2">
      <c r="A1151" s="423"/>
      <c r="B1151" s="423"/>
      <c r="C1151" s="5"/>
      <c r="D1151" s="423"/>
    </row>
    <row r="1152" spans="1:4" x14ac:dyDescent="0.2">
      <c r="A1152" s="423"/>
      <c r="B1152" s="423"/>
      <c r="C1152" s="5"/>
      <c r="D1152" s="423"/>
    </row>
    <row r="1153" spans="1:4" x14ac:dyDescent="0.2">
      <c r="A1153" s="423"/>
      <c r="B1153" s="423"/>
      <c r="C1153" s="5"/>
      <c r="D1153" s="423"/>
    </row>
    <row r="1154" spans="1:4" x14ac:dyDescent="0.2">
      <c r="A1154" s="423"/>
      <c r="B1154" s="423"/>
      <c r="C1154" s="5"/>
      <c r="D1154" s="423"/>
    </row>
    <row r="1155" spans="1:4" x14ac:dyDescent="0.2">
      <c r="A1155" s="423"/>
      <c r="B1155" s="423"/>
      <c r="C1155" s="5"/>
      <c r="D1155" s="423"/>
    </row>
    <row r="1156" spans="1:4" x14ac:dyDescent="0.2">
      <c r="A1156" s="423"/>
      <c r="B1156" s="423"/>
      <c r="C1156" s="5"/>
      <c r="D1156" s="423"/>
    </row>
    <row r="1157" spans="1:4" x14ac:dyDescent="0.2">
      <c r="A1157" s="423"/>
      <c r="B1157" s="423"/>
      <c r="C1157" s="5"/>
      <c r="D1157" s="423"/>
    </row>
    <row r="1158" spans="1:4" x14ac:dyDescent="0.2">
      <c r="A1158" s="423"/>
      <c r="B1158" s="423"/>
      <c r="C1158" s="5"/>
      <c r="D1158" s="423"/>
    </row>
    <row r="1159" spans="1:4" x14ac:dyDescent="0.2">
      <c r="A1159" s="423"/>
      <c r="B1159" s="423"/>
      <c r="C1159" s="5"/>
      <c r="D1159" s="423"/>
    </row>
    <row r="1160" spans="1:4" x14ac:dyDescent="0.2">
      <c r="A1160" s="423"/>
      <c r="B1160" s="423"/>
      <c r="C1160" s="5"/>
      <c r="D1160" s="423"/>
    </row>
    <row r="1161" spans="1:4" x14ac:dyDescent="0.2">
      <c r="A1161" s="423"/>
      <c r="B1161" s="423"/>
      <c r="C1161" s="5"/>
      <c r="D1161" s="423"/>
    </row>
    <row r="1162" spans="1:4" x14ac:dyDescent="0.2">
      <c r="A1162" s="423"/>
      <c r="B1162" s="423"/>
      <c r="C1162" s="5"/>
      <c r="D1162" s="423"/>
    </row>
    <row r="1163" spans="1:4" x14ac:dyDescent="0.2">
      <c r="A1163" s="423"/>
      <c r="B1163" s="423"/>
      <c r="C1163" s="5"/>
      <c r="D1163" s="423"/>
    </row>
    <row r="1164" spans="1:4" x14ac:dyDescent="0.2">
      <c r="A1164" s="423"/>
      <c r="B1164" s="423"/>
      <c r="C1164" s="5"/>
      <c r="D1164" s="423"/>
    </row>
    <row r="1165" spans="1:4" x14ac:dyDescent="0.2">
      <c r="A1165" s="423"/>
      <c r="B1165" s="423"/>
      <c r="C1165" s="5"/>
      <c r="D1165" s="423"/>
    </row>
    <row r="1166" spans="1:4" x14ac:dyDescent="0.2">
      <c r="A1166" s="423"/>
      <c r="B1166" s="423"/>
      <c r="C1166" s="5"/>
      <c r="D1166" s="423"/>
    </row>
    <row r="1167" spans="1:4" x14ac:dyDescent="0.2">
      <c r="A1167" s="423"/>
      <c r="B1167" s="423"/>
      <c r="C1167" s="5"/>
      <c r="D1167" s="423"/>
    </row>
    <row r="1168" spans="1:4" x14ac:dyDescent="0.2">
      <c r="A1168" s="423"/>
      <c r="B1168" s="423"/>
      <c r="C1168" s="5"/>
      <c r="D1168" s="423"/>
    </row>
    <row r="1169" spans="1:4" x14ac:dyDescent="0.2">
      <c r="A1169" s="423"/>
      <c r="B1169" s="423"/>
      <c r="C1169" s="5"/>
      <c r="D1169" s="423"/>
    </row>
    <row r="1170" spans="1:4" x14ac:dyDescent="0.2">
      <c r="A1170" s="423"/>
      <c r="B1170" s="423"/>
      <c r="C1170" s="5"/>
      <c r="D1170" s="423"/>
    </row>
    <row r="1171" spans="1:4" x14ac:dyDescent="0.2">
      <c r="A1171" s="423"/>
      <c r="B1171" s="423"/>
      <c r="C1171" s="5"/>
      <c r="D1171" s="423"/>
    </row>
    <row r="1172" spans="1:4" x14ac:dyDescent="0.2">
      <c r="A1172" s="423"/>
      <c r="B1172" s="423"/>
      <c r="C1172" s="5"/>
      <c r="D1172" s="423"/>
    </row>
    <row r="1173" spans="1:4" x14ac:dyDescent="0.2">
      <c r="A1173" s="423"/>
      <c r="B1173" s="423"/>
      <c r="C1173" s="5"/>
      <c r="D1173" s="423"/>
    </row>
    <row r="1174" spans="1:4" x14ac:dyDescent="0.2">
      <c r="A1174" s="423"/>
      <c r="B1174" s="423"/>
      <c r="C1174" s="5"/>
      <c r="D1174" s="423"/>
    </row>
    <row r="1175" spans="1:4" x14ac:dyDescent="0.2">
      <c r="A1175" s="423"/>
      <c r="B1175" s="423"/>
      <c r="C1175" s="5"/>
      <c r="D1175" s="423"/>
    </row>
    <row r="1176" spans="1:4" x14ac:dyDescent="0.2">
      <c r="A1176" s="423"/>
      <c r="B1176" s="423"/>
      <c r="C1176" s="5"/>
      <c r="D1176" s="423"/>
    </row>
    <row r="1177" spans="1:4" x14ac:dyDescent="0.2">
      <c r="A1177" s="423"/>
      <c r="B1177" s="423"/>
      <c r="C1177" s="5"/>
      <c r="D1177" s="423"/>
    </row>
    <row r="1178" spans="1:4" x14ac:dyDescent="0.2">
      <c r="A1178" s="423"/>
      <c r="B1178" s="423"/>
      <c r="C1178" s="5"/>
      <c r="D1178" s="423"/>
    </row>
    <row r="1179" spans="1:4" x14ac:dyDescent="0.2">
      <c r="A1179" s="423"/>
      <c r="B1179" s="423"/>
      <c r="C1179" s="5"/>
      <c r="D1179" s="423"/>
    </row>
    <row r="1180" spans="1:4" x14ac:dyDescent="0.2">
      <c r="A1180" s="423"/>
      <c r="B1180" s="423"/>
      <c r="C1180" s="5"/>
      <c r="D1180" s="423"/>
    </row>
    <row r="1181" spans="1:4" x14ac:dyDescent="0.2">
      <c r="A1181" s="423"/>
      <c r="B1181" s="423"/>
      <c r="C1181" s="5"/>
      <c r="D1181" s="423"/>
    </row>
    <row r="1182" spans="1:4" x14ac:dyDescent="0.2">
      <c r="A1182" s="423"/>
      <c r="B1182" s="423"/>
      <c r="C1182" s="5"/>
      <c r="D1182" s="423"/>
    </row>
    <row r="1183" spans="1:4" x14ac:dyDescent="0.2">
      <c r="A1183" s="423"/>
      <c r="B1183" s="423"/>
      <c r="C1183" s="5"/>
      <c r="D1183" s="423"/>
    </row>
    <row r="1184" spans="1:4" x14ac:dyDescent="0.2">
      <c r="A1184" s="423"/>
      <c r="B1184" s="423"/>
      <c r="C1184" s="5"/>
      <c r="D1184" s="423"/>
    </row>
    <row r="1185" spans="1:4" x14ac:dyDescent="0.2">
      <c r="A1185" s="423"/>
      <c r="B1185" s="423"/>
      <c r="C1185" s="5"/>
      <c r="D1185" s="423"/>
    </row>
    <row r="1186" spans="1:4" x14ac:dyDescent="0.2">
      <c r="A1186" s="423"/>
      <c r="B1186" s="423"/>
      <c r="C1186" s="5"/>
      <c r="D1186" s="423"/>
    </row>
    <row r="1187" spans="1:4" x14ac:dyDescent="0.2">
      <c r="A1187" s="423"/>
      <c r="B1187" s="423"/>
      <c r="C1187" s="5"/>
      <c r="D1187" s="423"/>
    </row>
    <row r="1188" spans="1:4" x14ac:dyDescent="0.2">
      <c r="A1188" s="423"/>
      <c r="B1188" s="423"/>
      <c r="C1188" s="5"/>
      <c r="D1188" s="423"/>
    </row>
    <row r="1189" spans="1:4" x14ac:dyDescent="0.2">
      <c r="A1189" s="423"/>
      <c r="B1189" s="423"/>
      <c r="C1189" s="5"/>
      <c r="D1189" s="423"/>
    </row>
    <row r="1190" spans="1:4" x14ac:dyDescent="0.2">
      <c r="A1190" s="423"/>
      <c r="B1190" s="423"/>
      <c r="C1190" s="5"/>
      <c r="D1190" s="423"/>
    </row>
    <row r="1191" spans="1:4" x14ac:dyDescent="0.2">
      <c r="A1191" s="423"/>
      <c r="B1191" s="423"/>
      <c r="C1191" s="5"/>
      <c r="D1191" s="423"/>
    </row>
    <row r="1192" spans="1:4" x14ac:dyDescent="0.2">
      <c r="A1192" s="423"/>
      <c r="B1192" s="423"/>
      <c r="C1192" s="5"/>
      <c r="D1192" s="423"/>
    </row>
    <row r="1193" spans="1:4" x14ac:dyDescent="0.2">
      <c r="A1193" s="423"/>
      <c r="B1193" s="423"/>
      <c r="C1193" s="5"/>
      <c r="D1193" s="423"/>
    </row>
    <row r="1194" spans="1:4" x14ac:dyDescent="0.2">
      <c r="A1194" s="423"/>
      <c r="B1194" s="423"/>
      <c r="C1194" s="5"/>
      <c r="D1194" s="423"/>
    </row>
    <row r="1195" spans="1:4" x14ac:dyDescent="0.2">
      <c r="A1195" s="423"/>
      <c r="B1195" s="423"/>
      <c r="C1195" s="5"/>
      <c r="D1195" s="423"/>
    </row>
    <row r="1196" spans="1:4" x14ac:dyDescent="0.2">
      <c r="A1196" s="423"/>
      <c r="B1196" s="423"/>
      <c r="C1196" s="5"/>
      <c r="D1196" s="423"/>
    </row>
    <row r="1197" spans="1:4" x14ac:dyDescent="0.2">
      <c r="A1197" s="423"/>
      <c r="B1197" s="423"/>
      <c r="C1197" s="5"/>
      <c r="D1197" s="423"/>
    </row>
    <row r="1198" spans="1:4" x14ac:dyDescent="0.2">
      <c r="A1198" s="423"/>
      <c r="B1198" s="423"/>
      <c r="C1198" s="5"/>
      <c r="D1198" s="423"/>
    </row>
    <row r="1199" spans="1:4" x14ac:dyDescent="0.2">
      <c r="A1199" s="423"/>
      <c r="B1199" s="423"/>
      <c r="C1199" s="5"/>
      <c r="D1199" s="423"/>
    </row>
    <row r="1200" spans="1:4" x14ac:dyDescent="0.2">
      <c r="A1200" s="423"/>
      <c r="B1200" s="423"/>
      <c r="C1200" s="5"/>
      <c r="D1200" s="423"/>
    </row>
    <row r="1201" spans="1:4" x14ac:dyDescent="0.2">
      <c r="A1201" s="423"/>
      <c r="B1201" s="423"/>
      <c r="C1201" s="5"/>
      <c r="D1201" s="423"/>
    </row>
    <row r="1202" spans="1:4" x14ac:dyDescent="0.2">
      <c r="A1202" s="423"/>
      <c r="B1202" s="423"/>
      <c r="C1202" s="5"/>
      <c r="D1202" s="423"/>
    </row>
    <row r="1203" spans="1:4" x14ac:dyDescent="0.2">
      <c r="A1203" s="423"/>
      <c r="B1203" s="423"/>
      <c r="C1203" s="5"/>
      <c r="D1203" s="423"/>
    </row>
    <row r="1204" spans="1:4" x14ac:dyDescent="0.2">
      <c r="A1204" s="423"/>
      <c r="B1204" s="423"/>
      <c r="C1204" s="5"/>
      <c r="D1204" s="423"/>
    </row>
    <row r="1205" spans="1:4" x14ac:dyDescent="0.2">
      <c r="A1205" s="423"/>
      <c r="B1205" s="423"/>
      <c r="C1205" s="5"/>
      <c r="D1205" s="423"/>
    </row>
    <row r="1206" spans="1:4" x14ac:dyDescent="0.2">
      <c r="A1206" s="423"/>
      <c r="B1206" s="423"/>
      <c r="C1206" s="5"/>
      <c r="D1206" s="423"/>
    </row>
    <row r="1207" spans="1:4" x14ac:dyDescent="0.2">
      <c r="A1207" s="423"/>
      <c r="B1207" s="423"/>
      <c r="C1207" s="5"/>
      <c r="D1207" s="423"/>
    </row>
    <row r="1208" spans="1:4" x14ac:dyDescent="0.2">
      <c r="A1208" s="423"/>
      <c r="B1208" s="423"/>
      <c r="C1208" s="5"/>
      <c r="D1208" s="423"/>
    </row>
    <row r="1209" spans="1:4" x14ac:dyDescent="0.2">
      <c r="A1209" s="423"/>
      <c r="B1209" s="423"/>
      <c r="C1209" s="5"/>
      <c r="D1209" s="423"/>
    </row>
    <row r="1210" spans="1:4" x14ac:dyDescent="0.2">
      <c r="A1210" s="423"/>
      <c r="B1210" s="423"/>
      <c r="C1210" s="5"/>
      <c r="D1210" s="423"/>
    </row>
    <row r="1211" spans="1:4" x14ac:dyDescent="0.2">
      <c r="A1211" s="423"/>
      <c r="B1211" s="423"/>
      <c r="C1211" s="5"/>
      <c r="D1211" s="423"/>
    </row>
    <row r="1212" spans="1:4" x14ac:dyDescent="0.2">
      <c r="A1212" s="423"/>
      <c r="B1212" s="423"/>
      <c r="C1212" s="5"/>
      <c r="D1212" s="423"/>
    </row>
    <row r="1213" spans="1:4" x14ac:dyDescent="0.2">
      <c r="A1213" s="423"/>
      <c r="B1213" s="423"/>
      <c r="C1213" s="5"/>
      <c r="D1213" s="423"/>
    </row>
    <row r="1214" spans="1:4" x14ac:dyDescent="0.2">
      <c r="A1214" s="423"/>
      <c r="B1214" s="423"/>
      <c r="C1214" s="5"/>
      <c r="D1214" s="423"/>
    </row>
    <row r="1215" spans="1:4" x14ac:dyDescent="0.2">
      <c r="A1215" s="423"/>
      <c r="B1215" s="423"/>
      <c r="C1215" s="5"/>
      <c r="D1215" s="423"/>
    </row>
    <row r="1216" spans="1:4" x14ac:dyDescent="0.2">
      <c r="A1216" s="423"/>
      <c r="B1216" s="423"/>
      <c r="C1216" s="5"/>
      <c r="D1216" s="423"/>
    </row>
    <row r="1217" spans="1:4" x14ac:dyDescent="0.2">
      <c r="A1217" s="423"/>
      <c r="B1217" s="423"/>
      <c r="C1217" s="5"/>
      <c r="D1217" s="423"/>
    </row>
    <row r="1218" spans="1:4" x14ac:dyDescent="0.2">
      <c r="A1218" s="423"/>
      <c r="B1218" s="423"/>
      <c r="C1218" s="5"/>
      <c r="D1218" s="423"/>
    </row>
    <row r="1219" spans="1:4" x14ac:dyDescent="0.2">
      <c r="A1219" s="423"/>
      <c r="B1219" s="423"/>
      <c r="C1219" s="5"/>
      <c r="D1219" s="423"/>
    </row>
    <row r="1220" spans="1:4" x14ac:dyDescent="0.2">
      <c r="A1220" s="423"/>
      <c r="B1220" s="423"/>
      <c r="C1220" s="5"/>
      <c r="D1220" s="423"/>
    </row>
    <row r="1221" spans="1:4" x14ac:dyDescent="0.2">
      <c r="A1221" s="423"/>
      <c r="B1221" s="423"/>
      <c r="C1221" s="5"/>
      <c r="D1221" s="423"/>
    </row>
    <row r="1222" spans="1:4" x14ac:dyDescent="0.2">
      <c r="A1222" s="423"/>
      <c r="B1222" s="423"/>
      <c r="C1222" s="5"/>
      <c r="D1222" s="423"/>
    </row>
    <row r="1223" spans="1:4" x14ac:dyDescent="0.2">
      <c r="A1223" s="423"/>
      <c r="B1223" s="423"/>
      <c r="C1223" s="5"/>
      <c r="D1223" s="423"/>
    </row>
    <row r="1224" spans="1:4" x14ac:dyDescent="0.2">
      <c r="A1224" s="423"/>
      <c r="B1224" s="423"/>
      <c r="C1224" s="5"/>
      <c r="D1224" s="423"/>
    </row>
    <row r="1225" spans="1:4" x14ac:dyDescent="0.2">
      <c r="A1225" s="423"/>
      <c r="B1225" s="423"/>
      <c r="C1225" s="5"/>
      <c r="D1225" s="423"/>
    </row>
    <row r="1226" spans="1:4" x14ac:dyDescent="0.2">
      <c r="A1226" s="423"/>
      <c r="B1226" s="423"/>
      <c r="C1226" s="5"/>
      <c r="D1226" s="423"/>
    </row>
    <row r="1227" spans="1:4" x14ac:dyDescent="0.2">
      <c r="A1227" s="423"/>
      <c r="B1227" s="423"/>
      <c r="C1227" s="5"/>
      <c r="D1227" s="423"/>
    </row>
    <row r="1228" spans="1:4" x14ac:dyDescent="0.2">
      <c r="A1228" s="423"/>
      <c r="B1228" s="423"/>
      <c r="C1228" s="5"/>
      <c r="D1228" s="423"/>
    </row>
    <row r="1229" spans="1:4" x14ac:dyDescent="0.2">
      <c r="A1229" s="423"/>
      <c r="B1229" s="423"/>
      <c r="C1229" s="5"/>
      <c r="D1229" s="423"/>
    </row>
    <row r="1230" spans="1:4" x14ac:dyDescent="0.2">
      <c r="A1230" s="423"/>
      <c r="B1230" s="423"/>
      <c r="C1230" s="5"/>
      <c r="D1230" s="423"/>
    </row>
    <row r="1231" spans="1:4" x14ac:dyDescent="0.2">
      <c r="A1231" s="423"/>
      <c r="B1231" s="423"/>
      <c r="C1231" s="5"/>
      <c r="D1231" s="423"/>
    </row>
    <row r="1232" spans="1:4" x14ac:dyDescent="0.2">
      <c r="A1232" s="423"/>
      <c r="B1232" s="423"/>
      <c r="C1232" s="5"/>
      <c r="D1232" s="423"/>
    </row>
    <row r="1233" spans="1:4" x14ac:dyDescent="0.2">
      <c r="A1233" s="423"/>
      <c r="B1233" s="423"/>
      <c r="C1233" s="5"/>
      <c r="D1233" s="423"/>
    </row>
    <row r="1234" spans="1:4" x14ac:dyDescent="0.2">
      <c r="A1234" s="423"/>
      <c r="B1234" s="423"/>
      <c r="C1234" s="5"/>
      <c r="D1234" s="423"/>
    </row>
    <row r="1235" spans="1:4" x14ac:dyDescent="0.2">
      <c r="A1235" s="423"/>
      <c r="B1235" s="423"/>
      <c r="C1235" s="5"/>
      <c r="D1235" s="423"/>
    </row>
    <row r="1236" spans="1:4" x14ac:dyDescent="0.2">
      <c r="A1236" s="423"/>
      <c r="B1236" s="423"/>
      <c r="C1236" s="5"/>
      <c r="D1236" s="423"/>
    </row>
    <row r="1237" spans="1:4" x14ac:dyDescent="0.2">
      <c r="A1237" s="423"/>
      <c r="B1237" s="423"/>
      <c r="C1237" s="5"/>
      <c r="D1237" s="423"/>
    </row>
    <row r="1238" spans="1:4" x14ac:dyDescent="0.2">
      <c r="A1238" s="423"/>
      <c r="B1238" s="423"/>
      <c r="C1238" s="5"/>
      <c r="D1238" s="423"/>
    </row>
    <row r="1239" spans="1:4" x14ac:dyDescent="0.2">
      <c r="A1239" s="423"/>
      <c r="B1239" s="423"/>
      <c r="C1239" s="5"/>
      <c r="D1239" s="423"/>
    </row>
    <row r="1240" spans="1:4" x14ac:dyDescent="0.2">
      <c r="A1240" s="423"/>
      <c r="B1240" s="423"/>
      <c r="C1240" s="5"/>
      <c r="D1240" s="423"/>
    </row>
    <row r="1241" spans="1:4" x14ac:dyDescent="0.2">
      <c r="A1241" s="423"/>
      <c r="B1241" s="423"/>
      <c r="C1241" s="5"/>
      <c r="D1241" s="423"/>
    </row>
    <row r="1242" spans="1:4" x14ac:dyDescent="0.2">
      <c r="A1242" s="423"/>
      <c r="B1242" s="423"/>
      <c r="C1242" s="5"/>
      <c r="D1242" s="423"/>
    </row>
    <row r="1243" spans="1:4" x14ac:dyDescent="0.2">
      <c r="A1243" s="423"/>
      <c r="B1243" s="423"/>
      <c r="C1243" s="5"/>
      <c r="D1243" s="423"/>
    </row>
    <row r="1244" spans="1:4" x14ac:dyDescent="0.2">
      <c r="A1244" s="423"/>
      <c r="B1244" s="423"/>
      <c r="C1244" s="5"/>
      <c r="D1244" s="423"/>
    </row>
    <row r="1245" spans="1:4" x14ac:dyDescent="0.2">
      <c r="A1245" s="423"/>
      <c r="B1245" s="423"/>
      <c r="C1245" s="5"/>
      <c r="D1245" s="423"/>
    </row>
    <row r="1246" spans="1:4" x14ac:dyDescent="0.2">
      <c r="A1246" s="423"/>
      <c r="B1246" s="423"/>
      <c r="C1246" s="5"/>
      <c r="D1246" s="423"/>
    </row>
    <row r="1247" spans="1:4" x14ac:dyDescent="0.2">
      <c r="A1247" s="423"/>
      <c r="B1247" s="423"/>
      <c r="C1247" s="5"/>
      <c r="D1247" s="423"/>
    </row>
    <row r="1248" spans="1:4" x14ac:dyDescent="0.2">
      <c r="A1248" s="423"/>
      <c r="B1248" s="423"/>
      <c r="C1248" s="5"/>
      <c r="D1248" s="423"/>
    </row>
    <row r="1249" spans="1:4" x14ac:dyDescent="0.2">
      <c r="A1249" s="423"/>
      <c r="B1249" s="423"/>
      <c r="C1249" s="5"/>
      <c r="D1249" s="423"/>
    </row>
    <row r="1250" spans="1:4" x14ac:dyDescent="0.2">
      <c r="A1250" s="423"/>
      <c r="B1250" s="423"/>
      <c r="C1250" s="5"/>
      <c r="D1250" s="423"/>
    </row>
    <row r="1251" spans="1:4" x14ac:dyDescent="0.2">
      <c r="A1251" s="423"/>
      <c r="B1251" s="423"/>
      <c r="C1251" s="5"/>
      <c r="D1251" s="423"/>
    </row>
    <row r="1252" spans="1:4" x14ac:dyDescent="0.2">
      <c r="A1252" s="423"/>
      <c r="B1252" s="423"/>
      <c r="C1252" s="5"/>
      <c r="D1252" s="423"/>
    </row>
    <row r="1253" spans="1:4" x14ac:dyDescent="0.2">
      <c r="A1253" s="423"/>
      <c r="B1253" s="423"/>
      <c r="C1253" s="5"/>
      <c r="D1253" s="423"/>
    </row>
    <row r="1254" spans="1:4" x14ac:dyDescent="0.2">
      <c r="A1254" s="423"/>
      <c r="B1254" s="423"/>
      <c r="C1254" s="5"/>
      <c r="D1254" s="423"/>
    </row>
    <row r="1255" spans="1:4" x14ac:dyDescent="0.2">
      <c r="A1255" s="423"/>
      <c r="B1255" s="423"/>
      <c r="C1255" s="5"/>
      <c r="D1255" s="423"/>
    </row>
    <row r="1256" spans="1:4" x14ac:dyDescent="0.2">
      <c r="A1256" s="423"/>
      <c r="B1256" s="423"/>
      <c r="C1256" s="5"/>
      <c r="D1256" s="423"/>
    </row>
    <row r="1257" spans="1:4" x14ac:dyDescent="0.2">
      <c r="A1257" s="423"/>
      <c r="B1257" s="423"/>
      <c r="C1257" s="5"/>
      <c r="D1257" s="423"/>
    </row>
    <row r="1258" spans="1:4" x14ac:dyDescent="0.2">
      <c r="A1258" s="423"/>
      <c r="B1258" s="423"/>
      <c r="C1258" s="5"/>
      <c r="D1258" s="423"/>
    </row>
    <row r="1259" spans="1:4" x14ac:dyDescent="0.2">
      <c r="A1259" s="423"/>
      <c r="B1259" s="423"/>
      <c r="C1259" s="5"/>
      <c r="D1259" s="423"/>
    </row>
    <row r="1260" spans="1:4" x14ac:dyDescent="0.2">
      <c r="A1260" s="423"/>
      <c r="B1260" s="423"/>
      <c r="C1260" s="5"/>
      <c r="D1260" s="423"/>
    </row>
    <row r="1261" spans="1:4" x14ac:dyDescent="0.2">
      <c r="A1261" s="423"/>
      <c r="B1261" s="423"/>
      <c r="C1261" s="5"/>
      <c r="D1261" s="423"/>
    </row>
    <row r="1262" spans="1:4" x14ac:dyDescent="0.2">
      <c r="A1262" s="423"/>
      <c r="B1262" s="423"/>
      <c r="C1262" s="5"/>
      <c r="D1262" s="423"/>
    </row>
    <row r="1263" spans="1:4" x14ac:dyDescent="0.2">
      <c r="A1263" s="423"/>
      <c r="B1263" s="423"/>
      <c r="C1263" s="5"/>
      <c r="D1263" s="423"/>
    </row>
    <row r="1264" spans="1:4" x14ac:dyDescent="0.2">
      <c r="A1264" s="423"/>
      <c r="B1264" s="423"/>
      <c r="C1264" s="5"/>
      <c r="D1264" s="423"/>
    </row>
    <row r="1265" spans="1:4" x14ac:dyDescent="0.2">
      <c r="A1265" s="423"/>
      <c r="B1265" s="423"/>
      <c r="C1265" s="5"/>
      <c r="D1265" s="423"/>
    </row>
    <row r="1266" spans="1:4" x14ac:dyDescent="0.2">
      <c r="A1266" s="423"/>
      <c r="B1266" s="423"/>
      <c r="C1266" s="5"/>
      <c r="D1266" s="423"/>
    </row>
    <row r="1267" spans="1:4" x14ac:dyDescent="0.2">
      <c r="A1267" s="423"/>
      <c r="B1267" s="423"/>
      <c r="C1267" s="5"/>
      <c r="D1267" s="423"/>
    </row>
    <row r="1268" spans="1:4" x14ac:dyDescent="0.2">
      <c r="A1268" s="423"/>
      <c r="B1268" s="423"/>
      <c r="C1268" s="5"/>
      <c r="D1268" s="423"/>
    </row>
    <row r="1269" spans="1:4" x14ac:dyDescent="0.2">
      <c r="A1269" s="423"/>
      <c r="B1269" s="423"/>
      <c r="C1269" s="5"/>
      <c r="D1269" s="423"/>
    </row>
    <row r="1270" spans="1:4" x14ac:dyDescent="0.2">
      <c r="A1270" s="423"/>
      <c r="B1270" s="423"/>
      <c r="C1270" s="5"/>
      <c r="D1270" s="423"/>
    </row>
    <row r="1271" spans="1:4" x14ac:dyDescent="0.2">
      <c r="A1271" s="423"/>
      <c r="B1271" s="423"/>
      <c r="C1271" s="5"/>
      <c r="D1271" s="423"/>
    </row>
    <row r="1272" spans="1:4" x14ac:dyDescent="0.2">
      <c r="A1272" s="423"/>
      <c r="B1272" s="423"/>
      <c r="C1272" s="5"/>
      <c r="D1272" s="423"/>
    </row>
    <row r="1273" spans="1:4" x14ac:dyDescent="0.2">
      <c r="A1273" s="423"/>
      <c r="B1273" s="423"/>
      <c r="C1273" s="5"/>
      <c r="D1273" s="423"/>
    </row>
    <row r="1274" spans="1:4" x14ac:dyDescent="0.2">
      <c r="A1274" s="423"/>
      <c r="B1274" s="423"/>
      <c r="C1274" s="5"/>
      <c r="D1274" s="423"/>
    </row>
    <row r="1275" spans="1:4" x14ac:dyDescent="0.2">
      <c r="A1275" s="423"/>
      <c r="B1275" s="423"/>
      <c r="C1275" s="5"/>
      <c r="D1275" s="423"/>
    </row>
    <row r="1276" spans="1:4" x14ac:dyDescent="0.2">
      <c r="A1276" s="423"/>
      <c r="B1276" s="423"/>
      <c r="C1276" s="5"/>
      <c r="D1276" s="423"/>
    </row>
    <row r="1277" spans="1:4" x14ac:dyDescent="0.2">
      <c r="A1277" s="423"/>
      <c r="B1277" s="423"/>
      <c r="C1277" s="5"/>
      <c r="D1277" s="423"/>
    </row>
    <row r="1278" spans="1:4" x14ac:dyDescent="0.2">
      <c r="A1278" s="423"/>
      <c r="B1278" s="423"/>
      <c r="C1278" s="5"/>
      <c r="D1278" s="423"/>
    </row>
    <row r="1279" spans="1:4" x14ac:dyDescent="0.2">
      <c r="A1279" s="423"/>
      <c r="B1279" s="423"/>
      <c r="C1279" s="5"/>
      <c r="D1279" s="423"/>
    </row>
    <row r="1280" spans="1:4" x14ac:dyDescent="0.2">
      <c r="A1280" s="423"/>
      <c r="B1280" s="423"/>
      <c r="C1280" s="5"/>
      <c r="D1280" s="423"/>
    </row>
    <row r="1281" spans="1:4" x14ac:dyDescent="0.2">
      <c r="A1281" s="423"/>
      <c r="B1281" s="423"/>
      <c r="C1281" s="5"/>
      <c r="D1281" s="423"/>
    </row>
    <row r="1282" spans="1:4" x14ac:dyDescent="0.2">
      <c r="A1282" s="423"/>
      <c r="B1282" s="423"/>
      <c r="C1282" s="5"/>
      <c r="D1282" s="423"/>
    </row>
    <row r="1283" spans="1:4" x14ac:dyDescent="0.2">
      <c r="A1283" s="423"/>
      <c r="B1283" s="423"/>
      <c r="C1283" s="5"/>
      <c r="D1283" s="423"/>
    </row>
    <row r="1284" spans="1:4" x14ac:dyDescent="0.2">
      <c r="A1284" s="423"/>
      <c r="B1284" s="423"/>
      <c r="C1284" s="5"/>
      <c r="D1284" s="423"/>
    </row>
    <row r="1285" spans="1:4" x14ac:dyDescent="0.2">
      <c r="A1285" s="423"/>
      <c r="B1285" s="423"/>
      <c r="C1285" s="5"/>
      <c r="D1285" s="423"/>
    </row>
    <row r="1286" spans="1:4" x14ac:dyDescent="0.2">
      <c r="A1286" s="423"/>
      <c r="B1286" s="423"/>
      <c r="C1286" s="5"/>
      <c r="D1286" s="423"/>
    </row>
    <row r="1287" spans="1:4" x14ac:dyDescent="0.2">
      <c r="A1287" s="423"/>
      <c r="B1287" s="423"/>
      <c r="C1287" s="5"/>
      <c r="D1287" s="423"/>
    </row>
    <row r="1288" spans="1:4" x14ac:dyDescent="0.2">
      <c r="A1288" s="423"/>
      <c r="B1288" s="423"/>
      <c r="C1288" s="5"/>
      <c r="D1288" s="423"/>
    </row>
    <row r="1289" spans="1:4" x14ac:dyDescent="0.2">
      <c r="A1289" s="423"/>
      <c r="B1289" s="423"/>
      <c r="C1289" s="5"/>
      <c r="D1289" s="423"/>
    </row>
    <row r="1290" spans="1:4" x14ac:dyDescent="0.2">
      <c r="A1290" s="423"/>
      <c r="B1290" s="423"/>
      <c r="C1290" s="5"/>
      <c r="D1290" s="423"/>
    </row>
    <row r="1291" spans="1:4" x14ac:dyDescent="0.2">
      <c r="A1291" s="423"/>
      <c r="B1291" s="423"/>
      <c r="C1291" s="5"/>
      <c r="D1291" s="423"/>
    </row>
    <row r="1292" spans="1:4" x14ac:dyDescent="0.2">
      <c r="A1292" s="423"/>
      <c r="B1292" s="423"/>
      <c r="C1292" s="5"/>
      <c r="D1292" s="423"/>
    </row>
    <row r="1293" spans="1:4" x14ac:dyDescent="0.2">
      <c r="A1293" s="423"/>
      <c r="B1293" s="423"/>
      <c r="C1293" s="5"/>
      <c r="D1293" s="423"/>
    </row>
    <row r="1294" spans="1:4" x14ac:dyDescent="0.2">
      <c r="A1294" s="423"/>
      <c r="B1294" s="423"/>
      <c r="C1294" s="5"/>
      <c r="D1294" s="423"/>
    </row>
    <row r="1295" spans="1:4" x14ac:dyDescent="0.2">
      <c r="A1295" s="423"/>
      <c r="B1295" s="423"/>
      <c r="C1295" s="5"/>
      <c r="D1295" s="423"/>
    </row>
    <row r="1296" spans="1:4" x14ac:dyDescent="0.2">
      <c r="A1296" s="423"/>
      <c r="B1296" s="423"/>
      <c r="C1296" s="5"/>
      <c r="D1296" s="423"/>
    </row>
    <row r="1297" spans="1:4" x14ac:dyDescent="0.2">
      <c r="A1297" s="423"/>
      <c r="B1297" s="423"/>
      <c r="C1297" s="5"/>
      <c r="D1297" s="423"/>
    </row>
    <row r="1298" spans="1:4" x14ac:dyDescent="0.2">
      <c r="A1298" s="423"/>
      <c r="B1298" s="423"/>
      <c r="C1298" s="5"/>
      <c r="D1298" s="423"/>
    </row>
    <row r="1299" spans="1:4" x14ac:dyDescent="0.2">
      <c r="A1299" s="423"/>
      <c r="B1299" s="423"/>
      <c r="C1299" s="5"/>
      <c r="D1299" s="423"/>
    </row>
    <row r="1300" spans="1:4" x14ac:dyDescent="0.2">
      <c r="A1300" s="423"/>
      <c r="B1300" s="423"/>
      <c r="C1300" s="5"/>
      <c r="D1300" s="423"/>
    </row>
    <row r="1301" spans="1:4" x14ac:dyDescent="0.2">
      <c r="A1301" s="423"/>
      <c r="B1301" s="423"/>
      <c r="C1301" s="5"/>
      <c r="D1301" s="423"/>
    </row>
    <row r="1302" spans="1:4" x14ac:dyDescent="0.2">
      <c r="A1302" s="423"/>
      <c r="B1302" s="423"/>
      <c r="C1302" s="5"/>
      <c r="D1302" s="423"/>
    </row>
    <row r="1303" spans="1:4" x14ac:dyDescent="0.2">
      <c r="A1303" s="423"/>
      <c r="B1303" s="423"/>
      <c r="C1303" s="5"/>
      <c r="D1303" s="423"/>
    </row>
    <row r="1304" spans="1:4" x14ac:dyDescent="0.2">
      <c r="A1304" s="423"/>
      <c r="B1304" s="423"/>
      <c r="C1304" s="5"/>
      <c r="D1304" s="423"/>
    </row>
    <row r="1305" spans="1:4" x14ac:dyDescent="0.2">
      <c r="A1305" s="423"/>
      <c r="B1305" s="423"/>
      <c r="C1305" s="5"/>
      <c r="D1305" s="423"/>
    </row>
    <row r="1306" spans="1:4" x14ac:dyDescent="0.2">
      <c r="A1306" s="423"/>
      <c r="B1306" s="423"/>
      <c r="C1306" s="5"/>
      <c r="D1306" s="423"/>
    </row>
    <row r="1307" spans="1:4" x14ac:dyDescent="0.2">
      <c r="A1307" s="423"/>
      <c r="B1307" s="423"/>
      <c r="C1307" s="5"/>
      <c r="D1307" s="423"/>
    </row>
    <row r="1308" spans="1:4" x14ac:dyDescent="0.2">
      <c r="A1308" s="423"/>
      <c r="B1308" s="423"/>
      <c r="C1308" s="5"/>
      <c r="D1308" s="423"/>
    </row>
    <row r="1309" spans="1:4" x14ac:dyDescent="0.2">
      <c r="A1309" s="423"/>
      <c r="B1309" s="423"/>
      <c r="C1309" s="5"/>
      <c r="D1309" s="423"/>
    </row>
    <row r="1310" spans="1:4" x14ac:dyDescent="0.2">
      <c r="A1310" s="423"/>
      <c r="B1310" s="423"/>
      <c r="C1310" s="5"/>
      <c r="D1310" s="423"/>
    </row>
    <row r="1311" spans="1:4" x14ac:dyDescent="0.2">
      <c r="A1311" s="423"/>
      <c r="B1311" s="423"/>
      <c r="C1311" s="5"/>
      <c r="D1311" s="423"/>
    </row>
    <row r="1312" spans="1:4" x14ac:dyDescent="0.2">
      <c r="A1312" s="423"/>
      <c r="B1312" s="423"/>
      <c r="C1312" s="5"/>
      <c r="D1312" s="423"/>
    </row>
    <row r="1313" spans="1:4" x14ac:dyDescent="0.2">
      <c r="A1313" s="423"/>
      <c r="B1313" s="423"/>
      <c r="C1313" s="5"/>
      <c r="D1313" s="423"/>
    </row>
    <row r="1314" spans="1:4" x14ac:dyDescent="0.2">
      <c r="A1314" s="423"/>
      <c r="B1314" s="423"/>
      <c r="C1314" s="5"/>
      <c r="D1314" s="423"/>
    </row>
    <row r="1315" spans="1:4" x14ac:dyDescent="0.2">
      <c r="A1315" s="423"/>
      <c r="B1315" s="423"/>
      <c r="C1315" s="5"/>
      <c r="D1315" s="423"/>
    </row>
    <row r="1316" spans="1:4" x14ac:dyDescent="0.2">
      <c r="A1316" s="423"/>
      <c r="B1316" s="423"/>
      <c r="C1316" s="5"/>
      <c r="D1316" s="423"/>
    </row>
    <row r="1317" spans="1:4" x14ac:dyDescent="0.2">
      <c r="A1317" s="423"/>
      <c r="B1317" s="423"/>
      <c r="C1317" s="5"/>
      <c r="D1317" s="423"/>
    </row>
    <row r="1318" spans="1:4" x14ac:dyDescent="0.2">
      <c r="A1318" s="423"/>
      <c r="B1318" s="423"/>
      <c r="C1318" s="5"/>
      <c r="D1318" s="423"/>
    </row>
    <row r="1319" spans="1:4" x14ac:dyDescent="0.2">
      <c r="A1319" s="423"/>
      <c r="B1319" s="423"/>
      <c r="C1319" s="5"/>
      <c r="D1319" s="423"/>
    </row>
    <row r="1320" spans="1:4" x14ac:dyDescent="0.2">
      <c r="A1320" s="423"/>
      <c r="B1320" s="423"/>
      <c r="C1320" s="5"/>
      <c r="D1320" s="423"/>
    </row>
    <row r="1321" spans="1:4" x14ac:dyDescent="0.2">
      <c r="A1321" s="423"/>
      <c r="B1321" s="423"/>
      <c r="C1321" s="5"/>
      <c r="D1321" s="423"/>
    </row>
    <row r="1322" spans="1:4" x14ac:dyDescent="0.2">
      <c r="A1322" s="423"/>
      <c r="B1322" s="423"/>
      <c r="C1322" s="5"/>
      <c r="D1322" s="423"/>
    </row>
    <row r="1323" spans="1:4" x14ac:dyDescent="0.2">
      <c r="A1323" s="423"/>
      <c r="B1323" s="423"/>
      <c r="C1323" s="5"/>
      <c r="D1323" s="423"/>
    </row>
    <row r="1324" spans="1:4" x14ac:dyDescent="0.2">
      <c r="A1324" s="423"/>
      <c r="B1324" s="423"/>
      <c r="C1324" s="5"/>
      <c r="D1324" s="423"/>
    </row>
    <row r="1325" spans="1:4" x14ac:dyDescent="0.2">
      <c r="A1325" s="423"/>
      <c r="B1325" s="423"/>
      <c r="C1325" s="5"/>
      <c r="D1325" s="423"/>
    </row>
    <row r="1326" spans="1:4" x14ac:dyDescent="0.2">
      <c r="A1326" s="423"/>
      <c r="B1326" s="423"/>
      <c r="C1326" s="5"/>
      <c r="D1326" s="423"/>
    </row>
    <row r="1327" spans="1:4" x14ac:dyDescent="0.2">
      <c r="A1327" s="423"/>
      <c r="B1327" s="423"/>
      <c r="C1327" s="5"/>
      <c r="D1327" s="423"/>
    </row>
    <row r="1328" spans="1:4" x14ac:dyDescent="0.2">
      <c r="A1328" s="423"/>
      <c r="B1328" s="423"/>
      <c r="C1328" s="5"/>
      <c r="D1328" s="423"/>
    </row>
    <row r="1329" spans="1:4" x14ac:dyDescent="0.2">
      <c r="A1329" s="423"/>
      <c r="B1329" s="423"/>
      <c r="C1329" s="5"/>
      <c r="D1329" s="423"/>
    </row>
    <row r="1330" spans="1:4" x14ac:dyDescent="0.2">
      <c r="A1330" s="423"/>
      <c r="B1330" s="423"/>
      <c r="C1330" s="5"/>
      <c r="D1330" s="423"/>
    </row>
    <row r="1331" spans="1:4" x14ac:dyDescent="0.2">
      <c r="A1331" s="423"/>
      <c r="B1331" s="423"/>
      <c r="C1331" s="5"/>
      <c r="D1331" s="423"/>
    </row>
    <row r="1332" spans="1:4" x14ac:dyDescent="0.2">
      <c r="A1332" s="423"/>
      <c r="B1332" s="423"/>
      <c r="C1332" s="5"/>
      <c r="D1332" s="423"/>
    </row>
    <row r="1333" spans="1:4" x14ac:dyDescent="0.2">
      <c r="A1333" s="423"/>
      <c r="B1333" s="423"/>
      <c r="C1333" s="5"/>
      <c r="D1333" s="423"/>
    </row>
    <row r="1334" spans="1:4" x14ac:dyDescent="0.2">
      <c r="A1334" s="423"/>
      <c r="B1334" s="423"/>
      <c r="C1334" s="5"/>
      <c r="D1334" s="423"/>
    </row>
    <row r="1335" spans="1:4" x14ac:dyDescent="0.2">
      <c r="A1335" s="423"/>
      <c r="B1335" s="423"/>
      <c r="C1335" s="5"/>
      <c r="D1335" s="423"/>
    </row>
    <row r="1336" spans="1:4" x14ac:dyDescent="0.2">
      <c r="A1336" s="423"/>
      <c r="B1336" s="423"/>
      <c r="C1336" s="5"/>
      <c r="D1336" s="423"/>
    </row>
    <row r="1337" spans="1:4" x14ac:dyDescent="0.2">
      <c r="A1337" s="423"/>
      <c r="B1337" s="423"/>
      <c r="C1337" s="5"/>
      <c r="D1337" s="423"/>
    </row>
    <row r="1338" spans="1:4" x14ac:dyDescent="0.2">
      <c r="A1338" s="423"/>
      <c r="B1338" s="423"/>
      <c r="C1338" s="5"/>
      <c r="D1338" s="423"/>
    </row>
    <row r="1339" spans="1:4" x14ac:dyDescent="0.2">
      <c r="A1339" s="423"/>
      <c r="B1339" s="423"/>
      <c r="C1339" s="5"/>
      <c r="D1339" s="423"/>
    </row>
    <row r="1340" spans="1:4" x14ac:dyDescent="0.2">
      <c r="A1340" s="423"/>
      <c r="B1340" s="423"/>
      <c r="C1340" s="5"/>
      <c r="D1340" s="423"/>
    </row>
    <row r="1341" spans="1:4" x14ac:dyDescent="0.2">
      <c r="A1341" s="423"/>
      <c r="B1341" s="423"/>
      <c r="C1341" s="5"/>
      <c r="D1341" s="423"/>
    </row>
    <row r="1342" spans="1:4" x14ac:dyDescent="0.2">
      <c r="A1342" s="423"/>
      <c r="B1342" s="423"/>
      <c r="C1342" s="5"/>
      <c r="D1342" s="423"/>
    </row>
    <row r="1343" spans="1:4" x14ac:dyDescent="0.2">
      <c r="A1343" s="423"/>
      <c r="B1343" s="423"/>
      <c r="C1343" s="5"/>
      <c r="D1343" s="423"/>
    </row>
    <row r="1344" spans="1:4" x14ac:dyDescent="0.2">
      <c r="A1344" s="423"/>
      <c r="B1344" s="423"/>
      <c r="C1344" s="5"/>
      <c r="D1344" s="423"/>
    </row>
    <row r="1345" spans="1:4" x14ac:dyDescent="0.2">
      <c r="A1345" s="423"/>
      <c r="B1345" s="423"/>
      <c r="C1345" s="5"/>
      <c r="D1345" s="423"/>
    </row>
    <row r="1346" spans="1:4" x14ac:dyDescent="0.2">
      <c r="A1346" s="423"/>
      <c r="B1346" s="423"/>
      <c r="C1346" s="5"/>
      <c r="D1346" s="423"/>
    </row>
    <row r="1347" spans="1:4" x14ac:dyDescent="0.2">
      <c r="A1347" s="423"/>
      <c r="B1347" s="423"/>
      <c r="C1347" s="5"/>
      <c r="D1347" s="423"/>
    </row>
    <row r="1348" spans="1:4" x14ac:dyDescent="0.2">
      <c r="A1348" s="423"/>
      <c r="B1348" s="423"/>
      <c r="C1348" s="5"/>
      <c r="D1348" s="423"/>
    </row>
    <row r="1349" spans="1:4" x14ac:dyDescent="0.2">
      <c r="A1349" s="423"/>
      <c r="B1349" s="423"/>
      <c r="C1349" s="5"/>
      <c r="D1349" s="423"/>
    </row>
    <row r="1350" spans="1:4" x14ac:dyDescent="0.2">
      <c r="A1350" s="423"/>
      <c r="B1350" s="423"/>
      <c r="C1350" s="5"/>
      <c r="D1350" s="423"/>
    </row>
    <row r="1351" spans="1:4" x14ac:dyDescent="0.2">
      <c r="A1351" s="423"/>
      <c r="B1351" s="423"/>
      <c r="C1351" s="5"/>
      <c r="D1351" s="423"/>
    </row>
    <row r="1352" spans="1:4" x14ac:dyDescent="0.2">
      <c r="A1352" s="423"/>
      <c r="B1352" s="423"/>
      <c r="C1352" s="5"/>
      <c r="D1352" s="423"/>
    </row>
    <row r="1353" spans="1:4" x14ac:dyDescent="0.2">
      <c r="A1353" s="423"/>
      <c r="B1353" s="423"/>
      <c r="C1353" s="5"/>
      <c r="D1353" s="423"/>
    </row>
    <row r="1354" spans="1:4" x14ac:dyDescent="0.2">
      <c r="A1354" s="423"/>
      <c r="B1354" s="423"/>
      <c r="C1354" s="5"/>
      <c r="D1354" s="423"/>
    </row>
    <row r="1355" spans="1:4" x14ac:dyDescent="0.2">
      <c r="A1355" s="423"/>
      <c r="B1355" s="423"/>
      <c r="C1355" s="5"/>
      <c r="D1355" s="423"/>
    </row>
    <row r="1356" spans="1:4" x14ac:dyDescent="0.2">
      <c r="A1356" s="423"/>
      <c r="B1356" s="423"/>
      <c r="C1356" s="5"/>
      <c r="D1356" s="423"/>
    </row>
    <row r="1357" spans="1:4" x14ac:dyDescent="0.2">
      <c r="A1357" s="423"/>
      <c r="B1357" s="423"/>
      <c r="C1357" s="5"/>
      <c r="D1357" s="423"/>
    </row>
    <row r="1358" spans="1:4" x14ac:dyDescent="0.2">
      <c r="A1358" s="423"/>
      <c r="B1358" s="423"/>
      <c r="C1358" s="5"/>
      <c r="D1358" s="423"/>
    </row>
    <row r="1359" spans="1:4" x14ac:dyDescent="0.2">
      <c r="A1359" s="423"/>
      <c r="B1359" s="423"/>
      <c r="C1359" s="5"/>
      <c r="D1359" s="423"/>
    </row>
    <row r="1360" spans="1:4" x14ac:dyDescent="0.2">
      <c r="A1360" s="423"/>
      <c r="B1360" s="423"/>
      <c r="C1360" s="5"/>
      <c r="D1360" s="423"/>
    </row>
    <row r="1361" spans="1:4" x14ac:dyDescent="0.2">
      <c r="A1361" s="423"/>
      <c r="B1361" s="423"/>
      <c r="C1361" s="5"/>
      <c r="D1361" s="423"/>
    </row>
    <row r="1362" spans="1:4" x14ac:dyDescent="0.2">
      <c r="A1362" s="423"/>
      <c r="B1362" s="423"/>
      <c r="C1362" s="5"/>
      <c r="D1362" s="423"/>
    </row>
    <row r="1363" spans="1:4" x14ac:dyDescent="0.2">
      <c r="A1363" s="423"/>
      <c r="B1363" s="423"/>
      <c r="C1363" s="5"/>
      <c r="D1363" s="423"/>
    </row>
    <row r="1364" spans="1:4" x14ac:dyDescent="0.2">
      <c r="A1364" s="423"/>
      <c r="B1364" s="423"/>
      <c r="C1364" s="5"/>
      <c r="D1364" s="423"/>
    </row>
    <row r="1365" spans="1:4" x14ac:dyDescent="0.2">
      <c r="A1365" s="423"/>
      <c r="B1365" s="423"/>
      <c r="C1365" s="5"/>
      <c r="D1365" s="423"/>
    </row>
    <row r="1366" spans="1:4" x14ac:dyDescent="0.2">
      <c r="A1366" s="423"/>
      <c r="B1366" s="423"/>
      <c r="C1366" s="5"/>
      <c r="D1366" s="423"/>
    </row>
    <row r="1367" spans="1:4" x14ac:dyDescent="0.2">
      <c r="A1367" s="423"/>
      <c r="B1367" s="423"/>
      <c r="C1367" s="5"/>
      <c r="D1367" s="423"/>
    </row>
    <row r="1368" spans="1:4" x14ac:dyDescent="0.2">
      <c r="A1368" s="423"/>
      <c r="B1368" s="423"/>
      <c r="C1368" s="5"/>
      <c r="D1368" s="423"/>
    </row>
    <row r="1369" spans="1:4" x14ac:dyDescent="0.2">
      <c r="A1369" s="423"/>
      <c r="B1369" s="423"/>
      <c r="C1369" s="5"/>
      <c r="D1369" s="423"/>
    </row>
    <row r="1370" spans="1:4" x14ac:dyDescent="0.2">
      <c r="A1370" s="423"/>
      <c r="B1370" s="423"/>
      <c r="C1370" s="5"/>
      <c r="D1370" s="423"/>
    </row>
    <row r="1371" spans="1:4" x14ac:dyDescent="0.2">
      <c r="A1371" s="423"/>
      <c r="B1371" s="423"/>
      <c r="C1371" s="5"/>
      <c r="D1371" s="423"/>
    </row>
    <row r="1372" spans="1:4" x14ac:dyDescent="0.2">
      <c r="A1372" s="423"/>
      <c r="B1372" s="423"/>
      <c r="C1372" s="5"/>
      <c r="D1372" s="423"/>
    </row>
    <row r="1373" spans="1:4" x14ac:dyDescent="0.2">
      <c r="A1373" s="423"/>
      <c r="B1373" s="423"/>
      <c r="C1373" s="5"/>
      <c r="D1373" s="423"/>
    </row>
    <row r="1374" spans="1:4" x14ac:dyDescent="0.2">
      <c r="A1374" s="423"/>
      <c r="B1374" s="423"/>
      <c r="C1374" s="5"/>
      <c r="D1374" s="423"/>
    </row>
    <row r="1375" spans="1:4" x14ac:dyDescent="0.2">
      <c r="A1375" s="423"/>
      <c r="B1375" s="423"/>
      <c r="C1375" s="5"/>
      <c r="D1375" s="423"/>
    </row>
    <row r="1376" spans="1:4" x14ac:dyDescent="0.2">
      <c r="A1376" s="423"/>
      <c r="B1376" s="423"/>
      <c r="C1376" s="5"/>
      <c r="D1376" s="423"/>
    </row>
    <row r="1377" spans="1:4" x14ac:dyDescent="0.2">
      <c r="A1377" s="423"/>
      <c r="B1377" s="423"/>
      <c r="C1377" s="5"/>
      <c r="D1377" s="423"/>
    </row>
    <row r="1378" spans="1:4" x14ac:dyDescent="0.2">
      <c r="A1378" s="423"/>
      <c r="B1378" s="423"/>
      <c r="C1378" s="5"/>
      <c r="D1378" s="423"/>
    </row>
    <row r="1379" spans="1:4" x14ac:dyDescent="0.2">
      <c r="A1379" s="423"/>
      <c r="B1379" s="423"/>
      <c r="C1379" s="5"/>
      <c r="D1379" s="423"/>
    </row>
    <row r="1380" spans="1:4" x14ac:dyDescent="0.2">
      <c r="A1380" s="423"/>
      <c r="B1380" s="423"/>
      <c r="C1380" s="5"/>
      <c r="D1380" s="423"/>
    </row>
    <row r="1381" spans="1:4" x14ac:dyDescent="0.2">
      <c r="A1381" s="423"/>
      <c r="B1381" s="423"/>
      <c r="C1381" s="5"/>
      <c r="D1381" s="423"/>
    </row>
    <row r="1382" spans="1:4" x14ac:dyDescent="0.2">
      <c r="A1382" s="423"/>
      <c r="B1382" s="423"/>
      <c r="C1382" s="5"/>
      <c r="D1382" s="423"/>
    </row>
    <row r="1383" spans="1:4" x14ac:dyDescent="0.2">
      <c r="A1383" s="423"/>
      <c r="B1383" s="423"/>
      <c r="C1383" s="5"/>
      <c r="D1383" s="423"/>
    </row>
    <row r="1384" spans="1:4" x14ac:dyDescent="0.2">
      <c r="A1384" s="423"/>
      <c r="B1384" s="423"/>
      <c r="C1384" s="5"/>
      <c r="D1384" s="423"/>
    </row>
    <row r="1385" spans="1:4" x14ac:dyDescent="0.2">
      <c r="A1385" s="423"/>
      <c r="B1385" s="423"/>
      <c r="C1385" s="5"/>
      <c r="D1385" s="423"/>
    </row>
    <row r="1386" spans="1:4" x14ac:dyDescent="0.2">
      <c r="A1386" s="423"/>
      <c r="B1386" s="423"/>
      <c r="C1386" s="5"/>
      <c r="D1386" s="423"/>
    </row>
    <row r="1387" spans="1:4" x14ac:dyDescent="0.2">
      <c r="A1387" s="423"/>
      <c r="B1387" s="423"/>
      <c r="C1387" s="5"/>
      <c r="D1387" s="423"/>
    </row>
    <row r="1388" spans="1:4" x14ac:dyDescent="0.2">
      <c r="A1388" s="423"/>
      <c r="B1388" s="423"/>
      <c r="C1388" s="5"/>
      <c r="D1388" s="423"/>
    </row>
    <row r="1389" spans="1:4" x14ac:dyDescent="0.2">
      <c r="A1389" s="423"/>
      <c r="B1389" s="423"/>
      <c r="C1389" s="5"/>
      <c r="D1389" s="423"/>
    </row>
    <row r="1390" spans="1:4" x14ac:dyDescent="0.2">
      <c r="A1390" s="423"/>
      <c r="B1390" s="423"/>
      <c r="C1390" s="5"/>
      <c r="D1390" s="423"/>
    </row>
    <row r="1391" spans="1:4" x14ac:dyDescent="0.2">
      <c r="A1391" s="423"/>
      <c r="B1391" s="423"/>
      <c r="C1391" s="5"/>
      <c r="D1391" s="423"/>
    </row>
    <row r="1392" spans="1:4" x14ac:dyDescent="0.2">
      <c r="A1392" s="423"/>
      <c r="B1392" s="423"/>
      <c r="C1392" s="5"/>
      <c r="D1392" s="423"/>
    </row>
    <row r="1393" spans="1:4" x14ac:dyDescent="0.2">
      <c r="A1393" s="423"/>
      <c r="B1393" s="423"/>
      <c r="C1393" s="5"/>
      <c r="D1393" s="423"/>
    </row>
    <row r="1394" spans="1:4" x14ac:dyDescent="0.2">
      <c r="A1394" s="423"/>
      <c r="B1394" s="423"/>
      <c r="C1394" s="5"/>
      <c r="D1394" s="423"/>
    </row>
    <row r="1395" spans="1:4" x14ac:dyDescent="0.2">
      <c r="A1395" s="423"/>
      <c r="B1395" s="423"/>
      <c r="C1395" s="5"/>
      <c r="D1395" s="423"/>
    </row>
    <row r="1396" spans="1:4" x14ac:dyDescent="0.2">
      <c r="A1396" s="423"/>
      <c r="B1396" s="423"/>
      <c r="C1396" s="5"/>
      <c r="D1396" s="423"/>
    </row>
    <row r="1397" spans="1:4" x14ac:dyDescent="0.2">
      <c r="A1397" s="423"/>
      <c r="B1397" s="423"/>
      <c r="C1397" s="5"/>
      <c r="D1397" s="423"/>
    </row>
    <row r="1398" spans="1:4" x14ac:dyDescent="0.2">
      <c r="A1398" s="423"/>
      <c r="B1398" s="423"/>
      <c r="C1398" s="5"/>
      <c r="D1398" s="423"/>
    </row>
    <row r="1399" spans="1:4" x14ac:dyDescent="0.2">
      <c r="A1399" s="423"/>
      <c r="B1399" s="423"/>
      <c r="C1399" s="5"/>
      <c r="D1399" s="423"/>
    </row>
    <row r="1400" spans="1:4" x14ac:dyDescent="0.2">
      <c r="A1400" s="423"/>
      <c r="B1400" s="423"/>
      <c r="C1400" s="5"/>
      <c r="D1400" s="423"/>
    </row>
    <row r="1401" spans="1:4" x14ac:dyDescent="0.2">
      <c r="A1401" s="423"/>
      <c r="B1401" s="423"/>
      <c r="C1401" s="5"/>
      <c r="D1401" s="423"/>
    </row>
    <row r="1402" spans="1:4" x14ac:dyDescent="0.2">
      <c r="A1402" s="423"/>
      <c r="B1402" s="423"/>
      <c r="C1402" s="5"/>
      <c r="D1402" s="423"/>
    </row>
    <row r="1403" spans="1:4" x14ac:dyDescent="0.2">
      <c r="A1403" s="423"/>
      <c r="B1403" s="423"/>
      <c r="C1403" s="5"/>
      <c r="D1403" s="423"/>
    </row>
    <row r="1404" spans="1:4" x14ac:dyDescent="0.2">
      <c r="A1404" s="423"/>
      <c r="B1404" s="423"/>
      <c r="C1404" s="5"/>
      <c r="D1404" s="423"/>
    </row>
    <row r="1405" spans="1:4" x14ac:dyDescent="0.2">
      <c r="A1405" s="423"/>
      <c r="B1405" s="423"/>
      <c r="C1405" s="5"/>
      <c r="D1405" s="423"/>
    </row>
    <row r="1406" spans="1:4" x14ac:dyDescent="0.2">
      <c r="A1406" s="423"/>
      <c r="B1406" s="423"/>
      <c r="C1406" s="5"/>
      <c r="D1406" s="423"/>
    </row>
    <row r="1407" spans="1:4" x14ac:dyDescent="0.2">
      <c r="A1407" s="423"/>
      <c r="B1407" s="423"/>
      <c r="C1407" s="5"/>
      <c r="D1407" s="423"/>
    </row>
    <row r="1408" spans="1:4" x14ac:dyDescent="0.2">
      <c r="A1408" s="423"/>
      <c r="B1408" s="423"/>
      <c r="C1408" s="5"/>
      <c r="D1408" s="423"/>
    </row>
    <row r="1409" spans="1:4" x14ac:dyDescent="0.2">
      <c r="A1409" s="423"/>
      <c r="B1409" s="423"/>
      <c r="C1409" s="5"/>
      <c r="D1409" s="423"/>
    </row>
    <row r="1410" spans="1:4" x14ac:dyDescent="0.2">
      <c r="A1410" s="423"/>
      <c r="B1410" s="423"/>
      <c r="C1410" s="5"/>
      <c r="D1410" s="423"/>
    </row>
    <row r="1411" spans="1:4" x14ac:dyDescent="0.2">
      <c r="A1411" s="423"/>
      <c r="B1411" s="423"/>
      <c r="C1411" s="5"/>
      <c r="D1411" s="423"/>
    </row>
    <row r="1412" spans="1:4" x14ac:dyDescent="0.2">
      <c r="A1412" s="423"/>
      <c r="B1412" s="423"/>
      <c r="C1412" s="5"/>
      <c r="D1412" s="423"/>
    </row>
    <row r="1413" spans="1:4" x14ac:dyDescent="0.2">
      <c r="A1413" s="423"/>
      <c r="B1413" s="423"/>
      <c r="C1413" s="5"/>
      <c r="D1413" s="423"/>
    </row>
    <row r="1414" spans="1:4" x14ac:dyDescent="0.2">
      <c r="A1414" s="423"/>
      <c r="B1414" s="423"/>
      <c r="C1414" s="5"/>
      <c r="D1414" s="423"/>
    </row>
    <row r="1415" spans="1:4" x14ac:dyDescent="0.2">
      <c r="A1415" s="423"/>
      <c r="B1415" s="423"/>
      <c r="C1415" s="5"/>
      <c r="D1415" s="423"/>
    </row>
    <row r="1416" spans="1:4" x14ac:dyDescent="0.2">
      <c r="A1416" s="423"/>
      <c r="B1416" s="423"/>
      <c r="C1416" s="5"/>
      <c r="D1416" s="423"/>
    </row>
    <row r="1417" spans="1:4" x14ac:dyDescent="0.2">
      <c r="A1417" s="423"/>
      <c r="B1417" s="423"/>
      <c r="C1417" s="5"/>
      <c r="D1417" s="423"/>
    </row>
    <row r="1418" spans="1:4" x14ac:dyDescent="0.2">
      <c r="A1418" s="423"/>
      <c r="B1418" s="423"/>
      <c r="C1418" s="5"/>
      <c r="D1418" s="423"/>
    </row>
    <row r="1419" spans="1:4" x14ac:dyDescent="0.2">
      <c r="A1419" s="423"/>
      <c r="B1419" s="423"/>
      <c r="C1419" s="5"/>
      <c r="D1419" s="423"/>
    </row>
    <row r="1420" spans="1:4" x14ac:dyDescent="0.2">
      <c r="A1420" s="423"/>
      <c r="B1420" s="423"/>
      <c r="C1420" s="5"/>
      <c r="D1420" s="423"/>
    </row>
    <row r="1421" spans="1:4" x14ac:dyDescent="0.2">
      <c r="A1421" s="423"/>
      <c r="B1421" s="423"/>
      <c r="C1421" s="5"/>
      <c r="D1421" s="423"/>
    </row>
    <row r="1422" spans="1:4" x14ac:dyDescent="0.2">
      <c r="A1422" s="423"/>
      <c r="B1422" s="423"/>
      <c r="C1422" s="5"/>
      <c r="D1422" s="423"/>
    </row>
    <row r="1423" spans="1:4" x14ac:dyDescent="0.2">
      <c r="A1423" s="423"/>
      <c r="B1423" s="423"/>
      <c r="C1423" s="5"/>
      <c r="D1423" s="423"/>
    </row>
    <row r="1424" spans="1:4" x14ac:dyDescent="0.2">
      <c r="A1424" s="423"/>
      <c r="B1424" s="423"/>
      <c r="C1424" s="5"/>
      <c r="D1424" s="423"/>
    </row>
    <row r="1425" spans="1:4" x14ac:dyDescent="0.2">
      <c r="A1425" s="423"/>
      <c r="B1425" s="423"/>
      <c r="C1425" s="5"/>
      <c r="D1425" s="423"/>
    </row>
    <row r="1426" spans="1:4" x14ac:dyDescent="0.2">
      <c r="A1426" s="423"/>
      <c r="B1426" s="423"/>
      <c r="C1426" s="5"/>
      <c r="D1426" s="423"/>
    </row>
    <row r="1427" spans="1:4" x14ac:dyDescent="0.2">
      <c r="A1427" s="423"/>
      <c r="B1427" s="423"/>
      <c r="C1427" s="5"/>
      <c r="D1427" s="423"/>
    </row>
    <row r="1428" spans="1:4" x14ac:dyDescent="0.2">
      <c r="A1428" s="423"/>
      <c r="B1428" s="423"/>
      <c r="C1428" s="5"/>
      <c r="D1428" s="423"/>
    </row>
    <row r="1429" spans="1:4" x14ac:dyDescent="0.2">
      <c r="A1429" s="423"/>
      <c r="B1429" s="423"/>
      <c r="C1429" s="5"/>
      <c r="D1429" s="423"/>
    </row>
    <row r="1430" spans="1:4" x14ac:dyDescent="0.2">
      <c r="A1430" s="423"/>
      <c r="B1430" s="423"/>
      <c r="C1430" s="5"/>
      <c r="D1430" s="423"/>
    </row>
    <row r="1431" spans="1:4" x14ac:dyDescent="0.2">
      <c r="A1431" s="423"/>
      <c r="B1431" s="423"/>
      <c r="C1431" s="5"/>
      <c r="D1431" s="423"/>
    </row>
    <row r="1432" spans="1:4" x14ac:dyDescent="0.2">
      <c r="A1432" s="423"/>
      <c r="B1432" s="423"/>
      <c r="C1432" s="5"/>
      <c r="D1432" s="423"/>
    </row>
    <row r="1433" spans="1:4" x14ac:dyDescent="0.2">
      <c r="A1433" s="423"/>
      <c r="B1433" s="423"/>
      <c r="C1433" s="5"/>
      <c r="D1433" s="423"/>
    </row>
    <row r="1434" spans="1:4" x14ac:dyDescent="0.2">
      <c r="A1434" s="423"/>
      <c r="B1434" s="423"/>
      <c r="C1434" s="5"/>
      <c r="D1434" s="423"/>
    </row>
    <row r="1435" spans="1:4" x14ac:dyDescent="0.2">
      <c r="A1435" s="423"/>
      <c r="B1435" s="423"/>
      <c r="C1435" s="5"/>
      <c r="D1435" s="423"/>
    </row>
    <row r="1436" spans="1:4" x14ac:dyDescent="0.2">
      <c r="A1436" s="423"/>
      <c r="B1436" s="423"/>
      <c r="C1436" s="5"/>
      <c r="D1436" s="423"/>
    </row>
    <row r="1437" spans="1:4" x14ac:dyDescent="0.2">
      <c r="A1437" s="423"/>
      <c r="B1437" s="423"/>
      <c r="C1437" s="5"/>
      <c r="D1437" s="423"/>
    </row>
    <row r="1438" spans="1:4" x14ac:dyDescent="0.2">
      <c r="A1438" s="423"/>
      <c r="B1438" s="423"/>
      <c r="C1438" s="5"/>
      <c r="D1438" s="423"/>
    </row>
    <row r="1439" spans="1:4" x14ac:dyDescent="0.2">
      <c r="A1439" s="423"/>
      <c r="B1439" s="423"/>
      <c r="C1439" s="5"/>
      <c r="D1439" s="423"/>
    </row>
    <row r="1440" spans="1:4" x14ac:dyDescent="0.2">
      <c r="A1440" s="423"/>
      <c r="B1440" s="423"/>
      <c r="C1440" s="5"/>
      <c r="D1440" s="423"/>
    </row>
    <row r="1441" spans="1:4" x14ac:dyDescent="0.2">
      <c r="A1441" s="423"/>
      <c r="B1441" s="423"/>
      <c r="C1441" s="5"/>
      <c r="D1441" s="423"/>
    </row>
    <row r="1442" spans="1:4" x14ac:dyDescent="0.2">
      <c r="A1442" s="423"/>
      <c r="B1442" s="423"/>
      <c r="C1442" s="5"/>
      <c r="D1442" s="423"/>
    </row>
    <row r="1443" spans="1:4" x14ac:dyDescent="0.2">
      <c r="A1443" s="423"/>
      <c r="B1443" s="423"/>
      <c r="C1443" s="5"/>
      <c r="D1443" s="423"/>
    </row>
    <row r="1444" spans="1:4" x14ac:dyDescent="0.2">
      <c r="A1444" s="423"/>
      <c r="B1444" s="423"/>
      <c r="C1444" s="5"/>
      <c r="D1444" s="423"/>
    </row>
    <row r="1445" spans="1:4" x14ac:dyDescent="0.2">
      <c r="A1445" s="423"/>
      <c r="B1445" s="423"/>
      <c r="C1445" s="5"/>
      <c r="D1445" s="423"/>
    </row>
    <row r="1446" spans="1:4" x14ac:dyDescent="0.2">
      <c r="A1446" s="423"/>
      <c r="B1446" s="423"/>
      <c r="C1446" s="5"/>
      <c r="D1446" s="423"/>
    </row>
    <row r="1447" spans="1:4" x14ac:dyDescent="0.2">
      <c r="A1447" s="423"/>
      <c r="B1447" s="423"/>
      <c r="C1447" s="5"/>
      <c r="D1447" s="423"/>
    </row>
    <row r="1448" spans="1:4" x14ac:dyDescent="0.2">
      <c r="A1448" s="423"/>
      <c r="B1448" s="423"/>
      <c r="C1448" s="5"/>
      <c r="D1448" s="423"/>
    </row>
    <row r="1449" spans="1:4" x14ac:dyDescent="0.2">
      <c r="A1449" s="423"/>
      <c r="B1449" s="423"/>
      <c r="C1449" s="5"/>
      <c r="D1449" s="423"/>
    </row>
    <row r="1450" spans="1:4" x14ac:dyDescent="0.2">
      <c r="A1450" s="423"/>
      <c r="B1450" s="423"/>
      <c r="C1450" s="5"/>
      <c r="D1450" s="423"/>
    </row>
    <row r="1451" spans="1:4" x14ac:dyDescent="0.2">
      <c r="A1451" s="423"/>
      <c r="B1451" s="423"/>
      <c r="C1451" s="5"/>
      <c r="D1451" s="423"/>
    </row>
    <row r="1452" spans="1:4" x14ac:dyDescent="0.2">
      <c r="A1452" s="423"/>
      <c r="B1452" s="423"/>
      <c r="C1452" s="5"/>
      <c r="D1452" s="423"/>
    </row>
    <row r="1453" spans="1:4" x14ac:dyDescent="0.2">
      <c r="A1453" s="423"/>
      <c r="B1453" s="423"/>
      <c r="C1453" s="5"/>
      <c r="D1453" s="423"/>
    </row>
    <row r="1454" spans="1:4" x14ac:dyDescent="0.2">
      <c r="A1454" s="423"/>
      <c r="B1454" s="423"/>
      <c r="C1454" s="5"/>
      <c r="D1454" s="423"/>
    </row>
    <row r="1455" spans="1:4" x14ac:dyDescent="0.2">
      <c r="A1455" s="423"/>
      <c r="B1455" s="423"/>
      <c r="C1455" s="5"/>
      <c r="D1455" s="423"/>
    </row>
    <row r="1456" spans="1:4" x14ac:dyDescent="0.2">
      <c r="A1456" s="423"/>
      <c r="B1456" s="423"/>
      <c r="C1456" s="5"/>
      <c r="D1456" s="423"/>
    </row>
    <row r="1457" spans="1:4" x14ac:dyDescent="0.2">
      <c r="A1457" s="423"/>
      <c r="B1457" s="423"/>
      <c r="C1457" s="5"/>
      <c r="D1457" s="423"/>
    </row>
    <row r="1458" spans="1:4" x14ac:dyDescent="0.2">
      <c r="A1458" s="423"/>
      <c r="B1458" s="423"/>
      <c r="C1458" s="5"/>
      <c r="D1458" s="423"/>
    </row>
    <row r="1459" spans="1:4" x14ac:dyDescent="0.2">
      <c r="A1459" s="423"/>
      <c r="B1459" s="423"/>
      <c r="C1459" s="5"/>
      <c r="D1459" s="423"/>
    </row>
    <row r="1460" spans="1:4" x14ac:dyDescent="0.2">
      <c r="A1460" s="423"/>
      <c r="B1460" s="423"/>
      <c r="C1460" s="5"/>
      <c r="D1460" s="423"/>
    </row>
    <row r="1461" spans="1:4" x14ac:dyDescent="0.2">
      <c r="A1461" s="423"/>
      <c r="B1461" s="423"/>
      <c r="C1461" s="5"/>
      <c r="D1461" s="423"/>
    </row>
    <row r="1462" spans="1:4" x14ac:dyDescent="0.2">
      <c r="A1462" s="423"/>
      <c r="B1462" s="423"/>
      <c r="C1462" s="5"/>
      <c r="D1462" s="423"/>
    </row>
    <row r="1463" spans="1:4" x14ac:dyDescent="0.2">
      <c r="A1463" s="423"/>
      <c r="B1463" s="423"/>
      <c r="C1463" s="5"/>
      <c r="D1463" s="423"/>
    </row>
    <row r="1464" spans="1:4" x14ac:dyDescent="0.2">
      <c r="A1464" s="423"/>
      <c r="B1464" s="423"/>
      <c r="C1464" s="5"/>
      <c r="D1464" s="423"/>
    </row>
    <row r="1465" spans="1:4" x14ac:dyDescent="0.2">
      <c r="A1465" s="423"/>
      <c r="B1465" s="423"/>
      <c r="C1465" s="5"/>
      <c r="D1465" s="423"/>
    </row>
    <row r="1466" spans="1:4" x14ac:dyDescent="0.2">
      <c r="A1466" s="423"/>
      <c r="B1466" s="423"/>
      <c r="C1466" s="5"/>
      <c r="D1466" s="423"/>
    </row>
    <row r="1467" spans="1:4" x14ac:dyDescent="0.2">
      <c r="A1467" s="423"/>
      <c r="B1467" s="423"/>
      <c r="C1467" s="5"/>
      <c r="D1467" s="423"/>
    </row>
    <row r="1468" spans="1:4" x14ac:dyDescent="0.2">
      <c r="A1468" s="423"/>
      <c r="B1468" s="423"/>
      <c r="C1468" s="5"/>
      <c r="D1468" s="423"/>
    </row>
    <row r="1469" spans="1:4" x14ac:dyDescent="0.2">
      <c r="A1469" s="423"/>
      <c r="B1469" s="423"/>
      <c r="C1469" s="5"/>
      <c r="D1469" s="423"/>
    </row>
    <row r="1470" spans="1:4" x14ac:dyDescent="0.2">
      <c r="A1470" s="423"/>
      <c r="B1470" s="423"/>
      <c r="C1470" s="5"/>
      <c r="D1470" s="423"/>
    </row>
    <row r="1471" spans="1:4" x14ac:dyDescent="0.2">
      <c r="A1471" s="423"/>
      <c r="B1471" s="423"/>
      <c r="C1471" s="5"/>
      <c r="D1471" s="423"/>
    </row>
    <row r="1472" spans="1:4" x14ac:dyDescent="0.2">
      <c r="A1472" s="423"/>
      <c r="B1472" s="423"/>
      <c r="C1472" s="5"/>
      <c r="D1472" s="423"/>
    </row>
    <row r="1473" spans="1:4" x14ac:dyDescent="0.2">
      <c r="A1473" s="423"/>
      <c r="B1473" s="423"/>
      <c r="C1473" s="5"/>
      <c r="D1473" s="423"/>
    </row>
    <row r="1474" spans="1:4" x14ac:dyDescent="0.2">
      <c r="A1474" s="423"/>
      <c r="B1474" s="423"/>
      <c r="C1474" s="5"/>
      <c r="D1474" s="423"/>
    </row>
    <row r="1475" spans="1:4" x14ac:dyDescent="0.2">
      <c r="A1475" s="423"/>
      <c r="B1475" s="423"/>
      <c r="C1475" s="5"/>
      <c r="D1475" s="423"/>
    </row>
    <row r="1476" spans="1:4" x14ac:dyDescent="0.2">
      <c r="A1476" s="423"/>
      <c r="B1476" s="423"/>
      <c r="C1476" s="5"/>
      <c r="D1476" s="423"/>
    </row>
    <row r="1477" spans="1:4" x14ac:dyDescent="0.2">
      <c r="A1477" s="423"/>
      <c r="B1477" s="423"/>
      <c r="C1477" s="5"/>
      <c r="D1477" s="423"/>
    </row>
    <row r="1478" spans="1:4" x14ac:dyDescent="0.2">
      <c r="A1478" s="423"/>
      <c r="B1478" s="423"/>
      <c r="C1478" s="5"/>
      <c r="D1478" s="423"/>
    </row>
    <row r="1479" spans="1:4" x14ac:dyDescent="0.2">
      <c r="A1479" s="423"/>
      <c r="B1479" s="423"/>
      <c r="C1479" s="5"/>
      <c r="D1479" s="423"/>
    </row>
    <row r="1480" spans="1:4" x14ac:dyDescent="0.2">
      <c r="A1480" s="423"/>
      <c r="B1480" s="423"/>
      <c r="C1480" s="5"/>
      <c r="D1480" s="423"/>
    </row>
    <row r="1481" spans="1:4" x14ac:dyDescent="0.2">
      <c r="A1481" s="423"/>
      <c r="B1481" s="423"/>
      <c r="C1481" s="5"/>
      <c r="D1481" s="423"/>
    </row>
    <row r="1482" spans="1:4" x14ac:dyDescent="0.2">
      <c r="A1482" s="423"/>
      <c r="B1482" s="423"/>
      <c r="C1482" s="5"/>
      <c r="D1482" s="423"/>
    </row>
    <row r="1483" spans="1:4" x14ac:dyDescent="0.2">
      <c r="A1483" s="423"/>
      <c r="B1483" s="423"/>
      <c r="C1483" s="5"/>
      <c r="D1483" s="423"/>
    </row>
    <row r="1484" spans="1:4" x14ac:dyDescent="0.2">
      <c r="A1484" s="423"/>
      <c r="B1484" s="423"/>
      <c r="C1484" s="5"/>
      <c r="D1484" s="423"/>
    </row>
    <row r="1485" spans="1:4" x14ac:dyDescent="0.2">
      <c r="A1485" s="423"/>
      <c r="B1485" s="423"/>
      <c r="C1485" s="5"/>
      <c r="D1485" s="423"/>
    </row>
    <row r="1486" spans="1:4" x14ac:dyDescent="0.2">
      <c r="A1486" s="423"/>
      <c r="B1486" s="423"/>
      <c r="C1486" s="5"/>
      <c r="D1486" s="423"/>
    </row>
    <row r="1487" spans="1:4" x14ac:dyDescent="0.2">
      <c r="A1487" s="423"/>
      <c r="B1487" s="423"/>
      <c r="C1487" s="5"/>
      <c r="D1487" s="423"/>
    </row>
    <row r="1488" spans="1:4" x14ac:dyDescent="0.2">
      <c r="A1488" s="423"/>
      <c r="B1488" s="423"/>
      <c r="C1488" s="5"/>
      <c r="D1488" s="423"/>
    </row>
    <row r="1489" spans="1:4" x14ac:dyDescent="0.2">
      <c r="A1489" s="423"/>
      <c r="B1489" s="423"/>
      <c r="C1489" s="5"/>
      <c r="D1489" s="423"/>
    </row>
    <row r="1490" spans="1:4" x14ac:dyDescent="0.2">
      <c r="A1490" s="423"/>
      <c r="B1490" s="423"/>
      <c r="C1490" s="5"/>
      <c r="D1490" s="423"/>
    </row>
    <row r="1491" spans="1:4" x14ac:dyDescent="0.2">
      <c r="A1491" s="423"/>
      <c r="B1491" s="423"/>
      <c r="C1491" s="5"/>
      <c r="D1491" s="423"/>
    </row>
    <row r="1492" spans="1:4" x14ac:dyDescent="0.2">
      <c r="A1492" s="423"/>
      <c r="B1492" s="423"/>
      <c r="C1492" s="5"/>
      <c r="D1492" s="423"/>
    </row>
    <row r="1493" spans="1:4" x14ac:dyDescent="0.2">
      <c r="A1493" s="423"/>
      <c r="B1493" s="423"/>
      <c r="C1493" s="5"/>
      <c r="D1493" s="423"/>
    </row>
    <row r="1494" spans="1:4" x14ac:dyDescent="0.2">
      <c r="A1494" s="423"/>
      <c r="B1494" s="423"/>
      <c r="C1494" s="5"/>
      <c r="D1494" s="423"/>
    </row>
    <row r="1495" spans="1:4" x14ac:dyDescent="0.2">
      <c r="A1495" s="423"/>
      <c r="B1495" s="423"/>
      <c r="C1495" s="5"/>
      <c r="D1495" s="423"/>
    </row>
    <row r="1496" spans="1:4" x14ac:dyDescent="0.2">
      <c r="A1496" s="423"/>
      <c r="B1496" s="423"/>
      <c r="C1496" s="5"/>
      <c r="D1496" s="423"/>
    </row>
    <row r="1497" spans="1:4" x14ac:dyDescent="0.2">
      <c r="A1497" s="423"/>
      <c r="B1497" s="423"/>
      <c r="C1497" s="5"/>
      <c r="D1497" s="423"/>
    </row>
    <row r="1498" spans="1:4" x14ac:dyDescent="0.2">
      <c r="A1498" s="423"/>
      <c r="B1498" s="423"/>
      <c r="C1498" s="5"/>
      <c r="D1498" s="423"/>
    </row>
    <row r="1499" spans="1:4" x14ac:dyDescent="0.2">
      <c r="A1499" s="423"/>
      <c r="B1499" s="423"/>
      <c r="C1499" s="5"/>
      <c r="D1499" s="423"/>
    </row>
    <row r="1500" spans="1:4" x14ac:dyDescent="0.2">
      <c r="A1500" s="423"/>
      <c r="B1500" s="423"/>
      <c r="C1500" s="5"/>
      <c r="D1500" s="423"/>
    </row>
    <row r="1501" spans="1:4" x14ac:dyDescent="0.2">
      <c r="A1501" s="423"/>
      <c r="B1501" s="423"/>
      <c r="C1501" s="5"/>
      <c r="D1501" s="423"/>
    </row>
    <row r="1502" spans="1:4" x14ac:dyDescent="0.2">
      <c r="A1502" s="423"/>
      <c r="B1502" s="423"/>
      <c r="C1502" s="5"/>
      <c r="D1502" s="423"/>
    </row>
    <row r="1503" spans="1:4" x14ac:dyDescent="0.2">
      <c r="A1503" s="423"/>
      <c r="B1503" s="423"/>
      <c r="C1503" s="5"/>
      <c r="D1503" s="423"/>
    </row>
    <row r="1504" spans="1:4" x14ac:dyDescent="0.2">
      <c r="A1504" s="423"/>
      <c r="B1504" s="423"/>
      <c r="C1504" s="5"/>
      <c r="D1504" s="423"/>
    </row>
    <row r="1505" spans="1:4" x14ac:dyDescent="0.2">
      <c r="A1505" s="423"/>
      <c r="B1505" s="423"/>
      <c r="C1505" s="5"/>
      <c r="D1505" s="423"/>
    </row>
    <row r="1506" spans="1:4" x14ac:dyDescent="0.2">
      <c r="A1506" s="423"/>
      <c r="B1506" s="423"/>
      <c r="C1506" s="5"/>
      <c r="D1506" s="423"/>
    </row>
    <row r="1507" spans="1:4" x14ac:dyDescent="0.2">
      <c r="A1507" s="423"/>
      <c r="B1507" s="423"/>
      <c r="C1507" s="5"/>
      <c r="D1507" s="423"/>
    </row>
    <row r="1508" spans="1:4" x14ac:dyDescent="0.2">
      <c r="A1508" s="423"/>
      <c r="B1508" s="423"/>
      <c r="C1508" s="5"/>
      <c r="D1508" s="423"/>
    </row>
    <row r="1509" spans="1:4" x14ac:dyDescent="0.2">
      <c r="A1509" s="423"/>
      <c r="B1509" s="423"/>
      <c r="C1509" s="5"/>
      <c r="D1509" s="423"/>
    </row>
    <row r="1510" spans="1:4" x14ac:dyDescent="0.2">
      <c r="A1510" s="423"/>
      <c r="B1510" s="423"/>
      <c r="C1510" s="5"/>
      <c r="D1510" s="423"/>
    </row>
    <row r="1511" spans="1:4" x14ac:dyDescent="0.2">
      <c r="A1511" s="423"/>
      <c r="B1511" s="423"/>
      <c r="C1511" s="5"/>
      <c r="D1511" s="423"/>
    </row>
    <row r="1512" spans="1:4" x14ac:dyDescent="0.2">
      <c r="A1512" s="423"/>
      <c r="B1512" s="423"/>
      <c r="C1512" s="5"/>
      <c r="D1512" s="423"/>
    </row>
    <row r="1513" spans="1:4" x14ac:dyDescent="0.2">
      <c r="A1513" s="423"/>
      <c r="B1513" s="423"/>
      <c r="C1513" s="5"/>
      <c r="D1513" s="423"/>
    </row>
    <row r="1514" spans="1:4" x14ac:dyDescent="0.2">
      <c r="A1514" s="423"/>
      <c r="B1514" s="423"/>
      <c r="C1514" s="5"/>
      <c r="D1514" s="423"/>
    </row>
    <row r="1515" spans="1:4" x14ac:dyDescent="0.2">
      <c r="A1515" s="423"/>
      <c r="B1515" s="423"/>
      <c r="C1515" s="5"/>
      <c r="D1515" s="423"/>
    </row>
    <row r="1516" spans="1:4" x14ac:dyDescent="0.2">
      <c r="A1516" s="423"/>
      <c r="B1516" s="423"/>
      <c r="C1516" s="5"/>
      <c r="D1516" s="423"/>
    </row>
    <row r="1517" spans="1:4" x14ac:dyDescent="0.2">
      <c r="A1517" s="423"/>
      <c r="B1517" s="423"/>
      <c r="C1517" s="5"/>
      <c r="D1517" s="423"/>
    </row>
    <row r="1518" spans="1:4" x14ac:dyDescent="0.2">
      <c r="A1518" s="423"/>
      <c r="B1518" s="423"/>
      <c r="C1518" s="5"/>
      <c r="D1518" s="423"/>
    </row>
    <row r="1519" spans="1:4" x14ac:dyDescent="0.2">
      <c r="A1519" s="423"/>
      <c r="B1519" s="423"/>
      <c r="C1519" s="5"/>
      <c r="D1519" s="423"/>
    </row>
    <row r="1520" spans="1:4" x14ac:dyDescent="0.2">
      <c r="A1520" s="423"/>
      <c r="B1520" s="423"/>
      <c r="C1520" s="5"/>
      <c r="D1520" s="423"/>
    </row>
    <row r="1521" spans="1:4" x14ac:dyDescent="0.2">
      <c r="A1521" s="423"/>
      <c r="B1521" s="423"/>
      <c r="C1521" s="5"/>
      <c r="D1521" s="423"/>
    </row>
    <row r="1522" spans="1:4" x14ac:dyDescent="0.2">
      <c r="A1522" s="423"/>
      <c r="B1522" s="423"/>
      <c r="C1522" s="5"/>
      <c r="D1522" s="423"/>
    </row>
    <row r="1523" spans="1:4" x14ac:dyDescent="0.2">
      <c r="A1523" s="423"/>
      <c r="B1523" s="423"/>
      <c r="C1523" s="5"/>
      <c r="D1523" s="423"/>
    </row>
    <row r="1524" spans="1:4" x14ac:dyDescent="0.2">
      <c r="A1524" s="423"/>
      <c r="B1524" s="423"/>
      <c r="C1524" s="5"/>
      <c r="D1524" s="423"/>
    </row>
    <row r="1525" spans="1:4" x14ac:dyDescent="0.2">
      <c r="A1525" s="423"/>
      <c r="B1525" s="423"/>
      <c r="C1525" s="5"/>
      <c r="D1525" s="423"/>
    </row>
    <row r="1526" spans="1:4" x14ac:dyDescent="0.2">
      <c r="A1526" s="423"/>
      <c r="B1526" s="423"/>
      <c r="C1526" s="5"/>
      <c r="D1526" s="423"/>
    </row>
    <row r="1527" spans="1:4" x14ac:dyDescent="0.2">
      <c r="A1527" s="423"/>
      <c r="B1527" s="423"/>
      <c r="C1527" s="5"/>
      <c r="D1527" s="423"/>
    </row>
    <row r="1528" spans="1:4" x14ac:dyDescent="0.2">
      <c r="A1528" s="423"/>
      <c r="B1528" s="423"/>
      <c r="C1528" s="5"/>
      <c r="D1528" s="423"/>
    </row>
    <row r="1529" spans="1:4" x14ac:dyDescent="0.2">
      <c r="A1529" s="423"/>
      <c r="B1529" s="423"/>
      <c r="C1529" s="5"/>
      <c r="D1529" s="423"/>
    </row>
    <row r="1530" spans="1:4" x14ac:dyDescent="0.2">
      <c r="A1530" s="423"/>
      <c r="B1530" s="423"/>
      <c r="C1530" s="5"/>
      <c r="D1530" s="423"/>
    </row>
    <row r="1531" spans="1:4" x14ac:dyDescent="0.2">
      <c r="A1531" s="423"/>
      <c r="B1531" s="423"/>
      <c r="C1531" s="5"/>
      <c r="D1531" s="423"/>
    </row>
    <row r="1532" spans="1:4" x14ac:dyDescent="0.2">
      <c r="A1532" s="423"/>
      <c r="B1532" s="423"/>
      <c r="C1532" s="5"/>
      <c r="D1532" s="423"/>
    </row>
    <row r="1533" spans="1:4" x14ac:dyDescent="0.2">
      <c r="A1533" s="423"/>
      <c r="B1533" s="423"/>
      <c r="C1533" s="5"/>
      <c r="D1533" s="423"/>
    </row>
    <row r="1534" spans="1:4" x14ac:dyDescent="0.2">
      <c r="A1534" s="423"/>
      <c r="B1534" s="423"/>
      <c r="C1534" s="5"/>
      <c r="D1534" s="423"/>
    </row>
    <row r="1535" spans="1:4" x14ac:dyDescent="0.2">
      <c r="A1535" s="423"/>
      <c r="B1535" s="423"/>
      <c r="C1535" s="5"/>
      <c r="D1535" s="423"/>
    </row>
    <row r="1536" spans="1:4" x14ac:dyDescent="0.2">
      <c r="A1536" s="423"/>
      <c r="B1536" s="423"/>
      <c r="C1536" s="5"/>
      <c r="D1536" s="423"/>
    </row>
    <row r="1537" spans="1:4" x14ac:dyDescent="0.2">
      <c r="A1537" s="423"/>
      <c r="B1537" s="423"/>
      <c r="C1537" s="5"/>
      <c r="D1537" s="423"/>
    </row>
    <row r="1538" spans="1:4" x14ac:dyDescent="0.2">
      <c r="A1538" s="423"/>
      <c r="B1538" s="423"/>
      <c r="C1538" s="5"/>
      <c r="D1538" s="423"/>
    </row>
    <row r="1539" spans="1:4" x14ac:dyDescent="0.2">
      <c r="A1539" s="423"/>
      <c r="B1539" s="423"/>
      <c r="C1539" s="5"/>
      <c r="D1539" s="423"/>
    </row>
    <row r="1540" spans="1:4" x14ac:dyDescent="0.2">
      <c r="A1540" s="423"/>
      <c r="B1540" s="423"/>
      <c r="C1540" s="5"/>
      <c r="D1540" s="423"/>
    </row>
    <row r="1541" spans="1:4" x14ac:dyDescent="0.2">
      <c r="A1541" s="423"/>
      <c r="B1541" s="423"/>
      <c r="C1541" s="5"/>
      <c r="D1541" s="423"/>
    </row>
    <row r="1542" spans="1:4" x14ac:dyDescent="0.2">
      <c r="A1542" s="423"/>
      <c r="B1542" s="423"/>
      <c r="C1542" s="5"/>
      <c r="D1542" s="423"/>
    </row>
    <row r="1543" spans="1:4" x14ac:dyDescent="0.2">
      <c r="A1543" s="423"/>
      <c r="B1543" s="423"/>
      <c r="C1543" s="5"/>
      <c r="D1543" s="423"/>
    </row>
    <row r="1544" spans="1:4" x14ac:dyDescent="0.2">
      <c r="A1544" s="423"/>
      <c r="B1544" s="423"/>
      <c r="C1544" s="5"/>
      <c r="D1544" s="423"/>
    </row>
    <row r="1545" spans="1:4" x14ac:dyDescent="0.2">
      <c r="A1545" s="423"/>
      <c r="B1545" s="423"/>
      <c r="C1545" s="5"/>
      <c r="D1545" s="423"/>
    </row>
    <row r="1546" spans="1:4" x14ac:dyDescent="0.2">
      <c r="A1546" s="423"/>
      <c r="B1546" s="423"/>
      <c r="C1546" s="5"/>
      <c r="D1546" s="423"/>
    </row>
    <row r="1547" spans="1:4" x14ac:dyDescent="0.2">
      <c r="A1547" s="423"/>
      <c r="B1547" s="423"/>
      <c r="C1547" s="5"/>
      <c r="D1547" s="423"/>
    </row>
    <row r="1548" spans="1:4" x14ac:dyDescent="0.2">
      <c r="A1548" s="423"/>
      <c r="B1548" s="423"/>
      <c r="C1548" s="5"/>
      <c r="D1548" s="423"/>
    </row>
    <row r="1549" spans="1:4" x14ac:dyDescent="0.2">
      <c r="A1549" s="423"/>
      <c r="B1549" s="423"/>
      <c r="C1549" s="5"/>
      <c r="D1549" s="423"/>
    </row>
    <row r="1550" spans="1:4" x14ac:dyDescent="0.2">
      <c r="A1550" s="423"/>
      <c r="B1550" s="423"/>
      <c r="C1550" s="5"/>
      <c r="D1550" s="423"/>
    </row>
    <row r="1551" spans="1:4" x14ac:dyDescent="0.2">
      <c r="A1551" s="423"/>
      <c r="B1551" s="423"/>
      <c r="C1551" s="5"/>
      <c r="D1551" s="423"/>
    </row>
    <row r="1552" spans="1:4" x14ac:dyDescent="0.2">
      <c r="A1552" s="423"/>
      <c r="B1552" s="423"/>
      <c r="C1552" s="5"/>
      <c r="D1552" s="423"/>
    </row>
    <row r="1553" spans="1:4" x14ac:dyDescent="0.2">
      <c r="A1553" s="423"/>
      <c r="B1553" s="423"/>
      <c r="C1553" s="5"/>
      <c r="D1553" s="423"/>
    </row>
    <row r="1554" spans="1:4" x14ac:dyDescent="0.2">
      <c r="A1554" s="423"/>
      <c r="B1554" s="423"/>
      <c r="C1554" s="5"/>
      <c r="D1554" s="423"/>
    </row>
    <row r="1555" spans="1:4" x14ac:dyDescent="0.2">
      <c r="A1555" s="423"/>
      <c r="B1555" s="423"/>
      <c r="C1555" s="5"/>
      <c r="D1555" s="423"/>
    </row>
    <row r="1556" spans="1:4" x14ac:dyDescent="0.2">
      <c r="A1556" s="423"/>
      <c r="B1556" s="423"/>
      <c r="C1556" s="5"/>
      <c r="D1556" s="423"/>
    </row>
    <row r="1557" spans="1:4" x14ac:dyDescent="0.2">
      <c r="A1557" s="423"/>
      <c r="B1557" s="423"/>
      <c r="C1557" s="5"/>
      <c r="D1557" s="423"/>
    </row>
    <row r="1558" spans="1:4" x14ac:dyDescent="0.2">
      <c r="A1558" s="423"/>
      <c r="B1558" s="423"/>
      <c r="C1558" s="5"/>
      <c r="D1558" s="423"/>
    </row>
    <row r="1559" spans="1:4" x14ac:dyDescent="0.2">
      <c r="A1559" s="423"/>
      <c r="B1559" s="423"/>
      <c r="C1559" s="5"/>
      <c r="D1559" s="423"/>
    </row>
    <row r="1560" spans="1:4" x14ac:dyDescent="0.2">
      <c r="A1560" s="423"/>
      <c r="B1560" s="423"/>
      <c r="C1560" s="5"/>
      <c r="D1560" s="423"/>
    </row>
    <row r="1561" spans="1:4" x14ac:dyDescent="0.2">
      <c r="A1561" s="423"/>
      <c r="B1561" s="423"/>
      <c r="C1561" s="5"/>
      <c r="D1561" s="423"/>
    </row>
    <row r="1562" spans="1:4" x14ac:dyDescent="0.2">
      <c r="A1562" s="423"/>
      <c r="B1562" s="423"/>
      <c r="C1562" s="5"/>
      <c r="D1562" s="423"/>
    </row>
    <row r="1563" spans="1:4" x14ac:dyDescent="0.2">
      <c r="A1563" s="423"/>
      <c r="B1563" s="423"/>
      <c r="C1563" s="5"/>
      <c r="D1563" s="423"/>
    </row>
    <row r="1564" spans="1:4" x14ac:dyDescent="0.2">
      <c r="A1564" s="423"/>
      <c r="B1564" s="423"/>
      <c r="C1564" s="5"/>
      <c r="D1564" s="423"/>
    </row>
    <row r="1565" spans="1:4" x14ac:dyDescent="0.2">
      <c r="A1565" s="423"/>
      <c r="B1565" s="423"/>
      <c r="C1565" s="5"/>
      <c r="D1565" s="423"/>
    </row>
    <row r="1566" spans="1:4" x14ac:dyDescent="0.2">
      <c r="A1566" s="423"/>
      <c r="B1566" s="423"/>
      <c r="C1566" s="5"/>
      <c r="D1566" s="423"/>
    </row>
    <row r="1567" spans="1:4" x14ac:dyDescent="0.2">
      <c r="A1567" s="423"/>
      <c r="B1567" s="423"/>
      <c r="C1567" s="5"/>
      <c r="D1567" s="423"/>
    </row>
    <row r="1568" spans="1:4" x14ac:dyDescent="0.2">
      <c r="A1568" s="423"/>
      <c r="B1568" s="423"/>
      <c r="C1568" s="5"/>
      <c r="D1568" s="423"/>
    </row>
    <row r="1569" spans="1:4" x14ac:dyDescent="0.2">
      <c r="A1569" s="423"/>
      <c r="B1569" s="423"/>
      <c r="C1569" s="5"/>
      <c r="D1569" s="423"/>
    </row>
    <row r="1570" spans="1:4" x14ac:dyDescent="0.2">
      <c r="A1570" s="423"/>
      <c r="B1570" s="423"/>
      <c r="C1570" s="5"/>
      <c r="D1570" s="423"/>
    </row>
    <row r="1571" spans="1:4" x14ac:dyDescent="0.2">
      <c r="A1571" s="423"/>
      <c r="B1571" s="423"/>
      <c r="C1571" s="5"/>
      <c r="D1571" s="423"/>
    </row>
    <row r="1572" spans="1:4" x14ac:dyDescent="0.2">
      <c r="A1572" s="423"/>
      <c r="B1572" s="423"/>
      <c r="C1572" s="5"/>
      <c r="D1572" s="423"/>
    </row>
    <row r="1573" spans="1:4" x14ac:dyDescent="0.2">
      <c r="A1573" s="423"/>
      <c r="B1573" s="423"/>
      <c r="C1573" s="5"/>
      <c r="D1573" s="423"/>
    </row>
    <row r="1574" spans="1:4" x14ac:dyDescent="0.2">
      <c r="A1574" s="423"/>
      <c r="B1574" s="423"/>
      <c r="C1574" s="5"/>
      <c r="D1574" s="423"/>
    </row>
    <row r="1575" spans="1:4" x14ac:dyDescent="0.2">
      <c r="A1575" s="423"/>
      <c r="B1575" s="423"/>
      <c r="C1575" s="5"/>
      <c r="D1575" s="423"/>
    </row>
    <row r="1576" spans="1:4" x14ac:dyDescent="0.2">
      <c r="A1576" s="423"/>
      <c r="B1576" s="423"/>
      <c r="C1576" s="5"/>
      <c r="D1576" s="423"/>
    </row>
    <row r="1577" spans="1:4" x14ac:dyDescent="0.2">
      <c r="A1577" s="423"/>
      <c r="B1577" s="423"/>
      <c r="C1577" s="5"/>
      <c r="D1577" s="423"/>
    </row>
    <row r="1578" spans="1:4" x14ac:dyDescent="0.2">
      <c r="A1578" s="423"/>
      <c r="B1578" s="423"/>
      <c r="C1578" s="5"/>
      <c r="D1578" s="423"/>
    </row>
    <row r="1579" spans="1:4" x14ac:dyDescent="0.2">
      <c r="A1579" s="423"/>
      <c r="B1579" s="423"/>
      <c r="C1579" s="5"/>
      <c r="D1579" s="423"/>
    </row>
    <row r="1580" spans="1:4" x14ac:dyDescent="0.2">
      <c r="A1580" s="423"/>
      <c r="B1580" s="423"/>
      <c r="C1580" s="5"/>
      <c r="D1580" s="423"/>
    </row>
    <row r="1581" spans="1:4" x14ac:dyDescent="0.2">
      <c r="A1581" s="423"/>
      <c r="B1581" s="423"/>
      <c r="C1581" s="5"/>
      <c r="D1581" s="423"/>
    </row>
    <row r="1582" spans="1:4" x14ac:dyDescent="0.2">
      <c r="A1582" s="423"/>
      <c r="B1582" s="423"/>
      <c r="C1582" s="5"/>
      <c r="D1582" s="423"/>
    </row>
    <row r="1583" spans="1:4" x14ac:dyDescent="0.2">
      <c r="A1583" s="423"/>
      <c r="B1583" s="423"/>
      <c r="C1583" s="5"/>
      <c r="D1583" s="423"/>
    </row>
    <row r="1584" spans="1:4" x14ac:dyDescent="0.2">
      <c r="A1584" s="423"/>
      <c r="B1584" s="423"/>
      <c r="C1584" s="5"/>
      <c r="D1584" s="423"/>
    </row>
    <row r="1585" spans="1:4" x14ac:dyDescent="0.2">
      <c r="A1585" s="423"/>
      <c r="B1585" s="423"/>
      <c r="C1585" s="5"/>
      <c r="D1585" s="423"/>
    </row>
    <row r="1586" spans="1:4" x14ac:dyDescent="0.2">
      <c r="A1586" s="423"/>
      <c r="B1586" s="423"/>
      <c r="C1586" s="5"/>
      <c r="D1586" s="423"/>
    </row>
    <row r="1587" spans="1:4" x14ac:dyDescent="0.2">
      <c r="A1587" s="423"/>
      <c r="B1587" s="423"/>
      <c r="C1587" s="5"/>
      <c r="D1587" s="423"/>
    </row>
    <row r="1588" spans="1:4" x14ac:dyDescent="0.2">
      <c r="A1588" s="423"/>
      <c r="B1588" s="423"/>
      <c r="C1588" s="5"/>
      <c r="D1588" s="423"/>
    </row>
    <row r="1589" spans="1:4" x14ac:dyDescent="0.2">
      <c r="A1589" s="423"/>
      <c r="B1589" s="423"/>
      <c r="C1589" s="5"/>
      <c r="D1589" s="423"/>
    </row>
    <row r="1590" spans="1:4" x14ac:dyDescent="0.2">
      <c r="A1590" s="423"/>
      <c r="B1590" s="423"/>
      <c r="C1590" s="5"/>
      <c r="D1590" s="423"/>
    </row>
    <row r="1591" spans="1:4" x14ac:dyDescent="0.2">
      <c r="A1591" s="423"/>
      <c r="B1591" s="423"/>
      <c r="C1591" s="5"/>
      <c r="D1591" s="423"/>
    </row>
    <row r="1592" spans="1:4" x14ac:dyDescent="0.2">
      <c r="A1592" s="423"/>
      <c r="B1592" s="423"/>
      <c r="C1592" s="5"/>
      <c r="D1592" s="423"/>
    </row>
    <row r="1593" spans="1:4" x14ac:dyDescent="0.2">
      <c r="A1593" s="423"/>
      <c r="B1593" s="423"/>
      <c r="C1593" s="5"/>
      <c r="D1593" s="423"/>
    </row>
    <row r="1594" spans="1:4" x14ac:dyDescent="0.2">
      <c r="A1594" s="423"/>
      <c r="B1594" s="423"/>
      <c r="C1594" s="5"/>
      <c r="D1594" s="423"/>
    </row>
    <row r="1595" spans="1:4" x14ac:dyDescent="0.2">
      <c r="A1595" s="423"/>
      <c r="B1595" s="423"/>
      <c r="C1595" s="5"/>
      <c r="D1595" s="423"/>
    </row>
    <row r="1596" spans="1:4" x14ac:dyDescent="0.2">
      <c r="A1596" s="423"/>
      <c r="B1596" s="423"/>
      <c r="C1596" s="5"/>
      <c r="D1596" s="423"/>
    </row>
    <row r="1597" spans="1:4" x14ac:dyDescent="0.2">
      <c r="A1597" s="423"/>
      <c r="B1597" s="423"/>
      <c r="C1597" s="5"/>
      <c r="D1597" s="423"/>
    </row>
    <row r="1598" spans="1:4" x14ac:dyDescent="0.2">
      <c r="A1598" s="423"/>
      <c r="B1598" s="423"/>
      <c r="C1598" s="5"/>
      <c r="D1598" s="423"/>
    </row>
    <row r="1599" spans="1:4" x14ac:dyDescent="0.2">
      <c r="A1599" s="423"/>
      <c r="B1599" s="423"/>
      <c r="C1599" s="5"/>
      <c r="D1599" s="423"/>
    </row>
    <row r="1600" spans="1:4" x14ac:dyDescent="0.2">
      <c r="A1600" s="423"/>
      <c r="B1600" s="423"/>
      <c r="C1600" s="5"/>
      <c r="D1600" s="423"/>
    </row>
    <row r="1601" spans="1:4" x14ac:dyDescent="0.2">
      <c r="A1601" s="423"/>
      <c r="B1601" s="423"/>
      <c r="C1601" s="5"/>
      <c r="D1601" s="423"/>
    </row>
    <row r="1602" spans="1:4" x14ac:dyDescent="0.2">
      <c r="A1602" s="423"/>
      <c r="B1602" s="423"/>
      <c r="C1602" s="5"/>
      <c r="D1602" s="423"/>
    </row>
    <row r="1603" spans="1:4" x14ac:dyDescent="0.2">
      <c r="A1603" s="423"/>
      <c r="B1603" s="423"/>
      <c r="C1603" s="5"/>
      <c r="D1603" s="423"/>
    </row>
    <row r="1604" spans="1:4" x14ac:dyDescent="0.2">
      <c r="A1604" s="423"/>
      <c r="B1604" s="423"/>
      <c r="C1604" s="5"/>
      <c r="D1604" s="423"/>
    </row>
    <row r="1605" spans="1:4" x14ac:dyDescent="0.2">
      <c r="A1605" s="423"/>
      <c r="B1605" s="423"/>
      <c r="C1605" s="5"/>
      <c r="D1605" s="423"/>
    </row>
    <row r="1606" spans="1:4" x14ac:dyDescent="0.2">
      <c r="A1606" s="423"/>
      <c r="B1606" s="423"/>
      <c r="C1606" s="5"/>
      <c r="D1606" s="423"/>
    </row>
    <row r="1607" spans="1:4" x14ac:dyDescent="0.2">
      <c r="A1607" s="423"/>
      <c r="B1607" s="423"/>
      <c r="C1607" s="5"/>
      <c r="D1607" s="423"/>
    </row>
    <row r="1608" spans="1:4" x14ac:dyDescent="0.2">
      <c r="A1608" s="423"/>
      <c r="B1608" s="423"/>
      <c r="C1608" s="5"/>
      <c r="D1608" s="423"/>
    </row>
    <row r="1609" spans="1:4" x14ac:dyDescent="0.2">
      <c r="A1609" s="423"/>
      <c r="B1609" s="423"/>
      <c r="C1609" s="5"/>
      <c r="D1609" s="423"/>
    </row>
    <row r="1610" spans="1:4" x14ac:dyDescent="0.2">
      <c r="A1610" s="423"/>
      <c r="B1610" s="423"/>
      <c r="C1610" s="5"/>
      <c r="D1610" s="423"/>
    </row>
    <row r="1611" spans="1:4" x14ac:dyDescent="0.2">
      <c r="A1611" s="423"/>
      <c r="B1611" s="423"/>
      <c r="C1611" s="5"/>
      <c r="D1611" s="423"/>
    </row>
    <row r="1612" spans="1:4" x14ac:dyDescent="0.2">
      <c r="A1612" s="423"/>
      <c r="B1612" s="423"/>
      <c r="C1612" s="5"/>
      <c r="D1612" s="423"/>
    </row>
    <row r="1613" spans="1:4" x14ac:dyDescent="0.2">
      <c r="A1613" s="423"/>
      <c r="B1613" s="423"/>
      <c r="C1613" s="5"/>
      <c r="D1613" s="423"/>
    </row>
    <row r="1614" spans="1:4" x14ac:dyDescent="0.2">
      <c r="A1614" s="423"/>
      <c r="B1614" s="423"/>
      <c r="C1614" s="5"/>
      <c r="D1614" s="423"/>
    </row>
    <row r="1615" spans="1:4" x14ac:dyDescent="0.2">
      <c r="A1615" s="423"/>
      <c r="B1615" s="423"/>
      <c r="C1615" s="5"/>
      <c r="D1615" s="423"/>
    </row>
    <row r="1616" spans="1:4" x14ac:dyDescent="0.2">
      <c r="A1616" s="423"/>
      <c r="B1616" s="423"/>
      <c r="C1616" s="5"/>
      <c r="D1616" s="423"/>
    </row>
    <row r="1617" spans="1:4" x14ac:dyDescent="0.2">
      <c r="A1617" s="423"/>
      <c r="B1617" s="423"/>
      <c r="C1617" s="5"/>
      <c r="D1617" s="423"/>
    </row>
    <row r="1618" spans="1:4" x14ac:dyDescent="0.2">
      <c r="A1618" s="423"/>
      <c r="B1618" s="423"/>
      <c r="C1618" s="5"/>
      <c r="D1618" s="423"/>
    </row>
    <row r="1619" spans="1:4" x14ac:dyDescent="0.2">
      <c r="A1619" s="423"/>
      <c r="B1619" s="423"/>
      <c r="C1619" s="5"/>
      <c r="D1619" s="423"/>
    </row>
    <row r="1620" spans="1:4" x14ac:dyDescent="0.2">
      <c r="A1620" s="423"/>
      <c r="B1620" s="423"/>
      <c r="C1620" s="5"/>
      <c r="D1620" s="423"/>
    </row>
    <row r="1621" spans="1:4" x14ac:dyDescent="0.2">
      <c r="A1621" s="423"/>
      <c r="B1621" s="423"/>
      <c r="C1621" s="5"/>
      <c r="D1621" s="423"/>
    </row>
    <row r="1622" spans="1:4" x14ac:dyDescent="0.2">
      <c r="A1622" s="423"/>
      <c r="B1622" s="423"/>
      <c r="C1622" s="5"/>
      <c r="D1622" s="423"/>
    </row>
    <row r="1623" spans="1:4" x14ac:dyDescent="0.2">
      <c r="A1623" s="423"/>
      <c r="B1623" s="423"/>
      <c r="C1623" s="5"/>
      <c r="D1623" s="423"/>
    </row>
    <row r="1624" spans="1:4" x14ac:dyDescent="0.2">
      <c r="A1624" s="423"/>
      <c r="B1624" s="423"/>
      <c r="C1624" s="5"/>
      <c r="D1624" s="423"/>
    </row>
    <row r="1625" spans="1:4" x14ac:dyDescent="0.2">
      <c r="A1625" s="423"/>
      <c r="B1625" s="423"/>
      <c r="C1625" s="5"/>
      <c r="D1625" s="423"/>
    </row>
    <row r="1626" spans="1:4" x14ac:dyDescent="0.2">
      <c r="A1626" s="423"/>
      <c r="B1626" s="423"/>
      <c r="C1626" s="5"/>
      <c r="D1626" s="423"/>
    </row>
    <row r="1627" spans="1:4" x14ac:dyDescent="0.2">
      <c r="A1627" s="423"/>
      <c r="B1627" s="423"/>
      <c r="C1627" s="5"/>
      <c r="D1627" s="423"/>
    </row>
    <row r="1628" spans="1:4" x14ac:dyDescent="0.2">
      <c r="A1628" s="423"/>
      <c r="B1628" s="423"/>
      <c r="C1628" s="5"/>
      <c r="D1628" s="423"/>
    </row>
    <row r="1629" spans="1:4" x14ac:dyDescent="0.2">
      <c r="A1629" s="423"/>
      <c r="B1629" s="423"/>
      <c r="C1629" s="5"/>
      <c r="D1629" s="423"/>
    </row>
    <row r="1630" spans="1:4" x14ac:dyDescent="0.2">
      <c r="A1630" s="423"/>
      <c r="B1630" s="423"/>
      <c r="C1630" s="5"/>
      <c r="D1630" s="423"/>
    </row>
    <row r="1631" spans="1:4" x14ac:dyDescent="0.2">
      <c r="A1631" s="423"/>
      <c r="B1631" s="423"/>
      <c r="C1631" s="5"/>
      <c r="D1631" s="423"/>
    </row>
    <row r="1632" spans="1:4" x14ac:dyDescent="0.2">
      <c r="A1632" s="423"/>
      <c r="B1632" s="423"/>
      <c r="C1632" s="5"/>
      <c r="D1632" s="423"/>
    </row>
    <row r="1633" spans="1:4" x14ac:dyDescent="0.2">
      <c r="A1633" s="423"/>
      <c r="B1633" s="423"/>
      <c r="C1633" s="5"/>
      <c r="D1633" s="423"/>
    </row>
    <row r="1634" spans="1:4" x14ac:dyDescent="0.2">
      <c r="A1634" s="423"/>
      <c r="B1634" s="423"/>
      <c r="C1634" s="5"/>
      <c r="D1634" s="423"/>
    </row>
    <row r="1635" spans="1:4" x14ac:dyDescent="0.2">
      <c r="A1635" s="423"/>
      <c r="B1635" s="423"/>
      <c r="C1635" s="5"/>
      <c r="D1635" s="423"/>
    </row>
    <row r="1636" spans="1:4" x14ac:dyDescent="0.2">
      <c r="A1636" s="423"/>
      <c r="B1636" s="423"/>
      <c r="C1636" s="5"/>
      <c r="D1636" s="423"/>
    </row>
    <row r="1637" spans="1:4" x14ac:dyDescent="0.2">
      <c r="A1637" s="423"/>
      <c r="B1637" s="423"/>
      <c r="C1637" s="5"/>
      <c r="D1637" s="423"/>
    </row>
    <row r="1638" spans="1:4" x14ac:dyDescent="0.2">
      <c r="A1638" s="423"/>
      <c r="B1638" s="423"/>
      <c r="C1638" s="5"/>
      <c r="D1638" s="423"/>
    </row>
    <row r="1639" spans="1:4" x14ac:dyDescent="0.2">
      <c r="A1639" s="423"/>
      <c r="B1639" s="423"/>
      <c r="C1639" s="5"/>
      <c r="D1639" s="423"/>
    </row>
    <row r="1640" spans="1:4" x14ac:dyDescent="0.2">
      <c r="A1640" s="423"/>
      <c r="B1640" s="423"/>
      <c r="C1640" s="5"/>
      <c r="D1640" s="423"/>
    </row>
    <row r="1641" spans="1:4" x14ac:dyDescent="0.2">
      <c r="A1641" s="423"/>
      <c r="B1641" s="423"/>
      <c r="C1641" s="5"/>
      <c r="D1641" s="423"/>
    </row>
    <row r="1642" spans="1:4" x14ac:dyDescent="0.2">
      <c r="A1642" s="423"/>
      <c r="B1642" s="423"/>
      <c r="C1642" s="5"/>
      <c r="D1642" s="423"/>
    </row>
    <row r="1643" spans="1:4" x14ac:dyDescent="0.2">
      <c r="A1643" s="423"/>
      <c r="B1643" s="423"/>
      <c r="C1643" s="5"/>
      <c r="D1643" s="423"/>
    </row>
    <row r="1644" spans="1:4" x14ac:dyDescent="0.2">
      <c r="A1644" s="423"/>
      <c r="B1644" s="423"/>
      <c r="C1644" s="5"/>
      <c r="D1644" s="423"/>
    </row>
    <row r="1645" spans="1:4" x14ac:dyDescent="0.2">
      <c r="A1645" s="423"/>
      <c r="B1645" s="423"/>
      <c r="C1645" s="5"/>
      <c r="D1645" s="423"/>
    </row>
    <row r="1646" spans="1:4" x14ac:dyDescent="0.2">
      <c r="A1646" s="423"/>
      <c r="B1646" s="423"/>
      <c r="C1646" s="5"/>
      <c r="D1646" s="423"/>
    </row>
    <row r="1647" spans="1:4" x14ac:dyDescent="0.2">
      <c r="A1647" s="423"/>
      <c r="B1647" s="423"/>
      <c r="C1647" s="5"/>
      <c r="D1647" s="423"/>
    </row>
    <row r="1648" spans="1:4" x14ac:dyDescent="0.2">
      <c r="A1648" s="423"/>
      <c r="B1648" s="423"/>
      <c r="C1648" s="5"/>
      <c r="D1648" s="423"/>
    </row>
    <row r="1649" spans="1:4" x14ac:dyDescent="0.2">
      <c r="A1649" s="423"/>
      <c r="B1649" s="423"/>
      <c r="C1649" s="5"/>
      <c r="D1649" s="423"/>
    </row>
    <row r="1650" spans="1:4" x14ac:dyDescent="0.2">
      <c r="A1650" s="423"/>
      <c r="B1650" s="423"/>
      <c r="C1650" s="5"/>
      <c r="D1650" s="423"/>
    </row>
    <row r="1651" spans="1:4" x14ac:dyDescent="0.2">
      <c r="A1651" s="423"/>
      <c r="B1651" s="423"/>
      <c r="C1651" s="5"/>
      <c r="D1651" s="423"/>
    </row>
    <row r="1652" spans="1:4" x14ac:dyDescent="0.2">
      <c r="A1652" s="423"/>
      <c r="B1652" s="423"/>
      <c r="C1652" s="5"/>
      <c r="D1652" s="423"/>
    </row>
    <row r="1653" spans="1:4" x14ac:dyDescent="0.2">
      <c r="A1653" s="423"/>
      <c r="B1653" s="423"/>
      <c r="C1653" s="5"/>
      <c r="D1653" s="423"/>
    </row>
    <row r="1654" spans="1:4" x14ac:dyDescent="0.2">
      <c r="A1654" s="423"/>
      <c r="B1654" s="423"/>
      <c r="C1654" s="5"/>
      <c r="D1654" s="423"/>
    </row>
    <row r="1655" spans="1:4" x14ac:dyDescent="0.2">
      <c r="A1655" s="423"/>
      <c r="B1655" s="423"/>
      <c r="C1655" s="5"/>
      <c r="D1655" s="423"/>
    </row>
    <row r="1656" spans="1:4" x14ac:dyDescent="0.2">
      <c r="A1656" s="423"/>
      <c r="B1656" s="423"/>
      <c r="C1656" s="5"/>
      <c r="D1656" s="423"/>
    </row>
    <row r="1657" spans="1:4" x14ac:dyDescent="0.2">
      <c r="A1657" s="423"/>
      <c r="B1657" s="423"/>
      <c r="C1657" s="5"/>
      <c r="D1657" s="423"/>
    </row>
    <row r="1658" spans="1:4" x14ac:dyDescent="0.2">
      <c r="A1658" s="423"/>
      <c r="B1658" s="423"/>
      <c r="C1658" s="5"/>
      <c r="D1658" s="423"/>
    </row>
    <row r="1659" spans="1:4" x14ac:dyDescent="0.2">
      <c r="A1659" s="423"/>
      <c r="B1659" s="423"/>
      <c r="C1659" s="5"/>
      <c r="D1659" s="423"/>
    </row>
    <row r="1660" spans="1:4" x14ac:dyDescent="0.2">
      <c r="A1660" s="423"/>
      <c r="B1660" s="423"/>
      <c r="C1660" s="5"/>
      <c r="D1660" s="423"/>
    </row>
    <row r="1661" spans="1:4" x14ac:dyDescent="0.2">
      <c r="A1661" s="423"/>
      <c r="B1661" s="423"/>
      <c r="C1661" s="5"/>
      <c r="D1661" s="423"/>
    </row>
    <row r="1662" spans="1:4" x14ac:dyDescent="0.2">
      <c r="A1662" s="423"/>
      <c r="B1662" s="423"/>
      <c r="C1662" s="5"/>
      <c r="D1662" s="423"/>
    </row>
    <row r="1663" spans="1:4" x14ac:dyDescent="0.2">
      <c r="A1663" s="423"/>
      <c r="B1663" s="423"/>
      <c r="C1663" s="5"/>
      <c r="D1663" s="423"/>
    </row>
    <row r="1664" spans="1:4" x14ac:dyDescent="0.2">
      <c r="A1664" s="423"/>
      <c r="B1664" s="423"/>
      <c r="C1664" s="5"/>
      <c r="D1664" s="423"/>
    </row>
    <row r="1665" spans="1:4" x14ac:dyDescent="0.2">
      <c r="A1665" s="423"/>
      <c r="B1665" s="423"/>
      <c r="C1665" s="5"/>
      <c r="D1665" s="423"/>
    </row>
    <row r="1666" spans="1:4" x14ac:dyDescent="0.2">
      <c r="A1666" s="423"/>
      <c r="B1666" s="423"/>
      <c r="C1666" s="5"/>
      <c r="D1666" s="423"/>
    </row>
    <row r="1667" spans="1:4" x14ac:dyDescent="0.2">
      <c r="A1667" s="423"/>
      <c r="B1667" s="423"/>
      <c r="C1667" s="5"/>
      <c r="D1667" s="423"/>
    </row>
    <row r="1668" spans="1:4" x14ac:dyDescent="0.2">
      <c r="A1668" s="423"/>
      <c r="B1668" s="423"/>
      <c r="C1668" s="5"/>
      <c r="D1668" s="423"/>
    </row>
    <row r="1669" spans="1:4" x14ac:dyDescent="0.2">
      <c r="A1669" s="423"/>
      <c r="B1669" s="423"/>
      <c r="C1669" s="5"/>
      <c r="D1669" s="423"/>
    </row>
    <row r="1670" spans="1:4" x14ac:dyDescent="0.2">
      <c r="A1670" s="423"/>
      <c r="B1670" s="423"/>
      <c r="C1670" s="5"/>
      <c r="D1670" s="423"/>
    </row>
    <row r="1671" spans="1:4" x14ac:dyDescent="0.2">
      <c r="A1671" s="423"/>
      <c r="B1671" s="423"/>
      <c r="C1671" s="5"/>
      <c r="D1671" s="423"/>
    </row>
    <row r="1672" spans="1:4" x14ac:dyDescent="0.2">
      <c r="A1672" s="423"/>
      <c r="B1672" s="423"/>
      <c r="C1672" s="5"/>
      <c r="D1672" s="423"/>
    </row>
    <row r="1673" spans="1:4" x14ac:dyDescent="0.2">
      <c r="A1673" s="423"/>
      <c r="B1673" s="423"/>
      <c r="C1673" s="5"/>
      <c r="D1673" s="423"/>
    </row>
    <row r="1674" spans="1:4" x14ac:dyDescent="0.2">
      <c r="A1674" s="423"/>
      <c r="B1674" s="423"/>
      <c r="C1674" s="5"/>
      <c r="D1674" s="423"/>
    </row>
    <row r="1675" spans="1:4" x14ac:dyDescent="0.2">
      <c r="A1675" s="423"/>
      <c r="B1675" s="423"/>
      <c r="C1675" s="5"/>
      <c r="D1675" s="423"/>
    </row>
    <row r="1676" spans="1:4" x14ac:dyDescent="0.2">
      <c r="A1676" s="423"/>
      <c r="B1676" s="423"/>
      <c r="C1676" s="5"/>
      <c r="D1676" s="423"/>
    </row>
    <row r="1677" spans="1:4" x14ac:dyDescent="0.2">
      <c r="A1677" s="423"/>
      <c r="B1677" s="423"/>
      <c r="C1677" s="5"/>
      <c r="D1677" s="423"/>
    </row>
    <row r="1678" spans="1:4" x14ac:dyDescent="0.2">
      <c r="A1678" s="423"/>
      <c r="B1678" s="423"/>
      <c r="C1678" s="5"/>
      <c r="D1678" s="423"/>
    </row>
    <row r="1679" spans="1:4" x14ac:dyDescent="0.2">
      <c r="A1679" s="423"/>
      <c r="B1679" s="423"/>
      <c r="C1679" s="5"/>
      <c r="D1679" s="423"/>
    </row>
    <row r="1680" spans="1:4" x14ac:dyDescent="0.2">
      <c r="A1680" s="423"/>
      <c r="B1680" s="423"/>
      <c r="C1680" s="5"/>
      <c r="D1680" s="423"/>
    </row>
    <row r="1681" spans="1:4" x14ac:dyDescent="0.2">
      <c r="A1681" s="423"/>
      <c r="B1681" s="423"/>
      <c r="C1681" s="5"/>
      <c r="D1681" s="423"/>
    </row>
    <row r="1682" spans="1:4" x14ac:dyDescent="0.2">
      <c r="A1682" s="423"/>
      <c r="B1682" s="423"/>
      <c r="C1682" s="5"/>
      <c r="D1682" s="423"/>
    </row>
  </sheetData>
  <mergeCells count="28">
    <mergeCell ref="M10:M11"/>
    <mergeCell ref="J10:J11"/>
    <mergeCell ref="Q25:Q26"/>
    <mergeCell ref="K25:K26"/>
    <mergeCell ref="J25:J26"/>
    <mergeCell ref="K10:K11"/>
    <mergeCell ref="L10:L11"/>
    <mergeCell ref="S25:S26"/>
    <mergeCell ref="L24:L26"/>
    <mergeCell ref="M24:M26"/>
    <mergeCell ref="P25:P26"/>
    <mergeCell ref="N25:O25"/>
    <mergeCell ref="R25:R26"/>
    <mergeCell ref="A12:C12"/>
    <mergeCell ref="D24:D26"/>
    <mergeCell ref="A10:C11"/>
    <mergeCell ref="I25:I26"/>
    <mergeCell ref="H25:H26"/>
    <mergeCell ref="E24:E26"/>
    <mergeCell ref="F25:G25"/>
    <mergeCell ref="A24:A26"/>
    <mergeCell ref="B24:B26"/>
    <mergeCell ref="C24:C26"/>
    <mergeCell ref="H10:I10"/>
    <mergeCell ref="D10:D11"/>
    <mergeCell ref="E10:E11"/>
    <mergeCell ref="F10:F11"/>
    <mergeCell ref="G10:G11"/>
  </mergeCells>
  <phoneticPr fontId="0" type="noConversion"/>
  <pageMargins left="0.39370078740157483" right="0.19685039370078741" top="0.59055118110236227" bottom="0.78740157480314965" header="0.51181102362204722" footer="0.51181102362204722"/>
  <pageSetup paperSize="9" scale="70" orientation="landscape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80" workbookViewId="0">
      <selection activeCell="K1" sqref="K1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3.140625" style="3" customWidth="1"/>
    <col min="7" max="7" width="15.425781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</row>
    <row r="2" spans="1:11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</row>
    <row r="3" spans="1:11" ht="21" x14ac:dyDescent="0.35">
      <c r="A3" s="44" t="s">
        <v>785</v>
      </c>
      <c r="B3" s="46"/>
      <c r="C3" s="46"/>
      <c r="D3" s="48"/>
      <c r="E3" s="48"/>
      <c r="F3" s="48"/>
      <c r="G3" s="48"/>
      <c r="H3" s="45"/>
      <c r="I3" s="45"/>
      <c r="J3" s="48"/>
      <c r="K3" s="45"/>
    </row>
    <row r="4" spans="1:11" ht="13.5" thickBot="1" x14ac:dyDescent="0.25">
      <c r="A4" s="45"/>
      <c r="B4" s="46"/>
      <c r="C4" s="46"/>
      <c r="D4" s="48"/>
      <c r="E4" s="48"/>
      <c r="F4" s="48"/>
      <c r="G4" s="48"/>
      <c r="H4" s="45"/>
      <c r="I4" s="45"/>
      <c r="J4" s="48"/>
      <c r="K4" s="75" t="s">
        <v>517</v>
      </c>
    </row>
    <row r="5" spans="1:11" ht="13.5" customHeight="1" x14ac:dyDescent="0.2">
      <c r="A5" s="560" t="s">
        <v>13</v>
      </c>
      <c r="B5" s="674" t="s">
        <v>14</v>
      </c>
      <c r="C5" s="562" t="s">
        <v>15</v>
      </c>
      <c r="D5" s="676" t="s">
        <v>437</v>
      </c>
      <c r="E5" s="566" t="s">
        <v>438</v>
      </c>
      <c r="F5" s="52" t="s">
        <v>90</v>
      </c>
      <c r="G5" s="144"/>
      <c r="H5" s="571" t="s">
        <v>91</v>
      </c>
      <c r="I5" s="573" t="s">
        <v>430</v>
      </c>
      <c r="J5" s="574" t="s">
        <v>685</v>
      </c>
      <c r="K5" s="569" t="s">
        <v>204</v>
      </c>
    </row>
    <row r="6" spans="1:11" ht="26.25" customHeight="1" thickBot="1" x14ac:dyDescent="0.25">
      <c r="A6" s="561"/>
      <c r="B6" s="675"/>
      <c r="C6" s="563"/>
      <c r="D6" s="663"/>
      <c r="E6" s="567"/>
      <c r="F6" s="54" t="s">
        <v>421</v>
      </c>
      <c r="G6" s="55" t="s">
        <v>422</v>
      </c>
      <c r="H6" s="572"/>
      <c r="I6" s="590"/>
      <c r="J6" s="575"/>
      <c r="K6" s="570"/>
    </row>
    <row r="7" spans="1:11" s="11" customFormat="1" ht="15.75" customHeight="1" x14ac:dyDescent="0.2">
      <c r="A7" s="81" t="s">
        <v>26</v>
      </c>
      <c r="B7" s="82">
        <v>220</v>
      </c>
      <c r="C7" s="83">
        <v>450</v>
      </c>
      <c r="D7" s="458">
        <v>36930</v>
      </c>
      <c r="E7" s="433">
        <v>24930</v>
      </c>
      <c r="F7" s="61">
        <f t="shared" ref="F7:G9" si="0">12*(1/B7*D7)</f>
        <v>2014.363636363636</v>
      </c>
      <c r="G7" s="60">
        <f t="shared" si="0"/>
        <v>664.8</v>
      </c>
      <c r="H7" s="76">
        <f>SUM(F7:G7)*34%</f>
        <v>910.91563636363639</v>
      </c>
      <c r="I7" s="80">
        <f>SUM(F7:G7)*2%</f>
        <v>53.583272727272728</v>
      </c>
      <c r="J7" s="78">
        <v>27</v>
      </c>
      <c r="K7" s="79">
        <f>SUM(F7:J7)</f>
        <v>3670.6625454545456</v>
      </c>
    </row>
    <row r="8" spans="1:11" s="11" customFormat="1" ht="15.75" customHeight="1" x14ac:dyDescent="0.2">
      <c r="A8" s="81" t="s">
        <v>195</v>
      </c>
      <c r="B8" s="82">
        <v>1600</v>
      </c>
      <c r="C8" s="191">
        <v>2900</v>
      </c>
      <c r="D8" s="458">
        <v>36930</v>
      </c>
      <c r="E8" s="433">
        <v>24930</v>
      </c>
      <c r="F8" s="61">
        <f t="shared" si="0"/>
        <v>276.97500000000002</v>
      </c>
      <c r="G8" s="60">
        <f t="shared" si="0"/>
        <v>103.15862068965515</v>
      </c>
      <c r="H8" s="76">
        <f>SUM(F8:G8)*34%</f>
        <v>129.24543103448278</v>
      </c>
      <c r="I8" s="80">
        <f t="shared" ref="I8:I9" si="1">SUM(F8:G8)*2%</f>
        <v>7.6026724137931039</v>
      </c>
      <c r="J8" s="78">
        <v>13</v>
      </c>
      <c r="K8" s="79">
        <f>SUM(F8:J8)</f>
        <v>529.98172413793111</v>
      </c>
    </row>
    <row r="9" spans="1:11" s="11" customFormat="1" ht="15.75" customHeight="1" thickBot="1" x14ac:dyDescent="0.25">
      <c r="A9" s="89" t="s">
        <v>196</v>
      </c>
      <c r="B9" s="98">
        <v>700</v>
      </c>
      <c r="C9" s="192">
        <v>1700</v>
      </c>
      <c r="D9" s="459">
        <v>36930</v>
      </c>
      <c r="E9" s="434">
        <v>24930</v>
      </c>
      <c r="F9" s="71">
        <f t="shared" si="0"/>
        <v>633.08571428571429</v>
      </c>
      <c r="G9" s="70">
        <f t="shared" si="0"/>
        <v>175.97647058823529</v>
      </c>
      <c r="H9" s="91">
        <f>SUM(F9:G9)*34%</f>
        <v>275.08114285714288</v>
      </c>
      <c r="I9" s="92">
        <f t="shared" si="1"/>
        <v>16.181243697478994</v>
      </c>
      <c r="J9" s="93">
        <v>27</v>
      </c>
      <c r="K9" s="94">
        <f>SUM(F9:J9)</f>
        <v>1127.3245714285715</v>
      </c>
    </row>
    <row r="10" spans="1:11" x14ac:dyDescent="0.2">
      <c r="E10" s="43"/>
    </row>
  </sheetData>
  <mergeCells count="9">
    <mergeCell ref="A5:A6"/>
    <mergeCell ref="B5:B6"/>
    <mergeCell ref="C5:C6"/>
    <mergeCell ref="K5:K6"/>
    <mergeCell ref="H5:H6"/>
    <mergeCell ref="I5:I6"/>
    <mergeCell ref="J5:J6"/>
    <mergeCell ref="D5:D6"/>
    <mergeCell ref="E5:E6"/>
  </mergeCells>
  <phoneticPr fontId="8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5"/>
  <sheetViews>
    <sheetView topLeftCell="A7" zoomScale="80" workbookViewId="0">
      <selection activeCell="U20" sqref="U20"/>
    </sheetView>
  </sheetViews>
  <sheetFormatPr defaultRowHeight="12.75" x14ac:dyDescent="0.2"/>
  <cols>
    <col min="1" max="1" width="6.28515625" style="423" customWidth="1"/>
    <col min="2" max="3" width="7.140625" style="423" customWidth="1"/>
    <col min="4" max="5" width="7.85546875" style="423" customWidth="1"/>
    <col min="6" max="7" width="9.5703125" style="423" customWidth="1"/>
    <col min="8" max="8" width="9.28515625" style="423" customWidth="1"/>
    <col min="9" max="9" width="8.42578125" style="423" customWidth="1"/>
    <col min="10" max="10" width="8.140625" style="423" customWidth="1"/>
    <col min="11" max="11" width="9.140625" style="423"/>
    <col min="12" max="14" width="7.140625" style="423" customWidth="1"/>
    <col min="15" max="16" width="9.140625" style="423"/>
    <col min="17" max="17" width="9.42578125" style="423" customWidth="1"/>
    <col min="18" max="18" width="9.5703125" style="423" customWidth="1"/>
    <col min="19" max="19" width="9.140625" style="423"/>
    <col min="20" max="20" width="8.42578125" style="423" customWidth="1"/>
    <col min="21" max="16384" width="9.140625" style="423"/>
  </cols>
  <sheetData>
    <row r="1" spans="1:22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6.75" customHeight="1" x14ac:dyDescent="0.3">
      <c r="A3" s="49"/>
      <c r="B3" s="46"/>
      <c r="C3" s="46"/>
      <c r="D3" s="48"/>
      <c r="E3" s="48"/>
      <c r="F3" s="48"/>
      <c r="G3" s="48"/>
      <c r="H3" s="45"/>
      <c r="I3" s="45"/>
      <c r="J3" s="48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21" x14ac:dyDescent="0.35">
      <c r="A4" s="146" t="s">
        <v>786</v>
      </c>
      <c r="B4" s="45"/>
      <c r="C4" s="45"/>
      <c r="D4" s="45"/>
      <c r="E4" s="45"/>
      <c r="F4" s="45"/>
      <c r="G4" s="45"/>
      <c r="H4" s="45"/>
      <c r="I4" s="45"/>
      <c r="J4" s="45"/>
      <c r="K4" s="46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5.2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8.75" x14ac:dyDescent="0.3">
      <c r="A6" s="147" t="s">
        <v>172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7.25" x14ac:dyDescent="0.3">
      <c r="A7" s="148" t="s">
        <v>173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5.75" x14ac:dyDescent="0.25">
      <c r="A8" s="150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6.5" thickBot="1" x14ac:dyDescent="0.3">
      <c r="A9" s="150"/>
      <c r="B9" s="149"/>
      <c r="C9" s="149"/>
      <c r="D9" s="149"/>
      <c r="E9" s="149"/>
      <c r="F9" s="45"/>
      <c r="G9" s="149"/>
      <c r="H9" s="149"/>
      <c r="I9" s="149"/>
      <c r="J9" s="45"/>
      <c r="K9" s="45"/>
      <c r="L9" s="45"/>
      <c r="M9" s="45"/>
      <c r="N9" s="45"/>
      <c r="O9" s="45"/>
      <c r="P9" s="51" t="s">
        <v>517</v>
      </c>
      <c r="Q9" s="45"/>
      <c r="R9" s="45"/>
      <c r="S9" s="45"/>
      <c r="T9" s="45"/>
      <c r="U9" s="45"/>
      <c r="V9" s="45"/>
    </row>
    <row r="10" spans="1:22" ht="13.5" customHeight="1" x14ac:dyDescent="0.2">
      <c r="A10" s="677" t="s">
        <v>13</v>
      </c>
      <c r="B10" s="678"/>
      <c r="C10" s="678"/>
      <c r="D10" s="678"/>
      <c r="E10" s="678"/>
      <c r="F10" s="539"/>
      <c r="G10" s="560" t="s">
        <v>14</v>
      </c>
      <c r="H10" s="692" t="s">
        <v>15</v>
      </c>
      <c r="I10" s="694" t="s">
        <v>623</v>
      </c>
      <c r="J10" s="566" t="s">
        <v>562</v>
      </c>
      <c r="K10" s="558" t="s">
        <v>579</v>
      </c>
      <c r="L10" s="691"/>
      <c r="M10" s="571" t="s">
        <v>91</v>
      </c>
      <c r="N10" s="573" t="s">
        <v>430</v>
      </c>
      <c r="O10" s="574" t="s">
        <v>685</v>
      </c>
      <c r="P10" s="569" t="s">
        <v>204</v>
      </c>
      <c r="Q10" s="45"/>
      <c r="R10" s="45"/>
      <c r="S10" s="45"/>
      <c r="T10" s="45"/>
      <c r="U10" s="45"/>
      <c r="V10" s="45"/>
    </row>
    <row r="11" spans="1:22" ht="26.25" customHeight="1" thickBot="1" x14ac:dyDescent="0.25">
      <c r="A11" s="679"/>
      <c r="B11" s="680"/>
      <c r="C11" s="680"/>
      <c r="D11" s="680"/>
      <c r="E11" s="680"/>
      <c r="F11" s="542"/>
      <c r="G11" s="561"/>
      <c r="H11" s="693"/>
      <c r="I11" s="695"/>
      <c r="J11" s="567"/>
      <c r="K11" s="54" t="s">
        <v>421</v>
      </c>
      <c r="L11" s="55" t="s">
        <v>422</v>
      </c>
      <c r="M11" s="572"/>
      <c r="N11" s="590"/>
      <c r="O11" s="575"/>
      <c r="P11" s="570"/>
      <c r="Q11" s="45"/>
      <c r="R11" s="45"/>
      <c r="S11" s="45"/>
      <c r="T11" s="45"/>
      <c r="U11" s="45"/>
      <c r="V11" s="45"/>
    </row>
    <row r="12" spans="1:22" s="424" customFormat="1" ht="15.75" customHeight="1" x14ac:dyDescent="0.25">
      <c r="A12" s="615" t="s">
        <v>18</v>
      </c>
      <c r="B12" s="616"/>
      <c r="C12" s="616"/>
      <c r="D12" s="616"/>
      <c r="E12" s="616"/>
      <c r="F12" s="681"/>
      <c r="G12" s="187">
        <v>6.85</v>
      </c>
      <c r="H12" s="188">
        <v>8.4499999999999993</v>
      </c>
      <c r="I12" s="461">
        <v>33710</v>
      </c>
      <c r="J12" s="462">
        <v>21150</v>
      </c>
      <c r="K12" s="61">
        <f t="shared" ref="K12:L15" si="0">12*(1/G12*I12)</f>
        <v>59054.014598540154</v>
      </c>
      <c r="L12" s="60">
        <f t="shared" si="0"/>
        <v>30035.502958579884</v>
      </c>
      <c r="M12" s="76">
        <f>SUM(K12:L12)*34%</f>
        <v>30290.435969420814</v>
      </c>
      <c r="N12" s="80">
        <f>SUM(K12:L12)*2%</f>
        <v>1781.7903511424008</v>
      </c>
      <c r="O12" s="78">
        <v>600</v>
      </c>
      <c r="P12" s="79">
        <f>SUM(K12:O12)</f>
        <v>121761.74387768324</v>
      </c>
      <c r="Q12" s="151"/>
      <c r="R12" s="151"/>
      <c r="S12" s="151"/>
      <c r="T12" s="151"/>
      <c r="U12" s="151"/>
      <c r="V12" s="151"/>
    </row>
    <row r="13" spans="1:22" s="424" customFormat="1" ht="15.75" customHeight="1" x14ac:dyDescent="0.25">
      <c r="A13" s="685" t="s">
        <v>19</v>
      </c>
      <c r="B13" s="686"/>
      <c r="C13" s="686"/>
      <c r="D13" s="686"/>
      <c r="E13" s="686"/>
      <c r="F13" s="687"/>
      <c r="G13" s="187">
        <v>6.17</v>
      </c>
      <c r="H13" s="188">
        <v>6.92</v>
      </c>
      <c r="I13" s="454">
        <v>33710</v>
      </c>
      <c r="J13" s="60">
        <v>21150</v>
      </c>
      <c r="K13" s="61">
        <f t="shared" si="0"/>
        <v>65562.398703403567</v>
      </c>
      <c r="L13" s="60">
        <f t="shared" si="0"/>
        <v>36676.300578034687</v>
      </c>
      <c r="M13" s="76">
        <f>SUM(K13:L13)*34%</f>
        <v>34761.157755689012</v>
      </c>
      <c r="N13" s="80">
        <f t="shared" ref="N13:N15" si="1">SUM(K13:L13)*2%</f>
        <v>2044.7739856287651</v>
      </c>
      <c r="O13" s="78">
        <v>2700</v>
      </c>
      <c r="P13" s="79">
        <f>SUM(K13:O13)</f>
        <v>141744.63102275602</v>
      </c>
      <c r="Q13" s="151"/>
      <c r="R13" s="151"/>
      <c r="S13" s="151"/>
      <c r="T13" s="151"/>
      <c r="U13" s="151"/>
      <c r="V13" s="151"/>
    </row>
    <row r="14" spans="1:22" s="424" customFormat="1" ht="15.75" customHeight="1" x14ac:dyDescent="0.25">
      <c r="A14" s="685" t="s">
        <v>580</v>
      </c>
      <c r="B14" s="686"/>
      <c r="C14" s="686"/>
      <c r="D14" s="686"/>
      <c r="E14" s="686"/>
      <c r="F14" s="687"/>
      <c r="G14" s="187">
        <v>4.8499999999999996</v>
      </c>
      <c r="H14" s="188">
        <v>8.4499999999999993</v>
      </c>
      <c r="I14" s="454">
        <v>33710</v>
      </c>
      <c r="J14" s="60">
        <v>21150</v>
      </c>
      <c r="K14" s="61">
        <f t="shared" si="0"/>
        <v>83406.18556701031</v>
      </c>
      <c r="L14" s="60">
        <f t="shared" si="0"/>
        <v>30035.502958579884</v>
      </c>
      <c r="M14" s="76">
        <f>SUM(K14:L14)*34%</f>
        <v>38570.174098700671</v>
      </c>
      <c r="N14" s="80">
        <f t="shared" si="1"/>
        <v>2268.8337705118042</v>
      </c>
      <c r="O14" s="78">
        <v>600</v>
      </c>
      <c r="P14" s="79">
        <f>SUM(K14:O14)</f>
        <v>154880.69639480268</v>
      </c>
      <c r="Q14" s="151"/>
      <c r="R14" s="151"/>
      <c r="S14" s="151"/>
      <c r="T14" s="151"/>
      <c r="U14" s="151"/>
      <c r="V14" s="151"/>
    </row>
    <row r="15" spans="1:22" s="424" customFormat="1" ht="15.75" customHeight="1" thickBot="1" x14ac:dyDescent="0.3">
      <c r="A15" s="688" t="s">
        <v>20</v>
      </c>
      <c r="B15" s="689"/>
      <c r="C15" s="689"/>
      <c r="D15" s="689"/>
      <c r="E15" s="689"/>
      <c r="F15" s="690"/>
      <c r="G15" s="189">
        <v>5.57</v>
      </c>
      <c r="H15" s="190">
        <v>6.22</v>
      </c>
      <c r="I15" s="463">
        <v>33710</v>
      </c>
      <c r="J15" s="70">
        <v>21150</v>
      </c>
      <c r="K15" s="71">
        <f t="shared" si="0"/>
        <v>72624.775583482944</v>
      </c>
      <c r="L15" s="70">
        <f t="shared" si="0"/>
        <v>40803.858520900321</v>
      </c>
      <c r="M15" s="91">
        <f>SUM(K15:L15)*34%</f>
        <v>38565.735595490311</v>
      </c>
      <c r="N15" s="92">
        <f t="shared" si="1"/>
        <v>2268.5726820876653</v>
      </c>
      <c r="O15" s="93">
        <v>2700</v>
      </c>
      <c r="P15" s="94">
        <f>SUM(K15:O15)</f>
        <v>156962.94238196124</v>
      </c>
      <c r="Q15" s="151"/>
      <c r="R15" s="151"/>
      <c r="S15" s="151"/>
      <c r="T15" s="151"/>
      <c r="U15" s="151"/>
      <c r="V15" s="151"/>
    </row>
    <row r="16" spans="1:22" ht="15.75" x14ac:dyDescent="0.25">
      <c r="A16" s="150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15.75" x14ac:dyDescent="0.25">
      <c r="A17" s="150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2" s="18" customFormat="1" ht="15.75" x14ac:dyDescent="0.25">
      <c r="A18" s="152"/>
      <c r="B18" s="152"/>
      <c r="C18" s="152"/>
      <c r="D18" s="152"/>
      <c r="E18" s="152"/>
      <c r="F18" s="152"/>
      <c r="G18" s="152"/>
      <c r="H18" s="152"/>
      <c r="I18" s="152" t="s">
        <v>14</v>
      </c>
      <c r="J18" s="152" t="s">
        <v>15</v>
      </c>
      <c r="K18" s="152"/>
      <c r="L18" s="152"/>
      <c r="M18" s="152"/>
      <c r="N18" s="152"/>
      <c r="O18" s="152"/>
      <c r="P18" s="152"/>
      <c r="Q18" s="152"/>
      <c r="R18" s="152"/>
      <c r="S18" s="152"/>
      <c r="T18" s="152" t="s">
        <v>14</v>
      </c>
      <c r="U18" s="152" t="s">
        <v>15</v>
      </c>
      <c r="V18" s="152"/>
    </row>
    <row r="19" spans="1:22" s="18" customFormat="1" ht="15.75" x14ac:dyDescent="0.25">
      <c r="A19" s="153" t="s">
        <v>679</v>
      </c>
      <c r="B19" s="152"/>
      <c r="C19" s="152"/>
      <c r="D19" s="152"/>
      <c r="E19" s="152"/>
      <c r="F19" s="152"/>
      <c r="G19" s="152"/>
      <c r="H19" s="152"/>
      <c r="I19" s="152">
        <v>11.9</v>
      </c>
      <c r="J19" s="152">
        <v>26.25</v>
      </c>
      <c r="K19" s="152"/>
      <c r="L19" s="153" t="s">
        <v>681</v>
      </c>
      <c r="M19" s="152"/>
      <c r="N19" s="152"/>
      <c r="O19" s="152"/>
      <c r="P19" s="152"/>
      <c r="Q19" s="152"/>
      <c r="R19" s="152"/>
      <c r="S19" s="152"/>
      <c r="T19" s="152">
        <v>17.05</v>
      </c>
      <c r="U19" s="152">
        <v>26.25</v>
      </c>
      <c r="V19" s="152"/>
    </row>
    <row r="20" spans="1:22" s="16" customFormat="1" ht="15.75" x14ac:dyDescent="0.25">
      <c r="A20" s="153" t="s">
        <v>680</v>
      </c>
      <c r="B20" s="154"/>
      <c r="C20" s="154"/>
      <c r="D20" s="155"/>
      <c r="E20" s="155"/>
      <c r="F20" s="154"/>
      <c r="G20" s="154"/>
      <c r="H20" s="155"/>
      <c r="I20" s="156" t="s">
        <v>798</v>
      </c>
      <c r="J20" s="156">
        <v>26.25</v>
      </c>
      <c r="K20" s="154"/>
      <c r="L20" s="153" t="s">
        <v>682</v>
      </c>
      <c r="M20" s="154"/>
      <c r="N20" s="154"/>
      <c r="O20" s="154"/>
      <c r="P20" s="154"/>
      <c r="Q20" s="154"/>
      <c r="R20" s="154"/>
      <c r="S20" s="154"/>
      <c r="T20" s="156" t="s">
        <v>799</v>
      </c>
      <c r="U20" s="156">
        <v>26.25</v>
      </c>
      <c r="V20" s="154"/>
    </row>
    <row r="21" spans="1:22" ht="15.75" x14ac:dyDescent="0.25">
      <c r="A21" s="150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3.5" thickBot="1" x14ac:dyDescent="0.25">
      <c r="A22" s="157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45"/>
      <c r="N22" s="45"/>
      <c r="O22" s="45"/>
      <c r="P22" s="45"/>
      <c r="Q22" s="45"/>
      <c r="R22" s="45"/>
      <c r="S22" s="45"/>
      <c r="T22" s="45"/>
      <c r="U22" s="45"/>
      <c r="V22" s="51" t="s">
        <v>517</v>
      </c>
    </row>
    <row r="23" spans="1:22" ht="15.75" thickBot="1" x14ac:dyDescent="0.3">
      <c r="A23" s="682" t="s">
        <v>515</v>
      </c>
      <c r="B23" s="683"/>
      <c r="C23" s="683"/>
      <c r="D23" s="683"/>
      <c r="E23" s="683"/>
      <c r="F23" s="683"/>
      <c r="G23" s="683"/>
      <c r="H23" s="683"/>
      <c r="I23" s="683"/>
      <c r="J23" s="683"/>
      <c r="K23" s="684"/>
      <c r="L23" s="682" t="s">
        <v>516</v>
      </c>
      <c r="M23" s="683"/>
      <c r="N23" s="683"/>
      <c r="O23" s="683"/>
      <c r="P23" s="683"/>
      <c r="Q23" s="683"/>
      <c r="R23" s="683"/>
      <c r="S23" s="683"/>
      <c r="T23" s="683"/>
      <c r="U23" s="683"/>
      <c r="V23" s="684"/>
    </row>
    <row r="24" spans="1:22" ht="15.75" customHeight="1" x14ac:dyDescent="0.2">
      <c r="A24" s="595" t="s">
        <v>174</v>
      </c>
      <c r="B24" s="619" t="s">
        <v>14</v>
      </c>
      <c r="C24" s="594" t="s">
        <v>15</v>
      </c>
      <c r="D24" s="606" t="s">
        <v>437</v>
      </c>
      <c r="E24" s="578" t="s">
        <v>562</v>
      </c>
      <c r="F24" s="587" t="s">
        <v>175</v>
      </c>
      <c r="G24" s="588"/>
      <c r="H24" s="579" t="s">
        <v>170</v>
      </c>
      <c r="I24" s="589" t="s">
        <v>430</v>
      </c>
      <c r="J24" s="579" t="s">
        <v>685</v>
      </c>
      <c r="K24" s="599" t="s">
        <v>171</v>
      </c>
      <c r="L24" s="595" t="s">
        <v>174</v>
      </c>
      <c r="M24" s="619" t="s">
        <v>14</v>
      </c>
      <c r="N24" s="594" t="s">
        <v>15</v>
      </c>
      <c r="O24" s="606" t="s">
        <v>437</v>
      </c>
      <c r="P24" s="578" t="s">
        <v>562</v>
      </c>
      <c r="Q24" s="587" t="s">
        <v>175</v>
      </c>
      <c r="R24" s="588"/>
      <c r="S24" s="579" t="s">
        <v>170</v>
      </c>
      <c r="T24" s="589" t="s">
        <v>430</v>
      </c>
      <c r="U24" s="579" t="s">
        <v>685</v>
      </c>
      <c r="V24" s="599" t="s">
        <v>171</v>
      </c>
    </row>
    <row r="25" spans="1:22" ht="30" customHeight="1" thickBot="1" x14ac:dyDescent="0.25">
      <c r="A25" s="596"/>
      <c r="B25" s="620"/>
      <c r="C25" s="567"/>
      <c r="D25" s="565"/>
      <c r="E25" s="567"/>
      <c r="F25" s="158" t="s">
        <v>421</v>
      </c>
      <c r="G25" s="159" t="s">
        <v>422</v>
      </c>
      <c r="H25" s="575"/>
      <c r="I25" s="590"/>
      <c r="J25" s="575"/>
      <c r="K25" s="570"/>
      <c r="L25" s="596"/>
      <c r="M25" s="620"/>
      <c r="N25" s="567"/>
      <c r="O25" s="565"/>
      <c r="P25" s="567"/>
      <c r="Q25" s="158" t="s">
        <v>421</v>
      </c>
      <c r="R25" s="159" t="s">
        <v>422</v>
      </c>
      <c r="S25" s="575"/>
      <c r="T25" s="590"/>
      <c r="U25" s="575"/>
      <c r="V25" s="570"/>
    </row>
    <row r="26" spans="1:22" s="424" customFormat="1" ht="16.5" customHeight="1" x14ac:dyDescent="0.2">
      <c r="A26" s="160">
        <v>2</v>
      </c>
      <c r="B26" s="161">
        <v>11.09</v>
      </c>
      <c r="C26" s="162">
        <v>26.25</v>
      </c>
      <c r="D26" s="464">
        <v>35840</v>
      </c>
      <c r="E26" s="435">
        <v>21880</v>
      </c>
      <c r="F26" s="163">
        <f t="shared" ref="F26:F89" si="2">12*(1/B26*D26)</f>
        <v>38780.883678990082</v>
      </c>
      <c r="G26" s="164">
        <f t="shared" ref="G26:G89" si="3">12*(1/C26*E26)</f>
        <v>10002.285714285716</v>
      </c>
      <c r="H26" s="76">
        <f>(F26+G26)*34%</f>
        <v>16586.277593713774</v>
      </c>
      <c r="I26" s="164">
        <f>(F26+G26)*2%</f>
        <v>975.66338786551603</v>
      </c>
      <c r="J26" s="165">
        <v>340</v>
      </c>
      <c r="K26" s="166">
        <f>SUM(F26:J26)</f>
        <v>66685.110374855081</v>
      </c>
      <c r="L26" s="167">
        <v>2</v>
      </c>
      <c r="M26" s="168">
        <v>17.05</v>
      </c>
      <c r="N26" s="169">
        <v>26.25</v>
      </c>
      <c r="O26" s="464">
        <v>35840</v>
      </c>
      <c r="P26" s="435">
        <v>21880</v>
      </c>
      <c r="Q26" s="163">
        <f t="shared" ref="Q26:Q89" si="4">12*(1/M26*O26)</f>
        <v>25224.633431085043</v>
      </c>
      <c r="R26" s="164">
        <f t="shared" ref="R26:R89" si="5">12*(1/N26*P26)</f>
        <v>10002.285714285716</v>
      </c>
      <c r="S26" s="76">
        <f t="shared" ref="S26:S89" si="6">(Q26+R26)*34%</f>
        <v>11977.15250942606</v>
      </c>
      <c r="T26" s="164">
        <f>(Q26+R26)*2%</f>
        <v>704.53838290741521</v>
      </c>
      <c r="U26" s="165">
        <v>305</v>
      </c>
      <c r="V26" s="79">
        <f>SUM(Q26:U26)</f>
        <v>48213.610037704231</v>
      </c>
    </row>
    <row r="27" spans="1:22" s="424" customFormat="1" ht="16.5" customHeight="1" x14ac:dyDescent="0.2">
      <c r="A27" s="160">
        <v>3</v>
      </c>
      <c r="B27" s="161">
        <v>11.09</v>
      </c>
      <c r="C27" s="162">
        <v>26.25</v>
      </c>
      <c r="D27" s="170">
        <v>35840</v>
      </c>
      <c r="E27" s="438">
        <v>21880</v>
      </c>
      <c r="F27" s="163">
        <f t="shared" si="2"/>
        <v>38780.883678990082</v>
      </c>
      <c r="G27" s="164">
        <f t="shared" si="3"/>
        <v>10002.285714285716</v>
      </c>
      <c r="H27" s="76">
        <f>(F27+G27)*34%</f>
        <v>16586.277593713774</v>
      </c>
      <c r="I27" s="80">
        <f t="shared" ref="I27:I90" si="7">(F27+G27)*2%</f>
        <v>975.66338786551603</v>
      </c>
      <c r="J27" s="165">
        <v>340</v>
      </c>
      <c r="K27" s="166">
        <f t="shared" ref="K27:K90" si="8">SUM(F27:J27)</f>
        <v>66685.110374855081</v>
      </c>
      <c r="L27" s="167">
        <v>3</v>
      </c>
      <c r="M27" s="168">
        <v>17.05</v>
      </c>
      <c r="N27" s="162">
        <v>26.25</v>
      </c>
      <c r="O27" s="170">
        <v>35840</v>
      </c>
      <c r="P27" s="436">
        <v>21880</v>
      </c>
      <c r="Q27" s="128">
        <f t="shared" si="4"/>
        <v>25224.633431085043</v>
      </c>
      <c r="R27" s="80">
        <f t="shared" si="5"/>
        <v>10002.285714285716</v>
      </c>
      <c r="S27" s="76">
        <f t="shared" si="6"/>
        <v>11977.15250942606</v>
      </c>
      <c r="T27" s="80">
        <f t="shared" ref="T27:T90" si="9">(Q27+R27)*2%</f>
        <v>704.53838290741521</v>
      </c>
      <c r="U27" s="76">
        <v>305</v>
      </c>
      <c r="V27" s="79">
        <f t="shared" ref="V27:V90" si="10">SUM(Q27:U27)</f>
        <v>48213.610037704231</v>
      </c>
    </row>
    <row r="28" spans="1:22" s="424" customFormat="1" ht="16.5" customHeight="1" x14ac:dyDescent="0.2">
      <c r="A28" s="160">
        <v>4</v>
      </c>
      <c r="B28" s="161">
        <v>11.09</v>
      </c>
      <c r="C28" s="162">
        <v>26.25</v>
      </c>
      <c r="D28" s="170">
        <v>35840</v>
      </c>
      <c r="E28" s="438">
        <v>21880</v>
      </c>
      <c r="F28" s="163">
        <f t="shared" si="2"/>
        <v>38780.883678990082</v>
      </c>
      <c r="G28" s="164">
        <f t="shared" si="3"/>
        <v>10002.285714285716</v>
      </c>
      <c r="H28" s="76">
        <f t="shared" ref="H28:H91" si="11">(F28+G28)*34%</f>
        <v>16586.277593713774</v>
      </c>
      <c r="I28" s="80">
        <f t="shared" si="7"/>
        <v>975.66338786551603</v>
      </c>
      <c r="J28" s="165">
        <v>340</v>
      </c>
      <c r="K28" s="166">
        <f t="shared" si="8"/>
        <v>66685.110374855081</v>
      </c>
      <c r="L28" s="167">
        <v>4</v>
      </c>
      <c r="M28" s="168">
        <v>17.05</v>
      </c>
      <c r="N28" s="162">
        <v>26.25</v>
      </c>
      <c r="O28" s="170">
        <v>35840</v>
      </c>
      <c r="P28" s="436">
        <v>21880</v>
      </c>
      <c r="Q28" s="128">
        <f t="shared" si="4"/>
        <v>25224.633431085043</v>
      </c>
      <c r="R28" s="80">
        <f t="shared" si="5"/>
        <v>10002.285714285716</v>
      </c>
      <c r="S28" s="76">
        <f t="shared" si="6"/>
        <v>11977.15250942606</v>
      </c>
      <c r="T28" s="80">
        <f t="shared" si="9"/>
        <v>704.53838290741521</v>
      </c>
      <c r="U28" s="76">
        <v>305</v>
      </c>
      <c r="V28" s="79">
        <f t="shared" si="10"/>
        <v>48213.610037704231</v>
      </c>
    </row>
    <row r="29" spans="1:22" s="424" customFormat="1" ht="16.5" customHeight="1" x14ac:dyDescent="0.2">
      <c r="A29" s="160">
        <v>5</v>
      </c>
      <c r="B29" s="161">
        <v>11.09</v>
      </c>
      <c r="C29" s="162">
        <v>26.25</v>
      </c>
      <c r="D29" s="170">
        <v>35840</v>
      </c>
      <c r="E29" s="438">
        <v>21880</v>
      </c>
      <c r="F29" s="163">
        <f t="shared" si="2"/>
        <v>38780.883678990082</v>
      </c>
      <c r="G29" s="164">
        <f t="shared" si="3"/>
        <v>10002.285714285716</v>
      </c>
      <c r="H29" s="76">
        <f t="shared" si="11"/>
        <v>16586.277593713774</v>
      </c>
      <c r="I29" s="80">
        <f t="shared" si="7"/>
        <v>975.66338786551603</v>
      </c>
      <c r="J29" s="165">
        <v>340</v>
      </c>
      <c r="K29" s="166">
        <f t="shared" si="8"/>
        <v>66685.110374855081</v>
      </c>
      <c r="L29" s="167">
        <v>5</v>
      </c>
      <c r="M29" s="168">
        <v>17.05</v>
      </c>
      <c r="N29" s="162">
        <v>26.25</v>
      </c>
      <c r="O29" s="170">
        <v>35840</v>
      </c>
      <c r="P29" s="436">
        <v>21880</v>
      </c>
      <c r="Q29" s="128">
        <f t="shared" si="4"/>
        <v>25224.633431085043</v>
      </c>
      <c r="R29" s="80">
        <f t="shared" si="5"/>
        <v>10002.285714285716</v>
      </c>
      <c r="S29" s="76">
        <f t="shared" si="6"/>
        <v>11977.15250942606</v>
      </c>
      <c r="T29" s="80">
        <f t="shared" si="9"/>
        <v>704.53838290741521</v>
      </c>
      <c r="U29" s="76">
        <v>305</v>
      </c>
      <c r="V29" s="79">
        <f t="shared" si="10"/>
        <v>48213.610037704231</v>
      </c>
    </row>
    <row r="30" spans="1:22" s="424" customFormat="1" ht="16.5" customHeight="1" x14ac:dyDescent="0.2">
      <c r="A30" s="160">
        <v>6</v>
      </c>
      <c r="B30" s="161">
        <v>11.09</v>
      </c>
      <c r="C30" s="162">
        <v>26.25</v>
      </c>
      <c r="D30" s="170">
        <v>35840</v>
      </c>
      <c r="E30" s="438">
        <v>21880</v>
      </c>
      <c r="F30" s="163">
        <f t="shared" si="2"/>
        <v>38780.883678990082</v>
      </c>
      <c r="G30" s="164">
        <f t="shared" si="3"/>
        <v>10002.285714285716</v>
      </c>
      <c r="H30" s="76">
        <f t="shared" si="11"/>
        <v>16586.277593713774</v>
      </c>
      <c r="I30" s="80">
        <f t="shared" si="7"/>
        <v>975.66338786551603</v>
      </c>
      <c r="J30" s="165">
        <v>340</v>
      </c>
      <c r="K30" s="166">
        <f t="shared" si="8"/>
        <v>66685.110374855081</v>
      </c>
      <c r="L30" s="167">
        <v>6</v>
      </c>
      <c r="M30" s="168">
        <v>17.05</v>
      </c>
      <c r="N30" s="162">
        <v>26.25</v>
      </c>
      <c r="O30" s="170">
        <v>35840</v>
      </c>
      <c r="P30" s="436">
        <v>21880</v>
      </c>
      <c r="Q30" s="128">
        <f t="shared" si="4"/>
        <v>25224.633431085043</v>
      </c>
      <c r="R30" s="80">
        <f t="shared" si="5"/>
        <v>10002.285714285716</v>
      </c>
      <c r="S30" s="76">
        <f t="shared" si="6"/>
        <v>11977.15250942606</v>
      </c>
      <c r="T30" s="80">
        <f t="shared" si="9"/>
        <v>704.53838290741521</v>
      </c>
      <c r="U30" s="76">
        <v>305</v>
      </c>
      <c r="V30" s="79">
        <f t="shared" si="10"/>
        <v>48213.610037704231</v>
      </c>
    </row>
    <row r="31" spans="1:22" s="424" customFormat="1" ht="16.5" customHeight="1" x14ac:dyDescent="0.2">
      <c r="A31" s="160">
        <v>7</v>
      </c>
      <c r="B31" s="161">
        <v>11.09</v>
      </c>
      <c r="C31" s="162">
        <v>26.25</v>
      </c>
      <c r="D31" s="170">
        <v>35840</v>
      </c>
      <c r="E31" s="438">
        <v>21880</v>
      </c>
      <c r="F31" s="163">
        <f t="shared" si="2"/>
        <v>38780.883678990082</v>
      </c>
      <c r="G31" s="164">
        <f t="shared" si="3"/>
        <v>10002.285714285716</v>
      </c>
      <c r="H31" s="76">
        <f t="shared" si="11"/>
        <v>16586.277593713774</v>
      </c>
      <c r="I31" s="80">
        <f t="shared" si="7"/>
        <v>975.66338786551603</v>
      </c>
      <c r="J31" s="165">
        <v>340</v>
      </c>
      <c r="K31" s="166">
        <f t="shared" si="8"/>
        <v>66685.110374855081</v>
      </c>
      <c r="L31" s="167">
        <v>7</v>
      </c>
      <c r="M31" s="168">
        <v>17.05</v>
      </c>
      <c r="N31" s="162">
        <v>26.25</v>
      </c>
      <c r="O31" s="170">
        <v>35840</v>
      </c>
      <c r="P31" s="436">
        <v>21880</v>
      </c>
      <c r="Q31" s="128">
        <f t="shared" si="4"/>
        <v>25224.633431085043</v>
      </c>
      <c r="R31" s="80">
        <f t="shared" si="5"/>
        <v>10002.285714285716</v>
      </c>
      <c r="S31" s="76">
        <f t="shared" si="6"/>
        <v>11977.15250942606</v>
      </c>
      <c r="T31" s="80">
        <f t="shared" si="9"/>
        <v>704.53838290741521</v>
      </c>
      <c r="U31" s="76">
        <v>305</v>
      </c>
      <c r="V31" s="79">
        <f t="shared" si="10"/>
        <v>48213.610037704231</v>
      </c>
    </row>
    <row r="32" spans="1:22" s="424" customFormat="1" ht="16.5" customHeight="1" x14ac:dyDescent="0.2">
      <c r="A32" s="160">
        <v>8</v>
      </c>
      <c r="B32" s="161">
        <v>11.09</v>
      </c>
      <c r="C32" s="162">
        <v>26.25</v>
      </c>
      <c r="D32" s="170">
        <v>35840</v>
      </c>
      <c r="E32" s="438">
        <v>21880</v>
      </c>
      <c r="F32" s="163">
        <f t="shared" si="2"/>
        <v>38780.883678990082</v>
      </c>
      <c r="G32" s="164">
        <f t="shared" si="3"/>
        <v>10002.285714285716</v>
      </c>
      <c r="H32" s="76">
        <f t="shared" si="11"/>
        <v>16586.277593713774</v>
      </c>
      <c r="I32" s="80">
        <f t="shared" si="7"/>
        <v>975.66338786551603</v>
      </c>
      <c r="J32" s="165">
        <v>340</v>
      </c>
      <c r="K32" s="166">
        <f t="shared" si="8"/>
        <v>66685.110374855081</v>
      </c>
      <c r="L32" s="167">
        <v>8</v>
      </c>
      <c r="M32" s="168">
        <v>17.05</v>
      </c>
      <c r="N32" s="162">
        <v>26.25</v>
      </c>
      <c r="O32" s="170">
        <v>35840</v>
      </c>
      <c r="P32" s="436">
        <v>21880</v>
      </c>
      <c r="Q32" s="128">
        <f t="shared" si="4"/>
        <v>25224.633431085043</v>
      </c>
      <c r="R32" s="80">
        <f t="shared" si="5"/>
        <v>10002.285714285716</v>
      </c>
      <c r="S32" s="76">
        <f t="shared" si="6"/>
        <v>11977.15250942606</v>
      </c>
      <c r="T32" s="80">
        <f t="shared" si="9"/>
        <v>704.53838290741521</v>
      </c>
      <c r="U32" s="76">
        <v>305</v>
      </c>
      <c r="V32" s="79">
        <f t="shared" si="10"/>
        <v>48213.610037704231</v>
      </c>
    </row>
    <row r="33" spans="1:22" s="424" customFormat="1" ht="16.5" customHeight="1" x14ac:dyDescent="0.2">
      <c r="A33" s="160">
        <v>9</v>
      </c>
      <c r="B33" s="161">
        <v>11.09</v>
      </c>
      <c r="C33" s="162">
        <v>26.25</v>
      </c>
      <c r="D33" s="170">
        <v>35840</v>
      </c>
      <c r="E33" s="438">
        <v>21880</v>
      </c>
      <c r="F33" s="163">
        <f t="shared" si="2"/>
        <v>38780.883678990082</v>
      </c>
      <c r="G33" s="164">
        <f t="shared" si="3"/>
        <v>10002.285714285716</v>
      </c>
      <c r="H33" s="76">
        <f t="shared" si="11"/>
        <v>16586.277593713774</v>
      </c>
      <c r="I33" s="80">
        <f t="shared" si="7"/>
        <v>975.66338786551603</v>
      </c>
      <c r="J33" s="165">
        <v>340</v>
      </c>
      <c r="K33" s="166">
        <f t="shared" si="8"/>
        <v>66685.110374855081</v>
      </c>
      <c r="L33" s="167">
        <v>9</v>
      </c>
      <c r="M33" s="168">
        <v>17.05</v>
      </c>
      <c r="N33" s="162">
        <v>26.25</v>
      </c>
      <c r="O33" s="170">
        <v>35840</v>
      </c>
      <c r="P33" s="436">
        <v>21880</v>
      </c>
      <c r="Q33" s="128">
        <f t="shared" si="4"/>
        <v>25224.633431085043</v>
      </c>
      <c r="R33" s="80">
        <f t="shared" si="5"/>
        <v>10002.285714285716</v>
      </c>
      <c r="S33" s="76">
        <f t="shared" si="6"/>
        <v>11977.15250942606</v>
      </c>
      <c r="T33" s="80">
        <f t="shared" si="9"/>
        <v>704.53838290741521</v>
      </c>
      <c r="U33" s="76">
        <v>305</v>
      </c>
      <c r="V33" s="79">
        <f t="shared" si="10"/>
        <v>48213.610037704231</v>
      </c>
    </row>
    <row r="34" spans="1:22" s="424" customFormat="1" ht="16.5" customHeight="1" x14ac:dyDescent="0.2">
      <c r="A34" s="171">
        <v>10</v>
      </c>
      <c r="B34" s="161">
        <v>11.09</v>
      </c>
      <c r="C34" s="162">
        <v>26.25</v>
      </c>
      <c r="D34" s="170">
        <v>35840</v>
      </c>
      <c r="E34" s="438">
        <v>21880</v>
      </c>
      <c r="F34" s="163">
        <f t="shared" si="2"/>
        <v>38780.883678990082</v>
      </c>
      <c r="G34" s="164">
        <f t="shared" si="3"/>
        <v>10002.285714285716</v>
      </c>
      <c r="H34" s="76">
        <f t="shared" si="11"/>
        <v>16586.277593713774</v>
      </c>
      <c r="I34" s="80">
        <f t="shared" si="7"/>
        <v>975.66338786551603</v>
      </c>
      <c r="J34" s="165">
        <v>340</v>
      </c>
      <c r="K34" s="166">
        <f t="shared" si="8"/>
        <v>66685.110374855081</v>
      </c>
      <c r="L34" s="172">
        <v>10</v>
      </c>
      <c r="M34" s="168">
        <v>17.05</v>
      </c>
      <c r="N34" s="162">
        <v>26.25</v>
      </c>
      <c r="O34" s="170">
        <v>35840</v>
      </c>
      <c r="P34" s="436">
        <v>21880</v>
      </c>
      <c r="Q34" s="128">
        <f t="shared" si="4"/>
        <v>25224.633431085043</v>
      </c>
      <c r="R34" s="80">
        <f t="shared" si="5"/>
        <v>10002.285714285716</v>
      </c>
      <c r="S34" s="76">
        <f t="shared" si="6"/>
        <v>11977.15250942606</v>
      </c>
      <c r="T34" s="80">
        <f t="shared" si="9"/>
        <v>704.53838290741521</v>
      </c>
      <c r="U34" s="76">
        <v>305</v>
      </c>
      <c r="V34" s="79">
        <f t="shared" si="10"/>
        <v>48213.610037704231</v>
      </c>
    </row>
    <row r="35" spans="1:22" s="424" customFormat="1" ht="16.5" customHeight="1" x14ac:dyDescent="0.2">
      <c r="A35" s="160">
        <v>11</v>
      </c>
      <c r="B35" s="161">
        <v>11.09</v>
      </c>
      <c r="C35" s="162">
        <v>26.25</v>
      </c>
      <c r="D35" s="170">
        <v>35840</v>
      </c>
      <c r="E35" s="438">
        <v>21880</v>
      </c>
      <c r="F35" s="163">
        <f t="shared" si="2"/>
        <v>38780.883678990082</v>
      </c>
      <c r="G35" s="164">
        <f t="shared" si="3"/>
        <v>10002.285714285716</v>
      </c>
      <c r="H35" s="76">
        <f t="shared" si="11"/>
        <v>16586.277593713774</v>
      </c>
      <c r="I35" s="80">
        <f t="shared" si="7"/>
        <v>975.66338786551603</v>
      </c>
      <c r="J35" s="165">
        <v>340</v>
      </c>
      <c r="K35" s="166">
        <f t="shared" si="8"/>
        <v>66685.110374855081</v>
      </c>
      <c r="L35" s="167">
        <f t="shared" ref="L35:L66" si="12">L34+1</f>
        <v>11</v>
      </c>
      <c r="M35" s="168">
        <v>17.05</v>
      </c>
      <c r="N35" s="162">
        <v>26.25</v>
      </c>
      <c r="O35" s="170">
        <v>35840</v>
      </c>
      <c r="P35" s="436">
        <v>21880</v>
      </c>
      <c r="Q35" s="128">
        <f t="shared" si="4"/>
        <v>25224.633431085043</v>
      </c>
      <c r="R35" s="80">
        <f t="shared" si="5"/>
        <v>10002.285714285716</v>
      </c>
      <c r="S35" s="76">
        <f t="shared" si="6"/>
        <v>11977.15250942606</v>
      </c>
      <c r="T35" s="80">
        <f t="shared" si="9"/>
        <v>704.53838290741521</v>
      </c>
      <c r="U35" s="76">
        <v>305</v>
      </c>
      <c r="V35" s="79">
        <f t="shared" si="10"/>
        <v>48213.610037704231</v>
      </c>
    </row>
    <row r="36" spans="1:22" s="424" customFormat="1" ht="16.5" customHeight="1" x14ac:dyDescent="0.2">
      <c r="A36" s="160">
        <v>12</v>
      </c>
      <c r="B36" s="161">
        <v>11.09</v>
      </c>
      <c r="C36" s="162">
        <v>26.25</v>
      </c>
      <c r="D36" s="170">
        <v>35840</v>
      </c>
      <c r="E36" s="438">
        <v>21880</v>
      </c>
      <c r="F36" s="163">
        <f t="shared" si="2"/>
        <v>38780.883678990082</v>
      </c>
      <c r="G36" s="164">
        <f t="shared" si="3"/>
        <v>10002.285714285716</v>
      </c>
      <c r="H36" s="76">
        <f t="shared" si="11"/>
        <v>16586.277593713774</v>
      </c>
      <c r="I36" s="80">
        <f t="shared" si="7"/>
        <v>975.66338786551603</v>
      </c>
      <c r="J36" s="165">
        <v>340</v>
      </c>
      <c r="K36" s="166">
        <f t="shared" si="8"/>
        <v>66685.110374855081</v>
      </c>
      <c r="L36" s="167">
        <f t="shared" si="12"/>
        <v>12</v>
      </c>
      <c r="M36" s="168">
        <v>17.05</v>
      </c>
      <c r="N36" s="162">
        <v>26.25</v>
      </c>
      <c r="O36" s="170">
        <v>35840</v>
      </c>
      <c r="P36" s="436">
        <v>21880</v>
      </c>
      <c r="Q36" s="128">
        <f t="shared" si="4"/>
        <v>25224.633431085043</v>
      </c>
      <c r="R36" s="80">
        <f t="shared" si="5"/>
        <v>10002.285714285716</v>
      </c>
      <c r="S36" s="76">
        <f t="shared" si="6"/>
        <v>11977.15250942606</v>
      </c>
      <c r="T36" s="80">
        <f t="shared" si="9"/>
        <v>704.53838290741521</v>
      </c>
      <c r="U36" s="76">
        <v>305</v>
      </c>
      <c r="V36" s="79">
        <f t="shared" si="10"/>
        <v>48213.610037704231</v>
      </c>
    </row>
    <row r="37" spans="1:22" s="424" customFormat="1" ht="16.5" customHeight="1" x14ac:dyDescent="0.2">
      <c r="A37" s="160">
        <v>13</v>
      </c>
      <c r="B37" s="161">
        <v>11.09</v>
      </c>
      <c r="C37" s="162">
        <v>26.25</v>
      </c>
      <c r="D37" s="170">
        <v>35840</v>
      </c>
      <c r="E37" s="438">
        <v>21880</v>
      </c>
      <c r="F37" s="163">
        <f t="shared" si="2"/>
        <v>38780.883678990082</v>
      </c>
      <c r="G37" s="164">
        <f t="shared" si="3"/>
        <v>10002.285714285716</v>
      </c>
      <c r="H37" s="76">
        <f t="shared" si="11"/>
        <v>16586.277593713774</v>
      </c>
      <c r="I37" s="80">
        <f t="shared" si="7"/>
        <v>975.66338786551603</v>
      </c>
      <c r="J37" s="165">
        <v>340</v>
      </c>
      <c r="K37" s="166">
        <f t="shared" si="8"/>
        <v>66685.110374855081</v>
      </c>
      <c r="L37" s="167">
        <f t="shared" si="12"/>
        <v>13</v>
      </c>
      <c r="M37" s="168">
        <v>17.05</v>
      </c>
      <c r="N37" s="162">
        <v>26.25</v>
      </c>
      <c r="O37" s="170">
        <v>35840</v>
      </c>
      <c r="P37" s="436">
        <v>21880</v>
      </c>
      <c r="Q37" s="128">
        <f t="shared" si="4"/>
        <v>25224.633431085043</v>
      </c>
      <c r="R37" s="80">
        <f t="shared" si="5"/>
        <v>10002.285714285716</v>
      </c>
      <c r="S37" s="76">
        <f t="shared" si="6"/>
        <v>11977.15250942606</v>
      </c>
      <c r="T37" s="80">
        <f t="shared" si="9"/>
        <v>704.53838290741521</v>
      </c>
      <c r="U37" s="76">
        <v>305</v>
      </c>
      <c r="V37" s="79">
        <f t="shared" si="10"/>
        <v>48213.610037704231</v>
      </c>
    </row>
    <row r="38" spans="1:22" s="424" customFormat="1" ht="16.5" customHeight="1" x14ac:dyDescent="0.2">
      <c r="A38" s="160">
        <v>14</v>
      </c>
      <c r="B38" s="161">
        <v>11.09</v>
      </c>
      <c r="C38" s="162">
        <v>26.25</v>
      </c>
      <c r="D38" s="170">
        <v>35840</v>
      </c>
      <c r="E38" s="438">
        <v>21880</v>
      </c>
      <c r="F38" s="163">
        <f t="shared" si="2"/>
        <v>38780.883678990082</v>
      </c>
      <c r="G38" s="164">
        <f t="shared" si="3"/>
        <v>10002.285714285716</v>
      </c>
      <c r="H38" s="76">
        <f t="shared" si="11"/>
        <v>16586.277593713774</v>
      </c>
      <c r="I38" s="80">
        <f t="shared" si="7"/>
        <v>975.66338786551603</v>
      </c>
      <c r="J38" s="165">
        <v>340</v>
      </c>
      <c r="K38" s="166">
        <f t="shared" si="8"/>
        <v>66685.110374855081</v>
      </c>
      <c r="L38" s="167">
        <f t="shared" si="12"/>
        <v>14</v>
      </c>
      <c r="M38" s="168">
        <v>17.05</v>
      </c>
      <c r="N38" s="162">
        <v>26.25</v>
      </c>
      <c r="O38" s="170">
        <v>35840</v>
      </c>
      <c r="P38" s="436">
        <v>21880</v>
      </c>
      <c r="Q38" s="128">
        <f t="shared" si="4"/>
        <v>25224.633431085043</v>
      </c>
      <c r="R38" s="80">
        <f t="shared" si="5"/>
        <v>10002.285714285716</v>
      </c>
      <c r="S38" s="76">
        <f t="shared" si="6"/>
        <v>11977.15250942606</v>
      </c>
      <c r="T38" s="80">
        <f t="shared" si="9"/>
        <v>704.53838290741521</v>
      </c>
      <c r="U38" s="76">
        <v>305</v>
      </c>
      <c r="V38" s="79">
        <f t="shared" si="10"/>
        <v>48213.610037704231</v>
      </c>
    </row>
    <row r="39" spans="1:22" s="424" customFormat="1" ht="16.5" customHeight="1" x14ac:dyDescent="0.2">
      <c r="A39" s="160">
        <v>15</v>
      </c>
      <c r="B39" s="161">
        <v>11.09</v>
      </c>
      <c r="C39" s="162">
        <v>26.25</v>
      </c>
      <c r="D39" s="170">
        <v>35840</v>
      </c>
      <c r="E39" s="438">
        <v>21880</v>
      </c>
      <c r="F39" s="163">
        <f t="shared" si="2"/>
        <v>38780.883678990082</v>
      </c>
      <c r="G39" s="164">
        <f t="shared" si="3"/>
        <v>10002.285714285716</v>
      </c>
      <c r="H39" s="76">
        <f t="shared" si="11"/>
        <v>16586.277593713774</v>
      </c>
      <c r="I39" s="80">
        <f t="shared" si="7"/>
        <v>975.66338786551603</v>
      </c>
      <c r="J39" s="165">
        <v>340</v>
      </c>
      <c r="K39" s="166">
        <f t="shared" si="8"/>
        <v>66685.110374855081</v>
      </c>
      <c r="L39" s="167">
        <f t="shared" si="12"/>
        <v>15</v>
      </c>
      <c r="M39" s="168">
        <v>17.05</v>
      </c>
      <c r="N39" s="162">
        <v>26.25</v>
      </c>
      <c r="O39" s="170">
        <v>35840</v>
      </c>
      <c r="P39" s="436">
        <v>21880</v>
      </c>
      <c r="Q39" s="128">
        <f t="shared" si="4"/>
        <v>25224.633431085043</v>
      </c>
      <c r="R39" s="80">
        <f t="shared" si="5"/>
        <v>10002.285714285716</v>
      </c>
      <c r="S39" s="76">
        <f t="shared" si="6"/>
        <v>11977.15250942606</v>
      </c>
      <c r="T39" s="80">
        <f t="shared" si="9"/>
        <v>704.53838290741521</v>
      </c>
      <c r="U39" s="76">
        <v>305</v>
      </c>
      <c r="V39" s="79">
        <f t="shared" si="10"/>
        <v>48213.610037704231</v>
      </c>
    </row>
    <row r="40" spans="1:22" s="424" customFormat="1" ht="16.5" customHeight="1" x14ac:dyDescent="0.2">
      <c r="A40" s="160">
        <v>16</v>
      </c>
      <c r="B40" s="161">
        <v>11.09</v>
      </c>
      <c r="C40" s="162">
        <v>26.25</v>
      </c>
      <c r="D40" s="170">
        <v>35840</v>
      </c>
      <c r="E40" s="438">
        <v>21880</v>
      </c>
      <c r="F40" s="163">
        <f t="shared" si="2"/>
        <v>38780.883678990082</v>
      </c>
      <c r="G40" s="164">
        <f t="shared" si="3"/>
        <v>10002.285714285716</v>
      </c>
      <c r="H40" s="76">
        <f t="shared" si="11"/>
        <v>16586.277593713774</v>
      </c>
      <c r="I40" s="80">
        <f t="shared" si="7"/>
        <v>975.66338786551603</v>
      </c>
      <c r="J40" s="165">
        <v>340</v>
      </c>
      <c r="K40" s="166">
        <f t="shared" si="8"/>
        <v>66685.110374855081</v>
      </c>
      <c r="L40" s="167">
        <f t="shared" si="12"/>
        <v>16</v>
      </c>
      <c r="M40" s="168">
        <v>17.05</v>
      </c>
      <c r="N40" s="162">
        <v>26.25</v>
      </c>
      <c r="O40" s="170">
        <v>35840</v>
      </c>
      <c r="P40" s="436">
        <v>21880</v>
      </c>
      <c r="Q40" s="128">
        <f t="shared" si="4"/>
        <v>25224.633431085043</v>
      </c>
      <c r="R40" s="80">
        <f t="shared" si="5"/>
        <v>10002.285714285716</v>
      </c>
      <c r="S40" s="76">
        <f t="shared" si="6"/>
        <v>11977.15250942606</v>
      </c>
      <c r="T40" s="80">
        <f t="shared" si="9"/>
        <v>704.53838290741521</v>
      </c>
      <c r="U40" s="76">
        <v>305</v>
      </c>
      <c r="V40" s="79">
        <f t="shared" si="10"/>
        <v>48213.610037704231</v>
      </c>
    </row>
    <row r="41" spans="1:22" s="424" customFormat="1" ht="16.5" customHeight="1" x14ac:dyDescent="0.2">
      <c r="A41" s="160">
        <v>17</v>
      </c>
      <c r="B41" s="161">
        <v>11.09</v>
      </c>
      <c r="C41" s="162">
        <v>26.25</v>
      </c>
      <c r="D41" s="170">
        <v>35840</v>
      </c>
      <c r="E41" s="438">
        <v>21880</v>
      </c>
      <c r="F41" s="163">
        <f t="shared" si="2"/>
        <v>38780.883678990082</v>
      </c>
      <c r="G41" s="164">
        <f t="shared" si="3"/>
        <v>10002.285714285716</v>
      </c>
      <c r="H41" s="76">
        <f t="shared" si="11"/>
        <v>16586.277593713774</v>
      </c>
      <c r="I41" s="80">
        <f t="shared" si="7"/>
        <v>975.66338786551603</v>
      </c>
      <c r="J41" s="165">
        <v>340</v>
      </c>
      <c r="K41" s="166">
        <f t="shared" si="8"/>
        <v>66685.110374855081</v>
      </c>
      <c r="L41" s="167">
        <f t="shared" si="12"/>
        <v>17</v>
      </c>
      <c r="M41" s="168">
        <v>17.05</v>
      </c>
      <c r="N41" s="162">
        <v>26.25</v>
      </c>
      <c r="O41" s="170">
        <v>35840</v>
      </c>
      <c r="P41" s="436">
        <v>21880</v>
      </c>
      <c r="Q41" s="128">
        <f t="shared" si="4"/>
        <v>25224.633431085043</v>
      </c>
      <c r="R41" s="80">
        <f t="shared" si="5"/>
        <v>10002.285714285716</v>
      </c>
      <c r="S41" s="76">
        <f t="shared" si="6"/>
        <v>11977.15250942606</v>
      </c>
      <c r="T41" s="80">
        <f t="shared" si="9"/>
        <v>704.53838290741521</v>
      </c>
      <c r="U41" s="76">
        <v>305</v>
      </c>
      <c r="V41" s="79">
        <f t="shared" si="10"/>
        <v>48213.610037704231</v>
      </c>
    </row>
    <row r="42" spans="1:22" s="424" customFormat="1" ht="16.5" customHeight="1" x14ac:dyDescent="0.2">
      <c r="A42" s="160">
        <v>18</v>
      </c>
      <c r="B42" s="161">
        <v>11.09</v>
      </c>
      <c r="C42" s="162">
        <v>26.25</v>
      </c>
      <c r="D42" s="170">
        <v>35840</v>
      </c>
      <c r="E42" s="438">
        <v>21880</v>
      </c>
      <c r="F42" s="163">
        <f t="shared" si="2"/>
        <v>38780.883678990082</v>
      </c>
      <c r="G42" s="164">
        <f t="shared" si="3"/>
        <v>10002.285714285716</v>
      </c>
      <c r="H42" s="76">
        <f t="shared" si="11"/>
        <v>16586.277593713774</v>
      </c>
      <c r="I42" s="80">
        <f t="shared" si="7"/>
        <v>975.66338786551603</v>
      </c>
      <c r="J42" s="165">
        <v>340</v>
      </c>
      <c r="K42" s="166">
        <f t="shared" si="8"/>
        <v>66685.110374855081</v>
      </c>
      <c r="L42" s="167">
        <f t="shared" si="12"/>
        <v>18</v>
      </c>
      <c r="M42" s="168">
        <v>17.05</v>
      </c>
      <c r="N42" s="162">
        <v>26.25</v>
      </c>
      <c r="O42" s="170">
        <v>35840</v>
      </c>
      <c r="P42" s="436">
        <v>21880</v>
      </c>
      <c r="Q42" s="128">
        <f t="shared" si="4"/>
        <v>25224.633431085043</v>
      </c>
      <c r="R42" s="80">
        <f t="shared" si="5"/>
        <v>10002.285714285716</v>
      </c>
      <c r="S42" s="76">
        <f t="shared" si="6"/>
        <v>11977.15250942606</v>
      </c>
      <c r="T42" s="80">
        <f t="shared" si="9"/>
        <v>704.53838290741521</v>
      </c>
      <c r="U42" s="76">
        <v>305</v>
      </c>
      <c r="V42" s="79">
        <f t="shared" si="10"/>
        <v>48213.610037704231</v>
      </c>
    </row>
    <row r="43" spans="1:22" s="424" customFormat="1" ht="16.5" customHeight="1" x14ac:dyDescent="0.2">
      <c r="A43" s="160">
        <v>19</v>
      </c>
      <c r="B43" s="161">
        <v>11.09</v>
      </c>
      <c r="C43" s="162">
        <v>26.25</v>
      </c>
      <c r="D43" s="170">
        <v>35840</v>
      </c>
      <c r="E43" s="438">
        <v>21880</v>
      </c>
      <c r="F43" s="163">
        <f t="shared" si="2"/>
        <v>38780.883678990082</v>
      </c>
      <c r="G43" s="164">
        <f t="shared" si="3"/>
        <v>10002.285714285716</v>
      </c>
      <c r="H43" s="76">
        <f t="shared" si="11"/>
        <v>16586.277593713774</v>
      </c>
      <c r="I43" s="80">
        <f t="shared" si="7"/>
        <v>975.66338786551603</v>
      </c>
      <c r="J43" s="165">
        <v>340</v>
      </c>
      <c r="K43" s="166">
        <f t="shared" si="8"/>
        <v>66685.110374855081</v>
      </c>
      <c r="L43" s="167">
        <f t="shared" si="12"/>
        <v>19</v>
      </c>
      <c r="M43" s="168">
        <v>17.05</v>
      </c>
      <c r="N43" s="162">
        <v>26.25</v>
      </c>
      <c r="O43" s="170">
        <v>35840</v>
      </c>
      <c r="P43" s="436">
        <v>21880</v>
      </c>
      <c r="Q43" s="128">
        <f t="shared" si="4"/>
        <v>25224.633431085043</v>
      </c>
      <c r="R43" s="80">
        <f t="shared" si="5"/>
        <v>10002.285714285716</v>
      </c>
      <c r="S43" s="76">
        <f t="shared" si="6"/>
        <v>11977.15250942606</v>
      </c>
      <c r="T43" s="80">
        <f t="shared" si="9"/>
        <v>704.53838290741521</v>
      </c>
      <c r="U43" s="76">
        <v>305</v>
      </c>
      <c r="V43" s="79">
        <f t="shared" si="10"/>
        <v>48213.610037704231</v>
      </c>
    </row>
    <row r="44" spans="1:22" s="424" customFormat="1" ht="16.5" customHeight="1" x14ac:dyDescent="0.2">
      <c r="A44" s="171">
        <v>20</v>
      </c>
      <c r="B44" s="161">
        <v>11.09</v>
      </c>
      <c r="C44" s="162">
        <v>26.25</v>
      </c>
      <c r="D44" s="170">
        <v>35840</v>
      </c>
      <c r="E44" s="438">
        <v>21880</v>
      </c>
      <c r="F44" s="163">
        <f t="shared" si="2"/>
        <v>38780.883678990082</v>
      </c>
      <c r="G44" s="164">
        <f t="shared" si="3"/>
        <v>10002.285714285716</v>
      </c>
      <c r="H44" s="76">
        <f t="shared" si="11"/>
        <v>16586.277593713774</v>
      </c>
      <c r="I44" s="80">
        <f t="shared" si="7"/>
        <v>975.66338786551603</v>
      </c>
      <c r="J44" s="165">
        <v>340</v>
      </c>
      <c r="K44" s="166">
        <f t="shared" si="8"/>
        <v>66685.110374855081</v>
      </c>
      <c r="L44" s="172">
        <f t="shared" si="12"/>
        <v>20</v>
      </c>
      <c r="M44" s="168">
        <v>17.05</v>
      </c>
      <c r="N44" s="162">
        <v>26.25</v>
      </c>
      <c r="O44" s="170">
        <v>35840</v>
      </c>
      <c r="P44" s="436">
        <v>21880</v>
      </c>
      <c r="Q44" s="128">
        <f t="shared" si="4"/>
        <v>25224.633431085043</v>
      </c>
      <c r="R44" s="80">
        <f t="shared" si="5"/>
        <v>10002.285714285716</v>
      </c>
      <c r="S44" s="76">
        <f t="shared" si="6"/>
        <v>11977.15250942606</v>
      </c>
      <c r="T44" s="80">
        <f t="shared" si="9"/>
        <v>704.53838290741521</v>
      </c>
      <c r="U44" s="76">
        <v>305</v>
      </c>
      <c r="V44" s="79">
        <f t="shared" si="10"/>
        <v>48213.610037704231</v>
      </c>
    </row>
    <row r="45" spans="1:22" s="424" customFormat="1" ht="16.5" customHeight="1" x14ac:dyDescent="0.2">
      <c r="A45" s="160">
        <v>21</v>
      </c>
      <c r="B45" s="161">
        <v>11.09</v>
      </c>
      <c r="C45" s="162">
        <v>26.25</v>
      </c>
      <c r="D45" s="170">
        <v>35840</v>
      </c>
      <c r="E45" s="438">
        <v>21880</v>
      </c>
      <c r="F45" s="163">
        <f t="shared" si="2"/>
        <v>38780.883678990082</v>
      </c>
      <c r="G45" s="164">
        <f t="shared" si="3"/>
        <v>10002.285714285716</v>
      </c>
      <c r="H45" s="76">
        <f t="shared" si="11"/>
        <v>16586.277593713774</v>
      </c>
      <c r="I45" s="80">
        <f t="shared" si="7"/>
        <v>975.66338786551603</v>
      </c>
      <c r="J45" s="165">
        <v>340</v>
      </c>
      <c r="K45" s="166">
        <f t="shared" si="8"/>
        <v>66685.110374855081</v>
      </c>
      <c r="L45" s="167">
        <f t="shared" si="12"/>
        <v>21</v>
      </c>
      <c r="M45" s="168">
        <v>17.05</v>
      </c>
      <c r="N45" s="162">
        <v>26.25</v>
      </c>
      <c r="O45" s="170">
        <v>35840</v>
      </c>
      <c r="P45" s="436">
        <v>21880</v>
      </c>
      <c r="Q45" s="128">
        <f t="shared" si="4"/>
        <v>25224.633431085043</v>
      </c>
      <c r="R45" s="80">
        <f t="shared" si="5"/>
        <v>10002.285714285716</v>
      </c>
      <c r="S45" s="76">
        <f t="shared" si="6"/>
        <v>11977.15250942606</v>
      </c>
      <c r="T45" s="80">
        <f t="shared" si="9"/>
        <v>704.53838290741521</v>
      </c>
      <c r="U45" s="76">
        <v>305</v>
      </c>
      <c r="V45" s="79">
        <f t="shared" si="10"/>
        <v>48213.610037704231</v>
      </c>
    </row>
    <row r="46" spans="1:22" s="424" customFormat="1" ht="16.5" customHeight="1" x14ac:dyDescent="0.2">
      <c r="A46" s="160">
        <v>22</v>
      </c>
      <c r="B46" s="161">
        <v>11.09</v>
      </c>
      <c r="C46" s="162">
        <v>26.25</v>
      </c>
      <c r="D46" s="170">
        <v>35840</v>
      </c>
      <c r="E46" s="438">
        <v>21880</v>
      </c>
      <c r="F46" s="163">
        <f t="shared" si="2"/>
        <v>38780.883678990082</v>
      </c>
      <c r="G46" s="164">
        <f t="shared" si="3"/>
        <v>10002.285714285716</v>
      </c>
      <c r="H46" s="76">
        <f t="shared" si="11"/>
        <v>16586.277593713774</v>
      </c>
      <c r="I46" s="80">
        <f t="shared" si="7"/>
        <v>975.66338786551603</v>
      </c>
      <c r="J46" s="165">
        <v>340</v>
      </c>
      <c r="K46" s="166">
        <f t="shared" si="8"/>
        <v>66685.110374855081</v>
      </c>
      <c r="L46" s="167">
        <f t="shared" si="12"/>
        <v>22</v>
      </c>
      <c r="M46" s="168">
        <v>17.05</v>
      </c>
      <c r="N46" s="162">
        <v>26.25</v>
      </c>
      <c r="O46" s="170">
        <v>35840</v>
      </c>
      <c r="P46" s="436">
        <v>21880</v>
      </c>
      <c r="Q46" s="128">
        <f t="shared" si="4"/>
        <v>25224.633431085043</v>
      </c>
      <c r="R46" s="80">
        <f t="shared" si="5"/>
        <v>10002.285714285716</v>
      </c>
      <c r="S46" s="76">
        <f t="shared" si="6"/>
        <v>11977.15250942606</v>
      </c>
      <c r="T46" s="80">
        <f t="shared" si="9"/>
        <v>704.53838290741521</v>
      </c>
      <c r="U46" s="76">
        <v>305</v>
      </c>
      <c r="V46" s="79">
        <f t="shared" si="10"/>
        <v>48213.610037704231</v>
      </c>
    </row>
    <row r="47" spans="1:22" s="424" customFormat="1" ht="16.5" customHeight="1" x14ac:dyDescent="0.2">
      <c r="A47" s="160">
        <v>23</v>
      </c>
      <c r="B47" s="161">
        <v>11.09</v>
      </c>
      <c r="C47" s="162">
        <v>26.25</v>
      </c>
      <c r="D47" s="170">
        <v>35840</v>
      </c>
      <c r="E47" s="438">
        <v>21880</v>
      </c>
      <c r="F47" s="163">
        <f t="shared" si="2"/>
        <v>38780.883678990082</v>
      </c>
      <c r="G47" s="164">
        <f t="shared" si="3"/>
        <v>10002.285714285716</v>
      </c>
      <c r="H47" s="76">
        <f t="shared" si="11"/>
        <v>16586.277593713774</v>
      </c>
      <c r="I47" s="80">
        <f t="shared" si="7"/>
        <v>975.66338786551603</v>
      </c>
      <c r="J47" s="165">
        <v>340</v>
      </c>
      <c r="K47" s="166">
        <f t="shared" si="8"/>
        <v>66685.110374855081</v>
      </c>
      <c r="L47" s="167">
        <f t="shared" si="12"/>
        <v>23</v>
      </c>
      <c r="M47" s="168">
        <v>17.05</v>
      </c>
      <c r="N47" s="162">
        <v>26.25</v>
      </c>
      <c r="O47" s="170">
        <v>35840</v>
      </c>
      <c r="P47" s="436">
        <v>21880</v>
      </c>
      <c r="Q47" s="128">
        <f t="shared" si="4"/>
        <v>25224.633431085043</v>
      </c>
      <c r="R47" s="80">
        <f t="shared" si="5"/>
        <v>10002.285714285716</v>
      </c>
      <c r="S47" s="76">
        <f t="shared" si="6"/>
        <v>11977.15250942606</v>
      </c>
      <c r="T47" s="80">
        <f t="shared" si="9"/>
        <v>704.53838290741521</v>
      </c>
      <c r="U47" s="76">
        <v>305</v>
      </c>
      <c r="V47" s="79">
        <f t="shared" si="10"/>
        <v>48213.610037704231</v>
      </c>
    </row>
    <row r="48" spans="1:22" s="424" customFormat="1" ht="16.5" customHeight="1" x14ac:dyDescent="0.2">
      <c r="A48" s="160">
        <v>24</v>
      </c>
      <c r="B48" s="161">
        <v>11.09</v>
      </c>
      <c r="C48" s="162">
        <v>26.25</v>
      </c>
      <c r="D48" s="170">
        <v>35840</v>
      </c>
      <c r="E48" s="438">
        <v>21880</v>
      </c>
      <c r="F48" s="163">
        <f t="shared" si="2"/>
        <v>38780.883678990082</v>
      </c>
      <c r="G48" s="164">
        <f t="shared" si="3"/>
        <v>10002.285714285716</v>
      </c>
      <c r="H48" s="76">
        <f t="shared" si="11"/>
        <v>16586.277593713774</v>
      </c>
      <c r="I48" s="80">
        <f t="shared" si="7"/>
        <v>975.66338786551603</v>
      </c>
      <c r="J48" s="165">
        <v>340</v>
      </c>
      <c r="K48" s="166">
        <f t="shared" si="8"/>
        <v>66685.110374855081</v>
      </c>
      <c r="L48" s="167">
        <f t="shared" si="12"/>
        <v>24</v>
      </c>
      <c r="M48" s="168">
        <v>17.05</v>
      </c>
      <c r="N48" s="162">
        <v>26.25</v>
      </c>
      <c r="O48" s="170">
        <v>35840</v>
      </c>
      <c r="P48" s="436">
        <v>21880</v>
      </c>
      <c r="Q48" s="128">
        <f t="shared" si="4"/>
        <v>25224.633431085043</v>
      </c>
      <c r="R48" s="80">
        <f t="shared" si="5"/>
        <v>10002.285714285716</v>
      </c>
      <c r="S48" s="76">
        <f t="shared" si="6"/>
        <v>11977.15250942606</v>
      </c>
      <c r="T48" s="80">
        <f t="shared" si="9"/>
        <v>704.53838290741521</v>
      </c>
      <c r="U48" s="76">
        <v>305</v>
      </c>
      <c r="V48" s="79">
        <f t="shared" si="10"/>
        <v>48213.610037704231</v>
      </c>
    </row>
    <row r="49" spans="1:22" s="424" customFormat="1" ht="16.5" customHeight="1" x14ac:dyDescent="0.2">
      <c r="A49" s="160">
        <v>25</v>
      </c>
      <c r="B49" s="161">
        <v>11.09</v>
      </c>
      <c r="C49" s="162">
        <v>26.25</v>
      </c>
      <c r="D49" s="170">
        <v>35840</v>
      </c>
      <c r="E49" s="438">
        <v>21880</v>
      </c>
      <c r="F49" s="163">
        <f t="shared" si="2"/>
        <v>38780.883678990082</v>
      </c>
      <c r="G49" s="164">
        <f t="shared" si="3"/>
        <v>10002.285714285716</v>
      </c>
      <c r="H49" s="76">
        <f t="shared" si="11"/>
        <v>16586.277593713774</v>
      </c>
      <c r="I49" s="80">
        <f t="shared" si="7"/>
        <v>975.66338786551603</v>
      </c>
      <c r="J49" s="165">
        <v>340</v>
      </c>
      <c r="K49" s="166">
        <f t="shared" si="8"/>
        <v>66685.110374855081</v>
      </c>
      <c r="L49" s="167">
        <f t="shared" si="12"/>
        <v>25</v>
      </c>
      <c r="M49" s="168">
        <v>17.05</v>
      </c>
      <c r="N49" s="162">
        <v>26.25</v>
      </c>
      <c r="O49" s="170">
        <v>35840</v>
      </c>
      <c r="P49" s="436">
        <v>21880</v>
      </c>
      <c r="Q49" s="128">
        <f t="shared" si="4"/>
        <v>25224.633431085043</v>
      </c>
      <c r="R49" s="80">
        <f t="shared" si="5"/>
        <v>10002.285714285716</v>
      </c>
      <c r="S49" s="76">
        <f t="shared" si="6"/>
        <v>11977.15250942606</v>
      </c>
      <c r="T49" s="80">
        <f t="shared" si="9"/>
        <v>704.53838290741521</v>
      </c>
      <c r="U49" s="76">
        <v>305</v>
      </c>
      <c r="V49" s="79">
        <f t="shared" si="10"/>
        <v>48213.610037704231</v>
      </c>
    </row>
    <row r="50" spans="1:22" s="424" customFormat="1" ht="16.5" customHeight="1" x14ac:dyDescent="0.2">
      <c r="A50" s="160">
        <v>26</v>
      </c>
      <c r="B50" s="161">
        <v>11.09</v>
      </c>
      <c r="C50" s="162">
        <v>26.25</v>
      </c>
      <c r="D50" s="170">
        <v>35840</v>
      </c>
      <c r="E50" s="438">
        <v>21880</v>
      </c>
      <c r="F50" s="163">
        <f t="shared" si="2"/>
        <v>38780.883678990082</v>
      </c>
      <c r="G50" s="164">
        <f t="shared" si="3"/>
        <v>10002.285714285716</v>
      </c>
      <c r="H50" s="76">
        <f t="shared" si="11"/>
        <v>16586.277593713774</v>
      </c>
      <c r="I50" s="80">
        <f t="shared" si="7"/>
        <v>975.66338786551603</v>
      </c>
      <c r="J50" s="165">
        <v>340</v>
      </c>
      <c r="K50" s="166">
        <f t="shared" si="8"/>
        <v>66685.110374855081</v>
      </c>
      <c r="L50" s="167">
        <f t="shared" si="12"/>
        <v>26</v>
      </c>
      <c r="M50" s="168">
        <v>17.05</v>
      </c>
      <c r="N50" s="162">
        <v>26.25</v>
      </c>
      <c r="O50" s="170">
        <v>35840</v>
      </c>
      <c r="P50" s="436">
        <v>21880</v>
      </c>
      <c r="Q50" s="128">
        <f t="shared" si="4"/>
        <v>25224.633431085043</v>
      </c>
      <c r="R50" s="80">
        <f t="shared" si="5"/>
        <v>10002.285714285716</v>
      </c>
      <c r="S50" s="76">
        <f t="shared" si="6"/>
        <v>11977.15250942606</v>
      </c>
      <c r="T50" s="80">
        <f t="shared" si="9"/>
        <v>704.53838290741521</v>
      </c>
      <c r="U50" s="76">
        <v>305</v>
      </c>
      <c r="V50" s="79">
        <f t="shared" si="10"/>
        <v>48213.610037704231</v>
      </c>
    </row>
    <row r="51" spans="1:22" s="424" customFormat="1" ht="16.5" customHeight="1" x14ac:dyDescent="0.2">
      <c r="A51" s="160">
        <v>27</v>
      </c>
      <c r="B51" s="161">
        <v>11.09</v>
      </c>
      <c r="C51" s="162">
        <v>26.25</v>
      </c>
      <c r="D51" s="170">
        <v>35840</v>
      </c>
      <c r="E51" s="438">
        <v>21880</v>
      </c>
      <c r="F51" s="163">
        <f t="shared" si="2"/>
        <v>38780.883678990082</v>
      </c>
      <c r="G51" s="164">
        <f t="shared" si="3"/>
        <v>10002.285714285716</v>
      </c>
      <c r="H51" s="76">
        <f t="shared" si="11"/>
        <v>16586.277593713774</v>
      </c>
      <c r="I51" s="80">
        <f t="shared" si="7"/>
        <v>975.66338786551603</v>
      </c>
      <c r="J51" s="165">
        <v>340</v>
      </c>
      <c r="K51" s="166">
        <f t="shared" si="8"/>
        <v>66685.110374855081</v>
      </c>
      <c r="L51" s="167">
        <f t="shared" si="12"/>
        <v>27</v>
      </c>
      <c r="M51" s="168">
        <v>17.05</v>
      </c>
      <c r="N51" s="162">
        <v>26.25</v>
      </c>
      <c r="O51" s="170">
        <v>35840</v>
      </c>
      <c r="P51" s="436">
        <v>21880</v>
      </c>
      <c r="Q51" s="128">
        <f t="shared" si="4"/>
        <v>25224.633431085043</v>
      </c>
      <c r="R51" s="80">
        <f t="shared" si="5"/>
        <v>10002.285714285716</v>
      </c>
      <c r="S51" s="76">
        <f t="shared" si="6"/>
        <v>11977.15250942606</v>
      </c>
      <c r="T51" s="80">
        <f t="shared" si="9"/>
        <v>704.53838290741521</v>
      </c>
      <c r="U51" s="76">
        <v>305</v>
      </c>
      <c r="V51" s="79">
        <f t="shared" si="10"/>
        <v>48213.610037704231</v>
      </c>
    </row>
    <row r="52" spans="1:22" s="424" customFormat="1" ht="16.5" customHeight="1" x14ac:dyDescent="0.2">
      <c r="A52" s="160">
        <v>28</v>
      </c>
      <c r="B52" s="161">
        <v>11.09</v>
      </c>
      <c r="C52" s="162">
        <v>26.25</v>
      </c>
      <c r="D52" s="170">
        <v>35840</v>
      </c>
      <c r="E52" s="438">
        <v>21880</v>
      </c>
      <c r="F52" s="163">
        <f t="shared" si="2"/>
        <v>38780.883678990082</v>
      </c>
      <c r="G52" s="164">
        <f t="shared" si="3"/>
        <v>10002.285714285716</v>
      </c>
      <c r="H52" s="76">
        <f t="shared" si="11"/>
        <v>16586.277593713774</v>
      </c>
      <c r="I52" s="80">
        <f t="shared" si="7"/>
        <v>975.66338786551603</v>
      </c>
      <c r="J52" s="165">
        <v>340</v>
      </c>
      <c r="K52" s="166">
        <f t="shared" si="8"/>
        <v>66685.110374855081</v>
      </c>
      <c r="L52" s="167">
        <f t="shared" si="12"/>
        <v>28</v>
      </c>
      <c r="M52" s="168">
        <v>17.05</v>
      </c>
      <c r="N52" s="162">
        <v>26.25</v>
      </c>
      <c r="O52" s="170">
        <v>35840</v>
      </c>
      <c r="P52" s="436">
        <v>21880</v>
      </c>
      <c r="Q52" s="128">
        <f t="shared" si="4"/>
        <v>25224.633431085043</v>
      </c>
      <c r="R52" s="80">
        <f t="shared" si="5"/>
        <v>10002.285714285716</v>
      </c>
      <c r="S52" s="76">
        <f t="shared" si="6"/>
        <v>11977.15250942606</v>
      </c>
      <c r="T52" s="80">
        <f t="shared" si="9"/>
        <v>704.53838290741521</v>
      </c>
      <c r="U52" s="76">
        <v>305</v>
      </c>
      <c r="V52" s="79">
        <f t="shared" si="10"/>
        <v>48213.610037704231</v>
      </c>
    </row>
    <row r="53" spans="1:22" s="424" customFormat="1" ht="16.5" customHeight="1" x14ac:dyDescent="0.2">
      <c r="A53" s="160">
        <v>29</v>
      </c>
      <c r="B53" s="161">
        <v>11.09</v>
      </c>
      <c r="C53" s="162">
        <v>26.25</v>
      </c>
      <c r="D53" s="170">
        <v>35840</v>
      </c>
      <c r="E53" s="438">
        <v>21880</v>
      </c>
      <c r="F53" s="163">
        <f t="shared" si="2"/>
        <v>38780.883678990082</v>
      </c>
      <c r="G53" s="164">
        <f t="shared" si="3"/>
        <v>10002.285714285716</v>
      </c>
      <c r="H53" s="76">
        <f t="shared" si="11"/>
        <v>16586.277593713774</v>
      </c>
      <c r="I53" s="80">
        <f t="shared" si="7"/>
        <v>975.66338786551603</v>
      </c>
      <c r="J53" s="165">
        <v>340</v>
      </c>
      <c r="K53" s="166">
        <f t="shared" si="8"/>
        <v>66685.110374855081</v>
      </c>
      <c r="L53" s="167">
        <f t="shared" si="12"/>
        <v>29</v>
      </c>
      <c r="M53" s="168">
        <v>17.05</v>
      </c>
      <c r="N53" s="162">
        <v>26.25</v>
      </c>
      <c r="O53" s="170">
        <v>35840</v>
      </c>
      <c r="P53" s="436">
        <v>21880</v>
      </c>
      <c r="Q53" s="128">
        <f t="shared" si="4"/>
        <v>25224.633431085043</v>
      </c>
      <c r="R53" s="80">
        <f t="shared" si="5"/>
        <v>10002.285714285716</v>
      </c>
      <c r="S53" s="76">
        <f t="shared" si="6"/>
        <v>11977.15250942606</v>
      </c>
      <c r="T53" s="80">
        <f t="shared" si="9"/>
        <v>704.53838290741521</v>
      </c>
      <c r="U53" s="76">
        <v>305</v>
      </c>
      <c r="V53" s="79">
        <f t="shared" si="10"/>
        <v>48213.610037704231</v>
      </c>
    </row>
    <row r="54" spans="1:22" s="424" customFormat="1" ht="16.5" customHeight="1" x14ac:dyDescent="0.2">
      <c r="A54" s="171">
        <v>30</v>
      </c>
      <c r="B54" s="161">
        <v>11.09</v>
      </c>
      <c r="C54" s="162">
        <v>26.25</v>
      </c>
      <c r="D54" s="170">
        <v>35840</v>
      </c>
      <c r="E54" s="438">
        <v>21880</v>
      </c>
      <c r="F54" s="163">
        <f t="shared" si="2"/>
        <v>38780.883678990082</v>
      </c>
      <c r="G54" s="164">
        <f t="shared" si="3"/>
        <v>10002.285714285716</v>
      </c>
      <c r="H54" s="76">
        <f t="shared" si="11"/>
        <v>16586.277593713774</v>
      </c>
      <c r="I54" s="80">
        <f t="shared" si="7"/>
        <v>975.66338786551603</v>
      </c>
      <c r="J54" s="165">
        <v>340</v>
      </c>
      <c r="K54" s="166">
        <f t="shared" si="8"/>
        <v>66685.110374855081</v>
      </c>
      <c r="L54" s="172">
        <f t="shared" si="12"/>
        <v>30</v>
      </c>
      <c r="M54" s="168">
        <v>17.05</v>
      </c>
      <c r="N54" s="162">
        <v>26.25</v>
      </c>
      <c r="O54" s="170">
        <v>35840</v>
      </c>
      <c r="P54" s="436">
        <v>21880</v>
      </c>
      <c r="Q54" s="128">
        <f t="shared" si="4"/>
        <v>25224.633431085043</v>
      </c>
      <c r="R54" s="80">
        <f t="shared" si="5"/>
        <v>10002.285714285716</v>
      </c>
      <c r="S54" s="76">
        <f t="shared" si="6"/>
        <v>11977.15250942606</v>
      </c>
      <c r="T54" s="80">
        <f t="shared" si="9"/>
        <v>704.53838290741521</v>
      </c>
      <c r="U54" s="76">
        <v>305</v>
      </c>
      <c r="V54" s="79">
        <f t="shared" si="10"/>
        <v>48213.610037704231</v>
      </c>
    </row>
    <row r="55" spans="1:22" s="424" customFormat="1" ht="16.5" customHeight="1" x14ac:dyDescent="0.2">
      <c r="A55" s="160">
        <v>31</v>
      </c>
      <c r="B55" s="161">
        <v>11.09</v>
      </c>
      <c r="C55" s="162">
        <v>26.25</v>
      </c>
      <c r="D55" s="173">
        <v>35840</v>
      </c>
      <c r="E55" s="438">
        <v>21880</v>
      </c>
      <c r="F55" s="163">
        <f t="shared" si="2"/>
        <v>38780.883678990082</v>
      </c>
      <c r="G55" s="164">
        <f t="shared" si="3"/>
        <v>10002.285714285716</v>
      </c>
      <c r="H55" s="76">
        <f t="shared" si="11"/>
        <v>16586.277593713774</v>
      </c>
      <c r="I55" s="80">
        <f t="shared" si="7"/>
        <v>975.66338786551603</v>
      </c>
      <c r="J55" s="165">
        <v>340</v>
      </c>
      <c r="K55" s="166">
        <f t="shared" si="8"/>
        <v>66685.110374855081</v>
      </c>
      <c r="L55" s="167">
        <f t="shared" si="12"/>
        <v>31</v>
      </c>
      <c r="M55" s="168">
        <v>17.05</v>
      </c>
      <c r="N55" s="162">
        <v>26.25</v>
      </c>
      <c r="O55" s="173">
        <v>35840</v>
      </c>
      <c r="P55" s="438">
        <v>21880</v>
      </c>
      <c r="Q55" s="128">
        <f t="shared" si="4"/>
        <v>25224.633431085043</v>
      </c>
      <c r="R55" s="80">
        <f t="shared" si="5"/>
        <v>10002.285714285716</v>
      </c>
      <c r="S55" s="76">
        <f t="shared" si="6"/>
        <v>11977.15250942606</v>
      </c>
      <c r="T55" s="80">
        <f t="shared" si="9"/>
        <v>704.53838290741521</v>
      </c>
      <c r="U55" s="76">
        <v>305</v>
      </c>
      <c r="V55" s="79">
        <f t="shared" si="10"/>
        <v>48213.610037704231</v>
      </c>
    </row>
    <row r="56" spans="1:22" s="424" customFormat="1" ht="16.5" customHeight="1" x14ac:dyDescent="0.2">
      <c r="A56" s="160">
        <v>32</v>
      </c>
      <c r="B56" s="161">
        <v>11.09</v>
      </c>
      <c r="C56" s="162">
        <v>26.25</v>
      </c>
      <c r="D56" s="173">
        <v>35840</v>
      </c>
      <c r="E56" s="438">
        <v>21880</v>
      </c>
      <c r="F56" s="163">
        <f t="shared" si="2"/>
        <v>38780.883678990082</v>
      </c>
      <c r="G56" s="164">
        <f t="shared" si="3"/>
        <v>10002.285714285716</v>
      </c>
      <c r="H56" s="76">
        <f t="shared" si="11"/>
        <v>16586.277593713774</v>
      </c>
      <c r="I56" s="80">
        <f t="shared" si="7"/>
        <v>975.66338786551603</v>
      </c>
      <c r="J56" s="165">
        <v>340</v>
      </c>
      <c r="K56" s="166">
        <f t="shared" si="8"/>
        <v>66685.110374855081</v>
      </c>
      <c r="L56" s="167">
        <f t="shared" si="12"/>
        <v>32</v>
      </c>
      <c r="M56" s="168">
        <v>17.05</v>
      </c>
      <c r="N56" s="162">
        <v>26.25</v>
      </c>
      <c r="O56" s="173">
        <v>35840</v>
      </c>
      <c r="P56" s="438">
        <v>21880</v>
      </c>
      <c r="Q56" s="128">
        <f t="shared" si="4"/>
        <v>25224.633431085043</v>
      </c>
      <c r="R56" s="80">
        <f t="shared" si="5"/>
        <v>10002.285714285716</v>
      </c>
      <c r="S56" s="76">
        <f t="shared" si="6"/>
        <v>11977.15250942606</v>
      </c>
      <c r="T56" s="80">
        <f t="shared" si="9"/>
        <v>704.53838290741521</v>
      </c>
      <c r="U56" s="76">
        <v>305</v>
      </c>
      <c r="V56" s="79">
        <f t="shared" si="10"/>
        <v>48213.610037704231</v>
      </c>
    </row>
    <row r="57" spans="1:22" s="424" customFormat="1" ht="16.5" customHeight="1" x14ac:dyDescent="0.2">
      <c r="A57" s="160">
        <v>33</v>
      </c>
      <c r="B57" s="161">
        <v>11.09</v>
      </c>
      <c r="C57" s="162">
        <v>26.25</v>
      </c>
      <c r="D57" s="170">
        <v>35840</v>
      </c>
      <c r="E57" s="438">
        <v>21880</v>
      </c>
      <c r="F57" s="163">
        <f t="shared" si="2"/>
        <v>38780.883678990082</v>
      </c>
      <c r="G57" s="164">
        <f t="shared" si="3"/>
        <v>10002.285714285716</v>
      </c>
      <c r="H57" s="76">
        <f t="shared" si="11"/>
        <v>16586.277593713774</v>
      </c>
      <c r="I57" s="80">
        <f t="shared" si="7"/>
        <v>975.66338786551603</v>
      </c>
      <c r="J57" s="165">
        <v>340</v>
      </c>
      <c r="K57" s="166">
        <f t="shared" si="8"/>
        <v>66685.110374855081</v>
      </c>
      <c r="L57" s="167">
        <f t="shared" si="12"/>
        <v>33</v>
      </c>
      <c r="M57" s="168">
        <v>17.05</v>
      </c>
      <c r="N57" s="162">
        <v>26.25</v>
      </c>
      <c r="O57" s="170">
        <v>35840</v>
      </c>
      <c r="P57" s="436">
        <v>21880</v>
      </c>
      <c r="Q57" s="128">
        <f t="shared" si="4"/>
        <v>25224.633431085043</v>
      </c>
      <c r="R57" s="80">
        <f t="shared" si="5"/>
        <v>10002.285714285716</v>
      </c>
      <c r="S57" s="76">
        <f t="shared" si="6"/>
        <v>11977.15250942606</v>
      </c>
      <c r="T57" s="80">
        <f t="shared" si="9"/>
        <v>704.53838290741521</v>
      </c>
      <c r="U57" s="76">
        <v>305</v>
      </c>
      <c r="V57" s="79">
        <f t="shared" si="10"/>
        <v>48213.610037704231</v>
      </c>
    </row>
    <row r="58" spans="1:22" s="424" customFormat="1" ht="16.5" customHeight="1" x14ac:dyDescent="0.2">
      <c r="A58" s="160">
        <v>34</v>
      </c>
      <c r="B58" s="161">
        <v>11.09</v>
      </c>
      <c r="C58" s="162">
        <v>26.25</v>
      </c>
      <c r="D58" s="170">
        <v>35840</v>
      </c>
      <c r="E58" s="438">
        <v>21880</v>
      </c>
      <c r="F58" s="163">
        <f t="shared" si="2"/>
        <v>38780.883678990082</v>
      </c>
      <c r="G58" s="164">
        <f t="shared" si="3"/>
        <v>10002.285714285716</v>
      </c>
      <c r="H58" s="76">
        <f t="shared" si="11"/>
        <v>16586.277593713774</v>
      </c>
      <c r="I58" s="80">
        <f t="shared" si="7"/>
        <v>975.66338786551603</v>
      </c>
      <c r="J58" s="165">
        <v>340</v>
      </c>
      <c r="K58" s="166">
        <f t="shared" si="8"/>
        <v>66685.110374855081</v>
      </c>
      <c r="L58" s="167">
        <f t="shared" si="12"/>
        <v>34</v>
      </c>
      <c r="M58" s="168">
        <v>17.05</v>
      </c>
      <c r="N58" s="162">
        <v>26.25</v>
      </c>
      <c r="O58" s="170">
        <v>35840</v>
      </c>
      <c r="P58" s="436">
        <v>21880</v>
      </c>
      <c r="Q58" s="128">
        <f t="shared" si="4"/>
        <v>25224.633431085043</v>
      </c>
      <c r="R58" s="80">
        <f t="shared" si="5"/>
        <v>10002.285714285716</v>
      </c>
      <c r="S58" s="76">
        <f t="shared" si="6"/>
        <v>11977.15250942606</v>
      </c>
      <c r="T58" s="80">
        <f t="shared" si="9"/>
        <v>704.53838290741521</v>
      </c>
      <c r="U58" s="76">
        <v>305</v>
      </c>
      <c r="V58" s="79">
        <f t="shared" si="10"/>
        <v>48213.610037704231</v>
      </c>
    </row>
    <row r="59" spans="1:22" s="424" customFormat="1" ht="16.5" customHeight="1" x14ac:dyDescent="0.2">
      <c r="A59" s="160">
        <v>35</v>
      </c>
      <c r="B59" s="161">
        <v>11.09</v>
      </c>
      <c r="C59" s="162">
        <v>26.25</v>
      </c>
      <c r="D59" s="170">
        <v>35840</v>
      </c>
      <c r="E59" s="438">
        <v>21880</v>
      </c>
      <c r="F59" s="163">
        <f t="shared" si="2"/>
        <v>38780.883678990082</v>
      </c>
      <c r="G59" s="164">
        <f t="shared" si="3"/>
        <v>10002.285714285716</v>
      </c>
      <c r="H59" s="76">
        <f t="shared" si="11"/>
        <v>16586.277593713774</v>
      </c>
      <c r="I59" s="80">
        <f t="shared" si="7"/>
        <v>975.66338786551603</v>
      </c>
      <c r="J59" s="165">
        <v>340</v>
      </c>
      <c r="K59" s="166">
        <f t="shared" si="8"/>
        <v>66685.110374855081</v>
      </c>
      <c r="L59" s="167">
        <f t="shared" si="12"/>
        <v>35</v>
      </c>
      <c r="M59" s="168">
        <v>17.05</v>
      </c>
      <c r="N59" s="162">
        <v>26.25</v>
      </c>
      <c r="O59" s="170">
        <v>35840</v>
      </c>
      <c r="P59" s="436">
        <v>21880</v>
      </c>
      <c r="Q59" s="128">
        <f t="shared" si="4"/>
        <v>25224.633431085043</v>
      </c>
      <c r="R59" s="80">
        <f t="shared" si="5"/>
        <v>10002.285714285716</v>
      </c>
      <c r="S59" s="76">
        <f t="shared" si="6"/>
        <v>11977.15250942606</v>
      </c>
      <c r="T59" s="80">
        <f t="shared" si="9"/>
        <v>704.53838290741521</v>
      </c>
      <c r="U59" s="76">
        <v>305</v>
      </c>
      <c r="V59" s="79">
        <f t="shared" si="10"/>
        <v>48213.610037704231</v>
      </c>
    </row>
    <row r="60" spans="1:22" s="424" customFormat="1" ht="16.5" customHeight="1" x14ac:dyDescent="0.2">
      <c r="A60" s="160">
        <v>36</v>
      </c>
      <c r="B60" s="161">
        <v>11.09</v>
      </c>
      <c r="C60" s="162">
        <v>26.25</v>
      </c>
      <c r="D60" s="170">
        <v>35840</v>
      </c>
      <c r="E60" s="438">
        <v>21880</v>
      </c>
      <c r="F60" s="163">
        <f t="shared" si="2"/>
        <v>38780.883678990082</v>
      </c>
      <c r="G60" s="164">
        <f t="shared" si="3"/>
        <v>10002.285714285716</v>
      </c>
      <c r="H60" s="76">
        <f t="shared" si="11"/>
        <v>16586.277593713774</v>
      </c>
      <c r="I60" s="80">
        <f t="shared" si="7"/>
        <v>975.66338786551603</v>
      </c>
      <c r="J60" s="165">
        <v>340</v>
      </c>
      <c r="K60" s="166">
        <f t="shared" si="8"/>
        <v>66685.110374855081</v>
      </c>
      <c r="L60" s="167">
        <f t="shared" si="12"/>
        <v>36</v>
      </c>
      <c r="M60" s="168">
        <v>17.05</v>
      </c>
      <c r="N60" s="162">
        <v>26.25</v>
      </c>
      <c r="O60" s="170">
        <v>35840</v>
      </c>
      <c r="P60" s="436">
        <v>21880</v>
      </c>
      <c r="Q60" s="128">
        <f t="shared" si="4"/>
        <v>25224.633431085043</v>
      </c>
      <c r="R60" s="80">
        <f t="shared" si="5"/>
        <v>10002.285714285716</v>
      </c>
      <c r="S60" s="76">
        <f t="shared" si="6"/>
        <v>11977.15250942606</v>
      </c>
      <c r="T60" s="80">
        <f t="shared" si="9"/>
        <v>704.53838290741521</v>
      </c>
      <c r="U60" s="76">
        <v>305</v>
      </c>
      <c r="V60" s="79">
        <f t="shared" si="10"/>
        <v>48213.610037704231</v>
      </c>
    </row>
    <row r="61" spans="1:22" s="424" customFormat="1" ht="16.5" customHeight="1" x14ac:dyDescent="0.2">
      <c r="A61" s="160">
        <v>37</v>
      </c>
      <c r="B61" s="161">
        <v>11.09</v>
      </c>
      <c r="C61" s="162">
        <v>26.25</v>
      </c>
      <c r="D61" s="170">
        <v>35840</v>
      </c>
      <c r="E61" s="438">
        <v>21880</v>
      </c>
      <c r="F61" s="163">
        <f t="shared" si="2"/>
        <v>38780.883678990082</v>
      </c>
      <c r="G61" s="164">
        <f t="shared" si="3"/>
        <v>10002.285714285716</v>
      </c>
      <c r="H61" s="76">
        <f t="shared" si="11"/>
        <v>16586.277593713774</v>
      </c>
      <c r="I61" s="80">
        <f t="shared" si="7"/>
        <v>975.66338786551603</v>
      </c>
      <c r="J61" s="165">
        <v>340</v>
      </c>
      <c r="K61" s="166">
        <f t="shared" si="8"/>
        <v>66685.110374855081</v>
      </c>
      <c r="L61" s="167">
        <f t="shared" si="12"/>
        <v>37</v>
      </c>
      <c r="M61" s="168">
        <v>17.05</v>
      </c>
      <c r="N61" s="162">
        <v>26.25</v>
      </c>
      <c r="O61" s="170">
        <v>35840</v>
      </c>
      <c r="P61" s="436">
        <v>21880</v>
      </c>
      <c r="Q61" s="128">
        <f t="shared" si="4"/>
        <v>25224.633431085043</v>
      </c>
      <c r="R61" s="80">
        <f t="shared" si="5"/>
        <v>10002.285714285716</v>
      </c>
      <c r="S61" s="76">
        <f t="shared" si="6"/>
        <v>11977.15250942606</v>
      </c>
      <c r="T61" s="80">
        <f t="shared" si="9"/>
        <v>704.53838290741521</v>
      </c>
      <c r="U61" s="76">
        <v>305</v>
      </c>
      <c r="V61" s="79">
        <f t="shared" si="10"/>
        <v>48213.610037704231</v>
      </c>
    </row>
    <row r="62" spans="1:22" s="424" customFormat="1" ht="16.5" customHeight="1" x14ac:dyDescent="0.2">
      <c r="A62" s="160">
        <v>38</v>
      </c>
      <c r="B62" s="161">
        <v>11.09</v>
      </c>
      <c r="C62" s="162">
        <v>26.25</v>
      </c>
      <c r="D62" s="170">
        <v>35840</v>
      </c>
      <c r="E62" s="438">
        <v>21880</v>
      </c>
      <c r="F62" s="163">
        <f t="shared" si="2"/>
        <v>38780.883678990082</v>
      </c>
      <c r="G62" s="164">
        <f t="shared" si="3"/>
        <v>10002.285714285716</v>
      </c>
      <c r="H62" s="76">
        <f t="shared" si="11"/>
        <v>16586.277593713774</v>
      </c>
      <c r="I62" s="80">
        <f t="shared" si="7"/>
        <v>975.66338786551603</v>
      </c>
      <c r="J62" s="165">
        <v>340</v>
      </c>
      <c r="K62" s="166">
        <f t="shared" si="8"/>
        <v>66685.110374855081</v>
      </c>
      <c r="L62" s="167">
        <f t="shared" si="12"/>
        <v>38</v>
      </c>
      <c r="M62" s="168">
        <v>17.05</v>
      </c>
      <c r="N62" s="162">
        <v>26.25</v>
      </c>
      <c r="O62" s="170">
        <v>35840</v>
      </c>
      <c r="P62" s="436">
        <v>21880</v>
      </c>
      <c r="Q62" s="128">
        <f t="shared" si="4"/>
        <v>25224.633431085043</v>
      </c>
      <c r="R62" s="80">
        <f t="shared" si="5"/>
        <v>10002.285714285716</v>
      </c>
      <c r="S62" s="76">
        <f t="shared" si="6"/>
        <v>11977.15250942606</v>
      </c>
      <c r="T62" s="80">
        <f t="shared" si="9"/>
        <v>704.53838290741521</v>
      </c>
      <c r="U62" s="76">
        <v>305</v>
      </c>
      <c r="V62" s="79">
        <f t="shared" si="10"/>
        <v>48213.610037704231</v>
      </c>
    </row>
    <row r="63" spans="1:22" s="424" customFormat="1" ht="16.5" customHeight="1" x14ac:dyDescent="0.2">
      <c r="A63" s="160">
        <v>39</v>
      </c>
      <c r="B63" s="161">
        <v>11.09</v>
      </c>
      <c r="C63" s="162">
        <v>26.25</v>
      </c>
      <c r="D63" s="170">
        <v>35840</v>
      </c>
      <c r="E63" s="438">
        <v>21880</v>
      </c>
      <c r="F63" s="163">
        <f t="shared" si="2"/>
        <v>38780.883678990082</v>
      </c>
      <c r="G63" s="164">
        <f t="shared" si="3"/>
        <v>10002.285714285716</v>
      </c>
      <c r="H63" s="76">
        <f t="shared" si="11"/>
        <v>16586.277593713774</v>
      </c>
      <c r="I63" s="80">
        <f t="shared" si="7"/>
        <v>975.66338786551603</v>
      </c>
      <c r="J63" s="165">
        <v>340</v>
      </c>
      <c r="K63" s="166">
        <f t="shared" si="8"/>
        <v>66685.110374855081</v>
      </c>
      <c r="L63" s="167">
        <f t="shared" si="12"/>
        <v>39</v>
      </c>
      <c r="M63" s="168">
        <v>17.05</v>
      </c>
      <c r="N63" s="162">
        <v>26.25</v>
      </c>
      <c r="O63" s="170">
        <v>35840</v>
      </c>
      <c r="P63" s="436">
        <v>21880</v>
      </c>
      <c r="Q63" s="128">
        <f t="shared" si="4"/>
        <v>25224.633431085043</v>
      </c>
      <c r="R63" s="80">
        <f t="shared" si="5"/>
        <v>10002.285714285716</v>
      </c>
      <c r="S63" s="76">
        <f t="shared" si="6"/>
        <v>11977.15250942606</v>
      </c>
      <c r="T63" s="80">
        <f t="shared" si="9"/>
        <v>704.53838290741521</v>
      </c>
      <c r="U63" s="76">
        <v>305</v>
      </c>
      <c r="V63" s="79">
        <f t="shared" si="10"/>
        <v>48213.610037704231</v>
      </c>
    </row>
    <row r="64" spans="1:22" s="424" customFormat="1" ht="16.5" customHeight="1" x14ac:dyDescent="0.2">
      <c r="A64" s="171">
        <v>40</v>
      </c>
      <c r="B64" s="161">
        <f>6.958*LN(A64)-13.54</f>
        <v>12.127223241724771</v>
      </c>
      <c r="C64" s="162">
        <v>26.25</v>
      </c>
      <c r="D64" s="170">
        <v>35840</v>
      </c>
      <c r="E64" s="438">
        <v>21880</v>
      </c>
      <c r="F64" s="163">
        <f t="shared" si="2"/>
        <v>35464.012777489923</v>
      </c>
      <c r="G64" s="164">
        <f t="shared" si="3"/>
        <v>10002.285714285716</v>
      </c>
      <c r="H64" s="76">
        <f t="shared" si="11"/>
        <v>15458.541487203718</v>
      </c>
      <c r="I64" s="80">
        <f t="shared" si="7"/>
        <v>909.32596983551286</v>
      </c>
      <c r="J64" s="165">
        <v>340</v>
      </c>
      <c r="K64" s="166">
        <f t="shared" si="8"/>
        <v>62174.165948814873</v>
      </c>
      <c r="L64" s="172">
        <f t="shared" si="12"/>
        <v>40</v>
      </c>
      <c r="M64" s="168">
        <f>(6.958*LN(L64)-13.54)/0.7</f>
        <v>17.324604631035388</v>
      </c>
      <c r="N64" s="162">
        <v>26.25</v>
      </c>
      <c r="O64" s="170">
        <v>35840</v>
      </c>
      <c r="P64" s="436">
        <v>21880</v>
      </c>
      <c r="Q64" s="128">
        <f t="shared" si="4"/>
        <v>24824.808944242941</v>
      </c>
      <c r="R64" s="80">
        <f t="shared" si="5"/>
        <v>10002.285714285716</v>
      </c>
      <c r="S64" s="76">
        <f t="shared" si="6"/>
        <v>11841.212183899745</v>
      </c>
      <c r="T64" s="80">
        <f t="shared" si="9"/>
        <v>696.54189317057319</v>
      </c>
      <c r="U64" s="76">
        <v>305</v>
      </c>
      <c r="V64" s="79">
        <f t="shared" si="10"/>
        <v>47669.848735598971</v>
      </c>
    </row>
    <row r="65" spans="1:22" s="424" customFormat="1" ht="16.5" customHeight="1" x14ac:dyDescent="0.2">
      <c r="A65" s="160">
        <v>41</v>
      </c>
      <c r="B65" s="161">
        <f t="shared" ref="B65:B128" si="13">6.958*LN(A65)-13.54</f>
        <v>12.299034440128576</v>
      </c>
      <c r="C65" s="162">
        <v>26.25</v>
      </c>
      <c r="D65" s="170">
        <v>35840</v>
      </c>
      <c r="E65" s="438">
        <v>21880</v>
      </c>
      <c r="F65" s="163">
        <f t="shared" si="2"/>
        <v>34968.598721600443</v>
      </c>
      <c r="G65" s="164">
        <f t="shared" si="3"/>
        <v>10002.285714285716</v>
      </c>
      <c r="H65" s="76">
        <f t="shared" si="11"/>
        <v>15290.100708201297</v>
      </c>
      <c r="I65" s="80">
        <f t="shared" si="7"/>
        <v>899.41768871772319</v>
      </c>
      <c r="J65" s="165">
        <v>340</v>
      </c>
      <c r="K65" s="166">
        <f t="shared" si="8"/>
        <v>61500.402832805179</v>
      </c>
      <c r="L65" s="167">
        <f t="shared" si="12"/>
        <v>41</v>
      </c>
      <c r="M65" s="168">
        <f t="shared" ref="M65:M128" si="14">(6.958*LN(L65)-13.54)/0.7</f>
        <v>17.570049200183682</v>
      </c>
      <c r="N65" s="162">
        <v>26.25</v>
      </c>
      <c r="O65" s="170">
        <v>35840</v>
      </c>
      <c r="P65" s="436">
        <v>21880</v>
      </c>
      <c r="Q65" s="128">
        <f t="shared" si="4"/>
        <v>24478.019105120311</v>
      </c>
      <c r="R65" s="80">
        <f t="shared" si="5"/>
        <v>10002.285714285716</v>
      </c>
      <c r="S65" s="76">
        <f t="shared" si="6"/>
        <v>11723.303638598049</v>
      </c>
      <c r="T65" s="80">
        <f t="shared" si="9"/>
        <v>689.60609638812048</v>
      </c>
      <c r="U65" s="76">
        <v>305</v>
      </c>
      <c r="V65" s="79">
        <f t="shared" si="10"/>
        <v>47198.214554392194</v>
      </c>
    </row>
    <row r="66" spans="1:22" s="424" customFormat="1" ht="16.5" customHeight="1" x14ac:dyDescent="0.2">
      <c r="A66" s="160">
        <v>42</v>
      </c>
      <c r="B66" s="161">
        <f t="shared" si="13"/>
        <v>12.466705204015678</v>
      </c>
      <c r="C66" s="162">
        <v>26.25</v>
      </c>
      <c r="D66" s="170">
        <v>35840</v>
      </c>
      <c r="E66" s="438">
        <v>21880</v>
      </c>
      <c r="F66" s="163">
        <f t="shared" si="2"/>
        <v>34498.289079737442</v>
      </c>
      <c r="G66" s="164">
        <f t="shared" si="3"/>
        <v>10002.285714285716</v>
      </c>
      <c r="H66" s="76">
        <f t="shared" si="11"/>
        <v>15130.195429967875</v>
      </c>
      <c r="I66" s="80">
        <f t="shared" si="7"/>
        <v>890.01149588046326</v>
      </c>
      <c r="J66" s="165">
        <v>340</v>
      </c>
      <c r="K66" s="166">
        <f t="shared" si="8"/>
        <v>60860.781719871498</v>
      </c>
      <c r="L66" s="167">
        <f t="shared" si="12"/>
        <v>42</v>
      </c>
      <c r="M66" s="168">
        <f t="shared" si="14"/>
        <v>17.80957886287954</v>
      </c>
      <c r="N66" s="162">
        <v>26.25</v>
      </c>
      <c r="O66" s="170">
        <v>35840</v>
      </c>
      <c r="P66" s="436">
        <v>21880</v>
      </c>
      <c r="Q66" s="128">
        <f t="shared" si="4"/>
        <v>24148.802355816209</v>
      </c>
      <c r="R66" s="80">
        <f t="shared" si="5"/>
        <v>10002.285714285716</v>
      </c>
      <c r="S66" s="76">
        <f t="shared" si="6"/>
        <v>11611.369943834656</v>
      </c>
      <c r="T66" s="80">
        <f t="shared" si="9"/>
        <v>683.02176140203858</v>
      </c>
      <c r="U66" s="76">
        <v>305</v>
      </c>
      <c r="V66" s="79">
        <f t="shared" si="10"/>
        <v>46750.479775338623</v>
      </c>
    </row>
    <row r="67" spans="1:22" s="424" customFormat="1" ht="16.5" customHeight="1" x14ac:dyDescent="0.2">
      <c r="A67" s="160">
        <v>43</v>
      </c>
      <c r="B67" s="161">
        <f t="shared" si="13"/>
        <v>12.63043040499581</v>
      </c>
      <c r="C67" s="162">
        <v>26.25</v>
      </c>
      <c r="D67" s="170">
        <v>35840</v>
      </c>
      <c r="E67" s="438">
        <v>21880</v>
      </c>
      <c r="F67" s="163">
        <f t="shared" si="2"/>
        <v>34051.096139201014</v>
      </c>
      <c r="G67" s="164">
        <f t="shared" si="3"/>
        <v>10002.285714285716</v>
      </c>
      <c r="H67" s="76">
        <f t="shared" si="11"/>
        <v>14978.14983018549</v>
      </c>
      <c r="I67" s="80">
        <f t="shared" si="7"/>
        <v>881.0676370697347</v>
      </c>
      <c r="J67" s="165">
        <v>340</v>
      </c>
      <c r="K67" s="166">
        <f t="shared" si="8"/>
        <v>60252.599320741952</v>
      </c>
      <c r="L67" s="167">
        <f t="shared" ref="L67:L95" si="15">L66+1</f>
        <v>43</v>
      </c>
      <c r="M67" s="168">
        <f t="shared" si="14"/>
        <v>18.043472007136874</v>
      </c>
      <c r="N67" s="162">
        <v>26.25</v>
      </c>
      <c r="O67" s="170">
        <v>35840</v>
      </c>
      <c r="P67" s="436">
        <v>21880</v>
      </c>
      <c r="Q67" s="128">
        <f t="shared" si="4"/>
        <v>23835.767297440714</v>
      </c>
      <c r="R67" s="80">
        <f t="shared" si="5"/>
        <v>10002.285714285716</v>
      </c>
      <c r="S67" s="76">
        <f t="shared" si="6"/>
        <v>11504.938023986986</v>
      </c>
      <c r="T67" s="80">
        <f t="shared" si="9"/>
        <v>676.7610602345286</v>
      </c>
      <c r="U67" s="76">
        <v>305</v>
      </c>
      <c r="V67" s="79">
        <f t="shared" si="10"/>
        <v>46324.752095947944</v>
      </c>
    </row>
    <row r="68" spans="1:22" s="424" customFormat="1" ht="16.5" customHeight="1" x14ac:dyDescent="0.2">
      <c r="A68" s="160">
        <v>44</v>
      </c>
      <c r="B68" s="161">
        <f t="shared" si="13"/>
        <v>12.790391472803261</v>
      </c>
      <c r="C68" s="162">
        <v>26.25</v>
      </c>
      <c r="D68" s="170">
        <v>35840</v>
      </c>
      <c r="E68" s="438">
        <v>21880</v>
      </c>
      <c r="F68" s="163">
        <f t="shared" si="2"/>
        <v>33625.241331705663</v>
      </c>
      <c r="G68" s="164">
        <f t="shared" si="3"/>
        <v>10002.285714285716</v>
      </c>
      <c r="H68" s="76">
        <f t="shared" si="11"/>
        <v>14833.359195637071</v>
      </c>
      <c r="I68" s="80">
        <f t="shared" si="7"/>
        <v>872.55054091982765</v>
      </c>
      <c r="J68" s="165">
        <v>340</v>
      </c>
      <c r="K68" s="166">
        <f t="shared" si="8"/>
        <v>59673.436782548284</v>
      </c>
      <c r="L68" s="167">
        <f t="shared" si="15"/>
        <v>44</v>
      </c>
      <c r="M68" s="168">
        <f t="shared" si="14"/>
        <v>18.271987818290373</v>
      </c>
      <c r="N68" s="162">
        <v>26.25</v>
      </c>
      <c r="O68" s="170">
        <v>35840</v>
      </c>
      <c r="P68" s="436">
        <v>21880</v>
      </c>
      <c r="Q68" s="128">
        <f t="shared" si="4"/>
        <v>23537.66893219397</v>
      </c>
      <c r="R68" s="80">
        <f t="shared" si="5"/>
        <v>10002.285714285716</v>
      </c>
      <c r="S68" s="76">
        <f t="shared" si="6"/>
        <v>11403.584579803095</v>
      </c>
      <c r="T68" s="80">
        <f t="shared" si="9"/>
        <v>670.79909292959371</v>
      </c>
      <c r="U68" s="76">
        <v>305</v>
      </c>
      <c r="V68" s="79">
        <f t="shared" si="10"/>
        <v>45919.338319212373</v>
      </c>
    </row>
    <row r="69" spans="1:22" s="424" customFormat="1" ht="16.5" customHeight="1" x14ac:dyDescent="0.2">
      <c r="A69" s="160">
        <v>45</v>
      </c>
      <c r="B69" s="161">
        <f t="shared" si="13"/>
        <v>12.946757603821887</v>
      </c>
      <c r="C69" s="162">
        <v>26.25</v>
      </c>
      <c r="D69" s="170">
        <v>35840</v>
      </c>
      <c r="E69" s="438">
        <v>21880</v>
      </c>
      <c r="F69" s="163">
        <f t="shared" si="2"/>
        <v>33219.128152444915</v>
      </c>
      <c r="G69" s="164">
        <f t="shared" si="3"/>
        <v>10002.285714285716</v>
      </c>
      <c r="H69" s="76">
        <f t="shared" si="11"/>
        <v>14695.280714688417</v>
      </c>
      <c r="I69" s="80">
        <f t="shared" si="7"/>
        <v>864.42827733461263</v>
      </c>
      <c r="J69" s="165">
        <v>340</v>
      </c>
      <c r="K69" s="166">
        <f t="shared" si="8"/>
        <v>59121.122858753661</v>
      </c>
      <c r="L69" s="167">
        <f t="shared" si="15"/>
        <v>45</v>
      </c>
      <c r="M69" s="168">
        <f t="shared" si="14"/>
        <v>18.495368005459838</v>
      </c>
      <c r="N69" s="162">
        <v>26.25</v>
      </c>
      <c r="O69" s="170">
        <v>35840</v>
      </c>
      <c r="P69" s="436">
        <v>21880</v>
      </c>
      <c r="Q69" s="128">
        <f t="shared" si="4"/>
        <v>23253.389706711445</v>
      </c>
      <c r="R69" s="80">
        <f t="shared" si="5"/>
        <v>10002.285714285716</v>
      </c>
      <c r="S69" s="76">
        <f t="shared" si="6"/>
        <v>11306.929643139036</v>
      </c>
      <c r="T69" s="80">
        <f t="shared" si="9"/>
        <v>665.11350841994329</v>
      </c>
      <c r="U69" s="76">
        <v>305</v>
      </c>
      <c r="V69" s="79">
        <f t="shared" si="10"/>
        <v>45532.718572556136</v>
      </c>
    </row>
    <row r="70" spans="1:22" s="424" customFormat="1" ht="16.5" customHeight="1" x14ac:dyDescent="0.2">
      <c r="A70" s="160">
        <v>46</v>
      </c>
      <c r="B70" s="161">
        <f t="shared" si="13"/>
        <v>13.099686836771124</v>
      </c>
      <c r="C70" s="162">
        <v>26.25</v>
      </c>
      <c r="D70" s="170">
        <v>35840</v>
      </c>
      <c r="E70" s="438">
        <v>21880</v>
      </c>
      <c r="F70" s="163">
        <f t="shared" si="2"/>
        <v>32831.319203200757</v>
      </c>
      <c r="G70" s="164">
        <f t="shared" si="3"/>
        <v>10002.285714285716</v>
      </c>
      <c r="H70" s="76">
        <f t="shared" si="11"/>
        <v>14563.425671945402</v>
      </c>
      <c r="I70" s="80">
        <f t="shared" si="7"/>
        <v>856.67209834972948</v>
      </c>
      <c r="J70" s="165">
        <v>340</v>
      </c>
      <c r="K70" s="166">
        <f t="shared" si="8"/>
        <v>58593.702687781602</v>
      </c>
      <c r="L70" s="167">
        <f t="shared" si="15"/>
        <v>46</v>
      </c>
      <c r="M70" s="168">
        <f t="shared" si="14"/>
        <v>18.713838338244464</v>
      </c>
      <c r="N70" s="162">
        <v>26.25</v>
      </c>
      <c r="O70" s="170">
        <v>35840</v>
      </c>
      <c r="P70" s="436">
        <v>21880</v>
      </c>
      <c r="Q70" s="128">
        <f t="shared" si="4"/>
        <v>22981.923442240528</v>
      </c>
      <c r="R70" s="80">
        <f t="shared" si="5"/>
        <v>10002.285714285716</v>
      </c>
      <c r="S70" s="76">
        <f t="shared" si="6"/>
        <v>11214.631113218924</v>
      </c>
      <c r="T70" s="80">
        <f t="shared" si="9"/>
        <v>659.68418313052496</v>
      </c>
      <c r="U70" s="76">
        <v>305</v>
      </c>
      <c r="V70" s="79">
        <f t="shared" si="10"/>
        <v>45163.524452875696</v>
      </c>
    </row>
    <row r="71" spans="1:22" s="424" customFormat="1" ht="16.5" customHeight="1" x14ac:dyDescent="0.2">
      <c r="A71" s="160">
        <v>47</v>
      </c>
      <c r="B71" s="161">
        <f t="shared" si="13"/>
        <v>13.24932701269859</v>
      </c>
      <c r="C71" s="162">
        <v>26.25</v>
      </c>
      <c r="D71" s="170">
        <v>35840</v>
      </c>
      <c r="E71" s="438">
        <v>21880</v>
      </c>
      <c r="F71" s="163">
        <f t="shared" si="2"/>
        <v>32460.516642679075</v>
      </c>
      <c r="G71" s="164">
        <f t="shared" si="3"/>
        <v>10002.285714285716</v>
      </c>
      <c r="H71" s="76">
        <f t="shared" si="11"/>
        <v>14437.35280136803</v>
      </c>
      <c r="I71" s="80">
        <f t="shared" si="7"/>
        <v>849.2560471392959</v>
      </c>
      <c r="J71" s="165">
        <v>340</v>
      </c>
      <c r="K71" s="166">
        <f t="shared" si="8"/>
        <v>58089.411205472119</v>
      </c>
      <c r="L71" s="167">
        <f t="shared" si="15"/>
        <v>47</v>
      </c>
      <c r="M71" s="168">
        <f t="shared" si="14"/>
        <v>18.927610018140843</v>
      </c>
      <c r="N71" s="162">
        <v>26.25</v>
      </c>
      <c r="O71" s="170">
        <v>35840</v>
      </c>
      <c r="P71" s="436">
        <v>21880</v>
      </c>
      <c r="Q71" s="128">
        <f t="shared" si="4"/>
        <v>22722.361649875351</v>
      </c>
      <c r="R71" s="80">
        <f t="shared" si="5"/>
        <v>10002.285714285716</v>
      </c>
      <c r="S71" s="76">
        <f t="shared" si="6"/>
        <v>11126.380103814763</v>
      </c>
      <c r="T71" s="80">
        <f t="shared" si="9"/>
        <v>654.49294728322127</v>
      </c>
      <c r="U71" s="76">
        <v>305</v>
      </c>
      <c r="V71" s="79">
        <f t="shared" si="10"/>
        <v>44810.520415259052</v>
      </c>
    </row>
    <row r="72" spans="1:22" s="424" customFormat="1" ht="16.5" customHeight="1" x14ac:dyDescent="0.2">
      <c r="A72" s="160">
        <v>48</v>
      </c>
      <c r="B72" s="161">
        <f t="shared" si="13"/>
        <v>13.395816633897109</v>
      </c>
      <c r="C72" s="162">
        <v>26.25</v>
      </c>
      <c r="D72" s="170">
        <v>35840</v>
      </c>
      <c r="E72" s="438">
        <v>21880</v>
      </c>
      <c r="F72" s="163">
        <f t="shared" si="2"/>
        <v>32105.545466464122</v>
      </c>
      <c r="G72" s="164">
        <f t="shared" si="3"/>
        <v>10002.285714285716</v>
      </c>
      <c r="H72" s="76">
        <f t="shared" si="11"/>
        <v>14316.662601454946</v>
      </c>
      <c r="I72" s="80">
        <f t="shared" si="7"/>
        <v>842.15662361499676</v>
      </c>
      <c r="J72" s="165">
        <v>340</v>
      </c>
      <c r="K72" s="166">
        <f t="shared" si="8"/>
        <v>57606.650405819782</v>
      </c>
      <c r="L72" s="167">
        <f t="shared" si="15"/>
        <v>48</v>
      </c>
      <c r="M72" s="168">
        <f t="shared" si="14"/>
        <v>19.136880905567299</v>
      </c>
      <c r="N72" s="162">
        <v>26.25</v>
      </c>
      <c r="O72" s="170">
        <v>35840</v>
      </c>
      <c r="P72" s="436">
        <v>21880</v>
      </c>
      <c r="Q72" s="128">
        <f t="shared" si="4"/>
        <v>22473.881826524885</v>
      </c>
      <c r="R72" s="80">
        <f t="shared" si="5"/>
        <v>10002.285714285716</v>
      </c>
      <c r="S72" s="76">
        <f t="shared" si="6"/>
        <v>11041.896963875606</v>
      </c>
      <c r="T72" s="80">
        <f t="shared" si="9"/>
        <v>649.52335081621209</v>
      </c>
      <c r="U72" s="76">
        <v>305</v>
      </c>
      <c r="V72" s="79">
        <f t="shared" si="10"/>
        <v>44472.587855502417</v>
      </c>
    </row>
    <row r="73" spans="1:22" s="424" customFormat="1" ht="16.5" customHeight="1" x14ac:dyDescent="0.2">
      <c r="A73" s="160">
        <v>49</v>
      </c>
      <c r="B73" s="161">
        <f t="shared" si="13"/>
        <v>13.539285634253741</v>
      </c>
      <c r="C73" s="162">
        <v>26.25</v>
      </c>
      <c r="D73" s="170">
        <v>35840</v>
      </c>
      <c r="E73" s="438">
        <v>21880</v>
      </c>
      <c r="F73" s="163">
        <f t="shared" si="2"/>
        <v>31765.339148464253</v>
      </c>
      <c r="G73" s="164">
        <f t="shared" si="3"/>
        <v>10002.285714285716</v>
      </c>
      <c r="H73" s="76">
        <f t="shared" si="11"/>
        <v>14200.992453334989</v>
      </c>
      <c r="I73" s="80">
        <f t="shared" si="7"/>
        <v>835.35249725499932</v>
      </c>
      <c r="J73" s="165">
        <v>340</v>
      </c>
      <c r="K73" s="166">
        <f t="shared" si="8"/>
        <v>57143.969813339958</v>
      </c>
      <c r="L73" s="167">
        <f t="shared" si="15"/>
        <v>49</v>
      </c>
      <c r="M73" s="168">
        <f t="shared" si="14"/>
        <v>19.341836620362489</v>
      </c>
      <c r="N73" s="162">
        <v>26.25</v>
      </c>
      <c r="O73" s="170">
        <v>35840</v>
      </c>
      <c r="P73" s="436">
        <v>21880</v>
      </c>
      <c r="Q73" s="128">
        <f t="shared" si="4"/>
        <v>22235.737403924973</v>
      </c>
      <c r="R73" s="80">
        <f t="shared" si="5"/>
        <v>10002.285714285716</v>
      </c>
      <c r="S73" s="76">
        <f t="shared" si="6"/>
        <v>10960.927860191634</v>
      </c>
      <c r="T73" s="80">
        <f t="shared" si="9"/>
        <v>644.76046236421371</v>
      </c>
      <c r="U73" s="76">
        <v>305</v>
      </c>
      <c r="V73" s="79">
        <f t="shared" si="10"/>
        <v>44148.711440766536</v>
      </c>
    </row>
    <row r="74" spans="1:22" s="424" customFormat="1" ht="16.5" customHeight="1" x14ac:dyDescent="0.2">
      <c r="A74" s="171">
        <v>50</v>
      </c>
      <c r="B74" s="161">
        <f t="shared" si="13"/>
        <v>13.679856071769041</v>
      </c>
      <c r="C74" s="162">
        <v>26.25</v>
      </c>
      <c r="D74" s="170">
        <v>35840</v>
      </c>
      <c r="E74" s="438">
        <v>21880</v>
      </c>
      <c r="F74" s="163">
        <f t="shared" si="2"/>
        <v>31438.927262367259</v>
      </c>
      <c r="G74" s="164">
        <f t="shared" si="3"/>
        <v>10002.285714285716</v>
      </c>
      <c r="H74" s="76">
        <f t="shared" si="11"/>
        <v>14090.012412062013</v>
      </c>
      <c r="I74" s="80">
        <f t="shared" si="7"/>
        <v>828.82425953305949</v>
      </c>
      <c r="J74" s="165">
        <v>340</v>
      </c>
      <c r="K74" s="166">
        <f t="shared" si="8"/>
        <v>56700.049648248045</v>
      </c>
      <c r="L74" s="172">
        <f t="shared" si="15"/>
        <v>50</v>
      </c>
      <c r="M74" s="168">
        <f t="shared" si="14"/>
        <v>19.542651531098631</v>
      </c>
      <c r="N74" s="162">
        <v>26.25</v>
      </c>
      <c r="O74" s="170">
        <v>35840</v>
      </c>
      <c r="P74" s="436">
        <v>21880</v>
      </c>
      <c r="Q74" s="128">
        <f t="shared" si="4"/>
        <v>22007.249083657083</v>
      </c>
      <c r="R74" s="80">
        <f t="shared" si="5"/>
        <v>10002.285714285716</v>
      </c>
      <c r="S74" s="76">
        <f t="shared" si="6"/>
        <v>10883.241831300551</v>
      </c>
      <c r="T74" s="80">
        <f t="shared" si="9"/>
        <v>640.19069595885594</v>
      </c>
      <c r="U74" s="76">
        <v>305</v>
      </c>
      <c r="V74" s="79">
        <f t="shared" si="10"/>
        <v>43837.967325202204</v>
      </c>
    </row>
    <row r="75" spans="1:22" s="424" customFormat="1" ht="16.5" customHeight="1" x14ac:dyDescent="0.2">
      <c r="A75" s="160">
        <v>51</v>
      </c>
      <c r="B75" s="161">
        <f t="shared" si="13"/>
        <v>13.81764275249586</v>
      </c>
      <c r="C75" s="162">
        <v>26.25</v>
      </c>
      <c r="D75" s="170">
        <v>35840</v>
      </c>
      <c r="E75" s="438">
        <v>21880</v>
      </c>
      <c r="F75" s="163">
        <f t="shared" si="2"/>
        <v>31125.424770611848</v>
      </c>
      <c r="G75" s="164">
        <f t="shared" si="3"/>
        <v>10002.285714285716</v>
      </c>
      <c r="H75" s="76">
        <f t="shared" si="11"/>
        <v>13983.421564865173</v>
      </c>
      <c r="I75" s="80">
        <f t="shared" si="7"/>
        <v>822.55420969795136</v>
      </c>
      <c r="J75" s="165">
        <v>340</v>
      </c>
      <c r="K75" s="166">
        <f t="shared" si="8"/>
        <v>56273.686259460686</v>
      </c>
      <c r="L75" s="167">
        <f t="shared" si="15"/>
        <v>51</v>
      </c>
      <c r="M75" s="168">
        <f t="shared" si="14"/>
        <v>19.739489646422658</v>
      </c>
      <c r="N75" s="162">
        <v>26.25</v>
      </c>
      <c r="O75" s="170">
        <v>35840</v>
      </c>
      <c r="P75" s="436">
        <v>21880</v>
      </c>
      <c r="Q75" s="128">
        <f t="shared" si="4"/>
        <v>21787.797339428296</v>
      </c>
      <c r="R75" s="80">
        <f t="shared" si="5"/>
        <v>10002.285714285716</v>
      </c>
      <c r="S75" s="76">
        <f t="shared" si="6"/>
        <v>10808.628238262765</v>
      </c>
      <c r="T75" s="80">
        <f t="shared" si="9"/>
        <v>635.80166107428033</v>
      </c>
      <c r="U75" s="76">
        <v>305</v>
      </c>
      <c r="V75" s="79">
        <f t="shared" si="10"/>
        <v>43539.51295305106</v>
      </c>
    </row>
    <row r="76" spans="1:22" s="424" customFormat="1" ht="16.5" customHeight="1" x14ac:dyDescent="0.2">
      <c r="A76" s="160">
        <v>52</v>
      </c>
      <c r="B76" s="161">
        <f t="shared" si="13"/>
        <v>13.952753793889574</v>
      </c>
      <c r="C76" s="162">
        <v>26.25</v>
      </c>
      <c r="D76" s="170">
        <v>35840</v>
      </c>
      <c r="E76" s="438">
        <v>21880</v>
      </c>
      <c r="F76" s="163">
        <f t="shared" si="2"/>
        <v>30824.022723625203</v>
      </c>
      <c r="G76" s="164">
        <f t="shared" si="3"/>
        <v>10002.285714285716</v>
      </c>
      <c r="H76" s="76">
        <f t="shared" si="11"/>
        <v>13880.944868889714</v>
      </c>
      <c r="I76" s="80">
        <f t="shared" si="7"/>
        <v>816.52616875821843</v>
      </c>
      <c r="J76" s="165">
        <v>340</v>
      </c>
      <c r="K76" s="166">
        <f t="shared" si="8"/>
        <v>55863.779475558847</v>
      </c>
      <c r="L76" s="167">
        <f t="shared" si="15"/>
        <v>52</v>
      </c>
      <c r="M76" s="168">
        <f t="shared" si="14"/>
        <v>19.932505419842251</v>
      </c>
      <c r="N76" s="162">
        <v>26.25</v>
      </c>
      <c r="O76" s="170">
        <v>35840</v>
      </c>
      <c r="P76" s="436">
        <v>21880</v>
      </c>
      <c r="Q76" s="128">
        <f t="shared" si="4"/>
        <v>21576.815906537639</v>
      </c>
      <c r="R76" s="80">
        <f t="shared" si="5"/>
        <v>10002.285714285716</v>
      </c>
      <c r="S76" s="76">
        <f t="shared" si="6"/>
        <v>10736.894551079942</v>
      </c>
      <c r="T76" s="80">
        <f t="shared" si="9"/>
        <v>631.58203241646709</v>
      </c>
      <c r="U76" s="76">
        <v>305</v>
      </c>
      <c r="V76" s="79">
        <f t="shared" si="10"/>
        <v>43252.578204319769</v>
      </c>
    </row>
    <row r="77" spans="1:22" s="424" customFormat="1" ht="16.5" customHeight="1" x14ac:dyDescent="0.2">
      <c r="A77" s="160">
        <v>53</v>
      </c>
      <c r="B77" s="161">
        <f t="shared" si="13"/>
        <v>14.085291134495666</v>
      </c>
      <c r="C77" s="162">
        <v>26.25</v>
      </c>
      <c r="D77" s="170">
        <v>35840</v>
      </c>
      <c r="E77" s="438">
        <v>21880</v>
      </c>
      <c r="F77" s="163">
        <f t="shared" si="2"/>
        <v>30533.980156555663</v>
      </c>
      <c r="G77" s="164">
        <f t="shared" si="3"/>
        <v>10002.285714285716</v>
      </c>
      <c r="H77" s="76">
        <f t="shared" si="11"/>
        <v>13782.33039608607</v>
      </c>
      <c r="I77" s="80">
        <f t="shared" si="7"/>
        <v>810.72531741682758</v>
      </c>
      <c r="J77" s="165">
        <v>340</v>
      </c>
      <c r="K77" s="166">
        <f t="shared" si="8"/>
        <v>55469.321584344281</v>
      </c>
      <c r="L77" s="167">
        <f t="shared" si="15"/>
        <v>53</v>
      </c>
      <c r="M77" s="168">
        <f t="shared" si="14"/>
        <v>20.121844477850953</v>
      </c>
      <c r="N77" s="162">
        <v>26.25</v>
      </c>
      <c r="O77" s="170">
        <v>35840</v>
      </c>
      <c r="P77" s="436">
        <v>21880</v>
      </c>
      <c r="Q77" s="128">
        <f t="shared" si="4"/>
        <v>21373.78610958896</v>
      </c>
      <c r="R77" s="80">
        <f t="shared" si="5"/>
        <v>10002.285714285716</v>
      </c>
      <c r="S77" s="76">
        <f t="shared" si="6"/>
        <v>10667.864420117392</v>
      </c>
      <c r="T77" s="80">
        <f t="shared" si="9"/>
        <v>627.52143647749358</v>
      </c>
      <c r="U77" s="76">
        <v>305</v>
      </c>
      <c r="V77" s="79">
        <f t="shared" si="10"/>
        <v>42976.457680469561</v>
      </c>
    </row>
    <row r="78" spans="1:22" s="424" customFormat="1" ht="16.5" customHeight="1" x14ac:dyDescent="0.2">
      <c r="A78" s="160">
        <v>54</v>
      </c>
      <c r="B78" s="161">
        <f t="shared" si="13"/>
        <v>14.215350995994225</v>
      </c>
      <c r="C78" s="162">
        <v>26.25</v>
      </c>
      <c r="D78" s="170">
        <v>35840</v>
      </c>
      <c r="E78" s="438">
        <v>21880</v>
      </c>
      <c r="F78" s="163">
        <f t="shared" si="2"/>
        <v>30254.617006726967</v>
      </c>
      <c r="G78" s="164">
        <f t="shared" si="3"/>
        <v>10002.285714285716</v>
      </c>
      <c r="H78" s="76">
        <f t="shared" si="11"/>
        <v>13687.346925144313</v>
      </c>
      <c r="I78" s="80">
        <f t="shared" si="7"/>
        <v>805.13805442025364</v>
      </c>
      <c r="J78" s="165">
        <v>340</v>
      </c>
      <c r="K78" s="166">
        <f t="shared" si="8"/>
        <v>55089.387700577252</v>
      </c>
      <c r="L78" s="167">
        <f t="shared" si="15"/>
        <v>54</v>
      </c>
      <c r="M78" s="168">
        <f t="shared" si="14"/>
        <v>20.307644279991752</v>
      </c>
      <c r="N78" s="162">
        <v>26.25</v>
      </c>
      <c r="O78" s="170">
        <v>35840</v>
      </c>
      <c r="P78" s="436">
        <v>21880</v>
      </c>
      <c r="Q78" s="128">
        <f t="shared" si="4"/>
        <v>21178.231904708875</v>
      </c>
      <c r="R78" s="80">
        <f t="shared" si="5"/>
        <v>10002.285714285716</v>
      </c>
      <c r="S78" s="76">
        <f t="shared" si="6"/>
        <v>10601.375990458162</v>
      </c>
      <c r="T78" s="80">
        <f t="shared" si="9"/>
        <v>623.61035237989188</v>
      </c>
      <c r="U78" s="76">
        <v>305</v>
      </c>
      <c r="V78" s="79">
        <f t="shared" si="10"/>
        <v>42710.503961832641</v>
      </c>
    </row>
    <row r="79" spans="1:22" s="424" customFormat="1" ht="16.5" customHeight="1" x14ac:dyDescent="0.2">
      <c r="A79" s="160">
        <v>55</v>
      </c>
      <c r="B79" s="161">
        <f t="shared" si="13"/>
        <v>14.343024302847535</v>
      </c>
      <c r="C79" s="162">
        <v>26.25</v>
      </c>
      <c r="D79" s="170">
        <v>35840</v>
      </c>
      <c r="E79" s="438">
        <v>21880</v>
      </c>
      <c r="F79" s="163">
        <f t="shared" si="2"/>
        <v>29985.307904318048</v>
      </c>
      <c r="G79" s="164">
        <f t="shared" si="3"/>
        <v>10002.285714285716</v>
      </c>
      <c r="H79" s="76">
        <f t="shared" si="11"/>
        <v>13595.781830325281</v>
      </c>
      <c r="I79" s="80">
        <f t="shared" si="7"/>
        <v>799.75187237207535</v>
      </c>
      <c r="J79" s="165">
        <v>340</v>
      </c>
      <c r="K79" s="166">
        <f t="shared" si="8"/>
        <v>54723.127321301123</v>
      </c>
      <c r="L79" s="167">
        <f t="shared" si="15"/>
        <v>55</v>
      </c>
      <c r="M79" s="168">
        <f t="shared" si="14"/>
        <v>20.490034718353623</v>
      </c>
      <c r="N79" s="162">
        <v>26.25</v>
      </c>
      <c r="O79" s="170">
        <v>35840</v>
      </c>
      <c r="P79" s="436">
        <v>21880</v>
      </c>
      <c r="Q79" s="128">
        <f t="shared" si="4"/>
        <v>20989.715533022631</v>
      </c>
      <c r="R79" s="80">
        <f t="shared" si="5"/>
        <v>10002.285714285716</v>
      </c>
      <c r="S79" s="76">
        <f t="shared" si="6"/>
        <v>10537.280424084838</v>
      </c>
      <c r="T79" s="80">
        <f t="shared" si="9"/>
        <v>619.84002494616698</v>
      </c>
      <c r="U79" s="76">
        <v>305</v>
      </c>
      <c r="V79" s="79">
        <f t="shared" si="10"/>
        <v>42454.121696339353</v>
      </c>
    </row>
    <row r="80" spans="1:22" s="424" customFormat="1" ht="16.5" customHeight="1" x14ac:dyDescent="0.2">
      <c r="A80" s="160">
        <v>56</v>
      </c>
      <c r="B80" s="161">
        <f t="shared" si="13"/>
        <v>14.468397064135171</v>
      </c>
      <c r="C80" s="162">
        <v>26.25</v>
      </c>
      <c r="D80" s="170">
        <v>35840</v>
      </c>
      <c r="E80" s="438">
        <v>21880</v>
      </c>
      <c r="F80" s="163">
        <f t="shared" si="2"/>
        <v>29725.476712696749</v>
      </c>
      <c r="G80" s="164">
        <f t="shared" si="3"/>
        <v>10002.285714285716</v>
      </c>
      <c r="H80" s="76">
        <f t="shared" si="11"/>
        <v>13507.439225174039</v>
      </c>
      <c r="I80" s="80">
        <f t="shared" si="7"/>
        <v>794.55524853964937</v>
      </c>
      <c r="J80" s="165">
        <v>340</v>
      </c>
      <c r="K80" s="166">
        <f t="shared" si="8"/>
        <v>54369.756900696157</v>
      </c>
      <c r="L80" s="167">
        <f t="shared" si="15"/>
        <v>56</v>
      </c>
      <c r="M80" s="168">
        <f t="shared" si="14"/>
        <v>20.669138663050248</v>
      </c>
      <c r="N80" s="162">
        <v>26.25</v>
      </c>
      <c r="O80" s="170">
        <v>35840</v>
      </c>
      <c r="P80" s="436">
        <v>21880</v>
      </c>
      <c r="Q80" s="128">
        <f t="shared" si="4"/>
        <v>20807.83369888772</v>
      </c>
      <c r="R80" s="80">
        <f t="shared" si="5"/>
        <v>10002.285714285716</v>
      </c>
      <c r="S80" s="76">
        <f t="shared" si="6"/>
        <v>10475.440600478969</v>
      </c>
      <c r="T80" s="80">
        <f t="shared" si="9"/>
        <v>616.20238826346872</v>
      </c>
      <c r="U80" s="76">
        <v>305</v>
      </c>
      <c r="V80" s="79">
        <f t="shared" si="10"/>
        <v>42206.762401915876</v>
      </c>
    </row>
    <row r="81" spans="1:22" s="424" customFormat="1" ht="16.5" customHeight="1" x14ac:dyDescent="0.2">
      <c r="A81" s="160">
        <v>57</v>
      </c>
      <c r="B81" s="161">
        <f t="shared" si="13"/>
        <v>14.591550721592803</v>
      </c>
      <c r="C81" s="162">
        <v>26.25</v>
      </c>
      <c r="D81" s="170">
        <v>35840</v>
      </c>
      <c r="E81" s="438">
        <v>21880</v>
      </c>
      <c r="F81" s="163">
        <f t="shared" si="2"/>
        <v>29474.591714474936</v>
      </c>
      <c r="G81" s="164">
        <f t="shared" si="3"/>
        <v>10002.285714285716</v>
      </c>
      <c r="H81" s="76">
        <f t="shared" si="11"/>
        <v>13422.138325778622</v>
      </c>
      <c r="I81" s="80">
        <f t="shared" si="7"/>
        <v>789.53754857521301</v>
      </c>
      <c r="J81" s="165">
        <v>340</v>
      </c>
      <c r="K81" s="166">
        <f t="shared" si="8"/>
        <v>54028.553303114488</v>
      </c>
      <c r="L81" s="167">
        <f t="shared" si="15"/>
        <v>57</v>
      </c>
      <c r="M81" s="168">
        <f t="shared" si="14"/>
        <v>20.84507245941829</v>
      </c>
      <c r="N81" s="162">
        <v>26.25</v>
      </c>
      <c r="O81" s="170">
        <v>35840</v>
      </c>
      <c r="P81" s="436">
        <v>21880</v>
      </c>
      <c r="Q81" s="128">
        <f t="shared" si="4"/>
        <v>20632.214200132454</v>
      </c>
      <c r="R81" s="80">
        <f t="shared" si="5"/>
        <v>10002.285714285716</v>
      </c>
      <c r="S81" s="76">
        <f t="shared" si="6"/>
        <v>10415.729970902179</v>
      </c>
      <c r="T81" s="80">
        <f t="shared" si="9"/>
        <v>612.68999828836343</v>
      </c>
      <c r="U81" s="76">
        <v>305</v>
      </c>
      <c r="V81" s="79">
        <f t="shared" si="10"/>
        <v>41967.919883608716</v>
      </c>
    </row>
    <row r="82" spans="1:22" s="424" customFormat="1" ht="16.5" customHeight="1" x14ac:dyDescent="0.2">
      <c r="A82" s="160">
        <v>58</v>
      </c>
      <c r="B82" s="161">
        <f t="shared" si="13"/>
        <v>14.712562467381986</v>
      </c>
      <c r="C82" s="162">
        <v>26.25</v>
      </c>
      <c r="D82" s="170">
        <v>35840</v>
      </c>
      <c r="E82" s="438">
        <v>21880</v>
      </c>
      <c r="F82" s="163">
        <f t="shared" si="2"/>
        <v>29232.16135554191</v>
      </c>
      <c r="G82" s="164">
        <f t="shared" si="3"/>
        <v>10002.285714285716</v>
      </c>
      <c r="H82" s="76">
        <f t="shared" si="11"/>
        <v>13339.712003741393</v>
      </c>
      <c r="I82" s="80">
        <f t="shared" si="7"/>
        <v>784.68894139655254</v>
      </c>
      <c r="J82" s="165">
        <v>340</v>
      </c>
      <c r="K82" s="166">
        <f t="shared" si="8"/>
        <v>53698.848014965573</v>
      </c>
      <c r="L82" s="167">
        <f t="shared" si="15"/>
        <v>58</v>
      </c>
      <c r="M82" s="168">
        <f t="shared" si="14"/>
        <v>21.017946381974266</v>
      </c>
      <c r="N82" s="162">
        <v>26.25</v>
      </c>
      <c r="O82" s="170">
        <v>35840</v>
      </c>
      <c r="P82" s="436">
        <v>21880</v>
      </c>
      <c r="Q82" s="128">
        <f t="shared" si="4"/>
        <v>20462.512948879332</v>
      </c>
      <c r="R82" s="80">
        <f t="shared" si="5"/>
        <v>10002.285714285716</v>
      </c>
      <c r="S82" s="76">
        <f t="shared" si="6"/>
        <v>10358.031545476117</v>
      </c>
      <c r="T82" s="80">
        <f t="shared" si="9"/>
        <v>609.29597326330099</v>
      </c>
      <c r="U82" s="76">
        <v>305</v>
      </c>
      <c r="V82" s="79">
        <f t="shared" si="10"/>
        <v>41737.126181904467</v>
      </c>
    </row>
    <row r="83" spans="1:22" s="424" customFormat="1" ht="16.5" customHeight="1" x14ac:dyDescent="0.2">
      <c r="A83" s="160">
        <v>59</v>
      </c>
      <c r="B83" s="161">
        <f t="shared" si="13"/>
        <v>14.831505534695999</v>
      </c>
      <c r="C83" s="162">
        <v>26.25</v>
      </c>
      <c r="D83" s="170">
        <v>35840</v>
      </c>
      <c r="E83" s="438">
        <v>21880</v>
      </c>
      <c r="F83" s="163">
        <f t="shared" si="2"/>
        <v>28997.73047273554</v>
      </c>
      <c r="G83" s="164">
        <f t="shared" si="3"/>
        <v>10002.285714285716</v>
      </c>
      <c r="H83" s="76">
        <f t="shared" si="11"/>
        <v>13260.005503587226</v>
      </c>
      <c r="I83" s="80">
        <f t="shared" si="7"/>
        <v>780.00032374042507</v>
      </c>
      <c r="J83" s="165">
        <v>340</v>
      </c>
      <c r="K83" s="166">
        <f t="shared" si="8"/>
        <v>53380.022014348906</v>
      </c>
      <c r="L83" s="167">
        <f t="shared" si="15"/>
        <v>59</v>
      </c>
      <c r="M83" s="168">
        <f t="shared" si="14"/>
        <v>21.187865049565715</v>
      </c>
      <c r="N83" s="162">
        <v>26.25</v>
      </c>
      <c r="O83" s="170">
        <v>35840</v>
      </c>
      <c r="P83" s="436">
        <v>21880</v>
      </c>
      <c r="Q83" s="128">
        <f t="shared" si="4"/>
        <v>20298.411330914874</v>
      </c>
      <c r="R83" s="80">
        <f t="shared" si="5"/>
        <v>10002.285714285716</v>
      </c>
      <c r="S83" s="76">
        <f t="shared" si="6"/>
        <v>10302.236995368203</v>
      </c>
      <c r="T83" s="80">
        <f t="shared" si="9"/>
        <v>606.01394090401186</v>
      </c>
      <c r="U83" s="76">
        <v>305</v>
      </c>
      <c r="V83" s="79">
        <f t="shared" si="10"/>
        <v>41513.947981472811</v>
      </c>
    </row>
    <row r="84" spans="1:22" s="424" customFormat="1" ht="16.5" customHeight="1" x14ac:dyDescent="0.2">
      <c r="A84" s="171">
        <v>60</v>
      </c>
      <c r="B84" s="161">
        <f t="shared" si="13"/>
        <v>14.948449463941376</v>
      </c>
      <c r="C84" s="162">
        <v>26.25</v>
      </c>
      <c r="D84" s="170">
        <v>35840</v>
      </c>
      <c r="E84" s="438">
        <v>21880</v>
      </c>
      <c r="F84" s="163">
        <f t="shared" si="2"/>
        <v>28770.876941948947</v>
      </c>
      <c r="G84" s="164">
        <f t="shared" si="3"/>
        <v>10002.285714285716</v>
      </c>
      <c r="H84" s="76">
        <f t="shared" si="11"/>
        <v>13182.875303119787</v>
      </c>
      <c r="I84" s="80">
        <f t="shared" si="7"/>
        <v>775.46325312469332</v>
      </c>
      <c r="J84" s="165">
        <v>340</v>
      </c>
      <c r="K84" s="166">
        <f t="shared" si="8"/>
        <v>53071.501212479139</v>
      </c>
      <c r="L84" s="172">
        <f t="shared" si="15"/>
        <v>60</v>
      </c>
      <c r="M84" s="168">
        <f t="shared" si="14"/>
        <v>21.354927805630538</v>
      </c>
      <c r="N84" s="162">
        <v>26.25</v>
      </c>
      <c r="O84" s="170">
        <v>35840</v>
      </c>
      <c r="P84" s="436">
        <v>21880</v>
      </c>
      <c r="Q84" s="128">
        <f t="shared" si="4"/>
        <v>20139.613859364261</v>
      </c>
      <c r="R84" s="80">
        <f t="shared" si="5"/>
        <v>10002.285714285716</v>
      </c>
      <c r="S84" s="76">
        <f t="shared" si="6"/>
        <v>10248.245855040994</v>
      </c>
      <c r="T84" s="80">
        <f t="shared" si="9"/>
        <v>602.83799147299953</v>
      </c>
      <c r="U84" s="76">
        <v>305</v>
      </c>
      <c r="V84" s="79">
        <f t="shared" si="10"/>
        <v>41297.983420163975</v>
      </c>
    </row>
    <row r="85" spans="1:22" s="424" customFormat="1" ht="16.5" customHeight="1" x14ac:dyDescent="0.2">
      <c r="A85" s="160">
        <v>61</v>
      </c>
      <c r="B85" s="161">
        <f t="shared" si="13"/>
        <v>15.063460346917903</v>
      </c>
      <c r="C85" s="162">
        <v>26.25</v>
      </c>
      <c r="D85" s="170">
        <v>35840</v>
      </c>
      <c r="E85" s="438">
        <v>21880</v>
      </c>
      <c r="F85" s="163">
        <f t="shared" si="2"/>
        <v>28551.208692762124</v>
      </c>
      <c r="G85" s="164">
        <f t="shared" si="3"/>
        <v>10002.285714285716</v>
      </c>
      <c r="H85" s="76">
        <f t="shared" si="11"/>
        <v>13108.188098396266</v>
      </c>
      <c r="I85" s="80">
        <f t="shared" si="7"/>
        <v>771.06988814095678</v>
      </c>
      <c r="J85" s="165">
        <v>340</v>
      </c>
      <c r="K85" s="166">
        <f t="shared" si="8"/>
        <v>52772.752393585055</v>
      </c>
      <c r="L85" s="167">
        <f t="shared" si="15"/>
        <v>61</v>
      </c>
      <c r="M85" s="168">
        <f t="shared" si="14"/>
        <v>21.519229067025577</v>
      </c>
      <c r="N85" s="162">
        <v>26.25</v>
      </c>
      <c r="O85" s="170">
        <v>35840</v>
      </c>
      <c r="P85" s="436">
        <v>21880</v>
      </c>
      <c r="Q85" s="128">
        <f t="shared" si="4"/>
        <v>19985.846084933484</v>
      </c>
      <c r="R85" s="80">
        <f t="shared" si="5"/>
        <v>10002.285714285716</v>
      </c>
      <c r="S85" s="76">
        <f t="shared" si="6"/>
        <v>10195.964811734528</v>
      </c>
      <c r="T85" s="80">
        <f t="shared" si="9"/>
        <v>599.76263598438402</v>
      </c>
      <c r="U85" s="76">
        <v>305</v>
      </c>
      <c r="V85" s="79">
        <f t="shared" si="10"/>
        <v>41088.859246938111</v>
      </c>
    </row>
    <row r="86" spans="1:22" s="424" customFormat="1" ht="16.5" customHeight="1" x14ac:dyDescent="0.2">
      <c r="A86" s="160">
        <v>62</v>
      </c>
      <c r="B86" s="161">
        <f t="shared" si="13"/>
        <v>15.176601051143749</v>
      </c>
      <c r="C86" s="162">
        <v>26.25</v>
      </c>
      <c r="D86" s="170">
        <v>35840</v>
      </c>
      <c r="E86" s="438">
        <v>21880</v>
      </c>
      <c r="F86" s="163">
        <f t="shared" si="2"/>
        <v>28338.361043468823</v>
      </c>
      <c r="G86" s="164">
        <f t="shared" si="3"/>
        <v>10002.285714285716</v>
      </c>
      <c r="H86" s="76">
        <f t="shared" si="11"/>
        <v>13035.819897636546</v>
      </c>
      <c r="I86" s="80">
        <f t="shared" si="7"/>
        <v>766.81293515509083</v>
      </c>
      <c r="J86" s="165">
        <v>340</v>
      </c>
      <c r="K86" s="166">
        <f t="shared" si="8"/>
        <v>52483.279590546175</v>
      </c>
      <c r="L86" s="167">
        <f t="shared" si="15"/>
        <v>62</v>
      </c>
      <c r="M86" s="168">
        <f t="shared" si="14"/>
        <v>21.680858644491071</v>
      </c>
      <c r="N86" s="162">
        <v>26.25</v>
      </c>
      <c r="O86" s="170">
        <v>35840</v>
      </c>
      <c r="P86" s="436">
        <v>21880</v>
      </c>
      <c r="Q86" s="128">
        <f t="shared" si="4"/>
        <v>19836.852730428174</v>
      </c>
      <c r="R86" s="80">
        <f t="shared" si="5"/>
        <v>10002.285714285716</v>
      </c>
      <c r="S86" s="76">
        <f t="shared" si="6"/>
        <v>10145.307071202724</v>
      </c>
      <c r="T86" s="80">
        <f t="shared" si="9"/>
        <v>596.78276889427787</v>
      </c>
      <c r="U86" s="76">
        <v>305</v>
      </c>
      <c r="V86" s="79">
        <f t="shared" si="10"/>
        <v>40886.228284810895</v>
      </c>
    </row>
    <row r="87" spans="1:22" s="424" customFormat="1" ht="16.5" customHeight="1" x14ac:dyDescent="0.2">
      <c r="A87" s="160">
        <v>63</v>
      </c>
      <c r="B87" s="161">
        <f t="shared" si="13"/>
        <v>15.287931426232284</v>
      </c>
      <c r="C87" s="162">
        <v>26.25</v>
      </c>
      <c r="D87" s="170">
        <v>35840</v>
      </c>
      <c r="E87" s="438">
        <v>21880</v>
      </c>
      <c r="F87" s="163">
        <f t="shared" si="2"/>
        <v>28131.994316905002</v>
      </c>
      <c r="G87" s="164">
        <f t="shared" si="3"/>
        <v>10002.285714285716</v>
      </c>
      <c r="H87" s="76">
        <f t="shared" si="11"/>
        <v>12965.655210604846</v>
      </c>
      <c r="I87" s="80">
        <f t="shared" si="7"/>
        <v>762.68560062381437</v>
      </c>
      <c r="J87" s="165">
        <v>340</v>
      </c>
      <c r="K87" s="166">
        <f t="shared" si="8"/>
        <v>52202.620842419383</v>
      </c>
      <c r="L87" s="167">
        <f t="shared" si="15"/>
        <v>63</v>
      </c>
      <c r="M87" s="168">
        <f t="shared" si="14"/>
        <v>21.839902037474694</v>
      </c>
      <c r="N87" s="162">
        <v>26.25</v>
      </c>
      <c r="O87" s="170">
        <v>35840</v>
      </c>
      <c r="P87" s="436">
        <v>21880</v>
      </c>
      <c r="Q87" s="128">
        <f t="shared" si="4"/>
        <v>19692.396021833501</v>
      </c>
      <c r="R87" s="80">
        <f t="shared" si="5"/>
        <v>10002.285714285716</v>
      </c>
      <c r="S87" s="76">
        <f t="shared" si="6"/>
        <v>10096.191790280534</v>
      </c>
      <c r="T87" s="80">
        <f t="shared" si="9"/>
        <v>593.89363472238426</v>
      </c>
      <c r="U87" s="76">
        <v>305</v>
      </c>
      <c r="V87" s="79">
        <f t="shared" si="10"/>
        <v>40689.767161122138</v>
      </c>
    </row>
    <row r="88" spans="1:22" s="424" customFormat="1" ht="16.5" customHeight="1" x14ac:dyDescent="0.2">
      <c r="A88" s="160">
        <v>64</v>
      </c>
      <c r="B88" s="161">
        <f t="shared" si="13"/>
        <v>15.397508494016595</v>
      </c>
      <c r="C88" s="162">
        <v>26.25</v>
      </c>
      <c r="D88" s="170">
        <v>35840</v>
      </c>
      <c r="E88" s="438">
        <v>21880</v>
      </c>
      <c r="F88" s="163">
        <f t="shared" si="2"/>
        <v>27931.791702997092</v>
      </c>
      <c r="G88" s="164">
        <f t="shared" si="3"/>
        <v>10002.285714285716</v>
      </c>
      <c r="H88" s="76">
        <f t="shared" si="11"/>
        <v>12897.586321876157</v>
      </c>
      <c r="I88" s="80">
        <f t="shared" si="7"/>
        <v>758.68154834565621</v>
      </c>
      <c r="J88" s="165">
        <v>340</v>
      </c>
      <c r="K88" s="166">
        <f t="shared" si="8"/>
        <v>51930.345287504628</v>
      </c>
      <c r="L88" s="167">
        <f t="shared" si="15"/>
        <v>64</v>
      </c>
      <c r="M88" s="168">
        <f t="shared" si="14"/>
        <v>21.996440705737996</v>
      </c>
      <c r="N88" s="162">
        <v>26.25</v>
      </c>
      <c r="O88" s="170">
        <v>35840</v>
      </c>
      <c r="P88" s="436">
        <v>21880</v>
      </c>
      <c r="Q88" s="128">
        <f t="shared" si="4"/>
        <v>19552.254192097964</v>
      </c>
      <c r="R88" s="80">
        <f t="shared" si="5"/>
        <v>10002.285714285716</v>
      </c>
      <c r="S88" s="76">
        <f t="shared" si="6"/>
        <v>10048.543568170453</v>
      </c>
      <c r="T88" s="80">
        <f t="shared" si="9"/>
        <v>591.09079812767368</v>
      </c>
      <c r="U88" s="76">
        <v>305</v>
      </c>
      <c r="V88" s="79">
        <f t="shared" si="10"/>
        <v>40499.174272681812</v>
      </c>
    </row>
    <row r="89" spans="1:22" s="424" customFormat="1" ht="16.5" customHeight="1" x14ac:dyDescent="0.2">
      <c r="A89" s="160">
        <v>65</v>
      </c>
      <c r="B89" s="161">
        <f t="shared" si="13"/>
        <v>15.505386623933841</v>
      </c>
      <c r="C89" s="162">
        <v>26.25</v>
      </c>
      <c r="D89" s="170">
        <v>35840</v>
      </c>
      <c r="E89" s="438">
        <v>21880</v>
      </c>
      <c r="F89" s="163">
        <f t="shared" si="2"/>
        <v>27737.457338608772</v>
      </c>
      <c r="G89" s="164">
        <f t="shared" si="3"/>
        <v>10002.285714285716</v>
      </c>
      <c r="H89" s="76">
        <f t="shared" si="11"/>
        <v>12831.512637984128</v>
      </c>
      <c r="I89" s="80">
        <f t="shared" si="7"/>
        <v>754.79486105788976</v>
      </c>
      <c r="J89" s="165">
        <v>340</v>
      </c>
      <c r="K89" s="166">
        <f t="shared" si="8"/>
        <v>51666.050551936511</v>
      </c>
      <c r="L89" s="167">
        <f t="shared" si="15"/>
        <v>65</v>
      </c>
      <c r="M89" s="168">
        <f t="shared" si="14"/>
        <v>22.15055231990549</v>
      </c>
      <c r="N89" s="162">
        <v>26.25</v>
      </c>
      <c r="O89" s="170">
        <v>35840</v>
      </c>
      <c r="P89" s="436">
        <v>21880</v>
      </c>
      <c r="Q89" s="128">
        <f t="shared" si="4"/>
        <v>19416.220137026139</v>
      </c>
      <c r="R89" s="80">
        <f t="shared" si="5"/>
        <v>10002.285714285716</v>
      </c>
      <c r="S89" s="76">
        <f t="shared" si="6"/>
        <v>10002.291989446032</v>
      </c>
      <c r="T89" s="80">
        <f t="shared" si="9"/>
        <v>588.37011702623715</v>
      </c>
      <c r="U89" s="76">
        <v>305</v>
      </c>
      <c r="V89" s="79">
        <f t="shared" si="10"/>
        <v>40314.167957784128</v>
      </c>
    </row>
    <row r="90" spans="1:22" s="424" customFormat="1" ht="16.5" customHeight="1" x14ac:dyDescent="0.2">
      <c r="A90" s="160">
        <v>66</v>
      </c>
      <c r="B90" s="161">
        <f t="shared" si="13"/>
        <v>15.611617695019866</v>
      </c>
      <c r="C90" s="162">
        <v>26.25</v>
      </c>
      <c r="D90" s="170">
        <v>35840</v>
      </c>
      <c r="E90" s="438">
        <v>21880</v>
      </c>
      <c r="F90" s="163">
        <f t="shared" ref="F90:F153" si="16">12*(1/B90*D90)</f>
        <v>27548.714579219824</v>
      </c>
      <c r="G90" s="164">
        <f t="shared" ref="G90:G153" si="17">12*(1/C90*E90)</f>
        <v>10002.285714285716</v>
      </c>
      <c r="H90" s="76">
        <f t="shared" si="11"/>
        <v>12767.340099791883</v>
      </c>
      <c r="I90" s="80">
        <f t="shared" si="7"/>
        <v>751.02000587011082</v>
      </c>
      <c r="J90" s="165">
        <v>340</v>
      </c>
      <c r="K90" s="166">
        <f t="shared" si="8"/>
        <v>51409.360399167526</v>
      </c>
      <c r="L90" s="167">
        <f t="shared" si="15"/>
        <v>66</v>
      </c>
      <c r="M90" s="168">
        <f t="shared" si="14"/>
        <v>22.302310992885523</v>
      </c>
      <c r="N90" s="162">
        <v>26.25</v>
      </c>
      <c r="O90" s="170">
        <v>35840</v>
      </c>
      <c r="P90" s="436">
        <v>21880</v>
      </c>
      <c r="Q90" s="128">
        <f t="shared" ref="Q90:Q153" si="18">12*(1/M90*O90)</f>
        <v>19284.100205453877</v>
      </c>
      <c r="R90" s="80">
        <f t="shared" ref="R90:R153" si="19">12*(1/N90*P90)</f>
        <v>10002.285714285716</v>
      </c>
      <c r="S90" s="76">
        <f t="shared" ref="S90:S153" si="20">(Q90+R90)*34%</f>
        <v>9957.3712127114632</v>
      </c>
      <c r="T90" s="80">
        <f t="shared" si="9"/>
        <v>585.72771839479185</v>
      </c>
      <c r="U90" s="76">
        <v>305</v>
      </c>
      <c r="V90" s="79">
        <f t="shared" si="10"/>
        <v>40134.484850845853</v>
      </c>
    </row>
    <row r="91" spans="1:22" s="424" customFormat="1" ht="16.5" customHeight="1" x14ac:dyDescent="0.2">
      <c r="A91" s="160">
        <v>67</v>
      </c>
      <c r="B91" s="161">
        <f t="shared" si="13"/>
        <v>15.71625124572234</v>
      </c>
      <c r="C91" s="162">
        <v>26.25</v>
      </c>
      <c r="D91" s="170">
        <v>35840</v>
      </c>
      <c r="E91" s="438">
        <v>21880</v>
      </c>
      <c r="F91" s="163">
        <f t="shared" si="16"/>
        <v>27365.304440335887</v>
      </c>
      <c r="G91" s="164">
        <f t="shared" si="17"/>
        <v>10002.285714285716</v>
      </c>
      <c r="H91" s="76">
        <f t="shared" si="11"/>
        <v>12704.980652571347</v>
      </c>
      <c r="I91" s="80">
        <f t="shared" ref="I91:I154" si="21">(F91+G91)*2%</f>
        <v>747.35180309243208</v>
      </c>
      <c r="J91" s="165">
        <v>340</v>
      </c>
      <c r="K91" s="166">
        <f t="shared" ref="K91:K154" si="22">SUM(F91:J91)</f>
        <v>51159.922610285386</v>
      </c>
      <c r="L91" s="167">
        <f t="shared" si="15"/>
        <v>67</v>
      </c>
      <c r="M91" s="168">
        <f t="shared" si="14"/>
        <v>22.451787493889057</v>
      </c>
      <c r="N91" s="162">
        <v>26.25</v>
      </c>
      <c r="O91" s="170">
        <v>35840</v>
      </c>
      <c r="P91" s="436">
        <v>21880</v>
      </c>
      <c r="Q91" s="128">
        <f t="shared" si="18"/>
        <v>19155.713108235119</v>
      </c>
      <c r="R91" s="80">
        <f t="shared" si="19"/>
        <v>10002.285714285716</v>
      </c>
      <c r="S91" s="76">
        <f t="shared" si="20"/>
        <v>9913.7195996570845</v>
      </c>
      <c r="T91" s="80">
        <f t="shared" ref="T91:T154" si="23">(Q91+R91)*2%</f>
        <v>583.15997645041671</v>
      </c>
      <c r="U91" s="76">
        <v>305</v>
      </c>
      <c r="V91" s="79">
        <f t="shared" ref="V91:V154" si="24">SUM(Q91:U91)</f>
        <v>39959.878398628331</v>
      </c>
    </row>
    <row r="92" spans="1:22" s="424" customFormat="1" ht="16.5" customHeight="1" x14ac:dyDescent="0.2">
      <c r="A92" s="160">
        <v>68</v>
      </c>
      <c r="B92" s="161">
        <f t="shared" si="13"/>
        <v>15.819334612615354</v>
      </c>
      <c r="C92" s="162">
        <v>26.25</v>
      </c>
      <c r="D92" s="170">
        <v>35840</v>
      </c>
      <c r="E92" s="438">
        <v>21880</v>
      </c>
      <c r="F92" s="163">
        <f t="shared" si="16"/>
        <v>27186.984189399882</v>
      </c>
      <c r="G92" s="164">
        <f t="shared" si="17"/>
        <v>10002.285714285716</v>
      </c>
      <c r="H92" s="76">
        <f t="shared" ref="H92:H155" si="25">(F92+G92)*34%</f>
        <v>12644.351767253105</v>
      </c>
      <c r="I92" s="80">
        <f t="shared" si="21"/>
        <v>743.78539807371203</v>
      </c>
      <c r="J92" s="165">
        <v>340</v>
      </c>
      <c r="K92" s="166">
        <f t="shared" si="22"/>
        <v>50917.407069012421</v>
      </c>
      <c r="L92" s="167">
        <f t="shared" si="15"/>
        <v>68</v>
      </c>
      <c r="M92" s="168">
        <f t="shared" si="14"/>
        <v>22.599049446593362</v>
      </c>
      <c r="N92" s="162">
        <v>26.25</v>
      </c>
      <c r="O92" s="170">
        <v>35840</v>
      </c>
      <c r="P92" s="436">
        <v>21880</v>
      </c>
      <c r="Q92" s="128">
        <f t="shared" si="18"/>
        <v>19030.888932579921</v>
      </c>
      <c r="R92" s="80">
        <f t="shared" si="19"/>
        <v>10002.285714285716</v>
      </c>
      <c r="S92" s="76">
        <f t="shared" si="20"/>
        <v>9871.2793799343162</v>
      </c>
      <c r="T92" s="80">
        <f t="shared" si="23"/>
        <v>580.66349293731275</v>
      </c>
      <c r="U92" s="76">
        <v>305</v>
      </c>
      <c r="V92" s="79">
        <f t="shared" si="24"/>
        <v>39790.117519737265</v>
      </c>
    </row>
    <row r="93" spans="1:22" s="424" customFormat="1" ht="16.5" customHeight="1" x14ac:dyDescent="0.2">
      <c r="A93" s="160">
        <v>69</v>
      </c>
      <c r="B93" s="161">
        <f t="shared" si="13"/>
        <v>15.920913058987736</v>
      </c>
      <c r="C93" s="162">
        <v>26.25</v>
      </c>
      <c r="D93" s="170">
        <v>35840</v>
      </c>
      <c r="E93" s="438">
        <v>21880</v>
      </c>
      <c r="F93" s="163">
        <f t="shared" si="16"/>
        <v>27013.526071434044</v>
      </c>
      <c r="G93" s="164">
        <f t="shared" si="17"/>
        <v>10002.285714285716</v>
      </c>
      <c r="H93" s="76">
        <f t="shared" si="25"/>
        <v>12585.376007144718</v>
      </c>
      <c r="I93" s="80">
        <f t="shared" si="21"/>
        <v>740.31623571439513</v>
      </c>
      <c r="J93" s="165">
        <v>340</v>
      </c>
      <c r="K93" s="166">
        <f t="shared" si="22"/>
        <v>50681.504028578871</v>
      </c>
      <c r="L93" s="167">
        <f t="shared" si="15"/>
        <v>69</v>
      </c>
      <c r="M93" s="168">
        <f t="shared" si="14"/>
        <v>22.744161512839625</v>
      </c>
      <c r="N93" s="162">
        <v>26.25</v>
      </c>
      <c r="O93" s="170">
        <v>35840</v>
      </c>
      <c r="P93" s="436">
        <v>21880</v>
      </c>
      <c r="Q93" s="128">
        <f t="shared" si="18"/>
        <v>18909.468250003833</v>
      </c>
      <c r="R93" s="80">
        <f t="shared" si="19"/>
        <v>10002.285714285716</v>
      </c>
      <c r="S93" s="76">
        <f t="shared" si="20"/>
        <v>9829.9963478584468</v>
      </c>
      <c r="T93" s="80">
        <f t="shared" si="23"/>
        <v>578.23507928579102</v>
      </c>
      <c r="U93" s="76">
        <v>305</v>
      </c>
      <c r="V93" s="79">
        <f t="shared" si="24"/>
        <v>39624.985391433787</v>
      </c>
    </row>
    <row r="94" spans="1:22" s="424" customFormat="1" ht="16.5" customHeight="1" x14ac:dyDescent="0.2">
      <c r="A94" s="171">
        <v>70</v>
      </c>
      <c r="B94" s="161">
        <f t="shared" si="13"/>
        <v>16.021029894179446</v>
      </c>
      <c r="C94" s="162">
        <v>26.25</v>
      </c>
      <c r="D94" s="170">
        <v>35840</v>
      </c>
      <c r="E94" s="438">
        <v>21880</v>
      </c>
      <c r="F94" s="163">
        <f t="shared" si="16"/>
        <v>26844.716153750585</v>
      </c>
      <c r="G94" s="164">
        <f t="shared" si="17"/>
        <v>10002.285714285716</v>
      </c>
      <c r="H94" s="76">
        <f t="shared" si="25"/>
        <v>12527.980635132342</v>
      </c>
      <c r="I94" s="80">
        <f t="shared" si="21"/>
        <v>736.94003736072602</v>
      </c>
      <c r="J94" s="165">
        <v>340</v>
      </c>
      <c r="K94" s="166">
        <f t="shared" si="22"/>
        <v>50451.922540529369</v>
      </c>
      <c r="L94" s="172">
        <f t="shared" si="15"/>
        <v>70</v>
      </c>
      <c r="M94" s="168">
        <f t="shared" si="14"/>
        <v>22.887185563113494</v>
      </c>
      <c r="N94" s="162">
        <v>26.25</v>
      </c>
      <c r="O94" s="170">
        <v>35840</v>
      </c>
      <c r="P94" s="436">
        <v>21880</v>
      </c>
      <c r="Q94" s="128">
        <f t="shared" si="18"/>
        <v>18791.30130762541</v>
      </c>
      <c r="R94" s="80">
        <f t="shared" si="19"/>
        <v>10002.285714285716</v>
      </c>
      <c r="S94" s="76">
        <f t="shared" si="20"/>
        <v>9789.8195874497833</v>
      </c>
      <c r="T94" s="80">
        <f t="shared" si="23"/>
        <v>575.87174043822245</v>
      </c>
      <c r="U94" s="76">
        <v>305</v>
      </c>
      <c r="V94" s="79">
        <f t="shared" si="24"/>
        <v>39464.278349799133</v>
      </c>
    </row>
    <row r="95" spans="1:22" s="424" customFormat="1" ht="16.5" customHeight="1" x14ac:dyDescent="0.2">
      <c r="A95" s="160">
        <v>71</v>
      </c>
      <c r="B95" s="161">
        <f t="shared" si="13"/>
        <v>16.119726584453474</v>
      </c>
      <c r="C95" s="162">
        <v>26.25</v>
      </c>
      <c r="D95" s="170">
        <v>35840</v>
      </c>
      <c r="E95" s="438">
        <v>21880</v>
      </c>
      <c r="F95" s="163">
        <f t="shared" si="16"/>
        <v>26680.353276884161</v>
      </c>
      <c r="G95" s="164">
        <f t="shared" si="17"/>
        <v>10002.285714285716</v>
      </c>
      <c r="H95" s="76">
        <f t="shared" si="25"/>
        <v>12472.09725699776</v>
      </c>
      <c r="I95" s="80">
        <f t="shared" si="21"/>
        <v>733.65277982339762</v>
      </c>
      <c r="J95" s="165">
        <v>340</v>
      </c>
      <c r="K95" s="166">
        <f t="shared" si="22"/>
        <v>50228.389027991034</v>
      </c>
      <c r="L95" s="167">
        <f t="shared" si="15"/>
        <v>71</v>
      </c>
      <c r="M95" s="168">
        <f t="shared" si="14"/>
        <v>23.028180834933536</v>
      </c>
      <c r="N95" s="162">
        <v>26.25</v>
      </c>
      <c r="O95" s="170">
        <v>35840</v>
      </c>
      <c r="P95" s="436">
        <v>21880</v>
      </c>
      <c r="Q95" s="128">
        <f t="shared" si="18"/>
        <v>18676.247293818913</v>
      </c>
      <c r="R95" s="80">
        <f t="shared" si="19"/>
        <v>10002.285714285716</v>
      </c>
      <c r="S95" s="76">
        <f t="shared" si="20"/>
        <v>9750.7012227555733</v>
      </c>
      <c r="T95" s="80">
        <f t="shared" si="23"/>
        <v>573.57066016209251</v>
      </c>
      <c r="U95" s="76">
        <v>305</v>
      </c>
      <c r="V95" s="79">
        <f t="shared" si="24"/>
        <v>39307.804891022293</v>
      </c>
    </row>
    <row r="96" spans="1:22" s="424" customFormat="1" ht="16.5" customHeight="1" x14ac:dyDescent="0.2">
      <c r="A96" s="160">
        <v>72</v>
      </c>
      <c r="B96" s="161">
        <f t="shared" si="13"/>
        <v>16.217042856113714</v>
      </c>
      <c r="C96" s="162">
        <v>26.25</v>
      </c>
      <c r="D96" s="170">
        <v>35840</v>
      </c>
      <c r="E96" s="438">
        <v>21880</v>
      </c>
      <c r="F96" s="163">
        <f t="shared" si="16"/>
        <v>26520.248100464429</v>
      </c>
      <c r="G96" s="164">
        <f t="shared" si="17"/>
        <v>10002.285714285716</v>
      </c>
      <c r="H96" s="76">
        <f t="shared" si="25"/>
        <v>12417.661497015051</v>
      </c>
      <c r="I96" s="80">
        <f t="shared" si="21"/>
        <v>730.45067629500295</v>
      </c>
      <c r="J96" s="165">
        <v>340</v>
      </c>
      <c r="K96" s="166">
        <f t="shared" si="22"/>
        <v>50010.645988060205</v>
      </c>
      <c r="L96" s="167">
        <f t="shared" ref="L96:L159" si="26">+L95+1</f>
        <v>72</v>
      </c>
      <c r="M96" s="168">
        <f t="shared" si="14"/>
        <v>23.167204080162449</v>
      </c>
      <c r="N96" s="162">
        <v>26.25</v>
      </c>
      <c r="O96" s="170">
        <v>35840</v>
      </c>
      <c r="P96" s="436">
        <v>21880</v>
      </c>
      <c r="Q96" s="128">
        <f t="shared" si="18"/>
        <v>18564.173670325101</v>
      </c>
      <c r="R96" s="80">
        <f t="shared" si="19"/>
        <v>10002.285714285716</v>
      </c>
      <c r="S96" s="76">
        <f t="shared" si="20"/>
        <v>9712.5961907676792</v>
      </c>
      <c r="T96" s="80">
        <f t="shared" si="23"/>
        <v>571.32918769221635</v>
      </c>
      <c r="U96" s="76">
        <v>305</v>
      </c>
      <c r="V96" s="79">
        <f t="shared" si="24"/>
        <v>39155.384763070717</v>
      </c>
    </row>
    <row r="97" spans="1:22" s="424" customFormat="1" ht="16.5" customHeight="1" x14ac:dyDescent="0.2">
      <c r="A97" s="160">
        <v>73</v>
      </c>
      <c r="B97" s="161">
        <f t="shared" si="13"/>
        <v>16.313016791510506</v>
      </c>
      <c r="C97" s="162">
        <v>26.25</v>
      </c>
      <c r="D97" s="170">
        <v>35840</v>
      </c>
      <c r="E97" s="438">
        <v>21880</v>
      </c>
      <c r="F97" s="163">
        <f t="shared" si="16"/>
        <v>26364.22223410074</v>
      </c>
      <c r="G97" s="164">
        <f t="shared" si="17"/>
        <v>10002.285714285716</v>
      </c>
      <c r="H97" s="76">
        <f t="shared" si="25"/>
        <v>12364.612702451395</v>
      </c>
      <c r="I97" s="80">
        <f t="shared" si="21"/>
        <v>727.33015896772906</v>
      </c>
      <c r="J97" s="165">
        <v>340</v>
      </c>
      <c r="K97" s="166">
        <f t="shared" si="22"/>
        <v>49798.450809805581</v>
      </c>
      <c r="L97" s="167">
        <f t="shared" si="26"/>
        <v>73</v>
      </c>
      <c r="M97" s="168">
        <f t="shared" si="14"/>
        <v>23.304309702157866</v>
      </c>
      <c r="N97" s="162">
        <v>26.25</v>
      </c>
      <c r="O97" s="170">
        <v>35840</v>
      </c>
      <c r="P97" s="436">
        <v>21880</v>
      </c>
      <c r="Q97" s="128">
        <f t="shared" si="18"/>
        <v>18454.955563870517</v>
      </c>
      <c r="R97" s="80">
        <f t="shared" si="19"/>
        <v>10002.285714285716</v>
      </c>
      <c r="S97" s="76">
        <f t="shared" si="20"/>
        <v>9675.46203457312</v>
      </c>
      <c r="T97" s="80">
        <f t="shared" si="23"/>
        <v>569.14482556312464</v>
      </c>
      <c r="U97" s="76">
        <v>305</v>
      </c>
      <c r="V97" s="79">
        <f t="shared" si="24"/>
        <v>39006.84813829248</v>
      </c>
    </row>
    <row r="98" spans="1:22" s="424" customFormat="1" ht="16.5" customHeight="1" x14ac:dyDescent="0.2">
      <c r="A98" s="160">
        <v>74</v>
      </c>
      <c r="B98" s="161">
        <f t="shared" si="13"/>
        <v>16.407684918514619</v>
      </c>
      <c r="C98" s="162">
        <v>26.25</v>
      </c>
      <c r="D98" s="170">
        <v>35840</v>
      </c>
      <c r="E98" s="438">
        <v>21880</v>
      </c>
      <c r="F98" s="163">
        <f t="shared" si="16"/>
        <v>26212.107444523928</v>
      </c>
      <c r="G98" s="164">
        <f t="shared" si="17"/>
        <v>10002.285714285716</v>
      </c>
      <c r="H98" s="76">
        <f t="shared" si="25"/>
        <v>12312.893673995281</v>
      </c>
      <c r="I98" s="80">
        <f t="shared" si="21"/>
        <v>724.2878631761929</v>
      </c>
      <c r="J98" s="165">
        <v>340</v>
      </c>
      <c r="K98" s="166">
        <f t="shared" si="22"/>
        <v>49591.574695981115</v>
      </c>
      <c r="L98" s="167">
        <f t="shared" si="26"/>
        <v>74</v>
      </c>
      <c r="M98" s="168">
        <f t="shared" si="14"/>
        <v>23.439549883592314</v>
      </c>
      <c r="N98" s="162">
        <v>26.25</v>
      </c>
      <c r="O98" s="170">
        <v>35840</v>
      </c>
      <c r="P98" s="436">
        <v>21880</v>
      </c>
      <c r="Q98" s="128">
        <f t="shared" si="18"/>
        <v>18348.475211166748</v>
      </c>
      <c r="R98" s="80">
        <f t="shared" si="19"/>
        <v>10002.285714285716</v>
      </c>
      <c r="S98" s="76">
        <f t="shared" si="20"/>
        <v>9639.258714653839</v>
      </c>
      <c r="T98" s="80">
        <f t="shared" si="23"/>
        <v>567.0152185090493</v>
      </c>
      <c r="U98" s="76">
        <v>305</v>
      </c>
      <c r="V98" s="79">
        <f t="shared" si="24"/>
        <v>38862.034858615349</v>
      </c>
    </row>
    <row r="99" spans="1:22" s="424" customFormat="1" ht="16.5" customHeight="1" x14ac:dyDescent="0.2">
      <c r="A99" s="160">
        <v>75</v>
      </c>
      <c r="B99" s="161">
        <f t="shared" si="13"/>
        <v>16.501082293985647</v>
      </c>
      <c r="C99" s="162">
        <v>26.25</v>
      </c>
      <c r="D99" s="170">
        <v>35840</v>
      </c>
      <c r="E99" s="438">
        <v>21880</v>
      </c>
      <c r="F99" s="163">
        <f t="shared" si="16"/>
        <v>26063.744931249545</v>
      </c>
      <c r="G99" s="164">
        <f t="shared" si="17"/>
        <v>10002.285714285716</v>
      </c>
      <c r="H99" s="76">
        <f t="shared" si="25"/>
        <v>12262.450419481989</v>
      </c>
      <c r="I99" s="80">
        <f t="shared" si="21"/>
        <v>721.32061291070522</v>
      </c>
      <c r="J99" s="165">
        <v>340</v>
      </c>
      <c r="K99" s="166">
        <f t="shared" si="22"/>
        <v>49389.801677927957</v>
      </c>
      <c r="L99" s="167">
        <f t="shared" si="26"/>
        <v>75</v>
      </c>
      <c r="M99" s="168">
        <f t="shared" si="14"/>
        <v>23.572974705693781</v>
      </c>
      <c r="N99" s="162">
        <v>26.25</v>
      </c>
      <c r="O99" s="170">
        <v>35840</v>
      </c>
      <c r="P99" s="436">
        <v>21880</v>
      </c>
      <c r="Q99" s="128">
        <f t="shared" si="18"/>
        <v>18244.621451874682</v>
      </c>
      <c r="R99" s="80">
        <f t="shared" si="19"/>
        <v>10002.285714285716</v>
      </c>
      <c r="S99" s="76">
        <f t="shared" si="20"/>
        <v>9603.9484364945347</v>
      </c>
      <c r="T99" s="80">
        <f t="shared" si="23"/>
        <v>564.9381433232079</v>
      </c>
      <c r="U99" s="76">
        <v>305</v>
      </c>
      <c r="V99" s="79">
        <f t="shared" si="24"/>
        <v>38720.793745978139</v>
      </c>
    </row>
    <row r="100" spans="1:22" s="424" customFormat="1" ht="16.5" customHeight="1" x14ac:dyDescent="0.2">
      <c r="A100" s="160">
        <v>76</v>
      </c>
      <c r="B100" s="161">
        <f t="shared" si="13"/>
        <v>16.593242581712293</v>
      </c>
      <c r="C100" s="162">
        <v>26.25</v>
      </c>
      <c r="D100" s="170">
        <v>35840</v>
      </c>
      <c r="E100" s="438">
        <v>21880</v>
      </c>
      <c r="F100" s="163">
        <f t="shared" si="16"/>
        <v>25918.984663913656</v>
      </c>
      <c r="G100" s="164">
        <f t="shared" si="17"/>
        <v>10002.285714285716</v>
      </c>
      <c r="H100" s="76">
        <f t="shared" si="25"/>
        <v>12213.231928587786</v>
      </c>
      <c r="I100" s="80">
        <f t="shared" si="21"/>
        <v>718.42540756398739</v>
      </c>
      <c r="J100" s="165">
        <v>340</v>
      </c>
      <c r="K100" s="166">
        <f t="shared" si="22"/>
        <v>49192.927714351143</v>
      </c>
      <c r="L100" s="167">
        <f t="shared" si="26"/>
        <v>76</v>
      </c>
      <c r="M100" s="168">
        <f t="shared" si="14"/>
        <v>23.70463225958899</v>
      </c>
      <c r="N100" s="162">
        <v>26.25</v>
      </c>
      <c r="O100" s="170">
        <v>35840</v>
      </c>
      <c r="P100" s="436">
        <v>21880</v>
      </c>
      <c r="Q100" s="128">
        <f t="shared" si="18"/>
        <v>18143.28926473956</v>
      </c>
      <c r="R100" s="80">
        <f t="shared" si="19"/>
        <v>10002.285714285716</v>
      </c>
      <c r="S100" s="76">
        <f t="shared" si="20"/>
        <v>9569.4954928685929</v>
      </c>
      <c r="T100" s="80">
        <f t="shared" si="23"/>
        <v>562.91149958050551</v>
      </c>
      <c r="U100" s="76">
        <v>305</v>
      </c>
      <c r="V100" s="79">
        <f t="shared" si="24"/>
        <v>38582.981971474372</v>
      </c>
    </row>
    <row r="101" spans="1:22" s="424" customFormat="1" ht="16.5" customHeight="1" x14ac:dyDescent="0.2">
      <c r="A101" s="160">
        <v>77</v>
      </c>
      <c r="B101" s="161">
        <f t="shared" si="13"/>
        <v>16.684198125257936</v>
      </c>
      <c r="C101" s="162">
        <v>26.25</v>
      </c>
      <c r="D101" s="170">
        <v>35840</v>
      </c>
      <c r="E101" s="438">
        <v>21880</v>
      </c>
      <c r="F101" s="163">
        <f t="shared" si="16"/>
        <v>25777.684775207083</v>
      </c>
      <c r="G101" s="164">
        <f t="shared" si="17"/>
        <v>10002.285714285716</v>
      </c>
      <c r="H101" s="76">
        <f t="shared" si="25"/>
        <v>12165.189966427553</v>
      </c>
      <c r="I101" s="80">
        <f t="shared" si="21"/>
        <v>715.59940978985605</v>
      </c>
      <c r="J101" s="165">
        <v>340</v>
      </c>
      <c r="K101" s="166">
        <f t="shared" si="22"/>
        <v>49000.759865710213</v>
      </c>
      <c r="L101" s="167">
        <f t="shared" si="26"/>
        <v>77</v>
      </c>
      <c r="M101" s="168">
        <f t="shared" si="14"/>
        <v>23.834568750368483</v>
      </c>
      <c r="N101" s="162">
        <v>26.25</v>
      </c>
      <c r="O101" s="170">
        <v>35840</v>
      </c>
      <c r="P101" s="436">
        <v>21880</v>
      </c>
      <c r="Q101" s="128">
        <f t="shared" si="18"/>
        <v>18044.379342644956</v>
      </c>
      <c r="R101" s="80">
        <f t="shared" si="19"/>
        <v>10002.285714285716</v>
      </c>
      <c r="S101" s="76">
        <f t="shared" si="20"/>
        <v>9535.8661193564294</v>
      </c>
      <c r="T101" s="80">
        <f t="shared" si="23"/>
        <v>560.9333011386135</v>
      </c>
      <c r="U101" s="76">
        <v>305</v>
      </c>
      <c r="V101" s="79">
        <f t="shared" si="24"/>
        <v>38448.46447742571</v>
      </c>
    </row>
    <row r="102" spans="1:22" s="424" customFormat="1" ht="16.5" customHeight="1" x14ac:dyDescent="0.2">
      <c r="A102" s="160">
        <v>78</v>
      </c>
      <c r="B102" s="161">
        <f t="shared" si="13"/>
        <v>16.773980016106179</v>
      </c>
      <c r="C102" s="162">
        <v>26.25</v>
      </c>
      <c r="D102" s="170">
        <v>35840</v>
      </c>
      <c r="E102" s="438">
        <v>21880</v>
      </c>
      <c r="F102" s="163">
        <f t="shared" si="16"/>
        <v>25639.711004009914</v>
      </c>
      <c r="G102" s="164">
        <f t="shared" si="17"/>
        <v>10002.285714285716</v>
      </c>
      <c r="H102" s="76">
        <f t="shared" si="25"/>
        <v>12118.278884220515</v>
      </c>
      <c r="I102" s="80">
        <f t="shared" si="21"/>
        <v>712.83993436591265</v>
      </c>
      <c r="J102" s="165">
        <v>340</v>
      </c>
      <c r="K102" s="166">
        <f t="shared" si="22"/>
        <v>48813.115536882062</v>
      </c>
      <c r="L102" s="167">
        <f t="shared" si="26"/>
        <v>78</v>
      </c>
      <c r="M102" s="168">
        <f t="shared" si="14"/>
        <v>23.962828594437401</v>
      </c>
      <c r="N102" s="162">
        <v>26.25</v>
      </c>
      <c r="O102" s="170">
        <v>35840</v>
      </c>
      <c r="P102" s="436">
        <v>21880</v>
      </c>
      <c r="Q102" s="128">
        <f t="shared" si="18"/>
        <v>17947.79770280694</v>
      </c>
      <c r="R102" s="80">
        <f t="shared" si="19"/>
        <v>10002.285714285716</v>
      </c>
      <c r="S102" s="76">
        <f t="shared" si="20"/>
        <v>9503.0283618115027</v>
      </c>
      <c r="T102" s="80">
        <f t="shared" si="23"/>
        <v>559.00166834185313</v>
      </c>
      <c r="U102" s="76">
        <v>305</v>
      </c>
      <c r="V102" s="79">
        <f t="shared" si="24"/>
        <v>38317.113447246011</v>
      </c>
    </row>
    <row r="103" spans="1:22" s="424" customFormat="1" ht="16.5" customHeight="1" x14ac:dyDescent="0.2">
      <c r="A103" s="160">
        <v>79</v>
      </c>
      <c r="B103" s="161">
        <f t="shared" si="13"/>
        <v>16.862618157465537</v>
      </c>
      <c r="C103" s="162">
        <v>26.25</v>
      </c>
      <c r="D103" s="170">
        <v>35840</v>
      </c>
      <c r="E103" s="438">
        <v>21880</v>
      </c>
      <c r="F103" s="163">
        <f t="shared" si="16"/>
        <v>25504.936183921825</v>
      </c>
      <c r="G103" s="164">
        <f t="shared" si="17"/>
        <v>10002.285714285716</v>
      </c>
      <c r="H103" s="76">
        <f t="shared" si="25"/>
        <v>12072.455445390566</v>
      </c>
      <c r="I103" s="80">
        <f t="shared" si="21"/>
        <v>710.14443796415082</v>
      </c>
      <c r="J103" s="165">
        <v>340</v>
      </c>
      <c r="K103" s="166">
        <f t="shared" si="22"/>
        <v>48629.821781562263</v>
      </c>
      <c r="L103" s="167">
        <f t="shared" si="26"/>
        <v>79</v>
      </c>
      <c r="M103" s="168">
        <f t="shared" si="14"/>
        <v>24.089454510665053</v>
      </c>
      <c r="N103" s="162">
        <v>26.25</v>
      </c>
      <c r="O103" s="170">
        <v>35840</v>
      </c>
      <c r="P103" s="436">
        <v>21880</v>
      </c>
      <c r="Q103" s="128">
        <f t="shared" si="18"/>
        <v>17853.45532874528</v>
      </c>
      <c r="R103" s="80">
        <f t="shared" si="19"/>
        <v>10002.285714285716</v>
      </c>
      <c r="S103" s="76">
        <f t="shared" si="20"/>
        <v>9470.9519546305401</v>
      </c>
      <c r="T103" s="80">
        <f t="shared" si="23"/>
        <v>557.11482086061994</v>
      </c>
      <c r="U103" s="76">
        <v>305</v>
      </c>
      <c r="V103" s="79">
        <f t="shared" si="24"/>
        <v>38188.807818522153</v>
      </c>
    </row>
    <row r="104" spans="1:22" s="424" customFormat="1" ht="16.5" customHeight="1" x14ac:dyDescent="0.2">
      <c r="A104" s="171">
        <v>80</v>
      </c>
      <c r="B104" s="161">
        <f t="shared" si="13"/>
        <v>16.950141324060866</v>
      </c>
      <c r="C104" s="162">
        <v>26.25</v>
      </c>
      <c r="D104" s="170">
        <v>35840</v>
      </c>
      <c r="E104" s="438">
        <v>21880</v>
      </c>
      <c r="F104" s="163">
        <f t="shared" si="16"/>
        <v>25373.239772903715</v>
      </c>
      <c r="G104" s="164">
        <f t="shared" si="17"/>
        <v>10002.285714285716</v>
      </c>
      <c r="H104" s="76">
        <f t="shared" si="25"/>
        <v>12027.678665644407</v>
      </c>
      <c r="I104" s="80">
        <f t="shared" si="21"/>
        <v>707.51050974378859</v>
      </c>
      <c r="J104" s="165">
        <v>340</v>
      </c>
      <c r="K104" s="166">
        <f t="shared" si="22"/>
        <v>48450.714662577629</v>
      </c>
      <c r="L104" s="172">
        <f t="shared" si="26"/>
        <v>80</v>
      </c>
      <c r="M104" s="168">
        <f t="shared" si="14"/>
        <v>24.214487605801239</v>
      </c>
      <c r="N104" s="162">
        <v>26.25</v>
      </c>
      <c r="O104" s="170">
        <v>35840</v>
      </c>
      <c r="P104" s="436">
        <v>21880</v>
      </c>
      <c r="Q104" s="128">
        <f t="shared" si="18"/>
        <v>17761.267841032601</v>
      </c>
      <c r="R104" s="80">
        <f t="shared" si="19"/>
        <v>10002.285714285716</v>
      </c>
      <c r="S104" s="76">
        <f t="shared" si="20"/>
        <v>9439.6082088082276</v>
      </c>
      <c r="T104" s="80">
        <f t="shared" si="23"/>
        <v>555.27107110636632</v>
      </c>
      <c r="U104" s="76">
        <v>305</v>
      </c>
      <c r="V104" s="79">
        <f t="shared" si="24"/>
        <v>38063.432835232903</v>
      </c>
    </row>
    <row r="105" spans="1:22" s="424" customFormat="1" ht="16.5" customHeight="1" x14ac:dyDescent="0.2">
      <c r="A105" s="174">
        <v>81</v>
      </c>
      <c r="B105" s="161">
        <f t="shared" si="13"/>
        <v>17.036577218210834</v>
      </c>
      <c r="C105" s="162">
        <v>26.25</v>
      </c>
      <c r="D105" s="170">
        <v>35840</v>
      </c>
      <c r="E105" s="438">
        <v>21880</v>
      </c>
      <c r="F105" s="163">
        <f t="shared" si="16"/>
        <v>25244.507420203892</v>
      </c>
      <c r="G105" s="164">
        <f t="shared" si="17"/>
        <v>10002.285714285716</v>
      </c>
      <c r="H105" s="76">
        <f t="shared" si="25"/>
        <v>11983.909665726467</v>
      </c>
      <c r="I105" s="80">
        <f t="shared" si="21"/>
        <v>704.93586268979209</v>
      </c>
      <c r="J105" s="165">
        <v>340</v>
      </c>
      <c r="K105" s="166">
        <f t="shared" si="22"/>
        <v>48275.638662905869</v>
      </c>
      <c r="L105" s="167">
        <f t="shared" si="26"/>
        <v>81</v>
      </c>
      <c r="M105" s="168">
        <f t="shared" si="14"/>
        <v>24.337967454586906</v>
      </c>
      <c r="N105" s="162">
        <v>26.25</v>
      </c>
      <c r="O105" s="170">
        <v>35840</v>
      </c>
      <c r="P105" s="436">
        <v>21880</v>
      </c>
      <c r="Q105" s="128">
        <f t="shared" si="18"/>
        <v>17671.155194142724</v>
      </c>
      <c r="R105" s="80">
        <f t="shared" si="19"/>
        <v>10002.285714285716</v>
      </c>
      <c r="S105" s="76">
        <f t="shared" si="20"/>
        <v>9408.9699088656707</v>
      </c>
      <c r="T105" s="80">
        <f t="shared" si="23"/>
        <v>553.46881816856887</v>
      </c>
      <c r="U105" s="76">
        <v>305</v>
      </c>
      <c r="V105" s="79">
        <f t="shared" si="24"/>
        <v>37940.879635462683</v>
      </c>
    </row>
    <row r="106" spans="1:22" s="424" customFormat="1" ht="16.5" customHeight="1" x14ac:dyDescent="0.2">
      <c r="A106" s="167">
        <f t="shared" ref="A106:A169" si="27">+A105+1</f>
        <v>82</v>
      </c>
      <c r="B106" s="168">
        <f t="shared" si="13"/>
        <v>17.121952522464678</v>
      </c>
      <c r="C106" s="162">
        <v>26.25</v>
      </c>
      <c r="D106" s="170">
        <v>35840</v>
      </c>
      <c r="E106" s="438">
        <v>21880</v>
      </c>
      <c r="F106" s="163">
        <f t="shared" si="16"/>
        <v>25118.630567145781</v>
      </c>
      <c r="G106" s="164">
        <f t="shared" si="17"/>
        <v>10002.285714285716</v>
      </c>
      <c r="H106" s="76">
        <f t="shared" si="25"/>
        <v>11941.11153568671</v>
      </c>
      <c r="I106" s="80">
        <f t="shared" si="21"/>
        <v>702.41832562862999</v>
      </c>
      <c r="J106" s="76">
        <v>340</v>
      </c>
      <c r="K106" s="79">
        <f t="shared" si="22"/>
        <v>48104.446142746834</v>
      </c>
      <c r="L106" s="167">
        <f t="shared" si="26"/>
        <v>82</v>
      </c>
      <c r="M106" s="168">
        <f t="shared" si="14"/>
        <v>24.459932174949543</v>
      </c>
      <c r="N106" s="162">
        <v>26.25</v>
      </c>
      <c r="O106" s="170">
        <v>35840</v>
      </c>
      <c r="P106" s="436">
        <v>21880</v>
      </c>
      <c r="Q106" s="128">
        <f t="shared" si="18"/>
        <v>17583.041397002042</v>
      </c>
      <c r="R106" s="80">
        <f t="shared" si="19"/>
        <v>10002.285714285716</v>
      </c>
      <c r="S106" s="76">
        <f t="shared" si="20"/>
        <v>9379.0112178378367</v>
      </c>
      <c r="T106" s="80">
        <f t="shared" si="23"/>
        <v>551.70654222575513</v>
      </c>
      <c r="U106" s="76">
        <v>305</v>
      </c>
      <c r="V106" s="79">
        <f t="shared" si="24"/>
        <v>37821.044871351347</v>
      </c>
    </row>
    <row r="107" spans="1:22" s="424" customFormat="1" ht="16.5" customHeight="1" x14ac:dyDescent="0.2">
      <c r="A107" s="167">
        <f t="shared" si="27"/>
        <v>83</v>
      </c>
      <c r="B107" s="168">
        <f t="shared" si="13"/>
        <v>17.206292949048731</v>
      </c>
      <c r="C107" s="162">
        <v>26.25</v>
      </c>
      <c r="D107" s="170">
        <v>35840</v>
      </c>
      <c r="E107" s="438">
        <v>21880</v>
      </c>
      <c r="F107" s="163">
        <f t="shared" si="16"/>
        <v>24995.506078709273</v>
      </c>
      <c r="G107" s="164">
        <f t="shared" si="17"/>
        <v>10002.285714285716</v>
      </c>
      <c r="H107" s="76">
        <f t="shared" si="25"/>
        <v>11899.249209618298</v>
      </c>
      <c r="I107" s="80">
        <f t="shared" si="21"/>
        <v>699.95583585989982</v>
      </c>
      <c r="J107" s="76">
        <v>340</v>
      </c>
      <c r="K107" s="79">
        <f t="shared" si="22"/>
        <v>47936.996838473191</v>
      </c>
      <c r="L107" s="167">
        <f t="shared" si="26"/>
        <v>83</v>
      </c>
      <c r="M107" s="168">
        <f t="shared" si="14"/>
        <v>24.580418498641045</v>
      </c>
      <c r="N107" s="162">
        <v>26.25</v>
      </c>
      <c r="O107" s="170">
        <v>35840</v>
      </c>
      <c r="P107" s="436">
        <v>21880</v>
      </c>
      <c r="Q107" s="128">
        <f t="shared" si="18"/>
        <v>17496.854255096488</v>
      </c>
      <c r="R107" s="80">
        <f t="shared" si="19"/>
        <v>10002.285714285716</v>
      </c>
      <c r="S107" s="76">
        <f t="shared" si="20"/>
        <v>9349.7075895899488</v>
      </c>
      <c r="T107" s="80">
        <f t="shared" si="23"/>
        <v>549.98279938764404</v>
      </c>
      <c r="U107" s="76">
        <v>305</v>
      </c>
      <c r="V107" s="79">
        <f t="shared" si="24"/>
        <v>37703.830358359795</v>
      </c>
    </row>
    <row r="108" spans="1:22" s="424" customFormat="1" ht="16.5" customHeight="1" x14ac:dyDescent="0.2">
      <c r="A108" s="167">
        <f t="shared" si="27"/>
        <v>84</v>
      </c>
      <c r="B108" s="168">
        <f t="shared" si="13"/>
        <v>17.289623286351777</v>
      </c>
      <c r="C108" s="162">
        <v>26.25</v>
      </c>
      <c r="D108" s="170">
        <v>35840</v>
      </c>
      <c r="E108" s="438">
        <v>21880</v>
      </c>
      <c r="F108" s="163">
        <f t="shared" si="16"/>
        <v>24875.035903153541</v>
      </c>
      <c r="G108" s="164">
        <f t="shared" si="17"/>
        <v>10002.285714285716</v>
      </c>
      <c r="H108" s="76">
        <f t="shared" si="25"/>
        <v>11858.28934992935</v>
      </c>
      <c r="I108" s="80">
        <f t="shared" si="21"/>
        <v>697.54643234878517</v>
      </c>
      <c r="J108" s="76">
        <v>340</v>
      </c>
      <c r="K108" s="79">
        <f t="shared" si="22"/>
        <v>47773.157399717391</v>
      </c>
      <c r="L108" s="167">
        <f t="shared" si="26"/>
        <v>84</v>
      </c>
      <c r="M108" s="168">
        <f t="shared" si="14"/>
        <v>24.699461837645398</v>
      </c>
      <c r="N108" s="162">
        <v>26.25</v>
      </c>
      <c r="O108" s="170">
        <v>35840</v>
      </c>
      <c r="P108" s="436">
        <v>21880</v>
      </c>
      <c r="Q108" s="128">
        <f t="shared" si="18"/>
        <v>17412.525132207476</v>
      </c>
      <c r="R108" s="80">
        <f t="shared" si="19"/>
        <v>10002.285714285716</v>
      </c>
      <c r="S108" s="76">
        <f t="shared" si="20"/>
        <v>9321.0356878076873</v>
      </c>
      <c r="T108" s="80">
        <f t="shared" si="23"/>
        <v>548.29621692986393</v>
      </c>
      <c r="U108" s="76">
        <v>305</v>
      </c>
      <c r="V108" s="79">
        <f t="shared" si="24"/>
        <v>37589.142751230742</v>
      </c>
    </row>
    <row r="109" spans="1:22" s="424" customFormat="1" ht="16.5" customHeight="1" x14ac:dyDescent="0.2">
      <c r="A109" s="167">
        <f t="shared" si="27"/>
        <v>85</v>
      </c>
      <c r="B109" s="168">
        <f t="shared" si="13"/>
        <v>17.371967442659624</v>
      </c>
      <c r="C109" s="162">
        <v>26.25</v>
      </c>
      <c r="D109" s="170">
        <v>35840</v>
      </c>
      <c r="E109" s="438">
        <v>21880</v>
      </c>
      <c r="F109" s="163">
        <f t="shared" si="16"/>
        <v>24757.126757207145</v>
      </c>
      <c r="G109" s="164">
        <f t="shared" si="17"/>
        <v>10002.285714285716</v>
      </c>
      <c r="H109" s="76">
        <f t="shared" si="25"/>
        <v>11818.200240307575</v>
      </c>
      <c r="I109" s="80">
        <f t="shared" si="21"/>
        <v>695.18824942985725</v>
      </c>
      <c r="J109" s="76">
        <v>340</v>
      </c>
      <c r="K109" s="79">
        <f t="shared" si="22"/>
        <v>47612.800961230292</v>
      </c>
      <c r="L109" s="167">
        <f t="shared" si="26"/>
        <v>85</v>
      </c>
      <c r="M109" s="168">
        <f t="shared" si="14"/>
        <v>24.817096346656609</v>
      </c>
      <c r="N109" s="162">
        <v>26.25</v>
      </c>
      <c r="O109" s="170">
        <v>35840</v>
      </c>
      <c r="P109" s="436">
        <v>21880</v>
      </c>
      <c r="Q109" s="128">
        <f t="shared" si="18"/>
        <v>17329.988730044999</v>
      </c>
      <c r="R109" s="80">
        <f t="shared" si="19"/>
        <v>10002.285714285716</v>
      </c>
      <c r="S109" s="76">
        <f t="shared" si="20"/>
        <v>9292.9733110724446</v>
      </c>
      <c r="T109" s="80">
        <f t="shared" si="23"/>
        <v>546.64548888661432</v>
      </c>
      <c r="U109" s="76">
        <v>305</v>
      </c>
      <c r="V109" s="79">
        <f t="shared" si="24"/>
        <v>37476.893244289779</v>
      </c>
    </row>
    <row r="110" spans="1:22" s="424" customFormat="1" ht="16.5" customHeight="1" x14ac:dyDescent="0.2">
      <c r="A110" s="167">
        <f t="shared" si="27"/>
        <v>86</v>
      </c>
      <c r="B110" s="168">
        <f t="shared" si="13"/>
        <v>17.453348487331905</v>
      </c>
      <c r="C110" s="162">
        <v>26.25</v>
      </c>
      <c r="D110" s="170">
        <v>35840</v>
      </c>
      <c r="E110" s="438">
        <v>21880</v>
      </c>
      <c r="F110" s="163">
        <f t="shared" si="16"/>
        <v>24641.689834598976</v>
      </c>
      <c r="G110" s="164">
        <f t="shared" si="17"/>
        <v>10002.285714285716</v>
      </c>
      <c r="H110" s="76">
        <f t="shared" si="25"/>
        <v>11778.951686620796</v>
      </c>
      <c r="I110" s="80">
        <f t="shared" si="21"/>
        <v>692.87951097769383</v>
      </c>
      <c r="J110" s="76">
        <v>340</v>
      </c>
      <c r="K110" s="79">
        <f t="shared" si="22"/>
        <v>47455.806746483177</v>
      </c>
      <c r="L110" s="167">
        <f t="shared" si="26"/>
        <v>86</v>
      </c>
      <c r="M110" s="168">
        <f t="shared" si="14"/>
        <v>24.933354981902724</v>
      </c>
      <c r="N110" s="162">
        <v>26.25</v>
      </c>
      <c r="O110" s="170">
        <v>35840</v>
      </c>
      <c r="P110" s="436">
        <v>21880</v>
      </c>
      <c r="Q110" s="128">
        <f t="shared" si="18"/>
        <v>17249.182884219281</v>
      </c>
      <c r="R110" s="80">
        <f t="shared" si="19"/>
        <v>10002.285714285716</v>
      </c>
      <c r="S110" s="76">
        <f t="shared" si="20"/>
        <v>9265.4993234916983</v>
      </c>
      <c r="T110" s="80">
        <f t="shared" si="23"/>
        <v>545.02937197009987</v>
      </c>
      <c r="U110" s="76">
        <v>305</v>
      </c>
      <c r="V110" s="79">
        <f t="shared" si="24"/>
        <v>37366.997293966793</v>
      </c>
    </row>
    <row r="111" spans="1:22" s="424" customFormat="1" ht="16.5" customHeight="1" x14ac:dyDescent="0.2">
      <c r="A111" s="167">
        <f t="shared" si="27"/>
        <v>87</v>
      </c>
      <c r="B111" s="168">
        <f t="shared" si="13"/>
        <v>17.533788689598595</v>
      </c>
      <c r="C111" s="162">
        <v>26.25</v>
      </c>
      <c r="D111" s="170">
        <v>35840</v>
      </c>
      <c r="E111" s="438">
        <v>21880</v>
      </c>
      <c r="F111" s="163">
        <f t="shared" si="16"/>
        <v>24528.640535923209</v>
      </c>
      <c r="G111" s="164">
        <f t="shared" si="17"/>
        <v>10002.285714285716</v>
      </c>
      <c r="H111" s="76">
        <f t="shared" si="25"/>
        <v>11740.514925071036</v>
      </c>
      <c r="I111" s="80">
        <f t="shared" si="21"/>
        <v>690.61852500417854</v>
      </c>
      <c r="J111" s="76">
        <v>340</v>
      </c>
      <c r="K111" s="79">
        <f t="shared" si="22"/>
        <v>47302.059700284146</v>
      </c>
      <c r="L111" s="167">
        <f t="shared" si="26"/>
        <v>87</v>
      </c>
      <c r="M111" s="168">
        <f t="shared" si="14"/>
        <v>25.048269556569423</v>
      </c>
      <c r="N111" s="162">
        <v>26.25</v>
      </c>
      <c r="O111" s="170">
        <v>35840</v>
      </c>
      <c r="P111" s="436">
        <v>21880</v>
      </c>
      <c r="Q111" s="128">
        <f t="shared" si="18"/>
        <v>17170.048375146245</v>
      </c>
      <c r="R111" s="80">
        <f t="shared" si="19"/>
        <v>10002.285714285716</v>
      </c>
      <c r="S111" s="76">
        <f t="shared" si="20"/>
        <v>9238.5935904068683</v>
      </c>
      <c r="T111" s="80">
        <f t="shared" si="23"/>
        <v>543.44668178863924</v>
      </c>
      <c r="U111" s="76">
        <v>305</v>
      </c>
      <c r="V111" s="79">
        <f t="shared" si="24"/>
        <v>37259.374361627473</v>
      </c>
    </row>
    <row r="112" spans="1:22" s="424" customFormat="1" ht="16.5" customHeight="1" x14ac:dyDescent="0.2">
      <c r="A112" s="167">
        <f t="shared" si="27"/>
        <v>88</v>
      </c>
      <c r="B112" s="168">
        <f t="shared" si="13"/>
        <v>17.613309555139367</v>
      </c>
      <c r="C112" s="162">
        <v>26.25</v>
      </c>
      <c r="D112" s="170">
        <v>35840</v>
      </c>
      <c r="E112" s="438">
        <v>21880</v>
      </c>
      <c r="F112" s="163">
        <f t="shared" si="16"/>
        <v>24417.898218027258</v>
      </c>
      <c r="G112" s="164">
        <f t="shared" si="17"/>
        <v>10002.285714285716</v>
      </c>
      <c r="H112" s="76">
        <f t="shared" si="25"/>
        <v>11702.862536986413</v>
      </c>
      <c r="I112" s="80">
        <f t="shared" si="21"/>
        <v>688.40367864625955</v>
      </c>
      <c r="J112" s="76">
        <v>340</v>
      </c>
      <c r="K112" s="79">
        <f t="shared" si="22"/>
        <v>47151.450147945645</v>
      </c>
      <c r="L112" s="167">
        <f t="shared" si="26"/>
        <v>88</v>
      </c>
      <c r="M112" s="168">
        <f t="shared" si="14"/>
        <v>25.161870793056238</v>
      </c>
      <c r="N112" s="162">
        <v>26.25</v>
      </c>
      <c r="O112" s="170">
        <v>35840</v>
      </c>
      <c r="P112" s="436">
        <v>21880</v>
      </c>
      <c r="Q112" s="128">
        <f t="shared" si="18"/>
        <v>17092.52875261908</v>
      </c>
      <c r="R112" s="80">
        <f t="shared" si="19"/>
        <v>10002.285714285716</v>
      </c>
      <c r="S112" s="76">
        <f t="shared" si="20"/>
        <v>9212.2369187476324</v>
      </c>
      <c r="T112" s="80">
        <f t="shared" si="23"/>
        <v>541.89628933809593</v>
      </c>
      <c r="U112" s="76">
        <v>305</v>
      </c>
      <c r="V112" s="79">
        <f t="shared" si="24"/>
        <v>37153.94767499053</v>
      </c>
    </row>
    <row r="113" spans="1:22" s="424" customFormat="1" ht="16.5" customHeight="1" x14ac:dyDescent="0.2">
      <c r="A113" s="167">
        <f t="shared" si="27"/>
        <v>89</v>
      </c>
      <c r="B113" s="168">
        <f t="shared" si="13"/>
        <v>17.691931860596231</v>
      </c>
      <c r="C113" s="162">
        <v>26.25</v>
      </c>
      <c r="D113" s="170">
        <v>35840</v>
      </c>
      <c r="E113" s="438">
        <v>21880</v>
      </c>
      <c r="F113" s="163">
        <f t="shared" si="16"/>
        <v>24309.385961285632</v>
      </c>
      <c r="G113" s="164">
        <f t="shared" si="17"/>
        <v>10002.285714285716</v>
      </c>
      <c r="H113" s="76">
        <f t="shared" si="25"/>
        <v>11665.968369694259</v>
      </c>
      <c r="I113" s="80">
        <f t="shared" si="21"/>
        <v>686.23343351142705</v>
      </c>
      <c r="J113" s="76">
        <v>340</v>
      </c>
      <c r="K113" s="79">
        <f t="shared" si="22"/>
        <v>47003.873478777037</v>
      </c>
      <c r="L113" s="167">
        <f t="shared" si="26"/>
        <v>89</v>
      </c>
      <c r="M113" s="168">
        <f t="shared" si="14"/>
        <v>25.274188372280332</v>
      </c>
      <c r="N113" s="162">
        <v>26.25</v>
      </c>
      <c r="O113" s="170">
        <v>35840</v>
      </c>
      <c r="P113" s="436">
        <v>21880</v>
      </c>
      <c r="Q113" s="128">
        <f t="shared" si="18"/>
        <v>17016.570172899941</v>
      </c>
      <c r="R113" s="80">
        <f t="shared" si="19"/>
        <v>10002.285714285716</v>
      </c>
      <c r="S113" s="76">
        <f t="shared" si="20"/>
        <v>9186.4110016431241</v>
      </c>
      <c r="T113" s="80">
        <f t="shared" si="23"/>
        <v>540.37711774371314</v>
      </c>
      <c r="U113" s="76">
        <v>305</v>
      </c>
      <c r="V113" s="79">
        <f t="shared" si="24"/>
        <v>37050.644006572496</v>
      </c>
    </row>
    <row r="114" spans="1:22" s="424" customFormat="1" ht="16.5" customHeight="1" x14ac:dyDescent="0.2">
      <c r="A114" s="172">
        <f t="shared" si="27"/>
        <v>90</v>
      </c>
      <c r="B114" s="168">
        <f t="shared" si="13"/>
        <v>17.769675686157985</v>
      </c>
      <c r="C114" s="162">
        <v>26.25</v>
      </c>
      <c r="D114" s="170">
        <v>35840</v>
      </c>
      <c r="E114" s="438">
        <v>21880</v>
      </c>
      <c r="F114" s="163">
        <f t="shared" si="16"/>
        <v>24203.030353278686</v>
      </c>
      <c r="G114" s="164">
        <f t="shared" si="17"/>
        <v>10002.285714285716</v>
      </c>
      <c r="H114" s="76">
        <f t="shared" si="25"/>
        <v>11629.807462971898</v>
      </c>
      <c r="I114" s="80">
        <f t="shared" si="21"/>
        <v>684.1063213512881</v>
      </c>
      <c r="J114" s="76">
        <v>340</v>
      </c>
      <c r="K114" s="79">
        <f t="shared" si="22"/>
        <v>46859.22985188759</v>
      </c>
      <c r="L114" s="172">
        <f t="shared" si="26"/>
        <v>90</v>
      </c>
      <c r="M114" s="168">
        <f t="shared" si="14"/>
        <v>25.385250980225695</v>
      </c>
      <c r="N114" s="162">
        <v>26.25</v>
      </c>
      <c r="O114" s="170">
        <v>35840</v>
      </c>
      <c r="P114" s="436">
        <v>21880</v>
      </c>
      <c r="Q114" s="128">
        <f t="shared" si="18"/>
        <v>16942.121247295079</v>
      </c>
      <c r="R114" s="80">
        <f t="shared" si="19"/>
        <v>10002.285714285716</v>
      </c>
      <c r="S114" s="76">
        <f t="shared" si="20"/>
        <v>9161.0983669374709</v>
      </c>
      <c r="T114" s="80">
        <f t="shared" si="23"/>
        <v>538.88813923161592</v>
      </c>
      <c r="U114" s="76">
        <v>305</v>
      </c>
      <c r="V114" s="79">
        <f t="shared" si="24"/>
        <v>36949.393467749884</v>
      </c>
    </row>
    <row r="115" spans="1:22" s="424" customFormat="1" ht="16.5" customHeight="1" x14ac:dyDescent="0.2">
      <c r="A115" s="167">
        <f t="shared" si="27"/>
        <v>91</v>
      </c>
      <c r="B115" s="168">
        <f t="shared" si="13"/>
        <v>17.846560446344242</v>
      </c>
      <c r="C115" s="162">
        <v>26.25</v>
      </c>
      <c r="D115" s="170">
        <v>35840</v>
      </c>
      <c r="E115" s="438">
        <v>21880</v>
      </c>
      <c r="F115" s="163">
        <f t="shared" si="16"/>
        <v>24098.76128753422</v>
      </c>
      <c r="G115" s="164">
        <f t="shared" si="17"/>
        <v>10002.285714285716</v>
      </c>
      <c r="H115" s="76">
        <f t="shared" si="25"/>
        <v>11594.355980618779</v>
      </c>
      <c r="I115" s="80">
        <f t="shared" si="21"/>
        <v>682.02094003639866</v>
      </c>
      <c r="J115" s="76">
        <v>340</v>
      </c>
      <c r="K115" s="79">
        <f t="shared" si="22"/>
        <v>46717.423922475107</v>
      </c>
      <c r="L115" s="167">
        <f t="shared" si="26"/>
        <v>91</v>
      </c>
      <c r="M115" s="168">
        <f t="shared" si="14"/>
        <v>25.495086351920346</v>
      </c>
      <c r="N115" s="162">
        <v>26.25</v>
      </c>
      <c r="O115" s="170">
        <v>35840</v>
      </c>
      <c r="P115" s="436">
        <v>21880</v>
      </c>
      <c r="Q115" s="128">
        <f t="shared" si="18"/>
        <v>16869.132901273952</v>
      </c>
      <c r="R115" s="80">
        <f t="shared" si="19"/>
        <v>10002.285714285716</v>
      </c>
      <c r="S115" s="76">
        <f t="shared" si="20"/>
        <v>9136.2823292902885</v>
      </c>
      <c r="T115" s="80">
        <f t="shared" si="23"/>
        <v>537.42837231119336</v>
      </c>
      <c r="U115" s="76">
        <v>305</v>
      </c>
      <c r="V115" s="79">
        <f t="shared" si="24"/>
        <v>36850.129317161154</v>
      </c>
    </row>
    <row r="116" spans="1:22" s="424" customFormat="1" ht="16.5" customHeight="1" x14ac:dyDescent="0.2">
      <c r="A116" s="167">
        <f t="shared" si="27"/>
        <v>92</v>
      </c>
      <c r="B116" s="168">
        <f t="shared" si="13"/>
        <v>17.922604919107226</v>
      </c>
      <c r="C116" s="162">
        <v>26.25</v>
      </c>
      <c r="D116" s="170">
        <v>35840</v>
      </c>
      <c r="E116" s="438">
        <v>21880</v>
      </c>
      <c r="F116" s="163">
        <f t="shared" si="16"/>
        <v>23996.511776114265</v>
      </c>
      <c r="G116" s="164">
        <f t="shared" si="17"/>
        <v>10002.285714285716</v>
      </c>
      <c r="H116" s="76">
        <f t="shared" si="25"/>
        <v>11559.591146735993</v>
      </c>
      <c r="I116" s="80">
        <f t="shared" si="21"/>
        <v>679.97594980799954</v>
      </c>
      <c r="J116" s="76">
        <v>340</v>
      </c>
      <c r="K116" s="79">
        <f t="shared" si="22"/>
        <v>46578.364586943972</v>
      </c>
      <c r="L116" s="167">
        <f t="shared" si="26"/>
        <v>92</v>
      </c>
      <c r="M116" s="168">
        <f t="shared" si="14"/>
        <v>25.603721313010325</v>
      </c>
      <c r="N116" s="162">
        <v>26.25</v>
      </c>
      <c r="O116" s="170">
        <v>35840</v>
      </c>
      <c r="P116" s="436">
        <v>21880</v>
      </c>
      <c r="Q116" s="128">
        <f t="shared" si="18"/>
        <v>16797.558243279982</v>
      </c>
      <c r="R116" s="80">
        <f t="shared" si="19"/>
        <v>10002.285714285716</v>
      </c>
      <c r="S116" s="76">
        <f t="shared" si="20"/>
        <v>9111.9469455723374</v>
      </c>
      <c r="T116" s="80">
        <f t="shared" si="23"/>
        <v>535.99687915131392</v>
      </c>
      <c r="U116" s="76">
        <v>305</v>
      </c>
      <c r="V116" s="79">
        <f t="shared" si="24"/>
        <v>36752.78778228935</v>
      </c>
    </row>
    <row r="117" spans="1:22" s="424" customFormat="1" ht="16.5" customHeight="1" x14ac:dyDescent="0.2">
      <c r="A117" s="167">
        <f t="shared" si="27"/>
        <v>93</v>
      </c>
      <c r="B117" s="168">
        <f t="shared" si="13"/>
        <v>17.997827273360357</v>
      </c>
      <c r="C117" s="162">
        <v>26.25</v>
      </c>
      <c r="D117" s="170">
        <v>35840</v>
      </c>
      <c r="E117" s="438">
        <v>21880</v>
      </c>
      <c r="F117" s="163">
        <f t="shared" si="16"/>
        <v>23896.217774941462</v>
      </c>
      <c r="G117" s="164">
        <f t="shared" si="17"/>
        <v>10002.285714285716</v>
      </c>
      <c r="H117" s="76">
        <f t="shared" si="25"/>
        <v>11525.491186337242</v>
      </c>
      <c r="I117" s="80">
        <f t="shared" si="21"/>
        <v>677.97006978454363</v>
      </c>
      <c r="J117" s="76">
        <v>340</v>
      </c>
      <c r="K117" s="79">
        <f t="shared" si="22"/>
        <v>46441.96474534896</v>
      </c>
      <c r="L117" s="167">
        <f t="shared" si="26"/>
        <v>93</v>
      </c>
      <c r="M117" s="168">
        <f t="shared" si="14"/>
        <v>25.711181819086228</v>
      </c>
      <c r="N117" s="162">
        <v>26.25</v>
      </c>
      <c r="O117" s="170">
        <v>35840</v>
      </c>
      <c r="P117" s="436">
        <v>21880</v>
      </c>
      <c r="Q117" s="128">
        <f t="shared" si="18"/>
        <v>16727.352442459021</v>
      </c>
      <c r="R117" s="80">
        <f t="shared" si="19"/>
        <v>10002.285714285716</v>
      </c>
      <c r="S117" s="76">
        <f t="shared" si="20"/>
        <v>9088.0769732932113</v>
      </c>
      <c r="T117" s="80">
        <f t="shared" si="23"/>
        <v>534.59276313489477</v>
      </c>
      <c r="U117" s="76">
        <v>305</v>
      </c>
      <c r="V117" s="79">
        <f t="shared" si="24"/>
        <v>36657.307893172845</v>
      </c>
    </row>
    <row r="118" spans="1:22" s="424" customFormat="1" ht="16.5" customHeight="1" x14ac:dyDescent="0.2">
      <c r="A118" s="167">
        <f t="shared" si="27"/>
        <v>94</v>
      </c>
      <c r="B118" s="168">
        <f t="shared" si="13"/>
        <v>18.072245095034688</v>
      </c>
      <c r="C118" s="162">
        <v>26.25</v>
      </c>
      <c r="D118" s="170">
        <v>35840</v>
      </c>
      <c r="E118" s="438">
        <v>21880</v>
      </c>
      <c r="F118" s="163">
        <f t="shared" si="16"/>
        <v>23797.818020859158</v>
      </c>
      <c r="G118" s="164">
        <f t="shared" si="17"/>
        <v>10002.285714285716</v>
      </c>
      <c r="H118" s="76">
        <f t="shared" si="25"/>
        <v>11492.035269949258</v>
      </c>
      <c r="I118" s="80">
        <f t="shared" si="21"/>
        <v>676.00207470289752</v>
      </c>
      <c r="J118" s="76">
        <v>340</v>
      </c>
      <c r="K118" s="79">
        <f t="shared" si="22"/>
        <v>46308.141079797031</v>
      </c>
      <c r="L118" s="167">
        <f t="shared" si="26"/>
        <v>94</v>
      </c>
      <c r="M118" s="168">
        <f t="shared" si="14"/>
        <v>25.817492992906701</v>
      </c>
      <c r="N118" s="162">
        <v>26.25</v>
      </c>
      <c r="O118" s="170">
        <v>35840</v>
      </c>
      <c r="P118" s="436">
        <v>21880</v>
      </c>
      <c r="Q118" s="128">
        <f t="shared" si="18"/>
        <v>16658.472614601407</v>
      </c>
      <c r="R118" s="80">
        <f t="shared" si="19"/>
        <v>10002.285714285716</v>
      </c>
      <c r="S118" s="76">
        <f t="shared" si="20"/>
        <v>9064.6578318216234</v>
      </c>
      <c r="T118" s="80">
        <f t="shared" si="23"/>
        <v>533.21516657774248</v>
      </c>
      <c r="U118" s="76">
        <v>305</v>
      </c>
      <c r="V118" s="79">
        <f t="shared" si="24"/>
        <v>36563.631327286486</v>
      </c>
    </row>
    <row r="119" spans="1:22" s="424" customFormat="1" ht="16.5" customHeight="1" x14ac:dyDescent="0.2">
      <c r="A119" s="167">
        <f t="shared" si="27"/>
        <v>95</v>
      </c>
      <c r="B119" s="168">
        <f t="shared" si="13"/>
        <v>18.145875411756563</v>
      </c>
      <c r="C119" s="162">
        <v>26.25</v>
      </c>
      <c r="D119" s="170">
        <v>35840</v>
      </c>
      <c r="E119" s="438">
        <v>21880</v>
      </c>
      <c r="F119" s="163">
        <f t="shared" si="16"/>
        <v>23701.253879509979</v>
      </c>
      <c r="G119" s="164">
        <f t="shared" si="17"/>
        <v>10002.285714285716</v>
      </c>
      <c r="H119" s="76">
        <f t="shared" si="25"/>
        <v>11459.203461890536</v>
      </c>
      <c r="I119" s="80">
        <f t="shared" si="21"/>
        <v>674.07079187591387</v>
      </c>
      <c r="J119" s="76">
        <v>340</v>
      </c>
      <c r="K119" s="79">
        <f t="shared" si="22"/>
        <v>46176.813847562145</v>
      </c>
      <c r="L119" s="167">
        <f t="shared" si="26"/>
        <v>95</v>
      </c>
      <c r="M119" s="168">
        <f t="shared" si="14"/>
        <v>25.922679159652233</v>
      </c>
      <c r="N119" s="162">
        <v>26.25</v>
      </c>
      <c r="O119" s="170">
        <v>35840</v>
      </c>
      <c r="P119" s="436">
        <v>21880</v>
      </c>
      <c r="Q119" s="128">
        <f t="shared" si="18"/>
        <v>16590.877715656985</v>
      </c>
      <c r="R119" s="80">
        <f t="shared" si="19"/>
        <v>10002.285714285716</v>
      </c>
      <c r="S119" s="76">
        <f t="shared" si="20"/>
        <v>9041.67556618052</v>
      </c>
      <c r="T119" s="80">
        <f t="shared" si="23"/>
        <v>531.86326859885401</v>
      </c>
      <c r="U119" s="76">
        <v>305</v>
      </c>
      <c r="V119" s="79">
        <f t="shared" si="24"/>
        <v>36471.70226472208</v>
      </c>
    </row>
    <row r="120" spans="1:22" s="424" customFormat="1" ht="16.5" customHeight="1" x14ac:dyDescent="0.2">
      <c r="A120" s="167">
        <f t="shared" si="27"/>
        <v>96</v>
      </c>
      <c r="B120" s="168">
        <f t="shared" si="13"/>
        <v>18.218734716233204</v>
      </c>
      <c r="C120" s="162">
        <v>26.25</v>
      </c>
      <c r="D120" s="170">
        <v>35840</v>
      </c>
      <c r="E120" s="438">
        <v>21880</v>
      </c>
      <c r="F120" s="163">
        <f t="shared" si="16"/>
        <v>23606.469203198361</v>
      </c>
      <c r="G120" s="164">
        <f t="shared" si="17"/>
        <v>10002.285714285716</v>
      </c>
      <c r="H120" s="76">
        <f t="shared" si="25"/>
        <v>11426.976671944587</v>
      </c>
      <c r="I120" s="80">
        <f t="shared" si="21"/>
        <v>672.17509834968155</v>
      </c>
      <c r="J120" s="76">
        <v>340</v>
      </c>
      <c r="K120" s="79">
        <f t="shared" si="22"/>
        <v>46047.906687778341</v>
      </c>
      <c r="L120" s="167">
        <f t="shared" si="26"/>
        <v>96</v>
      </c>
      <c r="M120" s="168">
        <f t="shared" si="14"/>
        <v>26.026763880333149</v>
      </c>
      <c r="N120" s="162">
        <v>26.25</v>
      </c>
      <c r="O120" s="170">
        <v>35840</v>
      </c>
      <c r="P120" s="436">
        <v>21880</v>
      </c>
      <c r="Q120" s="128">
        <f t="shared" si="18"/>
        <v>16524.528442238854</v>
      </c>
      <c r="R120" s="80">
        <f t="shared" si="19"/>
        <v>10002.285714285716</v>
      </c>
      <c r="S120" s="76">
        <f t="shared" si="20"/>
        <v>9019.1168132183539</v>
      </c>
      <c r="T120" s="80">
        <f t="shared" si="23"/>
        <v>530.53628313049137</v>
      </c>
      <c r="U120" s="76">
        <v>305</v>
      </c>
      <c r="V120" s="79">
        <f t="shared" si="24"/>
        <v>36381.467252873408</v>
      </c>
    </row>
    <row r="121" spans="1:22" s="424" customFormat="1" ht="16.5" customHeight="1" x14ac:dyDescent="0.2">
      <c r="A121" s="167">
        <f t="shared" si="27"/>
        <v>97</v>
      </c>
      <c r="B121" s="168">
        <f t="shared" si="13"/>
        <v>18.29083898842654</v>
      </c>
      <c r="C121" s="162">
        <v>26.25</v>
      </c>
      <c r="D121" s="170">
        <v>35840</v>
      </c>
      <c r="E121" s="438">
        <v>21880</v>
      </c>
      <c r="F121" s="163">
        <f t="shared" si="16"/>
        <v>23513.410197975689</v>
      </c>
      <c r="G121" s="164">
        <f t="shared" si="17"/>
        <v>10002.285714285716</v>
      </c>
      <c r="H121" s="76">
        <f t="shared" si="25"/>
        <v>11395.336610168879</v>
      </c>
      <c r="I121" s="80">
        <f t="shared" si="21"/>
        <v>670.31391824522814</v>
      </c>
      <c r="J121" s="76">
        <v>340</v>
      </c>
      <c r="K121" s="79">
        <f t="shared" si="22"/>
        <v>45921.346440675516</v>
      </c>
      <c r="L121" s="167">
        <f t="shared" si="26"/>
        <v>97</v>
      </c>
      <c r="M121" s="168">
        <f t="shared" si="14"/>
        <v>26.129769983466488</v>
      </c>
      <c r="N121" s="162">
        <v>26.25</v>
      </c>
      <c r="O121" s="170">
        <v>35840</v>
      </c>
      <c r="P121" s="436">
        <v>21880</v>
      </c>
      <c r="Q121" s="128">
        <f t="shared" si="18"/>
        <v>16459.387138582984</v>
      </c>
      <c r="R121" s="80">
        <f t="shared" si="19"/>
        <v>10002.285714285716</v>
      </c>
      <c r="S121" s="76">
        <f t="shared" si="20"/>
        <v>8996.9687699753595</v>
      </c>
      <c r="T121" s="80">
        <f t="shared" si="23"/>
        <v>529.23345705737404</v>
      </c>
      <c r="U121" s="76">
        <v>305</v>
      </c>
      <c r="V121" s="79">
        <f t="shared" si="24"/>
        <v>36292.875079901438</v>
      </c>
    </row>
    <row r="122" spans="1:22" s="424" customFormat="1" ht="16.5" customHeight="1" x14ac:dyDescent="0.2">
      <c r="A122" s="167">
        <f t="shared" si="27"/>
        <v>98</v>
      </c>
      <c r="B122" s="168">
        <f t="shared" si="13"/>
        <v>18.362203716589843</v>
      </c>
      <c r="C122" s="162">
        <v>26.25</v>
      </c>
      <c r="D122" s="170">
        <v>35840</v>
      </c>
      <c r="E122" s="438">
        <v>21880</v>
      </c>
      <c r="F122" s="163">
        <f t="shared" si="16"/>
        <v>23422.025299252742</v>
      </c>
      <c r="G122" s="164">
        <f t="shared" si="17"/>
        <v>10002.285714285716</v>
      </c>
      <c r="H122" s="76">
        <f t="shared" si="25"/>
        <v>11364.265744603075</v>
      </c>
      <c r="I122" s="80">
        <f t="shared" si="21"/>
        <v>668.48622027076908</v>
      </c>
      <c r="J122" s="76">
        <v>340</v>
      </c>
      <c r="K122" s="79">
        <f t="shared" si="22"/>
        <v>45797.062978412294</v>
      </c>
      <c r="L122" s="167">
        <f t="shared" si="26"/>
        <v>98</v>
      </c>
      <c r="M122" s="168">
        <f t="shared" si="14"/>
        <v>26.231719595128347</v>
      </c>
      <c r="N122" s="162">
        <v>26.25</v>
      </c>
      <c r="O122" s="170">
        <v>35840</v>
      </c>
      <c r="P122" s="436">
        <v>21880</v>
      </c>
      <c r="Q122" s="128">
        <f t="shared" si="18"/>
        <v>16395.417709476918</v>
      </c>
      <c r="R122" s="80">
        <f t="shared" si="19"/>
        <v>10002.285714285716</v>
      </c>
      <c r="S122" s="76">
        <f t="shared" si="20"/>
        <v>8975.2191640792971</v>
      </c>
      <c r="T122" s="80">
        <f t="shared" si="23"/>
        <v>527.95406847525271</v>
      </c>
      <c r="U122" s="76">
        <v>305</v>
      </c>
      <c r="V122" s="79">
        <f t="shared" si="24"/>
        <v>36205.876656317181</v>
      </c>
    </row>
    <row r="123" spans="1:22" s="424" customFormat="1" ht="16.5" customHeight="1" x14ac:dyDescent="0.2">
      <c r="A123" s="167">
        <f t="shared" si="27"/>
        <v>99</v>
      </c>
      <c r="B123" s="168">
        <f t="shared" si="13"/>
        <v>18.432843917236479</v>
      </c>
      <c r="C123" s="162">
        <v>26.25</v>
      </c>
      <c r="D123" s="170">
        <v>35840</v>
      </c>
      <c r="E123" s="438">
        <v>21880</v>
      </c>
      <c r="F123" s="163">
        <f t="shared" si="16"/>
        <v>23332.26505530348</v>
      </c>
      <c r="G123" s="164">
        <f t="shared" si="17"/>
        <v>10002.285714285716</v>
      </c>
      <c r="H123" s="76">
        <f t="shared" si="25"/>
        <v>11333.747261660326</v>
      </c>
      <c r="I123" s="80">
        <f t="shared" si="21"/>
        <v>666.69101539178394</v>
      </c>
      <c r="J123" s="76">
        <v>340</v>
      </c>
      <c r="K123" s="79">
        <f t="shared" si="22"/>
        <v>45674.989046641305</v>
      </c>
      <c r="L123" s="167">
        <f t="shared" si="26"/>
        <v>99</v>
      </c>
      <c r="M123" s="168">
        <f t="shared" si="14"/>
        <v>26.332634167480684</v>
      </c>
      <c r="N123" s="162">
        <v>26.25</v>
      </c>
      <c r="O123" s="170">
        <v>35840</v>
      </c>
      <c r="P123" s="436">
        <v>21880</v>
      </c>
      <c r="Q123" s="128">
        <f t="shared" si="18"/>
        <v>16332.585538712436</v>
      </c>
      <c r="R123" s="80">
        <f t="shared" si="19"/>
        <v>10002.285714285716</v>
      </c>
      <c r="S123" s="76">
        <f t="shared" si="20"/>
        <v>8953.8562260193721</v>
      </c>
      <c r="T123" s="80">
        <f t="shared" si="23"/>
        <v>526.69742505996305</v>
      </c>
      <c r="U123" s="76">
        <v>305</v>
      </c>
      <c r="V123" s="79">
        <f t="shared" si="24"/>
        <v>36120.424904077481</v>
      </c>
    </row>
    <row r="124" spans="1:22" s="424" customFormat="1" ht="16.5" customHeight="1" x14ac:dyDescent="0.2">
      <c r="A124" s="172">
        <f t="shared" si="27"/>
        <v>100</v>
      </c>
      <c r="B124" s="168">
        <f t="shared" si="13"/>
        <v>18.502774154105147</v>
      </c>
      <c r="C124" s="162">
        <v>26.25</v>
      </c>
      <c r="D124" s="170">
        <v>35840</v>
      </c>
      <c r="E124" s="438">
        <v>21880</v>
      </c>
      <c r="F124" s="163">
        <f t="shared" si="16"/>
        <v>23244.082018078334</v>
      </c>
      <c r="G124" s="164">
        <f t="shared" si="17"/>
        <v>10002.285714285716</v>
      </c>
      <c r="H124" s="76">
        <f t="shared" si="25"/>
        <v>11303.765029003778</v>
      </c>
      <c r="I124" s="80">
        <f t="shared" si="21"/>
        <v>664.92735464728105</v>
      </c>
      <c r="J124" s="76">
        <v>340</v>
      </c>
      <c r="K124" s="79">
        <f t="shared" si="22"/>
        <v>45555.060116015113</v>
      </c>
      <c r="L124" s="172">
        <f t="shared" si="26"/>
        <v>100</v>
      </c>
      <c r="M124" s="168">
        <f t="shared" si="14"/>
        <v>26.432534505864496</v>
      </c>
      <c r="N124" s="162">
        <v>26.25</v>
      </c>
      <c r="O124" s="170">
        <v>35840</v>
      </c>
      <c r="P124" s="436">
        <v>21880</v>
      </c>
      <c r="Q124" s="128">
        <f t="shared" si="18"/>
        <v>16270.857412654834</v>
      </c>
      <c r="R124" s="80">
        <f t="shared" si="19"/>
        <v>10002.285714285716</v>
      </c>
      <c r="S124" s="76">
        <f t="shared" si="20"/>
        <v>8932.8686631597884</v>
      </c>
      <c r="T124" s="80">
        <f t="shared" si="23"/>
        <v>525.46286253881101</v>
      </c>
      <c r="U124" s="76">
        <v>305</v>
      </c>
      <c r="V124" s="79">
        <f t="shared" si="24"/>
        <v>36036.474652639154</v>
      </c>
    </row>
    <row r="125" spans="1:22" s="424" customFormat="1" ht="16.5" customHeight="1" x14ac:dyDescent="0.2">
      <c r="A125" s="167">
        <f t="shared" si="27"/>
        <v>101</v>
      </c>
      <c r="B125" s="168">
        <f t="shared" si="13"/>
        <v>18.572008556181487</v>
      </c>
      <c r="C125" s="162">
        <v>26.25</v>
      </c>
      <c r="D125" s="173">
        <v>35840</v>
      </c>
      <c r="E125" s="438">
        <v>21880</v>
      </c>
      <c r="F125" s="163">
        <f t="shared" si="16"/>
        <v>23157.430640793704</v>
      </c>
      <c r="G125" s="164">
        <f t="shared" si="17"/>
        <v>10002.285714285716</v>
      </c>
      <c r="H125" s="76">
        <f t="shared" si="25"/>
        <v>11274.303560727005</v>
      </c>
      <c r="I125" s="80">
        <f t="shared" si="21"/>
        <v>663.19432710158844</v>
      </c>
      <c r="J125" s="76">
        <v>340</v>
      </c>
      <c r="K125" s="79">
        <f t="shared" si="22"/>
        <v>45437.21424290802</v>
      </c>
      <c r="L125" s="167">
        <f t="shared" si="26"/>
        <v>101</v>
      </c>
      <c r="M125" s="168">
        <f t="shared" si="14"/>
        <v>26.531440794544984</v>
      </c>
      <c r="N125" s="162">
        <v>26.25</v>
      </c>
      <c r="O125" s="173">
        <v>35840</v>
      </c>
      <c r="P125" s="438">
        <v>21880</v>
      </c>
      <c r="Q125" s="128">
        <f t="shared" si="18"/>
        <v>16210.201448555592</v>
      </c>
      <c r="R125" s="80">
        <f t="shared" si="19"/>
        <v>10002.285714285716</v>
      </c>
      <c r="S125" s="76">
        <f t="shared" si="20"/>
        <v>8912.2456353660455</v>
      </c>
      <c r="T125" s="80">
        <f t="shared" si="23"/>
        <v>524.24974325682615</v>
      </c>
      <c r="U125" s="76">
        <v>305</v>
      </c>
      <c r="V125" s="79">
        <f t="shared" si="24"/>
        <v>35953.982541464182</v>
      </c>
    </row>
    <row r="126" spans="1:22" s="424" customFormat="1" ht="16.5" customHeight="1" x14ac:dyDescent="0.2">
      <c r="A126" s="167">
        <f t="shared" si="27"/>
        <v>102</v>
      </c>
      <c r="B126" s="168">
        <f t="shared" si="13"/>
        <v>18.640560834831959</v>
      </c>
      <c r="C126" s="162">
        <v>26.25</v>
      </c>
      <c r="D126" s="170">
        <v>35840</v>
      </c>
      <c r="E126" s="438">
        <v>21880</v>
      </c>
      <c r="F126" s="163">
        <f t="shared" si="16"/>
        <v>23072.267181808595</v>
      </c>
      <c r="G126" s="164">
        <f t="shared" si="17"/>
        <v>10002.285714285716</v>
      </c>
      <c r="H126" s="76">
        <f t="shared" si="25"/>
        <v>11245.347984672067</v>
      </c>
      <c r="I126" s="80">
        <f t="shared" si="21"/>
        <v>661.49105792188629</v>
      </c>
      <c r="J126" s="76">
        <v>340</v>
      </c>
      <c r="K126" s="79">
        <f t="shared" si="22"/>
        <v>45321.391938688263</v>
      </c>
      <c r="L126" s="167">
        <f t="shared" si="26"/>
        <v>102</v>
      </c>
      <c r="M126" s="168">
        <f t="shared" si="14"/>
        <v>26.629372621188516</v>
      </c>
      <c r="N126" s="162">
        <v>26.25</v>
      </c>
      <c r="O126" s="170">
        <v>35840</v>
      </c>
      <c r="P126" s="436">
        <v>21880</v>
      </c>
      <c r="Q126" s="128">
        <f t="shared" si="18"/>
        <v>16150.587027266014</v>
      </c>
      <c r="R126" s="80">
        <f t="shared" si="19"/>
        <v>10002.285714285716</v>
      </c>
      <c r="S126" s="76">
        <f t="shared" si="20"/>
        <v>8891.9767321275885</v>
      </c>
      <c r="T126" s="80">
        <f t="shared" si="23"/>
        <v>523.05745483103453</v>
      </c>
      <c r="U126" s="76">
        <v>305</v>
      </c>
      <c r="V126" s="79">
        <f t="shared" si="24"/>
        <v>35872.906928510347</v>
      </c>
    </row>
    <row r="127" spans="1:22" s="424" customFormat="1" ht="16.5" customHeight="1" x14ac:dyDescent="0.2">
      <c r="A127" s="167">
        <f t="shared" si="27"/>
        <v>103</v>
      </c>
      <c r="B127" s="168">
        <f t="shared" si="13"/>
        <v>18.70844430010181</v>
      </c>
      <c r="C127" s="162">
        <v>26.25</v>
      </c>
      <c r="D127" s="173">
        <v>35840</v>
      </c>
      <c r="E127" s="438">
        <v>21880</v>
      </c>
      <c r="F127" s="163">
        <f t="shared" si="16"/>
        <v>22988.549614339634</v>
      </c>
      <c r="G127" s="164">
        <f t="shared" si="17"/>
        <v>10002.285714285716</v>
      </c>
      <c r="H127" s="76">
        <f t="shared" si="25"/>
        <v>11216.88401173262</v>
      </c>
      <c r="I127" s="80">
        <f t="shared" si="21"/>
        <v>659.81670657250697</v>
      </c>
      <c r="J127" s="76">
        <v>340</v>
      </c>
      <c r="K127" s="79">
        <f t="shared" si="22"/>
        <v>45207.536046930472</v>
      </c>
      <c r="L127" s="167">
        <f t="shared" si="26"/>
        <v>103</v>
      </c>
      <c r="M127" s="168">
        <f t="shared" si="14"/>
        <v>26.726349000145444</v>
      </c>
      <c r="N127" s="162">
        <v>26.25</v>
      </c>
      <c r="O127" s="173">
        <v>35840</v>
      </c>
      <c r="P127" s="438">
        <v>21880</v>
      </c>
      <c r="Q127" s="128">
        <f t="shared" si="18"/>
        <v>16091.984730037744</v>
      </c>
      <c r="R127" s="80">
        <f t="shared" si="19"/>
        <v>10002.285714285716</v>
      </c>
      <c r="S127" s="76">
        <f t="shared" si="20"/>
        <v>8872.0519510699778</v>
      </c>
      <c r="T127" s="80">
        <f t="shared" si="23"/>
        <v>521.88540888646924</v>
      </c>
      <c r="U127" s="76">
        <v>305</v>
      </c>
      <c r="V127" s="79">
        <f t="shared" si="24"/>
        <v>35793.207804279904</v>
      </c>
    </row>
    <row r="128" spans="1:22" s="424" customFormat="1" ht="16.5" customHeight="1" x14ac:dyDescent="0.2">
      <c r="A128" s="167">
        <f t="shared" si="27"/>
        <v>104</v>
      </c>
      <c r="B128" s="168">
        <f t="shared" si="13"/>
        <v>18.775671876225672</v>
      </c>
      <c r="C128" s="162">
        <v>26.25</v>
      </c>
      <c r="D128" s="170">
        <v>35840</v>
      </c>
      <c r="E128" s="438">
        <v>21880</v>
      </c>
      <c r="F128" s="163">
        <f t="shared" si="16"/>
        <v>22906.237541601928</v>
      </c>
      <c r="G128" s="164">
        <f t="shared" si="17"/>
        <v>10002.285714285716</v>
      </c>
      <c r="H128" s="76">
        <f t="shared" si="25"/>
        <v>11188.897907001799</v>
      </c>
      <c r="I128" s="80">
        <f t="shared" si="21"/>
        <v>658.17046511775288</v>
      </c>
      <c r="J128" s="76">
        <v>340</v>
      </c>
      <c r="K128" s="79">
        <f t="shared" si="22"/>
        <v>45095.591628007191</v>
      </c>
      <c r="L128" s="167">
        <f t="shared" si="26"/>
        <v>104</v>
      </c>
      <c r="M128" s="168">
        <f t="shared" si="14"/>
        <v>26.822388394608105</v>
      </c>
      <c r="N128" s="162">
        <v>26.25</v>
      </c>
      <c r="O128" s="170">
        <v>35840</v>
      </c>
      <c r="P128" s="436">
        <v>21880</v>
      </c>
      <c r="Q128" s="128">
        <f t="shared" si="18"/>
        <v>16034.366279121346</v>
      </c>
      <c r="R128" s="80">
        <f t="shared" si="19"/>
        <v>10002.285714285716</v>
      </c>
      <c r="S128" s="76">
        <f t="shared" si="20"/>
        <v>8852.4616777584015</v>
      </c>
      <c r="T128" s="80">
        <f t="shared" si="23"/>
        <v>520.73303986814119</v>
      </c>
      <c r="U128" s="76">
        <v>305</v>
      </c>
      <c r="V128" s="79">
        <f t="shared" si="24"/>
        <v>35714.846711033606</v>
      </c>
    </row>
    <row r="129" spans="1:22" s="424" customFormat="1" ht="16.5" customHeight="1" x14ac:dyDescent="0.2">
      <c r="A129" s="167">
        <f t="shared" si="27"/>
        <v>105</v>
      </c>
      <c r="B129" s="168">
        <f t="shared" ref="B129:B192" si="28">6.958*LN(A129)-13.54</f>
        <v>18.842256116396044</v>
      </c>
      <c r="C129" s="162">
        <v>26.25</v>
      </c>
      <c r="D129" s="170">
        <v>35840</v>
      </c>
      <c r="E129" s="438">
        <v>21880</v>
      </c>
      <c r="F129" s="163">
        <f t="shared" si="16"/>
        <v>22825.292116996301</v>
      </c>
      <c r="G129" s="164">
        <f t="shared" si="17"/>
        <v>10002.285714285716</v>
      </c>
      <c r="H129" s="76">
        <f t="shared" si="25"/>
        <v>11161.376462635888</v>
      </c>
      <c r="I129" s="80">
        <f t="shared" si="21"/>
        <v>656.55155662564039</v>
      </c>
      <c r="J129" s="76">
        <v>340</v>
      </c>
      <c r="K129" s="79">
        <f t="shared" si="22"/>
        <v>44985.505850543552</v>
      </c>
      <c r="L129" s="167">
        <f t="shared" si="26"/>
        <v>105</v>
      </c>
      <c r="M129" s="168">
        <f t="shared" ref="M129:M192" si="29">(6.958*LN(L129)-13.54)/0.7</f>
        <v>26.917508737708637</v>
      </c>
      <c r="N129" s="162">
        <v>26.25</v>
      </c>
      <c r="O129" s="170">
        <v>35840</v>
      </c>
      <c r="P129" s="436">
        <v>21880</v>
      </c>
      <c r="Q129" s="128">
        <f t="shared" si="18"/>
        <v>15977.70448189741</v>
      </c>
      <c r="R129" s="80">
        <f t="shared" si="19"/>
        <v>10002.285714285716</v>
      </c>
      <c r="S129" s="76">
        <f t="shared" si="20"/>
        <v>8833.1966667022643</v>
      </c>
      <c r="T129" s="80">
        <f t="shared" si="23"/>
        <v>519.59980392366253</v>
      </c>
      <c r="U129" s="76">
        <v>305</v>
      </c>
      <c r="V129" s="79">
        <f t="shared" si="24"/>
        <v>35637.786666809057</v>
      </c>
    </row>
    <row r="130" spans="1:22" s="424" customFormat="1" ht="16.5" customHeight="1" x14ac:dyDescent="0.2">
      <c r="A130" s="167">
        <f t="shared" si="27"/>
        <v>106</v>
      </c>
      <c r="B130" s="168">
        <f t="shared" si="28"/>
        <v>18.908209216831764</v>
      </c>
      <c r="C130" s="162">
        <v>26.25</v>
      </c>
      <c r="D130" s="170">
        <v>35840</v>
      </c>
      <c r="E130" s="438">
        <v>21880</v>
      </c>
      <c r="F130" s="163">
        <f t="shared" si="16"/>
        <v>22745.675968993939</v>
      </c>
      <c r="G130" s="164">
        <f t="shared" si="17"/>
        <v>10002.285714285716</v>
      </c>
      <c r="H130" s="76">
        <f t="shared" si="25"/>
        <v>11134.306972315082</v>
      </c>
      <c r="I130" s="80">
        <f t="shared" si="21"/>
        <v>654.95923366559305</v>
      </c>
      <c r="J130" s="76">
        <v>340</v>
      </c>
      <c r="K130" s="79">
        <f t="shared" si="22"/>
        <v>44877.227889260328</v>
      </c>
      <c r="L130" s="167">
        <f t="shared" si="26"/>
        <v>106</v>
      </c>
      <c r="M130" s="168">
        <f t="shared" si="29"/>
        <v>27.011727452616807</v>
      </c>
      <c r="N130" s="162">
        <v>26.25</v>
      </c>
      <c r="O130" s="170">
        <v>35840</v>
      </c>
      <c r="P130" s="436">
        <v>21880</v>
      </c>
      <c r="Q130" s="128">
        <f t="shared" si="18"/>
        <v>15921.973178295757</v>
      </c>
      <c r="R130" s="80">
        <f t="shared" si="19"/>
        <v>10002.285714285716</v>
      </c>
      <c r="S130" s="76">
        <f t="shared" si="20"/>
        <v>8814.2480234777013</v>
      </c>
      <c r="T130" s="80">
        <f t="shared" si="23"/>
        <v>518.48517785162937</v>
      </c>
      <c r="U130" s="76">
        <v>305</v>
      </c>
      <c r="V130" s="79">
        <f t="shared" si="24"/>
        <v>35561.992093910805</v>
      </c>
    </row>
    <row r="131" spans="1:22" s="424" customFormat="1" ht="16.5" customHeight="1" x14ac:dyDescent="0.2">
      <c r="A131" s="167">
        <f t="shared" si="27"/>
        <v>107</v>
      </c>
      <c r="B131" s="168">
        <f t="shared" si="28"/>
        <v>18.973543030185944</v>
      </c>
      <c r="C131" s="162">
        <v>26.25</v>
      </c>
      <c r="D131" s="170">
        <v>35840</v>
      </c>
      <c r="E131" s="438">
        <v>21880</v>
      </c>
      <c r="F131" s="163">
        <f t="shared" si="16"/>
        <v>22667.353130396605</v>
      </c>
      <c r="G131" s="164">
        <f t="shared" si="17"/>
        <v>10002.285714285716</v>
      </c>
      <c r="H131" s="76">
        <f t="shared" si="25"/>
        <v>11107.67720719199</v>
      </c>
      <c r="I131" s="80">
        <f t="shared" si="21"/>
        <v>653.39277689364633</v>
      </c>
      <c r="J131" s="76">
        <v>340</v>
      </c>
      <c r="K131" s="79">
        <f t="shared" si="22"/>
        <v>44770.708828767958</v>
      </c>
      <c r="L131" s="167">
        <f t="shared" si="26"/>
        <v>107</v>
      </c>
      <c r="M131" s="168">
        <f t="shared" si="29"/>
        <v>27.105061471694206</v>
      </c>
      <c r="N131" s="162">
        <v>26.25</v>
      </c>
      <c r="O131" s="170">
        <v>35840</v>
      </c>
      <c r="P131" s="436">
        <v>21880</v>
      </c>
      <c r="Q131" s="128">
        <f t="shared" si="18"/>
        <v>15867.147191277621</v>
      </c>
      <c r="R131" s="80">
        <f t="shared" si="19"/>
        <v>10002.285714285716</v>
      </c>
      <c r="S131" s="76">
        <f t="shared" si="20"/>
        <v>8795.6071878915354</v>
      </c>
      <c r="T131" s="80">
        <f t="shared" si="23"/>
        <v>517.38865811126675</v>
      </c>
      <c r="U131" s="76">
        <v>305</v>
      </c>
      <c r="V131" s="79">
        <f t="shared" si="24"/>
        <v>35487.428751566134</v>
      </c>
    </row>
    <row r="132" spans="1:22" s="424" customFormat="1" ht="16.5" customHeight="1" x14ac:dyDescent="0.2">
      <c r="A132" s="167">
        <f t="shared" si="27"/>
        <v>108</v>
      </c>
      <c r="B132" s="168">
        <f t="shared" si="28"/>
        <v>19.038269078330323</v>
      </c>
      <c r="C132" s="162">
        <v>26.25</v>
      </c>
      <c r="D132" s="170">
        <v>35840</v>
      </c>
      <c r="E132" s="438">
        <v>21880</v>
      </c>
      <c r="F132" s="163">
        <f t="shared" si="16"/>
        <v>22590.288971675698</v>
      </c>
      <c r="G132" s="164">
        <f t="shared" si="17"/>
        <v>10002.285714285716</v>
      </c>
      <c r="H132" s="76">
        <f t="shared" si="25"/>
        <v>11081.475393226881</v>
      </c>
      <c r="I132" s="80">
        <f t="shared" si="21"/>
        <v>651.8514937192283</v>
      </c>
      <c r="J132" s="76">
        <v>340</v>
      </c>
      <c r="K132" s="79">
        <f t="shared" si="22"/>
        <v>44665.901572907525</v>
      </c>
      <c r="L132" s="167">
        <f t="shared" si="26"/>
        <v>108</v>
      </c>
      <c r="M132" s="168">
        <f t="shared" si="29"/>
        <v>27.197527254757606</v>
      </c>
      <c r="N132" s="162">
        <v>26.25</v>
      </c>
      <c r="O132" s="170">
        <v>35840</v>
      </c>
      <c r="P132" s="436">
        <v>21880</v>
      </c>
      <c r="Q132" s="128">
        <f t="shared" si="18"/>
        <v>15813.202280172987</v>
      </c>
      <c r="R132" s="80">
        <f t="shared" si="19"/>
        <v>10002.285714285716</v>
      </c>
      <c r="S132" s="76">
        <f t="shared" si="20"/>
        <v>8777.2659181159597</v>
      </c>
      <c r="T132" s="80">
        <f t="shared" si="23"/>
        <v>516.30975988917407</v>
      </c>
      <c r="U132" s="76">
        <v>305</v>
      </c>
      <c r="V132" s="79">
        <f t="shared" si="24"/>
        <v>35414.063672463839</v>
      </c>
    </row>
    <row r="133" spans="1:22" s="424" customFormat="1" ht="16.5" customHeight="1" x14ac:dyDescent="0.2">
      <c r="A133" s="167">
        <f t="shared" si="27"/>
        <v>109</v>
      </c>
      <c r="B133" s="168">
        <f t="shared" si="28"/>
        <v>19.102398564550384</v>
      </c>
      <c r="C133" s="162">
        <v>26.25</v>
      </c>
      <c r="D133" s="170">
        <v>35840</v>
      </c>
      <c r="E133" s="438">
        <v>21880</v>
      </c>
      <c r="F133" s="163">
        <f t="shared" si="16"/>
        <v>22514.450138116612</v>
      </c>
      <c r="G133" s="164">
        <f t="shared" si="17"/>
        <v>10002.285714285716</v>
      </c>
      <c r="H133" s="76">
        <f t="shared" si="25"/>
        <v>11055.690189816793</v>
      </c>
      <c r="I133" s="80">
        <f t="shared" si="21"/>
        <v>650.33471704804663</v>
      </c>
      <c r="J133" s="76">
        <v>340</v>
      </c>
      <c r="K133" s="79">
        <f t="shared" si="22"/>
        <v>44562.76075926717</v>
      </c>
      <c r="L133" s="167">
        <f t="shared" si="26"/>
        <v>109</v>
      </c>
      <c r="M133" s="168">
        <f t="shared" si="29"/>
        <v>27.289140806500551</v>
      </c>
      <c r="N133" s="162">
        <v>26.25</v>
      </c>
      <c r="O133" s="170">
        <v>35840</v>
      </c>
      <c r="P133" s="436">
        <v>21880</v>
      </c>
      <c r="Q133" s="128">
        <f t="shared" si="18"/>
        <v>15760.115096681628</v>
      </c>
      <c r="R133" s="80">
        <f t="shared" si="19"/>
        <v>10002.285714285716</v>
      </c>
      <c r="S133" s="76">
        <f t="shared" si="20"/>
        <v>8759.2162757288988</v>
      </c>
      <c r="T133" s="80">
        <f t="shared" si="23"/>
        <v>515.24801621934694</v>
      </c>
      <c r="U133" s="76">
        <v>305</v>
      </c>
      <c r="V133" s="79">
        <f t="shared" si="24"/>
        <v>35341.865102915588</v>
      </c>
    </row>
    <row r="134" spans="1:22" s="424" customFormat="1" ht="16.5" customHeight="1" x14ac:dyDescent="0.2">
      <c r="A134" s="172">
        <f t="shared" si="27"/>
        <v>110</v>
      </c>
      <c r="B134" s="168">
        <f t="shared" si="28"/>
        <v>19.165942385183634</v>
      </c>
      <c r="C134" s="162">
        <v>26.25</v>
      </c>
      <c r="D134" s="170">
        <v>35840</v>
      </c>
      <c r="E134" s="438">
        <v>21880</v>
      </c>
      <c r="F134" s="163">
        <f t="shared" si="16"/>
        <v>22439.804490515235</v>
      </c>
      <c r="G134" s="164">
        <f t="shared" si="17"/>
        <v>10002.285714285716</v>
      </c>
      <c r="H134" s="76">
        <f t="shared" si="25"/>
        <v>11030.310669632325</v>
      </c>
      <c r="I134" s="80">
        <f t="shared" si="21"/>
        <v>648.84180409601902</v>
      </c>
      <c r="J134" s="76">
        <v>340</v>
      </c>
      <c r="K134" s="79">
        <f t="shared" si="22"/>
        <v>44461.242678529292</v>
      </c>
      <c r="L134" s="172">
        <f t="shared" si="26"/>
        <v>110</v>
      </c>
      <c r="M134" s="168">
        <f t="shared" si="29"/>
        <v>27.379917693119477</v>
      </c>
      <c r="N134" s="162">
        <v>26.25</v>
      </c>
      <c r="O134" s="170">
        <v>35840</v>
      </c>
      <c r="P134" s="436">
        <v>21880</v>
      </c>
      <c r="Q134" s="128">
        <f t="shared" si="18"/>
        <v>15707.863143360666</v>
      </c>
      <c r="R134" s="80">
        <f t="shared" si="19"/>
        <v>10002.285714285716</v>
      </c>
      <c r="S134" s="76">
        <f t="shared" si="20"/>
        <v>8741.4506115997701</v>
      </c>
      <c r="T134" s="80">
        <f t="shared" si="23"/>
        <v>514.20297715292759</v>
      </c>
      <c r="U134" s="76">
        <v>305</v>
      </c>
      <c r="V134" s="79">
        <f t="shared" si="24"/>
        <v>35270.802446399081</v>
      </c>
    </row>
    <row r="135" spans="1:22" s="424" customFormat="1" ht="16.5" customHeight="1" x14ac:dyDescent="0.2">
      <c r="A135" s="167">
        <f t="shared" si="27"/>
        <v>111</v>
      </c>
      <c r="B135" s="168">
        <f t="shared" si="28"/>
        <v>19.228911140731221</v>
      </c>
      <c r="C135" s="162">
        <v>26.25</v>
      </c>
      <c r="D135" s="170">
        <v>35840</v>
      </c>
      <c r="E135" s="438">
        <v>21880</v>
      </c>
      <c r="F135" s="163">
        <f t="shared" si="16"/>
        <v>22366.32104919308</v>
      </c>
      <c r="G135" s="164">
        <f t="shared" si="17"/>
        <v>10002.285714285716</v>
      </c>
      <c r="H135" s="76">
        <f t="shared" si="25"/>
        <v>11005.326299582792</v>
      </c>
      <c r="I135" s="80">
        <f t="shared" si="21"/>
        <v>647.37213526957601</v>
      </c>
      <c r="J135" s="76">
        <v>340</v>
      </c>
      <c r="K135" s="79">
        <f t="shared" si="22"/>
        <v>44361.305198331167</v>
      </c>
      <c r="L135" s="167">
        <f t="shared" si="26"/>
        <v>111</v>
      </c>
      <c r="M135" s="168">
        <f t="shared" si="29"/>
        <v>27.46987305818746</v>
      </c>
      <c r="N135" s="162">
        <v>26.25</v>
      </c>
      <c r="O135" s="170">
        <v>35840</v>
      </c>
      <c r="P135" s="436">
        <v>21880</v>
      </c>
      <c r="Q135" s="128">
        <f t="shared" si="18"/>
        <v>15656.424734435155</v>
      </c>
      <c r="R135" s="80">
        <f t="shared" si="19"/>
        <v>10002.285714285716</v>
      </c>
      <c r="S135" s="76">
        <f t="shared" si="20"/>
        <v>8723.961552565097</v>
      </c>
      <c r="T135" s="80">
        <f t="shared" si="23"/>
        <v>513.17420897441741</v>
      </c>
      <c r="U135" s="76">
        <v>305</v>
      </c>
      <c r="V135" s="79">
        <f t="shared" si="24"/>
        <v>35200.846210260381</v>
      </c>
    </row>
    <row r="136" spans="1:22" s="424" customFormat="1" ht="16.5" customHeight="1" x14ac:dyDescent="0.2">
      <c r="A136" s="167">
        <f t="shared" si="27"/>
        <v>112</v>
      </c>
      <c r="B136" s="168">
        <f t="shared" si="28"/>
        <v>19.29131514647127</v>
      </c>
      <c r="C136" s="162">
        <v>26.25</v>
      </c>
      <c r="D136" s="170">
        <v>35840</v>
      </c>
      <c r="E136" s="438">
        <v>21880</v>
      </c>
      <c r="F136" s="163">
        <f t="shared" si="16"/>
        <v>22293.969941114636</v>
      </c>
      <c r="G136" s="164">
        <f t="shared" si="17"/>
        <v>10002.285714285716</v>
      </c>
      <c r="H136" s="76">
        <f t="shared" si="25"/>
        <v>10980.72692283612</v>
      </c>
      <c r="I136" s="80">
        <f t="shared" si="21"/>
        <v>645.92511310800705</v>
      </c>
      <c r="J136" s="76">
        <v>340</v>
      </c>
      <c r="K136" s="79">
        <f t="shared" si="22"/>
        <v>44262.907691344481</v>
      </c>
      <c r="L136" s="167">
        <f t="shared" si="26"/>
        <v>112</v>
      </c>
      <c r="M136" s="168">
        <f t="shared" si="29"/>
        <v>27.559021637816102</v>
      </c>
      <c r="N136" s="162">
        <v>26.25</v>
      </c>
      <c r="O136" s="170">
        <v>35840</v>
      </c>
      <c r="P136" s="436">
        <v>21880</v>
      </c>
      <c r="Q136" s="128">
        <f t="shared" si="18"/>
        <v>15605.778958780244</v>
      </c>
      <c r="R136" s="80">
        <f t="shared" si="19"/>
        <v>10002.285714285716</v>
      </c>
      <c r="S136" s="76">
        <f t="shared" si="20"/>
        <v>8706.7419888424265</v>
      </c>
      <c r="T136" s="80">
        <f t="shared" si="23"/>
        <v>512.16129346131913</v>
      </c>
      <c r="U136" s="76">
        <v>305</v>
      </c>
      <c r="V136" s="79">
        <f t="shared" si="24"/>
        <v>35131.967955369706</v>
      </c>
    </row>
    <row r="137" spans="1:22" s="424" customFormat="1" ht="16.5" customHeight="1" x14ac:dyDescent="0.2">
      <c r="A137" s="167">
        <f t="shared" si="27"/>
        <v>113</v>
      </c>
      <c r="B137" s="168">
        <f t="shared" si="28"/>
        <v>19.353164442600466</v>
      </c>
      <c r="C137" s="162">
        <v>26.25</v>
      </c>
      <c r="D137" s="170">
        <v>35840</v>
      </c>
      <c r="E137" s="438">
        <v>21880</v>
      </c>
      <c r="F137" s="163">
        <f t="shared" si="16"/>
        <v>22222.722349906857</v>
      </c>
      <c r="G137" s="164">
        <f t="shared" si="17"/>
        <v>10002.285714285716</v>
      </c>
      <c r="H137" s="76">
        <f t="shared" si="25"/>
        <v>10956.502741825476</v>
      </c>
      <c r="I137" s="80">
        <f t="shared" si="21"/>
        <v>644.50016128385153</v>
      </c>
      <c r="J137" s="76">
        <v>340</v>
      </c>
      <c r="K137" s="79">
        <f t="shared" si="22"/>
        <v>44166.010967301903</v>
      </c>
      <c r="L137" s="167">
        <f t="shared" si="26"/>
        <v>113</v>
      </c>
      <c r="M137" s="168">
        <f t="shared" si="29"/>
        <v>27.647377775143525</v>
      </c>
      <c r="N137" s="162">
        <v>26.25</v>
      </c>
      <c r="O137" s="170">
        <v>35840</v>
      </c>
      <c r="P137" s="436">
        <v>21880</v>
      </c>
      <c r="Q137" s="128">
        <f t="shared" si="18"/>
        <v>15555.905644934799</v>
      </c>
      <c r="R137" s="80">
        <f t="shared" si="19"/>
        <v>10002.285714285716</v>
      </c>
      <c r="S137" s="76">
        <f t="shared" si="20"/>
        <v>8689.7850621349771</v>
      </c>
      <c r="T137" s="80">
        <f t="shared" si="23"/>
        <v>511.16382718441037</v>
      </c>
      <c r="U137" s="76">
        <v>305</v>
      </c>
      <c r="V137" s="79">
        <f t="shared" si="24"/>
        <v>35064.140248539908</v>
      </c>
    </row>
    <row r="138" spans="1:22" s="424" customFormat="1" ht="16.5" customHeight="1" x14ac:dyDescent="0.2">
      <c r="A138" s="167">
        <f t="shared" si="27"/>
        <v>114</v>
      </c>
      <c r="B138" s="168">
        <f t="shared" si="28"/>
        <v>19.414468803928905</v>
      </c>
      <c r="C138" s="162">
        <v>26.25</v>
      </c>
      <c r="D138" s="170">
        <v>35840</v>
      </c>
      <c r="E138" s="438">
        <v>21880</v>
      </c>
      <c r="F138" s="163">
        <f t="shared" si="16"/>
        <v>22152.550468595087</v>
      </c>
      <c r="G138" s="164">
        <f t="shared" si="17"/>
        <v>10002.285714285716</v>
      </c>
      <c r="H138" s="76">
        <f t="shared" si="25"/>
        <v>10932.644302179475</v>
      </c>
      <c r="I138" s="80">
        <f t="shared" si="21"/>
        <v>643.09672365761605</v>
      </c>
      <c r="J138" s="76">
        <v>340</v>
      </c>
      <c r="K138" s="79">
        <f t="shared" si="22"/>
        <v>44070.577208717899</v>
      </c>
      <c r="L138" s="167">
        <f t="shared" si="26"/>
        <v>114</v>
      </c>
      <c r="M138" s="168">
        <f t="shared" si="29"/>
        <v>27.734955434184151</v>
      </c>
      <c r="N138" s="162">
        <v>26.25</v>
      </c>
      <c r="O138" s="170">
        <v>35840</v>
      </c>
      <c r="P138" s="436">
        <v>21880</v>
      </c>
      <c r="Q138" s="128">
        <f t="shared" si="18"/>
        <v>15506.785328016564</v>
      </c>
      <c r="R138" s="80">
        <f t="shared" si="19"/>
        <v>10002.285714285716</v>
      </c>
      <c r="S138" s="76">
        <f t="shared" si="20"/>
        <v>8673.0841543827755</v>
      </c>
      <c r="T138" s="80">
        <f t="shared" si="23"/>
        <v>510.18142084604557</v>
      </c>
      <c r="U138" s="76">
        <v>305</v>
      </c>
      <c r="V138" s="79">
        <f t="shared" si="24"/>
        <v>34997.336617531102</v>
      </c>
    </row>
    <row r="139" spans="1:22" s="424" customFormat="1" ht="16.5" customHeight="1" x14ac:dyDescent="0.2">
      <c r="A139" s="167">
        <f t="shared" si="27"/>
        <v>115</v>
      </c>
      <c r="B139" s="168">
        <f t="shared" si="28"/>
        <v>19.475237749151496</v>
      </c>
      <c r="C139" s="162">
        <v>26.25</v>
      </c>
      <c r="D139" s="170">
        <v>35840</v>
      </c>
      <c r="E139" s="438">
        <v>21880</v>
      </c>
      <c r="F139" s="163">
        <f t="shared" si="16"/>
        <v>22083.42745488372</v>
      </c>
      <c r="G139" s="164">
        <f t="shared" si="17"/>
        <v>10002.285714285716</v>
      </c>
      <c r="H139" s="76">
        <f t="shared" si="25"/>
        <v>10909.142477517609</v>
      </c>
      <c r="I139" s="80">
        <f t="shared" si="21"/>
        <v>641.71426338338881</v>
      </c>
      <c r="J139" s="76">
        <v>340</v>
      </c>
      <c r="K139" s="79">
        <f t="shared" si="22"/>
        <v>43976.569910070437</v>
      </c>
      <c r="L139" s="167">
        <f t="shared" si="26"/>
        <v>115</v>
      </c>
      <c r="M139" s="168">
        <f t="shared" si="29"/>
        <v>27.821768213073568</v>
      </c>
      <c r="N139" s="162">
        <v>26.25</v>
      </c>
      <c r="O139" s="170">
        <v>35840</v>
      </c>
      <c r="P139" s="436">
        <v>21880</v>
      </c>
      <c r="Q139" s="128">
        <f t="shared" si="18"/>
        <v>15458.399218418605</v>
      </c>
      <c r="R139" s="80">
        <f t="shared" si="19"/>
        <v>10002.285714285716</v>
      </c>
      <c r="S139" s="76">
        <f t="shared" si="20"/>
        <v>8656.6328771194694</v>
      </c>
      <c r="T139" s="80">
        <f t="shared" si="23"/>
        <v>509.21369865408639</v>
      </c>
      <c r="U139" s="76">
        <v>305</v>
      </c>
      <c r="V139" s="79">
        <f t="shared" si="24"/>
        <v>34931.531508477878</v>
      </c>
    </row>
    <row r="140" spans="1:22" s="424" customFormat="1" ht="16.5" customHeight="1" x14ac:dyDescent="0.2">
      <c r="A140" s="167">
        <f t="shared" si="27"/>
        <v>116</v>
      </c>
      <c r="B140" s="168">
        <f t="shared" si="28"/>
        <v>19.535480549718088</v>
      </c>
      <c r="C140" s="162">
        <v>26.25</v>
      </c>
      <c r="D140" s="170">
        <v>35840</v>
      </c>
      <c r="E140" s="438">
        <v>21880</v>
      </c>
      <c r="F140" s="163">
        <f t="shared" si="16"/>
        <v>22015.327388821588</v>
      </c>
      <c r="G140" s="164">
        <f t="shared" si="17"/>
        <v>10002.285714285716</v>
      </c>
      <c r="H140" s="76">
        <f t="shared" si="25"/>
        <v>10885.988455056484</v>
      </c>
      <c r="I140" s="80">
        <f t="shared" si="21"/>
        <v>640.352262062146</v>
      </c>
      <c r="J140" s="76">
        <v>340</v>
      </c>
      <c r="K140" s="79">
        <f t="shared" si="22"/>
        <v>43883.953820225928</v>
      </c>
      <c r="L140" s="167">
        <f t="shared" si="26"/>
        <v>116</v>
      </c>
      <c r="M140" s="168">
        <f t="shared" si="29"/>
        <v>27.907829356740127</v>
      </c>
      <c r="N140" s="162">
        <v>26.25</v>
      </c>
      <c r="O140" s="170">
        <v>35840</v>
      </c>
      <c r="P140" s="436">
        <v>21880</v>
      </c>
      <c r="Q140" s="128">
        <f t="shared" si="18"/>
        <v>15410.729172175112</v>
      </c>
      <c r="R140" s="80">
        <f t="shared" si="19"/>
        <v>10002.285714285716</v>
      </c>
      <c r="S140" s="76">
        <f t="shared" si="20"/>
        <v>8640.4250613966815</v>
      </c>
      <c r="T140" s="80">
        <f t="shared" si="23"/>
        <v>508.26029772921657</v>
      </c>
      <c r="U140" s="76">
        <v>305</v>
      </c>
      <c r="V140" s="79">
        <f t="shared" si="24"/>
        <v>34866.700245586726</v>
      </c>
    </row>
    <row r="141" spans="1:22" s="424" customFormat="1" ht="16.5" customHeight="1" x14ac:dyDescent="0.2">
      <c r="A141" s="167">
        <f t="shared" si="27"/>
        <v>117</v>
      </c>
      <c r="B141" s="168">
        <f t="shared" si="28"/>
        <v>19.595206238322788</v>
      </c>
      <c r="C141" s="162">
        <v>26.25</v>
      </c>
      <c r="D141" s="170">
        <v>35840</v>
      </c>
      <c r="E141" s="438">
        <v>21880</v>
      </c>
      <c r="F141" s="163">
        <f t="shared" si="16"/>
        <v>21948.225232704252</v>
      </c>
      <c r="G141" s="164">
        <f t="shared" si="17"/>
        <v>10002.285714285716</v>
      </c>
      <c r="H141" s="76">
        <f t="shared" si="25"/>
        <v>10863.173721976591</v>
      </c>
      <c r="I141" s="80">
        <f t="shared" si="21"/>
        <v>639.01021893979942</v>
      </c>
      <c r="J141" s="76">
        <v>340</v>
      </c>
      <c r="K141" s="79">
        <f t="shared" si="22"/>
        <v>43792.694887906364</v>
      </c>
      <c r="L141" s="167">
        <f t="shared" si="26"/>
        <v>117</v>
      </c>
      <c r="M141" s="168">
        <f t="shared" si="29"/>
        <v>27.993151769032558</v>
      </c>
      <c r="N141" s="162">
        <v>26.25</v>
      </c>
      <c r="O141" s="170">
        <v>35840</v>
      </c>
      <c r="P141" s="436">
        <v>21880</v>
      </c>
      <c r="Q141" s="128">
        <f t="shared" si="18"/>
        <v>15363.757662892978</v>
      </c>
      <c r="R141" s="80">
        <f t="shared" si="19"/>
        <v>10002.285714285716</v>
      </c>
      <c r="S141" s="76">
        <f t="shared" si="20"/>
        <v>8624.4547482407561</v>
      </c>
      <c r="T141" s="80">
        <f t="shared" si="23"/>
        <v>507.32086754357385</v>
      </c>
      <c r="U141" s="76">
        <v>305</v>
      </c>
      <c r="V141" s="79">
        <f t="shared" si="24"/>
        <v>34802.818992963024</v>
      </c>
    </row>
    <row r="142" spans="1:22" s="424" customFormat="1" ht="16.5" customHeight="1" x14ac:dyDescent="0.2">
      <c r="A142" s="167">
        <f t="shared" si="27"/>
        <v>118</v>
      </c>
      <c r="B142" s="168">
        <f t="shared" si="28"/>
        <v>19.654423617032101</v>
      </c>
      <c r="C142" s="162">
        <v>26.25</v>
      </c>
      <c r="D142" s="170">
        <v>35840</v>
      </c>
      <c r="E142" s="438">
        <v>21880</v>
      </c>
      <c r="F142" s="163">
        <f t="shared" si="16"/>
        <v>21882.096793075219</v>
      </c>
      <c r="G142" s="164">
        <f t="shared" si="17"/>
        <v>10002.285714285716</v>
      </c>
      <c r="H142" s="76">
        <f t="shared" si="25"/>
        <v>10840.690052502718</v>
      </c>
      <c r="I142" s="80">
        <f t="shared" si="21"/>
        <v>637.68765014721873</v>
      </c>
      <c r="J142" s="76">
        <v>340</v>
      </c>
      <c r="K142" s="79">
        <f t="shared" si="22"/>
        <v>43702.760210010871</v>
      </c>
      <c r="L142" s="167">
        <f t="shared" si="26"/>
        <v>118</v>
      </c>
      <c r="M142" s="168">
        <f t="shared" si="29"/>
        <v>28.077748024331576</v>
      </c>
      <c r="N142" s="162">
        <v>26.25</v>
      </c>
      <c r="O142" s="170">
        <v>35840</v>
      </c>
      <c r="P142" s="436">
        <v>21880</v>
      </c>
      <c r="Q142" s="128">
        <f t="shared" si="18"/>
        <v>15317.467755152651</v>
      </c>
      <c r="R142" s="80">
        <f t="shared" si="19"/>
        <v>10002.285714285716</v>
      </c>
      <c r="S142" s="76">
        <f t="shared" si="20"/>
        <v>8608.716179609044</v>
      </c>
      <c r="T142" s="80">
        <f t="shared" si="23"/>
        <v>506.3950693887673</v>
      </c>
      <c r="U142" s="76">
        <v>305</v>
      </c>
      <c r="V142" s="79">
        <f t="shared" si="24"/>
        <v>34739.864718436176</v>
      </c>
    </row>
    <row r="143" spans="1:22" s="424" customFormat="1" ht="16.5" customHeight="1" x14ac:dyDescent="0.2">
      <c r="A143" s="167">
        <f t="shared" si="27"/>
        <v>119</v>
      </c>
      <c r="B143" s="168">
        <f t="shared" si="28"/>
        <v>19.713141265070021</v>
      </c>
      <c r="C143" s="162">
        <v>26.25</v>
      </c>
      <c r="D143" s="170">
        <v>35840</v>
      </c>
      <c r="E143" s="438">
        <v>21880</v>
      </c>
      <c r="F143" s="163">
        <f t="shared" si="16"/>
        <v>21816.918684698136</v>
      </c>
      <c r="G143" s="164">
        <f t="shared" si="17"/>
        <v>10002.285714285716</v>
      </c>
      <c r="H143" s="76">
        <f t="shared" si="25"/>
        <v>10818.529495654509</v>
      </c>
      <c r="I143" s="80">
        <f t="shared" si="21"/>
        <v>636.38408797967702</v>
      </c>
      <c r="J143" s="76">
        <v>340</v>
      </c>
      <c r="K143" s="79">
        <f t="shared" si="22"/>
        <v>43614.117982618038</v>
      </c>
      <c r="L143" s="167">
        <f t="shared" si="26"/>
        <v>119</v>
      </c>
      <c r="M143" s="168">
        <f t="shared" si="29"/>
        <v>28.161630378671461</v>
      </c>
      <c r="N143" s="162">
        <v>26.25</v>
      </c>
      <c r="O143" s="170">
        <v>35840</v>
      </c>
      <c r="P143" s="436">
        <v>21880</v>
      </c>
      <c r="Q143" s="128">
        <f t="shared" si="18"/>
        <v>15271.843079288697</v>
      </c>
      <c r="R143" s="80">
        <f t="shared" si="19"/>
        <v>10002.285714285716</v>
      </c>
      <c r="S143" s="76">
        <f t="shared" si="20"/>
        <v>8593.2037898153012</v>
      </c>
      <c r="T143" s="80">
        <f t="shared" si="23"/>
        <v>505.48257587148822</v>
      </c>
      <c r="U143" s="76">
        <v>305</v>
      </c>
      <c r="V143" s="79">
        <f t="shared" si="24"/>
        <v>34677.815159261198</v>
      </c>
    </row>
    <row r="144" spans="1:22" s="424" customFormat="1" ht="16.5" customHeight="1" x14ac:dyDescent="0.2">
      <c r="A144" s="172">
        <f t="shared" si="27"/>
        <v>120</v>
      </c>
      <c r="B144" s="168">
        <f t="shared" si="28"/>
        <v>19.771367546277475</v>
      </c>
      <c r="C144" s="162">
        <v>26.25</v>
      </c>
      <c r="D144" s="170">
        <v>35840</v>
      </c>
      <c r="E144" s="438">
        <v>21880</v>
      </c>
      <c r="F144" s="163">
        <f t="shared" si="16"/>
        <v>21752.668296380682</v>
      </c>
      <c r="G144" s="164">
        <f t="shared" si="17"/>
        <v>10002.285714285716</v>
      </c>
      <c r="H144" s="76">
        <f t="shared" si="25"/>
        <v>10796.684363626577</v>
      </c>
      <c r="I144" s="80">
        <f t="shared" si="21"/>
        <v>635.09908021332797</v>
      </c>
      <c r="J144" s="76">
        <v>340</v>
      </c>
      <c r="K144" s="79">
        <f t="shared" si="22"/>
        <v>43526.737454506307</v>
      </c>
      <c r="L144" s="172">
        <f t="shared" si="26"/>
        <v>120</v>
      </c>
      <c r="M144" s="168">
        <f t="shared" si="29"/>
        <v>28.244810780396396</v>
      </c>
      <c r="N144" s="162">
        <v>26.25</v>
      </c>
      <c r="O144" s="170">
        <v>35840</v>
      </c>
      <c r="P144" s="436">
        <v>21880</v>
      </c>
      <c r="Q144" s="128">
        <f t="shared" si="18"/>
        <v>15226.867807466477</v>
      </c>
      <c r="R144" s="80">
        <f t="shared" si="19"/>
        <v>10002.285714285716</v>
      </c>
      <c r="S144" s="76">
        <f t="shared" si="20"/>
        <v>8577.9121973957463</v>
      </c>
      <c r="T144" s="80">
        <f t="shared" si="23"/>
        <v>504.58307043504385</v>
      </c>
      <c r="U144" s="76">
        <v>305</v>
      </c>
      <c r="V144" s="79">
        <f t="shared" si="24"/>
        <v>34616.648789582985</v>
      </c>
    </row>
    <row r="145" spans="1:22" s="424" customFormat="1" ht="16.5" customHeight="1" x14ac:dyDescent="0.2">
      <c r="A145" s="167">
        <f t="shared" si="27"/>
        <v>121</v>
      </c>
      <c r="B145" s="168">
        <f t="shared" si="28"/>
        <v>19.829110616262128</v>
      </c>
      <c r="C145" s="162">
        <v>26.25</v>
      </c>
      <c r="D145" s="170">
        <v>35840</v>
      </c>
      <c r="E145" s="438">
        <v>21880</v>
      </c>
      <c r="F145" s="163">
        <f t="shared" si="16"/>
        <v>21689.323758539402</v>
      </c>
      <c r="G145" s="164">
        <f t="shared" si="17"/>
        <v>10002.285714285716</v>
      </c>
      <c r="H145" s="76">
        <f t="shared" si="25"/>
        <v>10775.147220760542</v>
      </c>
      <c r="I145" s="80">
        <f t="shared" si="21"/>
        <v>633.83218945650242</v>
      </c>
      <c r="J145" s="76">
        <v>340</v>
      </c>
      <c r="K145" s="79">
        <f t="shared" si="22"/>
        <v>43440.588883042161</v>
      </c>
      <c r="L145" s="167">
        <f t="shared" si="26"/>
        <v>121</v>
      </c>
      <c r="M145" s="168">
        <f t="shared" si="29"/>
        <v>28.327300880374469</v>
      </c>
      <c r="N145" s="162">
        <v>26.25</v>
      </c>
      <c r="O145" s="170">
        <v>35840</v>
      </c>
      <c r="P145" s="436">
        <v>21880</v>
      </c>
      <c r="Q145" s="128">
        <f t="shared" si="18"/>
        <v>15182.526630977576</v>
      </c>
      <c r="R145" s="80">
        <f t="shared" si="19"/>
        <v>10002.285714285716</v>
      </c>
      <c r="S145" s="76">
        <f t="shared" si="20"/>
        <v>8562.8361973895207</v>
      </c>
      <c r="T145" s="80">
        <f t="shared" si="23"/>
        <v>503.69624690526587</v>
      </c>
      <c r="U145" s="76">
        <v>305</v>
      </c>
      <c r="V145" s="79">
        <f t="shared" si="24"/>
        <v>34556.344789558083</v>
      </c>
    </row>
    <row r="146" spans="1:22" s="424" customFormat="1" ht="16.5" customHeight="1" x14ac:dyDescent="0.2">
      <c r="A146" s="167">
        <f t="shared" si="27"/>
        <v>122</v>
      </c>
      <c r="B146" s="168">
        <f t="shared" si="28"/>
        <v>19.886378429254002</v>
      </c>
      <c r="C146" s="162">
        <v>26.25</v>
      </c>
      <c r="D146" s="170">
        <v>35840</v>
      </c>
      <c r="E146" s="438">
        <v>21880</v>
      </c>
      <c r="F146" s="163">
        <f t="shared" si="16"/>
        <v>21626.863912401852</v>
      </c>
      <c r="G146" s="164">
        <f t="shared" si="17"/>
        <v>10002.285714285716</v>
      </c>
      <c r="H146" s="76">
        <f t="shared" si="25"/>
        <v>10753.910873073773</v>
      </c>
      <c r="I146" s="80">
        <f t="shared" si="21"/>
        <v>632.58299253375139</v>
      </c>
      <c r="J146" s="76">
        <v>340</v>
      </c>
      <c r="K146" s="79">
        <f t="shared" si="22"/>
        <v>43355.643492295094</v>
      </c>
      <c r="L146" s="167">
        <f t="shared" si="26"/>
        <v>122</v>
      </c>
      <c r="M146" s="168">
        <f t="shared" si="29"/>
        <v>28.409112041791435</v>
      </c>
      <c r="N146" s="162">
        <v>26.25</v>
      </c>
      <c r="O146" s="170">
        <v>35840</v>
      </c>
      <c r="P146" s="436">
        <v>21880</v>
      </c>
      <c r="Q146" s="128">
        <f t="shared" si="18"/>
        <v>15138.804738681296</v>
      </c>
      <c r="R146" s="80">
        <f t="shared" si="19"/>
        <v>10002.285714285716</v>
      </c>
      <c r="S146" s="76">
        <f t="shared" si="20"/>
        <v>8547.9707540087838</v>
      </c>
      <c r="T146" s="80">
        <f t="shared" si="23"/>
        <v>502.82180905934024</v>
      </c>
      <c r="U146" s="76">
        <v>305</v>
      </c>
      <c r="V146" s="79">
        <f t="shared" si="24"/>
        <v>34496.883016035135</v>
      </c>
    </row>
    <row r="147" spans="1:22" s="424" customFormat="1" ht="16.5" customHeight="1" x14ac:dyDescent="0.2">
      <c r="A147" s="167">
        <f t="shared" si="27"/>
        <v>123</v>
      </c>
      <c r="B147" s="168">
        <f t="shared" si="28"/>
        <v>19.943178744681276</v>
      </c>
      <c r="C147" s="162">
        <v>26.25</v>
      </c>
      <c r="D147" s="170">
        <v>35840</v>
      </c>
      <c r="E147" s="438">
        <v>21880</v>
      </c>
      <c r="F147" s="163">
        <f t="shared" si="16"/>
        <v>21565.268280749864</v>
      </c>
      <c r="G147" s="164">
        <f t="shared" si="17"/>
        <v>10002.285714285716</v>
      </c>
      <c r="H147" s="76">
        <f t="shared" si="25"/>
        <v>10732.968358312099</v>
      </c>
      <c r="I147" s="80">
        <f t="shared" si="21"/>
        <v>631.35107990071162</v>
      </c>
      <c r="J147" s="76">
        <v>340</v>
      </c>
      <c r="K147" s="79">
        <f t="shared" si="22"/>
        <v>43271.873433248395</v>
      </c>
      <c r="L147" s="167">
        <f t="shared" si="26"/>
        <v>123</v>
      </c>
      <c r="M147" s="168">
        <f t="shared" si="29"/>
        <v>28.490255349544682</v>
      </c>
      <c r="N147" s="162">
        <v>26.25</v>
      </c>
      <c r="O147" s="170">
        <v>35840</v>
      </c>
      <c r="P147" s="436">
        <v>21880</v>
      </c>
      <c r="Q147" s="128">
        <f t="shared" si="18"/>
        <v>15095.6877965249</v>
      </c>
      <c r="R147" s="80">
        <f t="shared" si="19"/>
        <v>10002.285714285716</v>
      </c>
      <c r="S147" s="76">
        <f t="shared" si="20"/>
        <v>8533.31099367561</v>
      </c>
      <c r="T147" s="80">
        <f t="shared" si="23"/>
        <v>501.95947021621237</v>
      </c>
      <c r="U147" s="76">
        <v>305</v>
      </c>
      <c r="V147" s="79">
        <f t="shared" si="24"/>
        <v>34438.24397470244</v>
      </c>
    </row>
    <row r="148" spans="1:22" s="424" customFormat="1" ht="16.5" customHeight="1" x14ac:dyDescent="0.2">
      <c r="A148" s="167">
        <f t="shared" si="27"/>
        <v>124</v>
      </c>
      <c r="B148" s="168">
        <f t="shared" si="28"/>
        <v>19.999519133479851</v>
      </c>
      <c r="C148" s="162">
        <v>26.25</v>
      </c>
      <c r="D148" s="170">
        <v>35840</v>
      </c>
      <c r="E148" s="438">
        <v>21880</v>
      </c>
      <c r="F148" s="163">
        <f t="shared" si="16"/>
        <v>21504.517040113828</v>
      </c>
      <c r="G148" s="164">
        <f t="shared" si="17"/>
        <v>10002.285714285716</v>
      </c>
      <c r="H148" s="76">
        <f t="shared" si="25"/>
        <v>10712.312936495844</v>
      </c>
      <c r="I148" s="80">
        <f t="shared" si="21"/>
        <v>630.13605508799083</v>
      </c>
      <c r="J148" s="76">
        <v>340</v>
      </c>
      <c r="K148" s="79">
        <f t="shared" si="22"/>
        <v>43189.251745983376</v>
      </c>
      <c r="L148" s="167">
        <f t="shared" si="26"/>
        <v>124</v>
      </c>
      <c r="M148" s="168">
        <f t="shared" si="29"/>
        <v>28.570741619256932</v>
      </c>
      <c r="N148" s="162">
        <v>26.25</v>
      </c>
      <c r="O148" s="170">
        <v>35840</v>
      </c>
      <c r="P148" s="436">
        <v>21880</v>
      </c>
      <c r="Q148" s="128">
        <f t="shared" si="18"/>
        <v>15053.161928079679</v>
      </c>
      <c r="R148" s="80">
        <f t="shared" si="19"/>
        <v>10002.285714285716</v>
      </c>
      <c r="S148" s="76">
        <f t="shared" si="20"/>
        <v>8518.8521984042345</v>
      </c>
      <c r="T148" s="80">
        <f t="shared" si="23"/>
        <v>501.10895284730788</v>
      </c>
      <c r="U148" s="76">
        <v>305</v>
      </c>
      <c r="V148" s="79">
        <f t="shared" si="24"/>
        <v>34380.408793616938</v>
      </c>
    </row>
    <row r="149" spans="1:22" s="424" customFormat="1" ht="16.5" customHeight="1" x14ac:dyDescent="0.2">
      <c r="A149" s="167">
        <f t="shared" si="27"/>
        <v>125</v>
      </c>
      <c r="B149" s="168">
        <f t="shared" si="28"/>
        <v>20.055406984149414</v>
      </c>
      <c r="C149" s="162">
        <v>26.25</v>
      </c>
      <c r="D149" s="170">
        <v>35840</v>
      </c>
      <c r="E149" s="438">
        <v>21880</v>
      </c>
      <c r="F149" s="163">
        <f t="shared" si="16"/>
        <v>21444.59099433431</v>
      </c>
      <c r="G149" s="164">
        <f t="shared" si="17"/>
        <v>10002.285714285716</v>
      </c>
      <c r="H149" s="76">
        <f t="shared" si="25"/>
        <v>10691.93808093081</v>
      </c>
      <c r="I149" s="80">
        <f t="shared" si="21"/>
        <v>628.93753417240055</v>
      </c>
      <c r="J149" s="76">
        <v>340</v>
      </c>
      <c r="K149" s="79">
        <f t="shared" si="22"/>
        <v>43107.752323723231</v>
      </c>
      <c r="L149" s="167">
        <f t="shared" si="26"/>
        <v>125</v>
      </c>
      <c r="M149" s="168">
        <f t="shared" si="29"/>
        <v>28.650581405927735</v>
      </c>
      <c r="N149" s="162">
        <v>26.25</v>
      </c>
      <c r="O149" s="170">
        <v>35840</v>
      </c>
      <c r="P149" s="436">
        <v>21880</v>
      </c>
      <c r="Q149" s="128">
        <f t="shared" si="18"/>
        <v>15011.213696034018</v>
      </c>
      <c r="R149" s="80">
        <f t="shared" si="19"/>
        <v>10002.285714285716</v>
      </c>
      <c r="S149" s="76">
        <f t="shared" si="20"/>
        <v>8504.5897995087089</v>
      </c>
      <c r="T149" s="80">
        <f t="shared" si="23"/>
        <v>500.26998820639466</v>
      </c>
      <c r="U149" s="76">
        <v>305</v>
      </c>
      <c r="V149" s="79">
        <f t="shared" si="24"/>
        <v>34323.359198034836</v>
      </c>
    </row>
    <row r="150" spans="1:22" s="424" customFormat="1" ht="16.5" customHeight="1" x14ac:dyDescent="0.2">
      <c r="A150" s="167">
        <f t="shared" si="27"/>
        <v>126</v>
      </c>
      <c r="B150" s="168">
        <f t="shared" si="28"/>
        <v>20.110849508568386</v>
      </c>
      <c r="C150" s="162">
        <v>26.25</v>
      </c>
      <c r="D150" s="170">
        <v>35840</v>
      </c>
      <c r="E150" s="438">
        <v>21880</v>
      </c>
      <c r="F150" s="163">
        <f t="shared" si="16"/>
        <v>21385.471549412221</v>
      </c>
      <c r="G150" s="164">
        <f t="shared" si="17"/>
        <v>10002.285714285716</v>
      </c>
      <c r="H150" s="76">
        <f t="shared" si="25"/>
        <v>10671.837469657299</v>
      </c>
      <c r="I150" s="80">
        <f t="shared" si="21"/>
        <v>627.75514527395876</v>
      </c>
      <c r="J150" s="76">
        <v>340</v>
      </c>
      <c r="K150" s="79">
        <f t="shared" si="22"/>
        <v>43027.349878629197</v>
      </c>
      <c r="L150" s="167">
        <f t="shared" si="26"/>
        <v>126</v>
      </c>
      <c r="M150" s="168">
        <f t="shared" si="29"/>
        <v>28.729785012240551</v>
      </c>
      <c r="N150" s="162">
        <v>26.25</v>
      </c>
      <c r="O150" s="170">
        <v>35840</v>
      </c>
      <c r="P150" s="436">
        <v>21880</v>
      </c>
      <c r="Q150" s="128">
        <f t="shared" si="18"/>
        <v>14969.830084588555</v>
      </c>
      <c r="R150" s="80">
        <f t="shared" si="19"/>
        <v>10002.285714285716</v>
      </c>
      <c r="S150" s="76">
        <f t="shared" si="20"/>
        <v>8490.5193716172525</v>
      </c>
      <c r="T150" s="80">
        <f t="shared" si="23"/>
        <v>499.44231597748541</v>
      </c>
      <c r="U150" s="76">
        <v>305</v>
      </c>
      <c r="V150" s="79">
        <f t="shared" si="24"/>
        <v>34267.07748646901</v>
      </c>
    </row>
    <row r="151" spans="1:22" s="424" customFormat="1" ht="16.5" customHeight="1" x14ac:dyDescent="0.2">
      <c r="A151" s="167">
        <f t="shared" si="27"/>
        <v>127</v>
      </c>
      <c r="B151" s="168">
        <f t="shared" si="28"/>
        <v>20.165853747578879</v>
      </c>
      <c r="C151" s="162">
        <v>26.25</v>
      </c>
      <c r="D151" s="170">
        <v>35840</v>
      </c>
      <c r="E151" s="438">
        <v>21880</v>
      </c>
      <c r="F151" s="163">
        <f t="shared" si="16"/>
        <v>21327.140689574604</v>
      </c>
      <c r="G151" s="164">
        <f t="shared" si="17"/>
        <v>10002.285714285716</v>
      </c>
      <c r="H151" s="76">
        <f t="shared" si="25"/>
        <v>10652.00497731251</v>
      </c>
      <c r="I151" s="80">
        <f t="shared" si="21"/>
        <v>626.58852807720643</v>
      </c>
      <c r="J151" s="76">
        <v>340</v>
      </c>
      <c r="K151" s="79">
        <f t="shared" si="22"/>
        <v>42948.019909250041</v>
      </c>
      <c r="L151" s="167">
        <f t="shared" si="26"/>
        <v>127</v>
      </c>
      <c r="M151" s="168">
        <f t="shared" si="29"/>
        <v>28.808362496541257</v>
      </c>
      <c r="N151" s="162">
        <v>26.25</v>
      </c>
      <c r="O151" s="170">
        <v>35840</v>
      </c>
      <c r="P151" s="436">
        <v>21880</v>
      </c>
      <c r="Q151" s="128">
        <f t="shared" si="18"/>
        <v>14928.998482702224</v>
      </c>
      <c r="R151" s="80">
        <f t="shared" si="19"/>
        <v>10002.285714285716</v>
      </c>
      <c r="S151" s="76">
        <f t="shared" si="20"/>
        <v>8476.6366269759001</v>
      </c>
      <c r="T151" s="80">
        <f t="shared" si="23"/>
        <v>498.62568393975874</v>
      </c>
      <c r="U151" s="76">
        <v>305</v>
      </c>
      <c r="V151" s="79">
        <f t="shared" si="24"/>
        <v>34211.5465079036</v>
      </c>
    </row>
    <row r="152" spans="1:22" s="424" customFormat="1" ht="16.5" customHeight="1" x14ac:dyDescent="0.2">
      <c r="A152" s="167">
        <f t="shared" si="27"/>
        <v>128</v>
      </c>
      <c r="B152" s="168">
        <f t="shared" si="28"/>
        <v>20.220426576352693</v>
      </c>
      <c r="C152" s="162">
        <v>26.25</v>
      </c>
      <c r="D152" s="170">
        <v>35840</v>
      </c>
      <c r="E152" s="438">
        <v>21880</v>
      </c>
      <c r="F152" s="163">
        <f t="shared" si="16"/>
        <v>21269.580954487297</v>
      </c>
      <c r="G152" s="164">
        <f t="shared" si="17"/>
        <v>10002.285714285716</v>
      </c>
      <c r="H152" s="76">
        <f t="shared" si="25"/>
        <v>10632.434667382826</v>
      </c>
      <c r="I152" s="80">
        <f t="shared" si="21"/>
        <v>625.4373333754603</v>
      </c>
      <c r="J152" s="76">
        <v>340</v>
      </c>
      <c r="K152" s="79">
        <f t="shared" si="22"/>
        <v>42869.738669531303</v>
      </c>
      <c r="L152" s="167">
        <f t="shared" si="26"/>
        <v>128</v>
      </c>
      <c r="M152" s="168">
        <f t="shared" si="29"/>
        <v>28.88632368050385</v>
      </c>
      <c r="N152" s="162">
        <v>26.25</v>
      </c>
      <c r="O152" s="170">
        <v>35840</v>
      </c>
      <c r="P152" s="436">
        <v>21880</v>
      </c>
      <c r="Q152" s="128">
        <f t="shared" si="18"/>
        <v>14888.706668141105</v>
      </c>
      <c r="R152" s="80">
        <f t="shared" si="19"/>
        <v>10002.285714285716</v>
      </c>
      <c r="S152" s="76">
        <f t="shared" si="20"/>
        <v>8462.9374100251189</v>
      </c>
      <c r="T152" s="80">
        <f t="shared" si="23"/>
        <v>497.81984764853638</v>
      </c>
      <c r="U152" s="76">
        <v>305</v>
      </c>
      <c r="V152" s="79">
        <f t="shared" si="24"/>
        <v>34156.749640100468</v>
      </c>
    </row>
    <row r="153" spans="1:22" s="424" customFormat="1" ht="16.5" customHeight="1" x14ac:dyDescent="0.2">
      <c r="A153" s="167">
        <f t="shared" si="27"/>
        <v>129</v>
      </c>
      <c r="B153" s="168">
        <f t="shared" si="28"/>
        <v>20.274574709548517</v>
      </c>
      <c r="C153" s="162">
        <v>26.25</v>
      </c>
      <c r="D153" s="170">
        <v>35840</v>
      </c>
      <c r="E153" s="438">
        <v>21880</v>
      </c>
      <c r="F153" s="163">
        <f t="shared" si="16"/>
        <v>21212.775417550409</v>
      </c>
      <c r="G153" s="164">
        <f t="shared" si="17"/>
        <v>10002.285714285716</v>
      </c>
      <c r="H153" s="76">
        <f t="shared" si="25"/>
        <v>10613.120784824283</v>
      </c>
      <c r="I153" s="80">
        <f t="shared" si="21"/>
        <v>624.30122263672251</v>
      </c>
      <c r="J153" s="76">
        <v>340</v>
      </c>
      <c r="K153" s="79">
        <f t="shared" si="22"/>
        <v>42792.483139297132</v>
      </c>
      <c r="L153" s="167">
        <f t="shared" si="26"/>
        <v>129</v>
      </c>
      <c r="M153" s="168">
        <f t="shared" si="29"/>
        <v>28.963678156497885</v>
      </c>
      <c r="N153" s="162">
        <v>26.25</v>
      </c>
      <c r="O153" s="170">
        <v>35840</v>
      </c>
      <c r="P153" s="436">
        <v>21880</v>
      </c>
      <c r="Q153" s="128">
        <f t="shared" si="18"/>
        <v>14848.942792285283</v>
      </c>
      <c r="R153" s="80">
        <f t="shared" si="19"/>
        <v>10002.285714285716</v>
      </c>
      <c r="S153" s="76">
        <f t="shared" si="20"/>
        <v>8449.4176922341394</v>
      </c>
      <c r="T153" s="80">
        <f t="shared" si="23"/>
        <v>497.02457013141998</v>
      </c>
      <c r="U153" s="76">
        <v>305</v>
      </c>
      <c r="V153" s="79">
        <f t="shared" si="24"/>
        <v>34102.670768936558</v>
      </c>
    </row>
    <row r="154" spans="1:22" s="424" customFormat="1" ht="16.5" customHeight="1" x14ac:dyDescent="0.2">
      <c r="A154" s="172">
        <f t="shared" si="27"/>
        <v>130</v>
      </c>
      <c r="B154" s="168">
        <f t="shared" si="28"/>
        <v>20.32830470626994</v>
      </c>
      <c r="C154" s="162">
        <v>26.25</v>
      </c>
      <c r="D154" s="170">
        <v>35840</v>
      </c>
      <c r="E154" s="438">
        <v>21880</v>
      </c>
      <c r="F154" s="163">
        <f t="shared" ref="F154:F217" si="30">12*(1/B154*D154)</f>
        <v>21156.707665216603</v>
      </c>
      <c r="G154" s="164">
        <f t="shared" ref="G154:G217" si="31">12*(1/C154*E154)</f>
        <v>10002.285714285716</v>
      </c>
      <c r="H154" s="76">
        <f t="shared" si="25"/>
        <v>10594.057749030788</v>
      </c>
      <c r="I154" s="80">
        <f t="shared" si="21"/>
        <v>623.17986759004634</v>
      </c>
      <c r="J154" s="76">
        <v>340</v>
      </c>
      <c r="K154" s="79">
        <f t="shared" si="22"/>
        <v>42716.230996123151</v>
      </c>
      <c r="L154" s="172">
        <f t="shared" si="26"/>
        <v>130</v>
      </c>
      <c r="M154" s="168">
        <f t="shared" si="29"/>
        <v>29.040435294671344</v>
      </c>
      <c r="N154" s="162">
        <v>26.25</v>
      </c>
      <c r="O154" s="170">
        <v>35840</v>
      </c>
      <c r="P154" s="436">
        <v>21880</v>
      </c>
      <c r="Q154" s="128">
        <f t="shared" ref="Q154:Q217" si="32">12*(1/M154*O154)</f>
        <v>14809.695365651623</v>
      </c>
      <c r="R154" s="80">
        <f t="shared" ref="R154:R217" si="33">12*(1/N154*P154)</f>
        <v>10002.285714285716</v>
      </c>
      <c r="S154" s="76">
        <f t="shared" ref="S154:S217" si="34">(Q154+R154)*34%</f>
        <v>8436.0735671786952</v>
      </c>
      <c r="T154" s="80">
        <f t="shared" si="23"/>
        <v>496.23962159874674</v>
      </c>
      <c r="U154" s="76">
        <v>305</v>
      </c>
      <c r="V154" s="79">
        <f t="shared" si="24"/>
        <v>34049.294268714781</v>
      </c>
    </row>
    <row r="155" spans="1:22" s="424" customFormat="1" ht="16.5" customHeight="1" x14ac:dyDescent="0.2">
      <c r="A155" s="167">
        <f t="shared" si="27"/>
        <v>131</v>
      </c>
      <c r="B155" s="168">
        <f t="shared" si="28"/>
        <v>20.381622974833611</v>
      </c>
      <c r="C155" s="162">
        <v>26.25</v>
      </c>
      <c r="D155" s="170">
        <v>35840</v>
      </c>
      <c r="E155" s="438">
        <v>21880</v>
      </c>
      <c r="F155" s="163">
        <f t="shared" si="30"/>
        <v>21101.361777275786</v>
      </c>
      <c r="G155" s="164">
        <f t="shared" si="31"/>
        <v>10002.285714285716</v>
      </c>
      <c r="H155" s="76">
        <f t="shared" si="25"/>
        <v>10575.240147130911</v>
      </c>
      <c r="I155" s="80">
        <f t="shared" ref="I155:I218" si="35">(F155+G155)*2%</f>
        <v>622.07294983123006</v>
      </c>
      <c r="J155" s="76">
        <v>340</v>
      </c>
      <c r="K155" s="79">
        <f t="shared" ref="K155:K218" si="36">SUM(F155:J155)</f>
        <v>42640.960588523645</v>
      </c>
      <c r="L155" s="167">
        <f t="shared" si="26"/>
        <v>131</v>
      </c>
      <c r="M155" s="168">
        <f t="shared" si="29"/>
        <v>29.116604249762304</v>
      </c>
      <c r="N155" s="162">
        <v>26.25</v>
      </c>
      <c r="O155" s="170">
        <v>35840</v>
      </c>
      <c r="P155" s="436">
        <v>21880</v>
      </c>
      <c r="Q155" s="128">
        <f t="shared" si="32"/>
        <v>14770.953244093049</v>
      </c>
      <c r="R155" s="80">
        <f t="shared" si="33"/>
        <v>10002.285714285716</v>
      </c>
      <c r="S155" s="76">
        <f t="shared" si="34"/>
        <v>8422.9012458487814</v>
      </c>
      <c r="T155" s="80">
        <f t="shared" ref="T155:T218" si="37">(Q155+R155)*2%</f>
        <v>495.46477916757533</v>
      </c>
      <c r="U155" s="76">
        <v>305</v>
      </c>
      <c r="V155" s="79">
        <f t="shared" ref="V155:V218" si="38">SUM(Q155:U155)</f>
        <v>33996.604983395118</v>
      </c>
    </row>
    <row r="156" spans="1:22" s="424" customFormat="1" ht="16.5" customHeight="1" x14ac:dyDescent="0.2">
      <c r="A156" s="167">
        <f t="shared" si="27"/>
        <v>132</v>
      </c>
      <c r="B156" s="168">
        <f t="shared" si="28"/>
        <v>20.434535777355968</v>
      </c>
      <c r="C156" s="162">
        <v>26.25</v>
      </c>
      <c r="D156" s="170">
        <v>35840</v>
      </c>
      <c r="E156" s="438">
        <v>21880</v>
      </c>
      <c r="F156" s="163">
        <f t="shared" si="30"/>
        <v>21046.72230805373</v>
      </c>
      <c r="G156" s="164">
        <f t="shared" si="31"/>
        <v>10002.285714285716</v>
      </c>
      <c r="H156" s="76">
        <f t="shared" ref="H156:H219" si="39">(F156+G156)*34%</f>
        <v>10556.662727595412</v>
      </c>
      <c r="I156" s="80">
        <f t="shared" si="35"/>
        <v>620.980160446789</v>
      </c>
      <c r="J156" s="76">
        <v>340</v>
      </c>
      <c r="K156" s="79">
        <f t="shared" si="36"/>
        <v>42566.650910381642</v>
      </c>
      <c r="L156" s="167">
        <f t="shared" si="26"/>
        <v>132</v>
      </c>
      <c r="M156" s="168">
        <f t="shared" si="29"/>
        <v>29.192193967651384</v>
      </c>
      <c r="N156" s="162">
        <v>26.25</v>
      </c>
      <c r="O156" s="170">
        <v>35840</v>
      </c>
      <c r="P156" s="436">
        <v>21880</v>
      </c>
      <c r="Q156" s="128">
        <f t="shared" si="32"/>
        <v>14732.705615637613</v>
      </c>
      <c r="R156" s="80">
        <f t="shared" si="33"/>
        <v>10002.285714285716</v>
      </c>
      <c r="S156" s="76">
        <f t="shared" si="34"/>
        <v>8409.897052173932</v>
      </c>
      <c r="T156" s="80">
        <f t="shared" si="37"/>
        <v>494.69982659846664</v>
      </c>
      <c r="U156" s="76">
        <v>305</v>
      </c>
      <c r="V156" s="79">
        <f t="shared" si="38"/>
        <v>33944.588208695728</v>
      </c>
    </row>
    <row r="157" spans="1:22" s="424" customFormat="1" ht="16.5" customHeight="1" x14ac:dyDescent="0.2">
      <c r="A157" s="167">
        <f t="shared" si="27"/>
        <v>133</v>
      </c>
      <c r="B157" s="168">
        <f t="shared" si="28"/>
        <v>20.487049234166967</v>
      </c>
      <c r="C157" s="162">
        <v>26.25</v>
      </c>
      <c r="D157" s="170">
        <v>35840</v>
      </c>
      <c r="E157" s="438">
        <v>21880</v>
      </c>
      <c r="F157" s="163">
        <f t="shared" si="30"/>
        <v>20992.774268474961</v>
      </c>
      <c r="G157" s="164">
        <f t="shared" si="31"/>
        <v>10002.285714285716</v>
      </c>
      <c r="H157" s="76">
        <f t="shared" si="39"/>
        <v>10538.320394138631</v>
      </c>
      <c r="I157" s="80">
        <f t="shared" si="35"/>
        <v>619.90119965521353</v>
      </c>
      <c r="J157" s="76">
        <v>340</v>
      </c>
      <c r="K157" s="79">
        <f t="shared" si="36"/>
        <v>42493.281576554524</v>
      </c>
      <c r="L157" s="167">
        <f t="shared" si="26"/>
        <v>133</v>
      </c>
      <c r="M157" s="168">
        <f t="shared" si="29"/>
        <v>29.2672131916671</v>
      </c>
      <c r="N157" s="162">
        <v>26.25</v>
      </c>
      <c r="O157" s="170">
        <v>35840</v>
      </c>
      <c r="P157" s="436">
        <v>21880</v>
      </c>
      <c r="Q157" s="128">
        <f t="shared" si="32"/>
        <v>14694.941987932472</v>
      </c>
      <c r="R157" s="80">
        <f t="shared" si="33"/>
        <v>10002.285714285716</v>
      </c>
      <c r="S157" s="76">
        <f t="shared" si="34"/>
        <v>8397.0574187541843</v>
      </c>
      <c r="T157" s="80">
        <f t="shared" si="37"/>
        <v>493.94455404436377</v>
      </c>
      <c r="U157" s="76">
        <v>305</v>
      </c>
      <c r="V157" s="79">
        <f t="shared" si="38"/>
        <v>33893.229675016737</v>
      </c>
    </row>
    <row r="158" spans="1:22" s="424" customFormat="1" ht="16.5" customHeight="1" x14ac:dyDescent="0.2">
      <c r="A158" s="167">
        <f t="shared" si="27"/>
        <v>134</v>
      </c>
      <c r="B158" s="168">
        <f t="shared" si="28"/>
        <v>20.539169328058442</v>
      </c>
      <c r="C158" s="162">
        <v>26.25</v>
      </c>
      <c r="D158" s="170">
        <v>35840</v>
      </c>
      <c r="E158" s="438">
        <v>21880</v>
      </c>
      <c r="F158" s="163">
        <f t="shared" si="30"/>
        <v>20939.50310894366</v>
      </c>
      <c r="G158" s="164">
        <f t="shared" si="31"/>
        <v>10002.285714285716</v>
      </c>
      <c r="H158" s="76">
        <f t="shared" si="39"/>
        <v>10520.208199897988</v>
      </c>
      <c r="I158" s="80">
        <f t="shared" si="35"/>
        <v>618.83577646458752</v>
      </c>
      <c r="J158" s="76">
        <v>340</v>
      </c>
      <c r="K158" s="79">
        <f t="shared" si="36"/>
        <v>42420.832799591946</v>
      </c>
      <c r="L158" s="167">
        <f t="shared" si="26"/>
        <v>134</v>
      </c>
      <c r="M158" s="168">
        <f t="shared" si="29"/>
        <v>29.341670468654918</v>
      </c>
      <c r="N158" s="162">
        <v>26.25</v>
      </c>
      <c r="O158" s="170">
        <v>35840</v>
      </c>
      <c r="P158" s="436">
        <v>21880</v>
      </c>
      <c r="Q158" s="128">
        <f t="shared" si="32"/>
        <v>14657.652176260563</v>
      </c>
      <c r="R158" s="80">
        <f t="shared" si="33"/>
        <v>10002.285714285716</v>
      </c>
      <c r="S158" s="76">
        <f t="shared" si="34"/>
        <v>8384.3788827857352</v>
      </c>
      <c r="T158" s="80">
        <f t="shared" si="37"/>
        <v>493.1987578109256</v>
      </c>
      <c r="U158" s="76">
        <v>305</v>
      </c>
      <c r="V158" s="79">
        <f t="shared" si="38"/>
        <v>33842.515531142941</v>
      </c>
    </row>
    <row r="159" spans="1:22" s="424" customFormat="1" ht="16.5" customHeight="1" x14ac:dyDescent="0.2">
      <c r="A159" s="167">
        <f t="shared" si="27"/>
        <v>135</v>
      </c>
      <c r="B159" s="168">
        <f t="shared" si="28"/>
        <v>20.590901908374597</v>
      </c>
      <c r="C159" s="162">
        <v>26.25</v>
      </c>
      <c r="D159" s="170">
        <v>35840</v>
      </c>
      <c r="E159" s="438">
        <v>21880</v>
      </c>
      <c r="F159" s="163">
        <f t="shared" si="30"/>
        <v>20886.894702998932</v>
      </c>
      <c r="G159" s="164">
        <f t="shared" si="31"/>
        <v>10002.285714285716</v>
      </c>
      <c r="H159" s="76">
        <f t="shared" si="39"/>
        <v>10502.321341876781</v>
      </c>
      <c r="I159" s="80">
        <f t="shared" si="35"/>
        <v>617.78360834569298</v>
      </c>
      <c r="J159" s="76">
        <v>340</v>
      </c>
      <c r="K159" s="79">
        <f t="shared" si="36"/>
        <v>42349.285367507124</v>
      </c>
      <c r="L159" s="167">
        <f t="shared" si="26"/>
        <v>135</v>
      </c>
      <c r="M159" s="168">
        <f t="shared" si="29"/>
        <v>29.415574154820856</v>
      </c>
      <c r="N159" s="162">
        <v>26.25</v>
      </c>
      <c r="O159" s="170">
        <v>35840</v>
      </c>
      <c r="P159" s="436">
        <v>21880</v>
      </c>
      <c r="Q159" s="128">
        <f t="shared" si="32"/>
        <v>14620.826292099249</v>
      </c>
      <c r="R159" s="80">
        <f t="shared" si="33"/>
        <v>10002.285714285716</v>
      </c>
      <c r="S159" s="76">
        <f t="shared" si="34"/>
        <v>8371.8580821708892</v>
      </c>
      <c r="T159" s="80">
        <f t="shared" si="37"/>
        <v>492.46224012769932</v>
      </c>
      <c r="U159" s="76">
        <v>305</v>
      </c>
      <c r="V159" s="79">
        <f t="shared" si="38"/>
        <v>33792.432328683557</v>
      </c>
    </row>
    <row r="160" spans="1:22" s="424" customFormat="1" ht="16.5" customHeight="1" x14ac:dyDescent="0.2">
      <c r="A160" s="167">
        <f t="shared" si="27"/>
        <v>136</v>
      </c>
      <c r="B160" s="168">
        <f t="shared" si="28"/>
        <v>20.642252694951452</v>
      </c>
      <c r="C160" s="162">
        <v>26.25</v>
      </c>
      <c r="D160" s="170">
        <v>35840</v>
      </c>
      <c r="E160" s="438">
        <v>21880</v>
      </c>
      <c r="F160" s="163">
        <f t="shared" si="30"/>
        <v>20834.935331703702</v>
      </c>
      <c r="G160" s="164">
        <f t="shared" si="31"/>
        <v>10002.285714285716</v>
      </c>
      <c r="H160" s="76">
        <f t="shared" si="39"/>
        <v>10484.655155636403</v>
      </c>
      <c r="I160" s="80">
        <f t="shared" si="35"/>
        <v>616.74442091978835</v>
      </c>
      <c r="J160" s="76">
        <v>340</v>
      </c>
      <c r="K160" s="79">
        <f t="shared" si="36"/>
        <v>42278.620622545612</v>
      </c>
      <c r="L160" s="167">
        <f t="shared" ref="L160:L223" si="40">+L159+1</f>
        <v>136</v>
      </c>
      <c r="M160" s="168">
        <f t="shared" si="29"/>
        <v>29.48893242135922</v>
      </c>
      <c r="N160" s="162">
        <v>26.25</v>
      </c>
      <c r="O160" s="170">
        <v>35840</v>
      </c>
      <c r="P160" s="436">
        <v>21880</v>
      </c>
      <c r="Q160" s="128">
        <f t="shared" si="32"/>
        <v>14584.454732192591</v>
      </c>
      <c r="R160" s="80">
        <f t="shared" si="33"/>
        <v>10002.285714285716</v>
      </c>
      <c r="S160" s="76">
        <f t="shared" si="34"/>
        <v>8359.491751802625</v>
      </c>
      <c r="T160" s="80">
        <f t="shared" si="37"/>
        <v>491.73480892956616</v>
      </c>
      <c r="U160" s="76">
        <v>305</v>
      </c>
      <c r="V160" s="79">
        <f t="shared" si="38"/>
        <v>33742.967007210493</v>
      </c>
    </row>
    <row r="161" spans="1:22" s="424" customFormat="1" ht="16.5" customHeight="1" x14ac:dyDescent="0.2">
      <c r="A161" s="167">
        <f t="shared" si="27"/>
        <v>137</v>
      </c>
      <c r="B161" s="168">
        <f t="shared" si="28"/>
        <v>20.693227281912094</v>
      </c>
      <c r="C161" s="162">
        <v>26.25</v>
      </c>
      <c r="D161" s="170">
        <v>35840</v>
      </c>
      <c r="E161" s="438">
        <v>21880</v>
      </c>
      <c r="F161" s="163">
        <f t="shared" si="30"/>
        <v>20783.611668728543</v>
      </c>
      <c r="G161" s="164">
        <f t="shared" si="31"/>
        <v>10002.285714285716</v>
      </c>
      <c r="H161" s="76">
        <f t="shared" si="39"/>
        <v>10467.205110224848</v>
      </c>
      <c r="I161" s="80">
        <f t="shared" si="35"/>
        <v>615.71794766028518</v>
      </c>
      <c r="J161" s="76">
        <v>340</v>
      </c>
      <c r="K161" s="79">
        <f t="shared" si="36"/>
        <v>42208.820440899384</v>
      </c>
      <c r="L161" s="167">
        <f t="shared" si="40"/>
        <v>137</v>
      </c>
      <c r="M161" s="168">
        <f t="shared" si="29"/>
        <v>29.561753259874422</v>
      </c>
      <c r="N161" s="162">
        <v>26.25</v>
      </c>
      <c r="O161" s="170">
        <v>35840</v>
      </c>
      <c r="P161" s="436">
        <v>21880</v>
      </c>
      <c r="Q161" s="128">
        <f t="shared" si="32"/>
        <v>14548.52816810998</v>
      </c>
      <c r="R161" s="80">
        <f t="shared" si="33"/>
        <v>10002.285714285716</v>
      </c>
      <c r="S161" s="76">
        <f t="shared" si="34"/>
        <v>8347.2767200145372</v>
      </c>
      <c r="T161" s="80">
        <f t="shared" si="37"/>
        <v>491.01627764791397</v>
      </c>
      <c r="U161" s="76">
        <v>305</v>
      </c>
      <c r="V161" s="79">
        <f t="shared" si="38"/>
        <v>33694.106880058149</v>
      </c>
    </row>
    <row r="162" spans="1:22" s="424" customFormat="1" ht="16.5" customHeight="1" x14ac:dyDescent="0.2">
      <c r="A162" s="167">
        <f t="shared" si="27"/>
        <v>138</v>
      </c>
      <c r="B162" s="168">
        <f t="shared" si="28"/>
        <v>20.743831141323838</v>
      </c>
      <c r="C162" s="162">
        <v>26.25</v>
      </c>
      <c r="D162" s="170">
        <v>35840</v>
      </c>
      <c r="E162" s="438">
        <v>21880</v>
      </c>
      <c r="F162" s="163">
        <f t="shared" si="30"/>
        <v>20732.91076609453</v>
      </c>
      <c r="G162" s="164">
        <f t="shared" si="31"/>
        <v>10002.285714285716</v>
      </c>
      <c r="H162" s="76">
        <f t="shared" si="39"/>
        <v>10449.966803329286</v>
      </c>
      <c r="I162" s="80">
        <f t="shared" si="35"/>
        <v>614.70392960760501</v>
      </c>
      <c r="J162" s="76">
        <v>340</v>
      </c>
      <c r="K162" s="79">
        <f t="shared" si="36"/>
        <v>42139.867213317135</v>
      </c>
      <c r="L162" s="167">
        <f t="shared" si="40"/>
        <v>138</v>
      </c>
      <c r="M162" s="168">
        <f t="shared" si="29"/>
        <v>29.634044487605486</v>
      </c>
      <c r="N162" s="162">
        <v>26.25</v>
      </c>
      <c r="O162" s="170">
        <v>35840</v>
      </c>
      <c r="P162" s="436">
        <v>21880</v>
      </c>
      <c r="Q162" s="128">
        <f t="shared" si="32"/>
        <v>14513.037536266171</v>
      </c>
      <c r="R162" s="80">
        <f t="shared" si="33"/>
        <v>10002.285714285716</v>
      </c>
      <c r="S162" s="76">
        <f t="shared" si="34"/>
        <v>8335.2099051876412</v>
      </c>
      <c r="T162" s="80">
        <f t="shared" si="37"/>
        <v>490.30646501103774</v>
      </c>
      <c r="U162" s="76">
        <v>305</v>
      </c>
      <c r="V162" s="79">
        <f t="shared" si="38"/>
        <v>33645.839620750565</v>
      </c>
    </row>
    <row r="163" spans="1:22" s="424" customFormat="1" ht="16.5" customHeight="1" x14ac:dyDescent="0.2">
      <c r="A163" s="167">
        <f t="shared" si="27"/>
        <v>139</v>
      </c>
      <c r="B163" s="168">
        <f t="shared" si="28"/>
        <v>20.794069626723356</v>
      </c>
      <c r="C163" s="162">
        <v>26.25</v>
      </c>
      <c r="D163" s="170">
        <v>35840</v>
      </c>
      <c r="E163" s="438">
        <v>21880</v>
      </c>
      <c r="F163" s="163">
        <f t="shared" si="30"/>
        <v>20682.820040541061</v>
      </c>
      <c r="G163" s="164">
        <f t="shared" si="31"/>
        <v>10002.285714285716</v>
      </c>
      <c r="H163" s="76">
        <f t="shared" si="39"/>
        <v>10432.935956641106</v>
      </c>
      <c r="I163" s="80">
        <f t="shared" si="35"/>
        <v>613.70211509653552</v>
      </c>
      <c r="J163" s="76">
        <v>340</v>
      </c>
      <c r="K163" s="79">
        <f t="shared" si="36"/>
        <v>42071.743826564423</v>
      </c>
      <c r="L163" s="167">
        <f t="shared" si="40"/>
        <v>139</v>
      </c>
      <c r="M163" s="168">
        <f t="shared" si="29"/>
        <v>29.705813752461939</v>
      </c>
      <c r="N163" s="162">
        <v>26.25</v>
      </c>
      <c r="O163" s="170">
        <v>35840</v>
      </c>
      <c r="P163" s="436">
        <v>21880</v>
      </c>
      <c r="Q163" s="128">
        <f t="shared" si="32"/>
        <v>14477.97402837874</v>
      </c>
      <c r="R163" s="80">
        <f t="shared" si="33"/>
        <v>10002.285714285716</v>
      </c>
      <c r="S163" s="76">
        <f t="shared" si="34"/>
        <v>8323.2883125059161</v>
      </c>
      <c r="T163" s="80">
        <f t="shared" si="37"/>
        <v>489.60519485328916</v>
      </c>
      <c r="U163" s="76">
        <v>305</v>
      </c>
      <c r="V163" s="79">
        <f t="shared" si="38"/>
        <v>33598.153250023664</v>
      </c>
    </row>
    <row r="164" spans="1:22" s="424" customFormat="1" ht="16.5" customHeight="1" x14ac:dyDescent="0.2">
      <c r="A164" s="172">
        <f t="shared" si="27"/>
        <v>140</v>
      </c>
      <c r="B164" s="168">
        <f t="shared" si="28"/>
        <v>20.843947976515537</v>
      </c>
      <c r="C164" s="162">
        <v>26.25</v>
      </c>
      <c r="D164" s="170">
        <v>35840</v>
      </c>
      <c r="E164" s="438">
        <v>21880</v>
      </c>
      <c r="F164" s="163">
        <f t="shared" si="30"/>
        <v>20633.32726048648</v>
      </c>
      <c r="G164" s="164">
        <f t="shared" si="31"/>
        <v>10002.285714285716</v>
      </c>
      <c r="H164" s="76">
        <f t="shared" si="39"/>
        <v>10416.108411422547</v>
      </c>
      <c r="I164" s="80">
        <f t="shared" si="35"/>
        <v>612.71225949544385</v>
      </c>
      <c r="J164" s="76">
        <v>340</v>
      </c>
      <c r="K164" s="79">
        <f t="shared" si="36"/>
        <v>42004.43364569018</v>
      </c>
      <c r="L164" s="172">
        <f t="shared" si="40"/>
        <v>140</v>
      </c>
      <c r="M164" s="168">
        <f t="shared" si="29"/>
        <v>29.777068537879341</v>
      </c>
      <c r="N164" s="162">
        <v>26.25</v>
      </c>
      <c r="O164" s="170">
        <v>35840</v>
      </c>
      <c r="P164" s="436">
        <v>21880</v>
      </c>
      <c r="Q164" s="128">
        <f t="shared" si="32"/>
        <v>14443.329082340535</v>
      </c>
      <c r="R164" s="80">
        <f t="shared" si="33"/>
        <v>10002.285714285716</v>
      </c>
      <c r="S164" s="76">
        <f t="shared" si="34"/>
        <v>8311.5090308529252</v>
      </c>
      <c r="T164" s="80">
        <f t="shared" si="37"/>
        <v>488.91229593252501</v>
      </c>
      <c r="U164" s="76">
        <v>305</v>
      </c>
      <c r="V164" s="79">
        <f t="shared" si="38"/>
        <v>33551.036123411701</v>
      </c>
    </row>
    <row r="165" spans="1:22" s="424" customFormat="1" ht="16.5" customHeight="1" x14ac:dyDescent="0.2">
      <c r="A165" s="167">
        <f t="shared" si="27"/>
        <v>141</v>
      </c>
      <c r="B165" s="168">
        <f t="shared" si="28"/>
        <v>20.893471317251297</v>
      </c>
      <c r="C165" s="162">
        <v>26.25</v>
      </c>
      <c r="D165" s="170">
        <v>35840</v>
      </c>
      <c r="E165" s="438">
        <v>21880</v>
      </c>
      <c r="F165" s="163">
        <f t="shared" si="30"/>
        <v>20584.420533551649</v>
      </c>
      <c r="G165" s="164">
        <f t="shared" si="31"/>
        <v>10002.285714285716</v>
      </c>
      <c r="H165" s="76">
        <f t="shared" si="39"/>
        <v>10399.480124264705</v>
      </c>
      <c r="I165" s="80">
        <f t="shared" si="35"/>
        <v>611.73412495674722</v>
      </c>
      <c r="J165" s="76">
        <v>340</v>
      </c>
      <c r="K165" s="79">
        <f t="shared" si="36"/>
        <v>41937.920497058811</v>
      </c>
      <c r="L165" s="167">
        <f t="shared" si="40"/>
        <v>141</v>
      </c>
      <c r="M165" s="168">
        <f t="shared" si="29"/>
        <v>29.847816167501854</v>
      </c>
      <c r="N165" s="162">
        <v>26.25</v>
      </c>
      <c r="O165" s="170">
        <v>35840</v>
      </c>
      <c r="P165" s="436">
        <v>21880</v>
      </c>
      <c r="Q165" s="128">
        <f t="shared" si="32"/>
        <v>14409.094373486154</v>
      </c>
      <c r="R165" s="80">
        <f t="shared" si="33"/>
        <v>10002.285714285716</v>
      </c>
      <c r="S165" s="76">
        <f t="shared" si="34"/>
        <v>8299.8692298424357</v>
      </c>
      <c r="T165" s="80">
        <f t="shared" si="37"/>
        <v>488.22760175543738</v>
      </c>
      <c r="U165" s="76">
        <v>305</v>
      </c>
      <c r="V165" s="79">
        <f t="shared" si="38"/>
        <v>33504.476919369743</v>
      </c>
    </row>
    <row r="166" spans="1:22" s="424" customFormat="1" ht="16.5" customHeight="1" x14ac:dyDescent="0.2">
      <c r="A166" s="167">
        <f t="shared" si="27"/>
        <v>142</v>
      </c>
      <c r="B166" s="168">
        <f t="shared" si="28"/>
        <v>20.942644666789576</v>
      </c>
      <c r="C166" s="162">
        <v>26.25</v>
      </c>
      <c r="D166" s="170">
        <v>35840</v>
      </c>
      <c r="E166" s="438">
        <v>21880</v>
      </c>
      <c r="F166" s="163">
        <f t="shared" si="30"/>
        <v>20536.08829461793</v>
      </c>
      <c r="G166" s="164">
        <f t="shared" si="31"/>
        <v>10002.285714285716</v>
      </c>
      <c r="H166" s="76">
        <f t="shared" si="39"/>
        <v>10383.04716302724</v>
      </c>
      <c r="I166" s="80">
        <f t="shared" si="35"/>
        <v>610.7674801780729</v>
      </c>
      <c r="J166" s="76">
        <v>340</v>
      </c>
      <c r="K166" s="79">
        <f t="shared" si="36"/>
        <v>41872.188652108955</v>
      </c>
      <c r="L166" s="167">
        <f t="shared" si="40"/>
        <v>142</v>
      </c>
      <c r="M166" s="168">
        <f t="shared" si="29"/>
        <v>29.918063809699397</v>
      </c>
      <c r="N166" s="162">
        <v>26.25</v>
      </c>
      <c r="O166" s="170">
        <v>35840</v>
      </c>
      <c r="P166" s="436">
        <v>21880</v>
      </c>
      <c r="Q166" s="128">
        <f t="shared" si="32"/>
        <v>14375.261806232549</v>
      </c>
      <c r="R166" s="80">
        <f t="shared" si="33"/>
        <v>10002.285714285716</v>
      </c>
      <c r="S166" s="76">
        <f t="shared" si="34"/>
        <v>8288.3661569762116</v>
      </c>
      <c r="T166" s="80">
        <f t="shared" si="37"/>
        <v>487.55095041036532</v>
      </c>
      <c r="U166" s="76">
        <v>305</v>
      </c>
      <c r="V166" s="79">
        <f t="shared" si="38"/>
        <v>33458.464627904847</v>
      </c>
    </row>
    <row r="167" spans="1:22" s="424" customFormat="1" ht="16.5" customHeight="1" x14ac:dyDescent="0.2">
      <c r="A167" s="167">
        <f t="shared" si="27"/>
        <v>143</v>
      </c>
      <c r="B167" s="168">
        <f t="shared" si="28"/>
        <v>20.991472937348433</v>
      </c>
      <c r="C167" s="162">
        <v>26.25</v>
      </c>
      <c r="D167" s="170">
        <v>35840</v>
      </c>
      <c r="E167" s="438">
        <v>21880</v>
      </c>
      <c r="F167" s="163">
        <f t="shared" si="30"/>
        <v>20488.31929439279</v>
      </c>
      <c r="G167" s="164">
        <f t="shared" si="31"/>
        <v>10002.285714285716</v>
      </c>
      <c r="H167" s="76">
        <f t="shared" si="39"/>
        <v>10366.805702950693</v>
      </c>
      <c r="I167" s="80">
        <f t="shared" si="35"/>
        <v>609.81210017357012</v>
      </c>
      <c r="J167" s="76">
        <v>340</v>
      </c>
      <c r="K167" s="79">
        <f t="shared" si="36"/>
        <v>41807.222811802771</v>
      </c>
      <c r="L167" s="167">
        <f t="shared" si="40"/>
        <v>143</v>
      </c>
      <c r="M167" s="168">
        <f t="shared" si="29"/>
        <v>29.987818481926336</v>
      </c>
      <c r="N167" s="162">
        <v>26.25</v>
      </c>
      <c r="O167" s="170">
        <v>35840</v>
      </c>
      <c r="P167" s="436">
        <v>21880</v>
      </c>
      <c r="Q167" s="128">
        <f t="shared" si="32"/>
        <v>14341.82350607495</v>
      </c>
      <c r="R167" s="80">
        <f t="shared" si="33"/>
        <v>10002.285714285716</v>
      </c>
      <c r="S167" s="76">
        <f t="shared" si="34"/>
        <v>8276.9971349226271</v>
      </c>
      <c r="T167" s="80">
        <f t="shared" si="37"/>
        <v>486.88218440721334</v>
      </c>
      <c r="U167" s="76">
        <v>305</v>
      </c>
      <c r="V167" s="79">
        <f t="shared" si="38"/>
        <v>33412.988539690508</v>
      </c>
    </row>
    <row r="168" spans="1:22" s="424" customFormat="1" ht="16.5" customHeight="1" x14ac:dyDescent="0.2">
      <c r="A168" s="167">
        <f t="shared" si="27"/>
        <v>144</v>
      </c>
      <c r="B168" s="168">
        <f t="shared" si="28"/>
        <v>21.039960938449816</v>
      </c>
      <c r="C168" s="162">
        <v>26.25</v>
      </c>
      <c r="D168" s="170">
        <v>35840</v>
      </c>
      <c r="E168" s="438">
        <v>21880</v>
      </c>
      <c r="F168" s="163">
        <f t="shared" si="30"/>
        <v>20441.102588457918</v>
      </c>
      <c r="G168" s="164">
        <f t="shared" si="31"/>
        <v>10002.285714285716</v>
      </c>
      <c r="H168" s="76">
        <f t="shared" si="39"/>
        <v>10350.752022932835</v>
      </c>
      <c r="I168" s="80">
        <f t="shared" si="35"/>
        <v>608.86776605487262</v>
      </c>
      <c r="J168" s="76">
        <v>340</v>
      </c>
      <c r="K168" s="79">
        <f t="shared" si="36"/>
        <v>41743.008091731339</v>
      </c>
      <c r="L168" s="167">
        <f t="shared" si="40"/>
        <v>144</v>
      </c>
      <c r="M168" s="168">
        <f t="shared" si="29"/>
        <v>30.05708705492831</v>
      </c>
      <c r="N168" s="162">
        <v>26.25</v>
      </c>
      <c r="O168" s="170">
        <v>35840</v>
      </c>
      <c r="P168" s="436">
        <v>21880</v>
      </c>
      <c r="Q168" s="128">
        <f t="shared" si="32"/>
        <v>14308.771811920542</v>
      </c>
      <c r="R168" s="80">
        <f t="shared" si="33"/>
        <v>10002.285714285716</v>
      </c>
      <c r="S168" s="76">
        <f t="shared" si="34"/>
        <v>8265.7595589101275</v>
      </c>
      <c r="T168" s="80">
        <f t="shared" si="37"/>
        <v>486.22115052412511</v>
      </c>
      <c r="U168" s="76">
        <v>305</v>
      </c>
      <c r="V168" s="79">
        <f t="shared" si="38"/>
        <v>33368.03823564051</v>
      </c>
    </row>
    <row r="169" spans="1:22" s="424" customFormat="1" ht="16.5" customHeight="1" x14ac:dyDescent="0.2">
      <c r="A169" s="167">
        <f t="shared" si="27"/>
        <v>145</v>
      </c>
      <c r="B169" s="168">
        <f t="shared" si="28"/>
        <v>21.088113379762355</v>
      </c>
      <c r="C169" s="162">
        <v>26.25</v>
      </c>
      <c r="D169" s="170">
        <v>35840</v>
      </c>
      <c r="E169" s="438">
        <v>21880</v>
      </c>
      <c r="F169" s="163">
        <f t="shared" si="30"/>
        <v>20394.427526776068</v>
      </c>
      <c r="G169" s="164">
        <f t="shared" si="31"/>
        <v>10002.285714285716</v>
      </c>
      <c r="H169" s="76">
        <f t="shared" si="39"/>
        <v>10334.882501961009</v>
      </c>
      <c r="I169" s="80">
        <f t="shared" si="35"/>
        <v>607.93426482123573</v>
      </c>
      <c r="J169" s="76">
        <v>340</v>
      </c>
      <c r="K169" s="79">
        <f t="shared" si="36"/>
        <v>41679.530007844027</v>
      </c>
      <c r="L169" s="167">
        <f t="shared" si="40"/>
        <v>145</v>
      </c>
      <c r="M169" s="168">
        <f t="shared" si="29"/>
        <v>30.125876256803366</v>
      </c>
      <c r="N169" s="162">
        <v>26.25</v>
      </c>
      <c r="O169" s="170">
        <v>35840</v>
      </c>
      <c r="P169" s="436">
        <v>21880</v>
      </c>
      <c r="Q169" s="128">
        <f t="shared" si="32"/>
        <v>14276.099268743244</v>
      </c>
      <c r="R169" s="80">
        <f t="shared" si="33"/>
        <v>10002.285714285716</v>
      </c>
      <c r="S169" s="76">
        <f t="shared" si="34"/>
        <v>8254.6508942298478</v>
      </c>
      <c r="T169" s="80">
        <f t="shared" si="37"/>
        <v>485.56769966057925</v>
      </c>
      <c r="U169" s="76">
        <v>305</v>
      </c>
      <c r="V169" s="79">
        <f t="shared" si="38"/>
        <v>33323.603576919384</v>
      </c>
    </row>
    <row r="170" spans="1:22" s="424" customFormat="1" ht="16.5" customHeight="1" x14ac:dyDescent="0.2">
      <c r="A170" s="167">
        <f t="shared" ref="A170:A233" si="41">+A169+1</f>
        <v>146</v>
      </c>
      <c r="B170" s="168">
        <f t="shared" si="28"/>
        <v>21.135934873846608</v>
      </c>
      <c r="C170" s="162">
        <v>26.25</v>
      </c>
      <c r="D170" s="170">
        <v>35840</v>
      </c>
      <c r="E170" s="438">
        <v>21880</v>
      </c>
      <c r="F170" s="163">
        <f t="shared" si="30"/>
        <v>20348.283743634005</v>
      </c>
      <c r="G170" s="164">
        <f t="shared" si="31"/>
        <v>10002.285714285716</v>
      </c>
      <c r="H170" s="76">
        <f t="shared" si="39"/>
        <v>10319.193615692706</v>
      </c>
      <c r="I170" s="80">
        <f t="shared" si="35"/>
        <v>607.01138915839442</v>
      </c>
      <c r="J170" s="76">
        <v>340</v>
      </c>
      <c r="K170" s="79">
        <f t="shared" si="36"/>
        <v>41616.774462770823</v>
      </c>
      <c r="L170" s="167">
        <f t="shared" si="40"/>
        <v>146</v>
      </c>
      <c r="M170" s="168">
        <f t="shared" si="29"/>
        <v>30.194192676923727</v>
      </c>
      <c r="N170" s="162">
        <v>26.25</v>
      </c>
      <c r="O170" s="170">
        <v>35840</v>
      </c>
      <c r="P170" s="436">
        <v>21880</v>
      </c>
      <c r="Q170" s="128">
        <f t="shared" si="32"/>
        <v>14243.798620543803</v>
      </c>
      <c r="R170" s="80">
        <f t="shared" si="33"/>
        <v>10002.285714285716</v>
      </c>
      <c r="S170" s="76">
        <f t="shared" si="34"/>
        <v>8243.6686738420358</v>
      </c>
      <c r="T170" s="80">
        <f t="shared" si="37"/>
        <v>484.92168669659031</v>
      </c>
      <c r="U170" s="76">
        <v>305</v>
      </c>
      <c r="V170" s="79">
        <f t="shared" si="38"/>
        <v>33279.674695368143</v>
      </c>
    </row>
    <row r="171" spans="1:22" s="424" customFormat="1" ht="16.5" customHeight="1" x14ac:dyDescent="0.2">
      <c r="A171" s="167">
        <f t="shared" si="41"/>
        <v>147</v>
      </c>
      <c r="B171" s="168">
        <f t="shared" si="28"/>
        <v>21.183429938806448</v>
      </c>
      <c r="C171" s="162">
        <v>26.25</v>
      </c>
      <c r="D171" s="170">
        <v>35840</v>
      </c>
      <c r="E171" s="438">
        <v>21880</v>
      </c>
      <c r="F171" s="163">
        <f t="shared" si="30"/>
        <v>20302.661148000676</v>
      </c>
      <c r="G171" s="164">
        <f t="shared" si="31"/>
        <v>10002.285714285716</v>
      </c>
      <c r="H171" s="76">
        <f t="shared" si="39"/>
        <v>10303.681933177375</v>
      </c>
      <c r="I171" s="80">
        <f t="shared" si="35"/>
        <v>606.09893724572783</v>
      </c>
      <c r="J171" s="76">
        <v>340</v>
      </c>
      <c r="K171" s="79">
        <f t="shared" si="36"/>
        <v>41554.727732709493</v>
      </c>
      <c r="L171" s="167">
        <f t="shared" si="40"/>
        <v>147</v>
      </c>
      <c r="M171" s="168">
        <f t="shared" si="29"/>
        <v>30.2620427697235</v>
      </c>
      <c r="N171" s="162">
        <v>26.25</v>
      </c>
      <c r="O171" s="170">
        <v>35840</v>
      </c>
      <c r="P171" s="436">
        <v>21880</v>
      </c>
      <c r="Q171" s="128">
        <f t="shared" si="32"/>
        <v>14211.862803600474</v>
      </c>
      <c r="R171" s="80">
        <f t="shared" si="33"/>
        <v>10002.285714285716</v>
      </c>
      <c r="S171" s="76">
        <f t="shared" si="34"/>
        <v>8232.8104960813052</v>
      </c>
      <c r="T171" s="80">
        <f t="shared" si="37"/>
        <v>484.28297035772385</v>
      </c>
      <c r="U171" s="76">
        <v>305</v>
      </c>
      <c r="V171" s="79">
        <f t="shared" si="38"/>
        <v>33236.241984325221</v>
      </c>
    </row>
    <row r="172" spans="1:22" s="424" customFormat="1" ht="16.5" customHeight="1" x14ac:dyDescent="0.2">
      <c r="A172" s="167">
        <f t="shared" si="41"/>
        <v>148</v>
      </c>
      <c r="B172" s="168">
        <f t="shared" si="28"/>
        <v>21.230603000850714</v>
      </c>
      <c r="C172" s="162">
        <v>26.25</v>
      </c>
      <c r="D172" s="170">
        <v>35840</v>
      </c>
      <c r="E172" s="438">
        <v>21880</v>
      </c>
      <c r="F172" s="163">
        <f t="shared" si="30"/>
        <v>20257.549914280182</v>
      </c>
      <c r="G172" s="164">
        <f t="shared" si="31"/>
        <v>10002.285714285716</v>
      </c>
      <c r="H172" s="76">
        <f t="shared" si="39"/>
        <v>10288.344113712405</v>
      </c>
      <c r="I172" s="80">
        <f t="shared" si="35"/>
        <v>605.1967125713179</v>
      </c>
      <c r="J172" s="76">
        <v>340</v>
      </c>
      <c r="K172" s="79">
        <f t="shared" si="36"/>
        <v>41493.376454849618</v>
      </c>
      <c r="L172" s="167">
        <f t="shared" si="40"/>
        <v>148</v>
      </c>
      <c r="M172" s="168">
        <f t="shared" si="29"/>
        <v>30.329432858358164</v>
      </c>
      <c r="N172" s="162">
        <v>26.25</v>
      </c>
      <c r="O172" s="170">
        <v>35840</v>
      </c>
      <c r="P172" s="436">
        <v>21880</v>
      </c>
      <c r="Q172" s="128">
        <f t="shared" si="32"/>
        <v>14180.284939996127</v>
      </c>
      <c r="R172" s="80">
        <f t="shared" si="33"/>
        <v>10002.285714285716</v>
      </c>
      <c r="S172" s="76">
        <f t="shared" si="34"/>
        <v>8222.0740224558285</v>
      </c>
      <c r="T172" s="80">
        <f t="shared" si="37"/>
        <v>483.65141308563688</v>
      </c>
      <c r="U172" s="76">
        <v>305</v>
      </c>
      <c r="V172" s="79">
        <f t="shared" si="38"/>
        <v>33193.296089823307</v>
      </c>
    </row>
    <row r="173" spans="1:22" s="424" customFormat="1" ht="16.5" customHeight="1" x14ac:dyDescent="0.2">
      <c r="A173" s="167">
        <f t="shared" si="41"/>
        <v>149</v>
      </c>
      <c r="B173" s="168">
        <f t="shared" si="28"/>
        <v>21.277458396768509</v>
      </c>
      <c r="C173" s="162">
        <v>26.25</v>
      </c>
      <c r="D173" s="170">
        <v>35840</v>
      </c>
      <c r="E173" s="438">
        <v>21880</v>
      </c>
      <c r="F173" s="163">
        <f t="shared" si="30"/>
        <v>20212.940473441035</v>
      </c>
      <c r="G173" s="164">
        <f t="shared" si="31"/>
        <v>10002.285714285716</v>
      </c>
      <c r="H173" s="76">
        <f t="shared" si="39"/>
        <v>10273.176903827096</v>
      </c>
      <c r="I173" s="80">
        <f t="shared" si="35"/>
        <v>604.30452375453501</v>
      </c>
      <c r="J173" s="76">
        <v>340</v>
      </c>
      <c r="K173" s="79">
        <f t="shared" si="36"/>
        <v>41432.707615308384</v>
      </c>
      <c r="L173" s="167">
        <f t="shared" si="40"/>
        <v>149</v>
      </c>
      <c r="M173" s="168">
        <f t="shared" si="29"/>
        <v>30.396369138240729</v>
      </c>
      <c r="N173" s="162">
        <v>26.25</v>
      </c>
      <c r="O173" s="170">
        <v>35840</v>
      </c>
      <c r="P173" s="436">
        <v>21880</v>
      </c>
      <c r="Q173" s="128">
        <f t="shared" si="32"/>
        <v>14149.058331408723</v>
      </c>
      <c r="R173" s="80">
        <f t="shared" si="33"/>
        <v>10002.285714285716</v>
      </c>
      <c r="S173" s="76">
        <f t="shared" si="34"/>
        <v>8211.4569755361099</v>
      </c>
      <c r="T173" s="80">
        <f t="shared" si="37"/>
        <v>483.02688091388876</v>
      </c>
      <c r="U173" s="76">
        <v>305</v>
      </c>
      <c r="V173" s="79">
        <f t="shared" si="38"/>
        <v>33150.827902144432</v>
      </c>
    </row>
    <row r="174" spans="1:22" s="424" customFormat="1" ht="16.5" customHeight="1" x14ac:dyDescent="0.2">
      <c r="A174" s="172">
        <f t="shared" si="41"/>
        <v>150</v>
      </c>
      <c r="B174" s="168">
        <f t="shared" si="28"/>
        <v>21.324000376321749</v>
      </c>
      <c r="C174" s="162">
        <v>26.25</v>
      </c>
      <c r="D174" s="170">
        <v>35840</v>
      </c>
      <c r="E174" s="438">
        <v>21880</v>
      </c>
      <c r="F174" s="163">
        <f t="shared" si="30"/>
        <v>20168.823504503522</v>
      </c>
      <c r="G174" s="164">
        <f t="shared" si="31"/>
        <v>10002.285714285716</v>
      </c>
      <c r="H174" s="76">
        <f t="shared" si="39"/>
        <v>10258.177134388341</v>
      </c>
      <c r="I174" s="80">
        <f t="shared" si="35"/>
        <v>603.4221843757847</v>
      </c>
      <c r="J174" s="76">
        <v>340</v>
      </c>
      <c r="K174" s="79">
        <f t="shared" si="36"/>
        <v>41372.708537553364</v>
      </c>
      <c r="L174" s="172">
        <f t="shared" si="40"/>
        <v>150</v>
      </c>
      <c r="M174" s="168">
        <f t="shared" si="29"/>
        <v>30.462857680459642</v>
      </c>
      <c r="N174" s="162">
        <v>26.25</v>
      </c>
      <c r="O174" s="170">
        <v>35840</v>
      </c>
      <c r="P174" s="436">
        <v>21880</v>
      </c>
      <c r="Q174" s="128">
        <f t="shared" si="32"/>
        <v>14118.176453152464</v>
      </c>
      <c r="R174" s="80">
        <f t="shared" si="33"/>
        <v>10002.285714285716</v>
      </c>
      <c r="S174" s="76">
        <f t="shared" si="34"/>
        <v>8200.9571369289806</v>
      </c>
      <c r="T174" s="80">
        <f t="shared" si="37"/>
        <v>482.40924334876354</v>
      </c>
      <c r="U174" s="76">
        <v>305</v>
      </c>
      <c r="V174" s="79">
        <f t="shared" si="38"/>
        <v>33108.828547715922</v>
      </c>
    </row>
    <row r="175" spans="1:22" s="424" customFormat="1" ht="16.5" customHeight="1" x14ac:dyDescent="0.2">
      <c r="A175" s="167">
        <f t="shared" si="41"/>
        <v>151</v>
      </c>
      <c r="B175" s="168">
        <f t="shared" si="28"/>
        <v>21.370233104558245</v>
      </c>
      <c r="C175" s="162">
        <v>26.25</v>
      </c>
      <c r="D175" s="173">
        <v>35840</v>
      </c>
      <c r="E175" s="438">
        <v>21880</v>
      </c>
      <c r="F175" s="163">
        <f t="shared" si="30"/>
        <v>20125.189926368395</v>
      </c>
      <c r="G175" s="164">
        <f t="shared" si="31"/>
        <v>10002.285714285716</v>
      </c>
      <c r="H175" s="76">
        <f t="shared" si="39"/>
        <v>10243.341717822399</v>
      </c>
      <c r="I175" s="80">
        <f t="shared" si="35"/>
        <v>602.54951281308229</v>
      </c>
      <c r="J175" s="76">
        <v>340</v>
      </c>
      <c r="K175" s="79">
        <f t="shared" si="36"/>
        <v>41313.366871289589</v>
      </c>
      <c r="L175" s="167">
        <f t="shared" si="40"/>
        <v>151</v>
      </c>
      <c r="M175" s="168">
        <f t="shared" si="29"/>
        <v>30.528904435083209</v>
      </c>
      <c r="N175" s="162">
        <v>26.25</v>
      </c>
      <c r="O175" s="173">
        <v>35840</v>
      </c>
      <c r="P175" s="438">
        <v>21880</v>
      </c>
      <c r="Q175" s="128">
        <f t="shared" si="32"/>
        <v>14087.632948457875</v>
      </c>
      <c r="R175" s="80">
        <f t="shared" si="33"/>
        <v>10002.285714285716</v>
      </c>
      <c r="S175" s="76">
        <f t="shared" si="34"/>
        <v>8190.5723453328219</v>
      </c>
      <c r="T175" s="80">
        <f t="shared" si="37"/>
        <v>481.79837325487188</v>
      </c>
      <c r="U175" s="76">
        <v>305</v>
      </c>
      <c r="V175" s="79">
        <f t="shared" si="38"/>
        <v>33067.289381331284</v>
      </c>
    </row>
    <row r="176" spans="1:22" s="424" customFormat="1" ht="16.5" customHeight="1" x14ac:dyDescent="0.2">
      <c r="A176" s="167">
        <f t="shared" si="41"/>
        <v>152</v>
      </c>
      <c r="B176" s="168">
        <f t="shared" si="28"/>
        <v>21.416160664048391</v>
      </c>
      <c r="C176" s="162">
        <v>26.25</v>
      </c>
      <c r="D176" s="170">
        <v>35840</v>
      </c>
      <c r="E176" s="438">
        <v>21880</v>
      </c>
      <c r="F176" s="163">
        <f t="shared" si="30"/>
        <v>20082.030889970923</v>
      </c>
      <c r="G176" s="164">
        <f t="shared" si="31"/>
        <v>10002.285714285716</v>
      </c>
      <c r="H176" s="76">
        <f t="shared" si="39"/>
        <v>10228.667645447258</v>
      </c>
      <c r="I176" s="80">
        <f t="shared" si="35"/>
        <v>601.68633208513279</v>
      </c>
      <c r="J176" s="76">
        <v>340</v>
      </c>
      <c r="K176" s="79">
        <f t="shared" si="36"/>
        <v>41254.670581789025</v>
      </c>
      <c r="L176" s="167">
        <f t="shared" si="40"/>
        <v>152</v>
      </c>
      <c r="M176" s="168">
        <f t="shared" si="29"/>
        <v>30.594515234354848</v>
      </c>
      <c r="N176" s="162">
        <v>26.25</v>
      </c>
      <c r="O176" s="170">
        <v>35840</v>
      </c>
      <c r="P176" s="436">
        <v>21880</v>
      </c>
      <c r="Q176" s="128">
        <f t="shared" si="32"/>
        <v>14057.421622979646</v>
      </c>
      <c r="R176" s="80">
        <f t="shared" si="33"/>
        <v>10002.285714285716</v>
      </c>
      <c r="S176" s="76">
        <f t="shared" si="34"/>
        <v>8180.3004946702231</v>
      </c>
      <c r="T176" s="80">
        <f t="shared" si="37"/>
        <v>481.19414674530725</v>
      </c>
      <c r="U176" s="76">
        <v>305</v>
      </c>
      <c r="V176" s="79">
        <f t="shared" si="38"/>
        <v>33026.201978680896</v>
      </c>
    </row>
    <row r="177" spans="1:22" s="424" customFormat="1" ht="16.5" customHeight="1" x14ac:dyDescent="0.2">
      <c r="A177" s="167">
        <f t="shared" si="41"/>
        <v>153</v>
      </c>
      <c r="B177" s="168">
        <f t="shared" si="28"/>
        <v>21.461787057048568</v>
      </c>
      <c r="C177" s="162">
        <v>26.25</v>
      </c>
      <c r="D177" s="170">
        <v>35840</v>
      </c>
      <c r="E177" s="438">
        <v>21880</v>
      </c>
      <c r="F177" s="163">
        <f t="shared" si="30"/>
        <v>20039.337770745024</v>
      </c>
      <c r="G177" s="164">
        <f t="shared" si="31"/>
        <v>10002.285714285716</v>
      </c>
      <c r="H177" s="76">
        <f t="shared" si="39"/>
        <v>10214.151984910452</v>
      </c>
      <c r="I177" s="80">
        <f t="shared" si="35"/>
        <v>600.83246970061475</v>
      </c>
      <c r="J177" s="76">
        <v>340</v>
      </c>
      <c r="K177" s="79">
        <f t="shared" si="36"/>
        <v>41196.607939641806</v>
      </c>
      <c r="L177" s="167">
        <f t="shared" si="40"/>
        <v>153</v>
      </c>
      <c r="M177" s="168">
        <f t="shared" si="29"/>
        <v>30.659695795783669</v>
      </c>
      <c r="N177" s="162">
        <v>26.25</v>
      </c>
      <c r="O177" s="170">
        <v>35840</v>
      </c>
      <c r="P177" s="436">
        <v>21880</v>
      </c>
      <c r="Q177" s="128">
        <f t="shared" si="32"/>
        <v>14027.536439521517</v>
      </c>
      <c r="R177" s="80">
        <f t="shared" si="33"/>
        <v>10002.285714285716</v>
      </c>
      <c r="S177" s="76">
        <f t="shared" si="34"/>
        <v>8170.1395322944591</v>
      </c>
      <c r="T177" s="80">
        <f t="shared" si="37"/>
        <v>480.59644307614462</v>
      </c>
      <c r="U177" s="76">
        <v>305</v>
      </c>
      <c r="V177" s="79">
        <f t="shared" si="38"/>
        <v>32985.558129177836</v>
      </c>
    </row>
    <row r="178" spans="1:22" s="424" customFormat="1" ht="16.5" customHeight="1" x14ac:dyDescent="0.2">
      <c r="A178" s="167">
        <f t="shared" si="41"/>
        <v>154</v>
      </c>
      <c r="B178" s="168">
        <f t="shared" si="28"/>
        <v>21.507116207594038</v>
      </c>
      <c r="C178" s="162">
        <v>26.25</v>
      </c>
      <c r="D178" s="170">
        <v>35840</v>
      </c>
      <c r="E178" s="438">
        <v>21880</v>
      </c>
      <c r="F178" s="163">
        <f t="shared" si="30"/>
        <v>19997.102161383275</v>
      </c>
      <c r="G178" s="164">
        <f t="shared" si="31"/>
        <v>10002.285714285716</v>
      </c>
      <c r="H178" s="76">
        <f t="shared" si="39"/>
        <v>10199.791877727457</v>
      </c>
      <c r="I178" s="80">
        <f t="shared" si="35"/>
        <v>599.98775751337973</v>
      </c>
      <c r="J178" s="76">
        <v>340</v>
      </c>
      <c r="K178" s="79">
        <f t="shared" si="36"/>
        <v>41139.167510909821</v>
      </c>
      <c r="L178" s="167">
        <f t="shared" si="40"/>
        <v>154</v>
      </c>
      <c r="M178" s="168">
        <f t="shared" si="29"/>
        <v>30.72445172513434</v>
      </c>
      <c r="N178" s="162">
        <v>26.25</v>
      </c>
      <c r="O178" s="170">
        <v>35840</v>
      </c>
      <c r="P178" s="436">
        <v>21880</v>
      </c>
      <c r="Q178" s="128">
        <f t="shared" si="32"/>
        <v>13997.971512968294</v>
      </c>
      <c r="R178" s="80">
        <f t="shared" si="33"/>
        <v>10002.285714285716</v>
      </c>
      <c r="S178" s="76">
        <f t="shared" si="34"/>
        <v>8160.0874572663633</v>
      </c>
      <c r="T178" s="80">
        <f t="shared" si="37"/>
        <v>480.00514454508021</v>
      </c>
      <c r="U178" s="76">
        <v>305</v>
      </c>
      <c r="V178" s="79">
        <f t="shared" si="38"/>
        <v>32945.349829065453</v>
      </c>
    </row>
    <row r="179" spans="1:22" s="424" customFormat="1" ht="16.5" customHeight="1" x14ac:dyDescent="0.2">
      <c r="A179" s="167">
        <f t="shared" si="41"/>
        <v>155</v>
      </c>
      <c r="B179" s="168">
        <f t="shared" si="28"/>
        <v>21.552151963524118</v>
      </c>
      <c r="C179" s="162">
        <v>26.25</v>
      </c>
      <c r="D179" s="170">
        <v>35840</v>
      </c>
      <c r="E179" s="438">
        <v>21880</v>
      </c>
      <c r="F179" s="163">
        <f t="shared" si="30"/>
        <v>19955.31586487919</v>
      </c>
      <c r="G179" s="164">
        <f t="shared" si="31"/>
        <v>10002.285714285716</v>
      </c>
      <c r="H179" s="76">
        <f t="shared" si="39"/>
        <v>10185.584536916069</v>
      </c>
      <c r="I179" s="80">
        <f t="shared" si="35"/>
        <v>599.15203158329814</v>
      </c>
      <c r="J179" s="76">
        <v>340</v>
      </c>
      <c r="K179" s="79">
        <f t="shared" si="36"/>
        <v>41082.338147664268</v>
      </c>
      <c r="L179" s="167">
        <f t="shared" si="40"/>
        <v>155</v>
      </c>
      <c r="M179" s="168">
        <f t="shared" si="29"/>
        <v>30.788788519320171</v>
      </c>
      <c r="N179" s="162">
        <v>26.25</v>
      </c>
      <c r="O179" s="170">
        <v>35840</v>
      </c>
      <c r="P179" s="436">
        <v>21880</v>
      </c>
      <c r="Q179" s="128">
        <f t="shared" si="32"/>
        <v>13968.72110541543</v>
      </c>
      <c r="R179" s="80">
        <f t="shared" si="33"/>
        <v>10002.285714285716</v>
      </c>
      <c r="S179" s="76">
        <f t="shared" si="34"/>
        <v>8150.1423186983902</v>
      </c>
      <c r="T179" s="80">
        <f t="shared" si="37"/>
        <v>479.4201363940229</v>
      </c>
      <c r="U179" s="76">
        <v>305</v>
      </c>
      <c r="V179" s="79">
        <f t="shared" si="38"/>
        <v>32905.569274793561</v>
      </c>
    </row>
    <row r="180" spans="1:22" s="424" customFormat="1" ht="16.5" customHeight="1" x14ac:dyDescent="0.2">
      <c r="A180" s="167">
        <f t="shared" si="41"/>
        <v>156</v>
      </c>
      <c r="B180" s="168">
        <f t="shared" si="28"/>
        <v>21.596898098442281</v>
      </c>
      <c r="C180" s="162">
        <v>26.25</v>
      </c>
      <c r="D180" s="170">
        <v>35840</v>
      </c>
      <c r="E180" s="438">
        <v>21880</v>
      </c>
      <c r="F180" s="163">
        <f t="shared" si="30"/>
        <v>19913.970887838765</v>
      </c>
      <c r="G180" s="164">
        <f t="shared" si="31"/>
        <v>10002.285714285716</v>
      </c>
      <c r="H180" s="76">
        <f t="shared" si="39"/>
        <v>10171.527244722323</v>
      </c>
      <c r="I180" s="80">
        <f t="shared" si="35"/>
        <v>598.3251320424896</v>
      </c>
      <c r="J180" s="76">
        <v>340</v>
      </c>
      <c r="K180" s="79">
        <f t="shared" si="36"/>
        <v>41026.108978889293</v>
      </c>
      <c r="L180" s="167">
        <f t="shared" si="40"/>
        <v>156</v>
      </c>
      <c r="M180" s="168">
        <f t="shared" si="29"/>
        <v>30.852711569203262</v>
      </c>
      <c r="N180" s="162">
        <v>26.25</v>
      </c>
      <c r="O180" s="170">
        <v>35840</v>
      </c>
      <c r="P180" s="436">
        <v>21880</v>
      </c>
      <c r="Q180" s="128">
        <f t="shared" si="32"/>
        <v>13939.779621487138</v>
      </c>
      <c r="R180" s="80">
        <f t="shared" si="33"/>
        <v>10002.285714285716</v>
      </c>
      <c r="S180" s="76">
        <f t="shared" si="34"/>
        <v>8140.3022141627698</v>
      </c>
      <c r="T180" s="80">
        <f t="shared" si="37"/>
        <v>478.84130671545705</v>
      </c>
      <c r="U180" s="76">
        <v>305</v>
      </c>
      <c r="V180" s="79">
        <f t="shared" si="38"/>
        <v>32866.208856651079</v>
      </c>
    </row>
    <row r="181" spans="1:22" s="424" customFormat="1" ht="16.5" customHeight="1" x14ac:dyDescent="0.2">
      <c r="A181" s="167">
        <f t="shared" si="41"/>
        <v>157</v>
      </c>
      <c r="B181" s="168">
        <f t="shared" si="28"/>
        <v>21.64135831361353</v>
      </c>
      <c r="C181" s="162">
        <v>26.25</v>
      </c>
      <c r="D181" s="170">
        <v>35840</v>
      </c>
      <c r="E181" s="438">
        <v>21880</v>
      </c>
      <c r="F181" s="163">
        <f t="shared" si="30"/>
        <v>19873.059434049363</v>
      </c>
      <c r="G181" s="164">
        <f t="shared" si="31"/>
        <v>10002.285714285716</v>
      </c>
      <c r="H181" s="76">
        <f t="shared" si="39"/>
        <v>10157.617350433928</v>
      </c>
      <c r="I181" s="80">
        <f t="shared" si="35"/>
        <v>597.50690296670166</v>
      </c>
      <c r="J181" s="76">
        <v>340</v>
      </c>
      <c r="K181" s="79">
        <f t="shared" si="36"/>
        <v>40970.469401735703</v>
      </c>
      <c r="L181" s="167">
        <f t="shared" si="40"/>
        <v>157</v>
      </c>
      <c r="M181" s="168">
        <f t="shared" si="29"/>
        <v>30.916226162305044</v>
      </c>
      <c r="N181" s="162">
        <v>26.25</v>
      </c>
      <c r="O181" s="170">
        <v>35840</v>
      </c>
      <c r="P181" s="436">
        <v>21880</v>
      </c>
      <c r="Q181" s="128">
        <f t="shared" si="32"/>
        <v>13911.141603834554</v>
      </c>
      <c r="R181" s="80">
        <f t="shared" si="33"/>
        <v>10002.285714285716</v>
      </c>
      <c r="S181" s="76">
        <f t="shared" si="34"/>
        <v>8130.5652881608921</v>
      </c>
      <c r="T181" s="80">
        <f t="shared" si="37"/>
        <v>478.2685463624054</v>
      </c>
      <c r="U181" s="76">
        <v>305</v>
      </c>
      <c r="V181" s="79">
        <f t="shared" si="38"/>
        <v>32827.261152643565</v>
      </c>
    </row>
    <row r="182" spans="1:22" s="424" customFormat="1" ht="16.5" customHeight="1" x14ac:dyDescent="0.2">
      <c r="A182" s="167">
        <f t="shared" si="41"/>
        <v>158</v>
      </c>
      <c r="B182" s="168">
        <f t="shared" si="28"/>
        <v>21.685536239801635</v>
      </c>
      <c r="C182" s="162">
        <v>26.25</v>
      </c>
      <c r="D182" s="170">
        <v>35840</v>
      </c>
      <c r="E182" s="438">
        <v>21880</v>
      </c>
      <c r="F182" s="163">
        <f t="shared" si="30"/>
        <v>19832.573898294067</v>
      </c>
      <c r="G182" s="164">
        <f t="shared" si="31"/>
        <v>10002.285714285716</v>
      </c>
      <c r="H182" s="76">
        <f t="shared" si="39"/>
        <v>10143.852268277127</v>
      </c>
      <c r="I182" s="80">
        <f t="shared" si="35"/>
        <v>596.69719225159577</v>
      </c>
      <c r="J182" s="76">
        <v>340</v>
      </c>
      <c r="K182" s="79">
        <f t="shared" si="36"/>
        <v>40915.409073108509</v>
      </c>
      <c r="L182" s="167">
        <f t="shared" si="40"/>
        <v>158</v>
      </c>
      <c r="M182" s="168">
        <f t="shared" si="29"/>
        <v>30.979337485430911</v>
      </c>
      <c r="N182" s="162">
        <v>26.25</v>
      </c>
      <c r="O182" s="170">
        <v>35840</v>
      </c>
      <c r="P182" s="436">
        <v>21880</v>
      </c>
      <c r="Q182" s="128">
        <f t="shared" si="32"/>
        <v>13882.801728805847</v>
      </c>
      <c r="R182" s="80">
        <f t="shared" si="33"/>
        <v>10002.285714285716</v>
      </c>
      <c r="S182" s="76">
        <f t="shared" si="34"/>
        <v>8120.9297306511326</v>
      </c>
      <c r="T182" s="80">
        <f t="shared" si="37"/>
        <v>477.70174886183128</v>
      </c>
      <c r="U182" s="76">
        <v>305</v>
      </c>
      <c r="V182" s="79">
        <f t="shared" si="38"/>
        <v>32788.71892260453</v>
      </c>
    </row>
    <row r="183" spans="1:22" s="424" customFormat="1" ht="16.5" customHeight="1" x14ac:dyDescent="0.2">
      <c r="A183" s="167">
        <f t="shared" si="41"/>
        <v>159</v>
      </c>
      <c r="B183" s="168">
        <f t="shared" si="28"/>
        <v>21.729435439048373</v>
      </c>
      <c r="C183" s="162">
        <v>26.25</v>
      </c>
      <c r="D183" s="170">
        <v>35840</v>
      </c>
      <c r="E183" s="438">
        <v>21880</v>
      </c>
      <c r="F183" s="163">
        <f t="shared" si="30"/>
        <v>19792.506860400743</v>
      </c>
      <c r="G183" s="164">
        <f t="shared" si="31"/>
        <v>10002.285714285716</v>
      </c>
      <c r="H183" s="76">
        <f t="shared" si="39"/>
        <v>10130.229475393397</v>
      </c>
      <c r="I183" s="80">
        <f t="shared" si="35"/>
        <v>595.8958514937292</v>
      </c>
      <c r="J183" s="76">
        <v>340</v>
      </c>
      <c r="K183" s="79">
        <f t="shared" si="36"/>
        <v>40860.917901573579</v>
      </c>
      <c r="L183" s="167">
        <f t="shared" si="40"/>
        <v>159</v>
      </c>
      <c r="M183" s="168">
        <f t="shared" si="29"/>
        <v>31.042050627211964</v>
      </c>
      <c r="N183" s="162">
        <v>26.25</v>
      </c>
      <c r="O183" s="170">
        <v>35840</v>
      </c>
      <c r="P183" s="436">
        <v>21880</v>
      </c>
      <c r="Q183" s="128">
        <f t="shared" si="32"/>
        <v>13854.75480228052</v>
      </c>
      <c r="R183" s="80">
        <f t="shared" si="33"/>
        <v>10002.285714285716</v>
      </c>
      <c r="S183" s="76">
        <f t="shared" si="34"/>
        <v>8111.3937756325213</v>
      </c>
      <c r="T183" s="80">
        <f t="shared" si="37"/>
        <v>477.14081033132476</v>
      </c>
      <c r="U183" s="76">
        <v>305</v>
      </c>
      <c r="V183" s="79">
        <f t="shared" si="38"/>
        <v>32750.575102530085</v>
      </c>
    </row>
    <row r="184" spans="1:22" s="424" customFormat="1" ht="16.5" customHeight="1" x14ac:dyDescent="0.2">
      <c r="A184" s="172">
        <f t="shared" si="41"/>
        <v>160</v>
      </c>
      <c r="B184" s="168">
        <f t="shared" si="28"/>
        <v>21.773059406396968</v>
      </c>
      <c r="C184" s="162">
        <v>26.25</v>
      </c>
      <c r="D184" s="170">
        <v>35840</v>
      </c>
      <c r="E184" s="438">
        <v>21880</v>
      </c>
      <c r="F184" s="163">
        <f t="shared" si="30"/>
        <v>19752.851079515342</v>
      </c>
      <c r="G184" s="164">
        <f t="shared" si="31"/>
        <v>10002.285714285716</v>
      </c>
      <c r="H184" s="76">
        <f t="shared" si="39"/>
        <v>10116.74650989236</v>
      </c>
      <c r="I184" s="80">
        <f t="shared" si="35"/>
        <v>595.10273587602114</v>
      </c>
      <c r="J184" s="76">
        <v>340</v>
      </c>
      <c r="K184" s="79">
        <f t="shared" si="36"/>
        <v>40806.986039569441</v>
      </c>
      <c r="L184" s="172">
        <f t="shared" si="40"/>
        <v>160</v>
      </c>
      <c r="M184" s="168">
        <f t="shared" si="29"/>
        <v>31.1043705805671</v>
      </c>
      <c r="N184" s="162">
        <v>26.25</v>
      </c>
      <c r="O184" s="170">
        <v>35840</v>
      </c>
      <c r="P184" s="436">
        <v>21880</v>
      </c>
      <c r="Q184" s="128">
        <f t="shared" si="32"/>
        <v>13826.995755660739</v>
      </c>
      <c r="R184" s="80">
        <f t="shared" si="33"/>
        <v>10002.285714285716</v>
      </c>
      <c r="S184" s="76">
        <f t="shared" si="34"/>
        <v>8101.9556997817954</v>
      </c>
      <c r="T184" s="80">
        <f t="shared" si="37"/>
        <v>476.58562939892909</v>
      </c>
      <c r="U184" s="76">
        <v>305</v>
      </c>
      <c r="V184" s="79">
        <f t="shared" si="38"/>
        <v>32712.822799127178</v>
      </c>
    </row>
    <row r="185" spans="1:22" s="424" customFormat="1" ht="16.5" customHeight="1" x14ac:dyDescent="0.2">
      <c r="A185" s="167">
        <f t="shared" si="41"/>
        <v>161</v>
      </c>
      <c r="B185" s="168">
        <f t="shared" si="28"/>
        <v>21.816411571561893</v>
      </c>
      <c r="C185" s="162">
        <v>26.25</v>
      </c>
      <c r="D185" s="170">
        <v>35840</v>
      </c>
      <c r="E185" s="438">
        <v>21880</v>
      </c>
      <c r="F185" s="163">
        <f t="shared" si="30"/>
        <v>19713.599488589472</v>
      </c>
      <c r="G185" s="164">
        <f t="shared" si="31"/>
        <v>10002.285714285716</v>
      </c>
      <c r="H185" s="76">
        <f t="shared" si="39"/>
        <v>10103.400968977565</v>
      </c>
      <c r="I185" s="80">
        <f t="shared" si="35"/>
        <v>594.31770405750376</v>
      </c>
      <c r="J185" s="76">
        <v>340</v>
      </c>
      <c r="K185" s="79">
        <f t="shared" si="36"/>
        <v>40753.603875910252</v>
      </c>
      <c r="L185" s="167">
        <f t="shared" si="40"/>
        <v>161</v>
      </c>
      <c r="M185" s="168">
        <f t="shared" si="29"/>
        <v>31.166302245088421</v>
      </c>
      <c r="N185" s="162">
        <v>26.25</v>
      </c>
      <c r="O185" s="170">
        <v>35840</v>
      </c>
      <c r="P185" s="436">
        <v>21880</v>
      </c>
      <c r="Q185" s="128">
        <f t="shared" si="32"/>
        <v>13799.519642012632</v>
      </c>
      <c r="R185" s="80">
        <f t="shared" si="33"/>
        <v>10002.285714285716</v>
      </c>
      <c r="S185" s="76">
        <f t="shared" si="34"/>
        <v>8092.6138211414391</v>
      </c>
      <c r="T185" s="80">
        <f t="shared" si="37"/>
        <v>476.03610712596696</v>
      </c>
      <c r="U185" s="76">
        <v>305</v>
      </c>
      <c r="V185" s="79">
        <f t="shared" si="38"/>
        <v>32675.455284565756</v>
      </c>
    </row>
    <row r="186" spans="1:22" s="424" customFormat="1" ht="16.5" customHeight="1" x14ac:dyDescent="0.2">
      <c r="A186" s="167">
        <f t="shared" si="41"/>
        <v>162</v>
      </c>
      <c r="B186" s="168">
        <f t="shared" si="28"/>
        <v>21.859495300546925</v>
      </c>
      <c r="C186" s="162">
        <v>26.25</v>
      </c>
      <c r="D186" s="170">
        <v>35840</v>
      </c>
      <c r="E186" s="438">
        <v>21880</v>
      </c>
      <c r="F186" s="163">
        <f t="shared" si="30"/>
        <v>19674.745189073023</v>
      </c>
      <c r="G186" s="164">
        <f t="shared" si="31"/>
        <v>10002.285714285716</v>
      </c>
      <c r="H186" s="76">
        <f t="shared" si="39"/>
        <v>10090.190507141971</v>
      </c>
      <c r="I186" s="80">
        <f t="shared" si="35"/>
        <v>593.54061806717482</v>
      </c>
      <c r="J186" s="76">
        <v>340</v>
      </c>
      <c r="K186" s="79">
        <f t="shared" si="36"/>
        <v>40700.762028567893</v>
      </c>
      <c r="L186" s="167">
        <f t="shared" si="40"/>
        <v>162</v>
      </c>
      <c r="M186" s="168">
        <f t="shared" si="29"/>
        <v>31.227850429352753</v>
      </c>
      <c r="N186" s="162">
        <v>26.25</v>
      </c>
      <c r="O186" s="170">
        <v>35840</v>
      </c>
      <c r="P186" s="436">
        <v>21880</v>
      </c>
      <c r="Q186" s="128">
        <f t="shared" si="32"/>
        <v>13772.321632351117</v>
      </c>
      <c r="R186" s="80">
        <f t="shared" si="33"/>
        <v>10002.285714285716</v>
      </c>
      <c r="S186" s="76">
        <f t="shared" si="34"/>
        <v>8083.3664978565239</v>
      </c>
      <c r="T186" s="80">
        <f t="shared" si="37"/>
        <v>475.49214693273666</v>
      </c>
      <c r="U186" s="76">
        <v>305</v>
      </c>
      <c r="V186" s="79">
        <f t="shared" si="38"/>
        <v>32638.465991426096</v>
      </c>
    </row>
    <row r="187" spans="1:22" s="424" customFormat="1" ht="16.5" customHeight="1" x14ac:dyDescent="0.2">
      <c r="A187" s="167">
        <f t="shared" si="41"/>
        <v>163</v>
      </c>
      <c r="B187" s="168">
        <f t="shared" si="28"/>
        <v>21.902313897213453</v>
      </c>
      <c r="C187" s="162">
        <v>26.25</v>
      </c>
      <c r="D187" s="170">
        <v>35840</v>
      </c>
      <c r="E187" s="438">
        <v>21880</v>
      </c>
      <c r="F187" s="163">
        <f t="shared" si="30"/>
        <v>19636.281445802739</v>
      </c>
      <c r="G187" s="164">
        <f t="shared" si="31"/>
        <v>10002.285714285716</v>
      </c>
      <c r="H187" s="76">
        <f t="shared" si="39"/>
        <v>10077.112834430074</v>
      </c>
      <c r="I187" s="80">
        <f t="shared" si="35"/>
        <v>592.77134320176901</v>
      </c>
      <c r="J187" s="76">
        <v>340</v>
      </c>
      <c r="K187" s="79">
        <f t="shared" si="36"/>
        <v>40648.451337720297</v>
      </c>
      <c r="L187" s="167">
        <f t="shared" si="40"/>
        <v>163</v>
      </c>
      <c r="M187" s="168">
        <f t="shared" si="29"/>
        <v>31.289019853162078</v>
      </c>
      <c r="N187" s="162">
        <v>26.25</v>
      </c>
      <c r="O187" s="170">
        <v>35840</v>
      </c>
      <c r="P187" s="436">
        <v>21880</v>
      </c>
      <c r="Q187" s="128">
        <f t="shared" si="32"/>
        <v>13745.397012061916</v>
      </c>
      <c r="R187" s="80">
        <f t="shared" si="33"/>
        <v>10002.285714285716</v>
      </c>
      <c r="S187" s="76">
        <f t="shared" si="34"/>
        <v>8074.2121269581949</v>
      </c>
      <c r="T187" s="80">
        <f t="shared" si="37"/>
        <v>474.95365452695262</v>
      </c>
      <c r="U187" s="76">
        <v>305</v>
      </c>
      <c r="V187" s="79">
        <f t="shared" si="38"/>
        <v>32601.848507832776</v>
      </c>
    </row>
    <row r="188" spans="1:22" s="424" customFormat="1" ht="16.5" customHeight="1" x14ac:dyDescent="0.2">
      <c r="A188" s="167">
        <f t="shared" si="41"/>
        <v>164</v>
      </c>
      <c r="B188" s="168">
        <f t="shared" si="28"/>
        <v>21.944870604800776</v>
      </c>
      <c r="C188" s="162">
        <v>26.25</v>
      </c>
      <c r="D188" s="170">
        <v>35840</v>
      </c>
      <c r="E188" s="438">
        <v>21880</v>
      </c>
      <c r="F188" s="163">
        <f t="shared" si="30"/>
        <v>19598.201682078427</v>
      </c>
      <c r="G188" s="164">
        <f t="shared" si="31"/>
        <v>10002.285714285716</v>
      </c>
      <c r="H188" s="76">
        <f t="shared" si="39"/>
        <v>10064.165714763809</v>
      </c>
      <c r="I188" s="80">
        <f t="shared" si="35"/>
        <v>592.00974792728289</v>
      </c>
      <c r="J188" s="76">
        <v>340</v>
      </c>
      <c r="K188" s="79">
        <f t="shared" si="36"/>
        <v>40596.662859055235</v>
      </c>
      <c r="L188" s="167">
        <f t="shared" si="40"/>
        <v>164</v>
      </c>
      <c r="M188" s="168">
        <f t="shared" si="29"/>
        <v>31.349815149715397</v>
      </c>
      <c r="N188" s="162">
        <v>26.25</v>
      </c>
      <c r="O188" s="170">
        <v>35840</v>
      </c>
      <c r="P188" s="436">
        <v>21880</v>
      </c>
      <c r="Q188" s="128">
        <f t="shared" si="32"/>
        <v>13718.741177454896</v>
      </c>
      <c r="R188" s="80">
        <f t="shared" si="33"/>
        <v>10002.285714285716</v>
      </c>
      <c r="S188" s="76">
        <f t="shared" si="34"/>
        <v>8065.1491431918093</v>
      </c>
      <c r="T188" s="80">
        <f t="shared" si="37"/>
        <v>474.42053783481231</v>
      </c>
      <c r="U188" s="76">
        <v>305</v>
      </c>
      <c r="V188" s="79">
        <f t="shared" si="38"/>
        <v>32565.596572767237</v>
      </c>
    </row>
    <row r="189" spans="1:22" s="424" customFormat="1" ht="16.5" customHeight="1" x14ac:dyDescent="0.2">
      <c r="A189" s="167">
        <f t="shared" si="41"/>
        <v>165</v>
      </c>
      <c r="B189" s="168">
        <f t="shared" si="28"/>
        <v>21.987168607400243</v>
      </c>
      <c r="C189" s="162">
        <v>26.25</v>
      </c>
      <c r="D189" s="170">
        <v>35840</v>
      </c>
      <c r="E189" s="438">
        <v>21880</v>
      </c>
      <c r="F189" s="163">
        <f t="shared" si="30"/>
        <v>19560.499474918641</v>
      </c>
      <c r="G189" s="164">
        <f t="shared" si="31"/>
        <v>10002.285714285716</v>
      </c>
      <c r="H189" s="76">
        <f t="shared" si="39"/>
        <v>10051.346964329481</v>
      </c>
      <c r="I189" s="80">
        <f t="shared" si="35"/>
        <v>591.25570378408713</v>
      </c>
      <c r="J189" s="76">
        <v>340</v>
      </c>
      <c r="K189" s="79">
        <f t="shared" si="36"/>
        <v>40545.387857317924</v>
      </c>
      <c r="L189" s="167">
        <f t="shared" si="40"/>
        <v>165</v>
      </c>
      <c r="M189" s="168">
        <f t="shared" si="29"/>
        <v>31.410240867714634</v>
      </c>
      <c r="N189" s="162">
        <v>26.25</v>
      </c>
      <c r="O189" s="170">
        <v>35840</v>
      </c>
      <c r="P189" s="436">
        <v>21880</v>
      </c>
      <c r="Q189" s="128">
        <f t="shared" si="32"/>
        <v>13692.349632443047</v>
      </c>
      <c r="R189" s="80">
        <f t="shared" si="33"/>
        <v>10002.285714285716</v>
      </c>
      <c r="S189" s="76">
        <f t="shared" si="34"/>
        <v>8056.1760178877803</v>
      </c>
      <c r="T189" s="80">
        <f t="shared" si="37"/>
        <v>473.89270693457524</v>
      </c>
      <c r="U189" s="76">
        <v>305</v>
      </c>
      <c r="V189" s="79">
        <f t="shared" si="38"/>
        <v>32529.704071551118</v>
      </c>
    </row>
    <row r="190" spans="1:22" s="424" customFormat="1" ht="16.5" customHeight="1" x14ac:dyDescent="0.2">
      <c r="A190" s="167">
        <f t="shared" si="41"/>
        <v>166</v>
      </c>
      <c r="B190" s="168">
        <f t="shared" si="28"/>
        <v>22.029211031384833</v>
      </c>
      <c r="C190" s="162">
        <v>26.25</v>
      </c>
      <c r="D190" s="170">
        <v>35840</v>
      </c>
      <c r="E190" s="438">
        <v>21880</v>
      </c>
      <c r="F190" s="163">
        <f t="shared" si="30"/>
        <v>19523.168550488193</v>
      </c>
      <c r="G190" s="164">
        <f t="shared" si="31"/>
        <v>10002.285714285716</v>
      </c>
      <c r="H190" s="76">
        <f t="shared" si="39"/>
        <v>10038.654450023128</v>
      </c>
      <c r="I190" s="80">
        <f t="shared" si="35"/>
        <v>590.50908529547814</v>
      </c>
      <c r="J190" s="76">
        <v>340</v>
      </c>
      <c r="K190" s="79">
        <f t="shared" si="36"/>
        <v>40494.617800092514</v>
      </c>
      <c r="L190" s="167">
        <f t="shared" si="40"/>
        <v>166</v>
      </c>
      <c r="M190" s="168">
        <f t="shared" si="29"/>
        <v>31.470301473406906</v>
      </c>
      <c r="N190" s="162">
        <v>26.25</v>
      </c>
      <c r="O190" s="170">
        <v>35840</v>
      </c>
      <c r="P190" s="436">
        <v>21880</v>
      </c>
      <c r="Q190" s="128">
        <f t="shared" si="32"/>
        <v>13666.217985341736</v>
      </c>
      <c r="R190" s="80">
        <f t="shared" si="33"/>
        <v>10002.285714285716</v>
      </c>
      <c r="S190" s="76">
        <f t="shared" si="34"/>
        <v>8047.291257873334</v>
      </c>
      <c r="T190" s="80">
        <f t="shared" si="37"/>
        <v>473.37007399254901</v>
      </c>
      <c r="U190" s="76">
        <v>305</v>
      </c>
      <c r="V190" s="79">
        <f t="shared" si="38"/>
        <v>32494.165031493332</v>
      </c>
    </row>
    <row r="191" spans="1:22" s="424" customFormat="1" ht="16.5" customHeight="1" x14ac:dyDescent="0.2">
      <c r="A191" s="167">
        <f t="shared" si="41"/>
        <v>167</v>
      </c>
      <c r="B191" s="168">
        <f t="shared" si="28"/>
        <v>22.071000946795785</v>
      </c>
      <c r="C191" s="162">
        <v>26.25</v>
      </c>
      <c r="D191" s="170">
        <v>35840</v>
      </c>
      <c r="E191" s="438">
        <v>21880</v>
      </c>
      <c r="F191" s="163">
        <f t="shared" si="30"/>
        <v>19486.202779690335</v>
      </c>
      <c r="G191" s="164">
        <f t="shared" si="31"/>
        <v>10002.285714285716</v>
      </c>
      <c r="H191" s="76">
        <f t="shared" si="39"/>
        <v>10026.086087951859</v>
      </c>
      <c r="I191" s="80">
        <f t="shared" si="35"/>
        <v>589.76976987952105</v>
      </c>
      <c r="J191" s="76">
        <v>340</v>
      </c>
      <c r="K191" s="79">
        <f t="shared" si="36"/>
        <v>40444.344351807435</v>
      </c>
      <c r="L191" s="167">
        <f t="shared" si="40"/>
        <v>167</v>
      </c>
      <c r="M191" s="168">
        <f t="shared" si="29"/>
        <v>31.53000135256541</v>
      </c>
      <c r="N191" s="162">
        <v>26.25</v>
      </c>
      <c r="O191" s="170">
        <v>35840</v>
      </c>
      <c r="P191" s="436">
        <v>21880</v>
      </c>
      <c r="Q191" s="128">
        <f t="shared" si="32"/>
        <v>13640.341945783233</v>
      </c>
      <c r="R191" s="80">
        <f t="shared" si="33"/>
        <v>10002.285714285716</v>
      </c>
      <c r="S191" s="76">
        <f t="shared" si="34"/>
        <v>8038.4934044234433</v>
      </c>
      <c r="T191" s="80">
        <f t="shared" si="37"/>
        <v>472.85255320137901</v>
      </c>
      <c r="U191" s="76">
        <v>305</v>
      </c>
      <c r="V191" s="79">
        <f t="shared" si="38"/>
        <v>32458.973617693769</v>
      </c>
    </row>
    <row r="192" spans="1:22" s="424" customFormat="1" ht="16.5" customHeight="1" x14ac:dyDescent="0.2">
      <c r="A192" s="167">
        <f t="shared" si="41"/>
        <v>168</v>
      </c>
      <c r="B192" s="168">
        <f t="shared" si="28"/>
        <v>22.112541368687879</v>
      </c>
      <c r="C192" s="162">
        <v>26.25</v>
      </c>
      <c r="D192" s="170">
        <v>35840</v>
      </c>
      <c r="E192" s="438">
        <v>21880</v>
      </c>
      <c r="F192" s="163">
        <f t="shared" si="30"/>
        <v>19449.596173916409</v>
      </c>
      <c r="G192" s="164">
        <f t="shared" si="31"/>
        <v>10002.285714285716</v>
      </c>
      <c r="H192" s="76">
        <f t="shared" si="39"/>
        <v>10013.639841988723</v>
      </c>
      <c r="I192" s="80">
        <f t="shared" si="35"/>
        <v>589.03763776404242</v>
      </c>
      <c r="J192" s="76">
        <v>340</v>
      </c>
      <c r="K192" s="79">
        <f t="shared" si="36"/>
        <v>40394.559367954884</v>
      </c>
      <c r="L192" s="167">
        <f t="shared" si="40"/>
        <v>168</v>
      </c>
      <c r="M192" s="168">
        <f t="shared" si="29"/>
        <v>31.589344812411259</v>
      </c>
      <c r="N192" s="162">
        <v>26.25</v>
      </c>
      <c r="O192" s="170">
        <v>35840</v>
      </c>
      <c r="P192" s="436">
        <v>21880</v>
      </c>
      <c r="Q192" s="128">
        <f t="shared" si="32"/>
        <v>13614.717321741482</v>
      </c>
      <c r="R192" s="80">
        <f t="shared" si="33"/>
        <v>10002.285714285716</v>
      </c>
      <c r="S192" s="76">
        <f t="shared" si="34"/>
        <v>8029.7810322492487</v>
      </c>
      <c r="T192" s="80">
        <f t="shared" si="37"/>
        <v>472.34006072054399</v>
      </c>
      <c r="U192" s="76">
        <v>305</v>
      </c>
      <c r="V192" s="79">
        <f t="shared" si="38"/>
        <v>32424.124128996991</v>
      </c>
    </row>
    <row r="193" spans="1:22" s="424" customFormat="1" ht="16.5" customHeight="1" x14ac:dyDescent="0.2">
      <c r="A193" s="167">
        <f t="shared" si="41"/>
        <v>169</v>
      </c>
      <c r="B193" s="168">
        <f t="shared" ref="B193:B256" si="42">6.958*LN(A193)-13.54</f>
        <v>22.153835258434746</v>
      </c>
      <c r="C193" s="162">
        <v>26.25</v>
      </c>
      <c r="D193" s="170">
        <v>35840</v>
      </c>
      <c r="E193" s="438">
        <v>21880</v>
      </c>
      <c r="F193" s="163">
        <f t="shared" si="30"/>
        <v>19413.342880946693</v>
      </c>
      <c r="G193" s="164">
        <f t="shared" si="31"/>
        <v>10002.285714285716</v>
      </c>
      <c r="H193" s="76">
        <f t="shared" si="39"/>
        <v>10001.31372237902</v>
      </c>
      <c r="I193" s="80">
        <f t="shared" si="35"/>
        <v>588.31257190464828</v>
      </c>
      <c r="J193" s="76">
        <v>340</v>
      </c>
      <c r="K193" s="79">
        <f t="shared" si="36"/>
        <v>40345.25488951608</v>
      </c>
      <c r="L193" s="167">
        <f t="shared" si="40"/>
        <v>169</v>
      </c>
      <c r="M193" s="168">
        <f t="shared" ref="M193:M256" si="43">(6.958*LN(L193)-13.54)/0.7</f>
        <v>31.64833608347821</v>
      </c>
      <c r="N193" s="162">
        <v>26.25</v>
      </c>
      <c r="O193" s="170">
        <v>35840</v>
      </c>
      <c r="P193" s="436">
        <v>21880</v>
      </c>
      <c r="Q193" s="128">
        <f t="shared" si="32"/>
        <v>13589.340016662682</v>
      </c>
      <c r="R193" s="80">
        <f t="shared" si="33"/>
        <v>10002.285714285716</v>
      </c>
      <c r="S193" s="76">
        <f t="shared" si="34"/>
        <v>8021.152748522456</v>
      </c>
      <c r="T193" s="80">
        <f t="shared" si="37"/>
        <v>471.83251461896799</v>
      </c>
      <c r="U193" s="76">
        <v>305</v>
      </c>
      <c r="V193" s="79">
        <f t="shared" si="38"/>
        <v>32389.610994089824</v>
      </c>
    </row>
    <row r="194" spans="1:22" s="424" customFormat="1" ht="16.5" customHeight="1" x14ac:dyDescent="0.2">
      <c r="A194" s="172">
        <f t="shared" si="41"/>
        <v>170</v>
      </c>
      <c r="B194" s="168">
        <f t="shared" si="42"/>
        <v>22.194885524995726</v>
      </c>
      <c r="C194" s="162">
        <v>26.25</v>
      </c>
      <c r="D194" s="170">
        <v>35840</v>
      </c>
      <c r="E194" s="438">
        <v>21880</v>
      </c>
      <c r="F194" s="163">
        <f t="shared" si="30"/>
        <v>19377.437180995908</v>
      </c>
      <c r="G194" s="164">
        <f t="shared" si="31"/>
        <v>10002.285714285716</v>
      </c>
      <c r="H194" s="76">
        <f t="shared" si="39"/>
        <v>9989.1057843957515</v>
      </c>
      <c r="I194" s="80">
        <f t="shared" si="35"/>
        <v>587.59445790563245</v>
      </c>
      <c r="J194" s="76">
        <v>340</v>
      </c>
      <c r="K194" s="79">
        <f t="shared" si="36"/>
        <v>40296.423137583006</v>
      </c>
      <c r="L194" s="172">
        <f t="shared" si="40"/>
        <v>170</v>
      </c>
      <c r="M194" s="168">
        <f t="shared" si="43"/>
        <v>31.70697932142247</v>
      </c>
      <c r="N194" s="162">
        <v>26.25</v>
      </c>
      <c r="O194" s="170">
        <v>35840</v>
      </c>
      <c r="P194" s="436">
        <v>21880</v>
      </c>
      <c r="Q194" s="128">
        <f t="shared" si="32"/>
        <v>13564.206026697131</v>
      </c>
      <c r="R194" s="80">
        <f t="shared" si="33"/>
        <v>10002.285714285716</v>
      </c>
      <c r="S194" s="76">
        <f t="shared" si="34"/>
        <v>8012.6071919341694</v>
      </c>
      <c r="T194" s="80">
        <f t="shared" si="37"/>
        <v>471.32983481965698</v>
      </c>
      <c r="U194" s="76">
        <v>305</v>
      </c>
      <c r="V194" s="79">
        <f t="shared" si="38"/>
        <v>32355.428767736677</v>
      </c>
    </row>
    <row r="195" spans="1:22" s="424" customFormat="1" ht="16.5" customHeight="1" x14ac:dyDescent="0.2">
      <c r="A195" s="167">
        <f t="shared" si="41"/>
        <v>171</v>
      </c>
      <c r="B195" s="168">
        <f t="shared" si="42"/>
        <v>22.235695026145514</v>
      </c>
      <c r="C195" s="162">
        <v>26.25</v>
      </c>
      <c r="D195" s="170">
        <v>35840</v>
      </c>
      <c r="E195" s="438">
        <v>21880</v>
      </c>
      <c r="F195" s="163">
        <f t="shared" si="30"/>
        <v>19341.87348289751</v>
      </c>
      <c r="G195" s="164">
        <f t="shared" si="31"/>
        <v>10002.285714285716</v>
      </c>
      <c r="H195" s="76">
        <f t="shared" si="39"/>
        <v>9977.0141270422973</v>
      </c>
      <c r="I195" s="80">
        <f t="shared" si="35"/>
        <v>586.88318394366445</v>
      </c>
      <c r="J195" s="76">
        <v>340</v>
      </c>
      <c r="K195" s="79">
        <f t="shared" si="36"/>
        <v>40248.056508169189</v>
      </c>
      <c r="L195" s="167">
        <f t="shared" si="40"/>
        <v>171</v>
      </c>
      <c r="M195" s="168">
        <f t="shared" si="43"/>
        <v>31.765278608779308</v>
      </c>
      <c r="N195" s="162">
        <v>26.25</v>
      </c>
      <c r="O195" s="170">
        <v>35840</v>
      </c>
      <c r="P195" s="436">
        <v>21880</v>
      </c>
      <c r="Q195" s="128">
        <f t="shared" si="32"/>
        <v>13539.311438028257</v>
      </c>
      <c r="R195" s="80">
        <f t="shared" si="33"/>
        <v>10002.285714285716</v>
      </c>
      <c r="S195" s="76">
        <f t="shared" si="34"/>
        <v>8004.1430317867516</v>
      </c>
      <c r="T195" s="80">
        <f t="shared" si="37"/>
        <v>470.83194304627949</v>
      </c>
      <c r="U195" s="76">
        <v>305</v>
      </c>
      <c r="V195" s="79">
        <f t="shared" si="38"/>
        <v>32321.572127147007</v>
      </c>
    </row>
    <row r="196" spans="1:22" s="424" customFormat="1" ht="16.5" customHeight="1" x14ac:dyDescent="0.2">
      <c r="A196" s="167">
        <f t="shared" si="41"/>
        <v>172</v>
      </c>
      <c r="B196" s="168">
        <f t="shared" si="42"/>
        <v>22.276266569668003</v>
      </c>
      <c r="C196" s="162">
        <v>26.25</v>
      </c>
      <c r="D196" s="170">
        <v>35840</v>
      </c>
      <c r="E196" s="438">
        <v>21880</v>
      </c>
      <c r="F196" s="163">
        <f t="shared" si="30"/>
        <v>19306.646320421081</v>
      </c>
      <c r="G196" s="164">
        <f t="shared" si="31"/>
        <v>10002.285714285716</v>
      </c>
      <c r="H196" s="76">
        <f t="shared" si="39"/>
        <v>9965.0368918003114</v>
      </c>
      <c r="I196" s="80">
        <f t="shared" si="35"/>
        <v>586.17864069413599</v>
      </c>
      <c r="J196" s="76">
        <v>340</v>
      </c>
      <c r="K196" s="79">
        <f t="shared" si="36"/>
        <v>40200.147567201246</v>
      </c>
      <c r="L196" s="167">
        <f t="shared" si="40"/>
        <v>172</v>
      </c>
      <c r="M196" s="168">
        <f t="shared" si="43"/>
        <v>31.823237956668578</v>
      </c>
      <c r="N196" s="162">
        <v>26.25</v>
      </c>
      <c r="O196" s="170">
        <v>35840</v>
      </c>
      <c r="P196" s="436">
        <v>21880</v>
      </c>
      <c r="Q196" s="128">
        <f t="shared" si="32"/>
        <v>13514.65242429476</v>
      </c>
      <c r="R196" s="80">
        <f t="shared" si="33"/>
        <v>10002.285714285716</v>
      </c>
      <c r="S196" s="76">
        <f t="shared" si="34"/>
        <v>7995.7589671173619</v>
      </c>
      <c r="T196" s="80">
        <f t="shared" si="37"/>
        <v>470.33876277160948</v>
      </c>
      <c r="U196" s="76">
        <v>305</v>
      </c>
      <c r="V196" s="79">
        <f t="shared" si="38"/>
        <v>32288.035868469447</v>
      </c>
    </row>
    <row r="197" spans="1:22" s="424" customFormat="1" ht="16.5" customHeight="1" x14ac:dyDescent="0.2">
      <c r="A197" s="167">
        <f t="shared" si="41"/>
        <v>173</v>
      </c>
      <c r="B197" s="168">
        <f t="shared" si="42"/>
        <v>22.316602914515549</v>
      </c>
      <c r="C197" s="162">
        <v>26.25</v>
      </c>
      <c r="D197" s="170">
        <v>35840</v>
      </c>
      <c r="E197" s="438">
        <v>21880</v>
      </c>
      <c r="F197" s="163">
        <f t="shared" si="30"/>
        <v>19271.750348717276</v>
      </c>
      <c r="G197" s="164">
        <f t="shared" si="31"/>
        <v>10002.285714285716</v>
      </c>
      <c r="H197" s="76">
        <f t="shared" si="39"/>
        <v>9953.1722614210175</v>
      </c>
      <c r="I197" s="80">
        <f t="shared" si="35"/>
        <v>585.48072126005979</v>
      </c>
      <c r="J197" s="76">
        <v>340</v>
      </c>
      <c r="K197" s="79">
        <f t="shared" si="36"/>
        <v>40152.689045684063</v>
      </c>
      <c r="L197" s="167">
        <f t="shared" si="40"/>
        <v>173</v>
      </c>
      <c r="M197" s="168">
        <f t="shared" si="43"/>
        <v>31.880861306450786</v>
      </c>
      <c r="N197" s="162">
        <v>26.25</v>
      </c>
      <c r="O197" s="170">
        <v>35840</v>
      </c>
      <c r="P197" s="436">
        <v>21880</v>
      </c>
      <c r="Q197" s="128">
        <f t="shared" si="32"/>
        <v>13490.22524410209</v>
      </c>
      <c r="R197" s="80">
        <f t="shared" si="33"/>
        <v>10002.285714285716</v>
      </c>
      <c r="S197" s="76">
        <f t="shared" si="34"/>
        <v>7987.4537258518549</v>
      </c>
      <c r="T197" s="80">
        <f t="shared" si="37"/>
        <v>469.85021916775617</v>
      </c>
      <c r="U197" s="76">
        <v>305</v>
      </c>
      <c r="V197" s="79">
        <f t="shared" si="38"/>
        <v>32254.814903407416</v>
      </c>
    </row>
    <row r="198" spans="1:22" s="424" customFormat="1" ht="16.5" customHeight="1" x14ac:dyDescent="0.2">
      <c r="A198" s="167">
        <f t="shared" si="41"/>
        <v>174</v>
      </c>
      <c r="B198" s="168">
        <f t="shared" si="42"/>
        <v>22.356706771934697</v>
      </c>
      <c r="C198" s="162">
        <v>26.25</v>
      </c>
      <c r="D198" s="170">
        <v>35840</v>
      </c>
      <c r="E198" s="438">
        <v>21880</v>
      </c>
      <c r="F198" s="163">
        <f t="shared" si="30"/>
        <v>19237.180340885327</v>
      </c>
      <c r="G198" s="164">
        <f t="shared" si="31"/>
        <v>10002.285714285716</v>
      </c>
      <c r="H198" s="76">
        <f t="shared" si="39"/>
        <v>9941.4184587581549</v>
      </c>
      <c r="I198" s="80">
        <f t="shared" si="35"/>
        <v>584.78932110342078</v>
      </c>
      <c r="J198" s="76">
        <v>340</v>
      </c>
      <c r="K198" s="79">
        <f t="shared" si="36"/>
        <v>40105.67383503262</v>
      </c>
      <c r="L198" s="167">
        <f t="shared" si="40"/>
        <v>174</v>
      </c>
      <c r="M198" s="168">
        <f t="shared" si="43"/>
        <v>31.938152531335284</v>
      </c>
      <c r="N198" s="162">
        <v>26.25</v>
      </c>
      <c r="O198" s="170">
        <v>35840</v>
      </c>
      <c r="P198" s="436">
        <v>21880</v>
      </c>
      <c r="Q198" s="128">
        <f t="shared" si="32"/>
        <v>13466.026238619728</v>
      </c>
      <c r="R198" s="80">
        <f t="shared" si="33"/>
        <v>10002.285714285716</v>
      </c>
      <c r="S198" s="76">
        <f t="shared" si="34"/>
        <v>7979.2260639878523</v>
      </c>
      <c r="T198" s="80">
        <f t="shared" si="37"/>
        <v>469.36623905810893</v>
      </c>
      <c r="U198" s="76">
        <v>305</v>
      </c>
      <c r="V198" s="79">
        <f t="shared" si="38"/>
        <v>32221.904255951406</v>
      </c>
    </row>
    <row r="199" spans="1:22" s="424" customFormat="1" ht="16.5" customHeight="1" x14ac:dyDescent="0.2">
      <c r="A199" s="167">
        <f t="shared" si="41"/>
        <v>175</v>
      </c>
      <c r="B199" s="168">
        <f t="shared" si="42"/>
        <v>22.396580806559818</v>
      </c>
      <c r="C199" s="162">
        <v>26.25</v>
      </c>
      <c r="D199" s="170">
        <v>35840</v>
      </c>
      <c r="E199" s="438">
        <v>21880</v>
      </c>
      <c r="F199" s="163">
        <f t="shared" si="30"/>
        <v>19202.931184657984</v>
      </c>
      <c r="G199" s="164">
        <f t="shared" si="31"/>
        <v>10002.285714285716</v>
      </c>
      <c r="H199" s="76">
        <f t="shared" si="39"/>
        <v>9929.7737456408577</v>
      </c>
      <c r="I199" s="80">
        <f t="shared" si="35"/>
        <v>584.10433797887401</v>
      </c>
      <c r="J199" s="76">
        <v>340</v>
      </c>
      <c r="K199" s="79">
        <f t="shared" si="36"/>
        <v>40059.094982563431</v>
      </c>
      <c r="L199" s="167">
        <f t="shared" si="40"/>
        <v>175</v>
      </c>
      <c r="M199" s="168">
        <f t="shared" si="43"/>
        <v>31.995115437942598</v>
      </c>
      <c r="N199" s="162">
        <v>26.25</v>
      </c>
      <c r="O199" s="170">
        <v>35840</v>
      </c>
      <c r="P199" s="436">
        <v>21880</v>
      </c>
      <c r="Q199" s="128">
        <f t="shared" si="32"/>
        <v>13442.051829260588</v>
      </c>
      <c r="R199" s="80">
        <f t="shared" si="33"/>
        <v>10002.285714285716</v>
      </c>
      <c r="S199" s="76">
        <f t="shared" si="34"/>
        <v>7971.0747648057431</v>
      </c>
      <c r="T199" s="80">
        <f t="shared" si="37"/>
        <v>468.88675087092605</v>
      </c>
      <c r="U199" s="76">
        <v>305</v>
      </c>
      <c r="V199" s="79">
        <f t="shared" si="38"/>
        <v>32189.299059222973</v>
      </c>
    </row>
    <row r="200" spans="1:22" s="424" customFormat="1" ht="16.5" customHeight="1" x14ac:dyDescent="0.2">
      <c r="A200" s="167">
        <f t="shared" si="41"/>
        <v>176</v>
      </c>
      <c r="B200" s="168">
        <f t="shared" si="42"/>
        <v>22.436227637475461</v>
      </c>
      <c r="C200" s="162">
        <v>26.25</v>
      </c>
      <c r="D200" s="170">
        <v>35840</v>
      </c>
      <c r="E200" s="438">
        <v>21880</v>
      </c>
      <c r="F200" s="163">
        <f t="shared" si="30"/>
        <v>19168.997879199305</v>
      </c>
      <c r="G200" s="164">
        <f t="shared" si="31"/>
        <v>10002.285714285716</v>
      </c>
      <c r="H200" s="76">
        <f t="shared" si="39"/>
        <v>9918.2364217849081</v>
      </c>
      <c r="I200" s="80">
        <f t="shared" si="35"/>
        <v>583.42567186970052</v>
      </c>
      <c r="J200" s="76">
        <v>340</v>
      </c>
      <c r="K200" s="79">
        <f t="shared" si="36"/>
        <v>40012.945687139632</v>
      </c>
      <c r="L200" s="167">
        <f t="shared" si="40"/>
        <v>176</v>
      </c>
      <c r="M200" s="168">
        <f t="shared" si="43"/>
        <v>32.051753767822092</v>
      </c>
      <c r="N200" s="162">
        <v>26.25</v>
      </c>
      <c r="O200" s="170">
        <v>35840</v>
      </c>
      <c r="P200" s="436">
        <v>21880</v>
      </c>
      <c r="Q200" s="128">
        <f t="shared" si="32"/>
        <v>13418.298515439514</v>
      </c>
      <c r="R200" s="80">
        <f t="shared" si="33"/>
        <v>10002.285714285716</v>
      </c>
      <c r="S200" s="76">
        <f t="shared" si="34"/>
        <v>7962.9986381065792</v>
      </c>
      <c r="T200" s="80">
        <f t="shared" si="37"/>
        <v>468.41168459450461</v>
      </c>
      <c r="U200" s="76">
        <v>305</v>
      </c>
      <c r="V200" s="79">
        <f t="shared" si="38"/>
        <v>32156.994552426317</v>
      </c>
    </row>
    <row r="201" spans="1:22" s="424" customFormat="1" ht="16.5" customHeight="1" x14ac:dyDescent="0.2">
      <c r="A201" s="167">
        <f t="shared" si="41"/>
        <v>177</v>
      </c>
      <c r="B201" s="168">
        <f t="shared" si="42"/>
        <v>22.475649839248703</v>
      </c>
      <c r="C201" s="162">
        <v>26.25</v>
      </c>
      <c r="D201" s="170">
        <v>35840</v>
      </c>
      <c r="E201" s="438">
        <v>21880</v>
      </c>
      <c r="F201" s="163">
        <f t="shared" si="30"/>
        <v>19135.375532010708</v>
      </c>
      <c r="G201" s="164">
        <f t="shared" si="31"/>
        <v>10002.285714285716</v>
      </c>
      <c r="H201" s="76">
        <f t="shared" si="39"/>
        <v>9906.8048237407857</v>
      </c>
      <c r="I201" s="80">
        <f t="shared" si="35"/>
        <v>582.75322492592852</v>
      </c>
      <c r="J201" s="76">
        <v>340</v>
      </c>
      <c r="K201" s="79">
        <f t="shared" si="36"/>
        <v>39967.219294963143</v>
      </c>
      <c r="L201" s="167">
        <f t="shared" si="40"/>
        <v>177</v>
      </c>
      <c r="M201" s="168">
        <f t="shared" si="43"/>
        <v>32.108071198926723</v>
      </c>
      <c r="N201" s="162">
        <v>26.25</v>
      </c>
      <c r="O201" s="170">
        <v>35840</v>
      </c>
      <c r="P201" s="436">
        <v>21880</v>
      </c>
      <c r="Q201" s="128">
        <f t="shared" si="32"/>
        <v>13394.762872407493</v>
      </c>
      <c r="R201" s="80">
        <f t="shared" si="33"/>
        <v>10002.285714285716</v>
      </c>
      <c r="S201" s="76">
        <f t="shared" si="34"/>
        <v>7954.9965194756905</v>
      </c>
      <c r="T201" s="80">
        <f t="shared" si="37"/>
        <v>467.94097173386416</v>
      </c>
      <c r="U201" s="76">
        <v>305</v>
      </c>
      <c r="V201" s="79">
        <f t="shared" si="38"/>
        <v>32124.986077902762</v>
      </c>
    </row>
    <row r="202" spans="1:22" s="424" customFormat="1" ht="16.5" customHeight="1" x14ac:dyDescent="0.2">
      <c r="A202" s="167">
        <f t="shared" si="41"/>
        <v>178</v>
      </c>
      <c r="B202" s="168">
        <f t="shared" si="42"/>
        <v>22.514849942932329</v>
      </c>
      <c r="C202" s="162">
        <v>26.25</v>
      </c>
      <c r="D202" s="170">
        <v>35840</v>
      </c>
      <c r="E202" s="438">
        <v>21880</v>
      </c>
      <c r="F202" s="163">
        <f t="shared" si="30"/>
        <v>19102.059355941081</v>
      </c>
      <c r="G202" s="164">
        <f t="shared" si="31"/>
        <v>10002.285714285716</v>
      </c>
      <c r="H202" s="76">
        <f t="shared" si="39"/>
        <v>9895.4773238771104</v>
      </c>
      <c r="I202" s="80">
        <f t="shared" si="35"/>
        <v>582.08690140453587</v>
      </c>
      <c r="J202" s="76">
        <v>340</v>
      </c>
      <c r="K202" s="79">
        <f t="shared" si="36"/>
        <v>39921.909295508442</v>
      </c>
      <c r="L202" s="167">
        <f t="shared" si="40"/>
        <v>178</v>
      </c>
      <c r="M202" s="168">
        <f t="shared" si="43"/>
        <v>32.164071347046189</v>
      </c>
      <c r="N202" s="162">
        <v>26.25</v>
      </c>
      <c r="O202" s="170">
        <v>35840</v>
      </c>
      <c r="P202" s="436">
        <v>21880</v>
      </c>
      <c r="Q202" s="128">
        <f t="shared" si="32"/>
        <v>13371.441549158753</v>
      </c>
      <c r="R202" s="80">
        <f t="shared" si="33"/>
        <v>10002.285714285716</v>
      </c>
      <c r="S202" s="76">
        <f t="shared" si="34"/>
        <v>7947.0672695711191</v>
      </c>
      <c r="T202" s="80">
        <f t="shared" si="37"/>
        <v>467.47454526888936</v>
      </c>
      <c r="U202" s="76">
        <v>305</v>
      </c>
      <c r="V202" s="79">
        <f t="shared" si="38"/>
        <v>32093.269078284473</v>
      </c>
    </row>
    <row r="203" spans="1:22" s="424" customFormat="1" ht="16.5" customHeight="1" x14ac:dyDescent="0.2">
      <c r="A203" s="167">
        <f t="shared" si="41"/>
        <v>179</v>
      </c>
      <c r="B203" s="168">
        <f t="shared" si="42"/>
        <v>22.553830437039977</v>
      </c>
      <c r="C203" s="162">
        <v>26.25</v>
      </c>
      <c r="D203" s="170">
        <v>35840</v>
      </c>
      <c r="E203" s="438">
        <v>21880</v>
      </c>
      <c r="F203" s="163">
        <f t="shared" si="30"/>
        <v>19069.044666296817</v>
      </c>
      <c r="G203" s="164">
        <f t="shared" si="31"/>
        <v>10002.285714285716</v>
      </c>
      <c r="H203" s="76">
        <f t="shared" si="39"/>
        <v>9884.252329398063</v>
      </c>
      <c r="I203" s="80">
        <f t="shared" si="35"/>
        <v>581.42660761165075</v>
      </c>
      <c r="J203" s="76">
        <v>340</v>
      </c>
      <c r="K203" s="79">
        <f t="shared" si="36"/>
        <v>39877.009317592245</v>
      </c>
      <c r="L203" s="167">
        <f t="shared" si="40"/>
        <v>179</v>
      </c>
      <c r="M203" s="168">
        <f t="shared" si="43"/>
        <v>32.219757767199972</v>
      </c>
      <c r="N203" s="162">
        <v>26.25</v>
      </c>
      <c r="O203" s="170">
        <v>35840</v>
      </c>
      <c r="P203" s="436">
        <v>21880</v>
      </c>
      <c r="Q203" s="128">
        <f t="shared" si="32"/>
        <v>13348.331266407771</v>
      </c>
      <c r="R203" s="80">
        <f t="shared" si="33"/>
        <v>10002.285714285716</v>
      </c>
      <c r="S203" s="76">
        <f t="shared" si="34"/>
        <v>7939.2097734357858</v>
      </c>
      <c r="T203" s="80">
        <f t="shared" si="37"/>
        <v>467.0123396138697</v>
      </c>
      <c r="U203" s="76">
        <v>305</v>
      </c>
      <c r="V203" s="79">
        <f t="shared" si="38"/>
        <v>32061.83909374314</v>
      </c>
    </row>
    <row r="204" spans="1:22" s="424" customFormat="1" ht="16.5" customHeight="1" x14ac:dyDescent="0.2">
      <c r="A204" s="172">
        <f t="shared" si="41"/>
        <v>180</v>
      </c>
      <c r="B204" s="168">
        <f t="shared" si="42"/>
        <v>22.592593768494083</v>
      </c>
      <c r="C204" s="162">
        <v>26.25</v>
      </c>
      <c r="D204" s="170">
        <v>35840</v>
      </c>
      <c r="E204" s="438">
        <v>21880</v>
      </c>
      <c r="F204" s="163">
        <f t="shared" si="30"/>
        <v>19036.326878047839</v>
      </c>
      <c r="G204" s="164">
        <f t="shared" si="31"/>
        <v>10002.285714285716</v>
      </c>
      <c r="H204" s="76">
        <f t="shared" si="39"/>
        <v>9873.1282813934104</v>
      </c>
      <c r="I204" s="164">
        <f t="shared" si="35"/>
        <v>580.77225184667111</v>
      </c>
      <c r="J204" s="165">
        <v>340</v>
      </c>
      <c r="K204" s="79">
        <f t="shared" si="36"/>
        <v>39832.513125573634</v>
      </c>
      <c r="L204" s="175">
        <f t="shared" si="40"/>
        <v>180</v>
      </c>
      <c r="M204" s="161">
        <f t="shared" si="43"/>
        <v>32.275133954991553</v>
      </c>
      <c r="N204" s="162">
        <v>26.25</v>
      </c>
      <c r="O204" s="170">
        <v>35840</v>
      </c>
      <c r="P204" s="436">
        <v>21880</v>
      </c>
      <c r="Q204" s="128">
        <f t="shared" si="32"/>
        <v>13325.428814633484</v>
      </c>
      <c r="R204" s="80">
        <f t="shared" si="33"/>
        <v>10002.285714285716</v>
      </c>
      <c r="S204" s="76">
        <f t="shared" si="34"/>
        <v>7931.4229398325278</v>
      </c>
      <c r="T204" s="164">
        <f t="shared" si="37"/>
        <v>466.55429057838398</v>
      </c>
      <c r="U204" s="165">
        <v>305</v>
      </c>
      <c r="V204" s="166">
        <f t="shared" si="38"/>
        <v>32030.691759330108</v>
      </c>
    </row>
    <row r="205" spans="1:22" s="424" customFormat="1" ht="16.5" customHeight="1" x14ac:dyDescent="0.2">
      <c r="A205" s="167">
        <f t="shared" si="41"/>
        <v>181</v>
      </c>
      <c r="B205" s="168">
        <f t="shared" si="42"/>
        <v>22.631142343547623</v>
      </c>
      <c r="C205" s="162">
        <v>26.25</v>
      </c>
      <c r="D205" s="170">
        <v>35840</v>
      </c>
      <c r="E205" s="438">
        <v>21880</v>
      </c>
      <c r="F205" s="163">
        <f t="shared" si="30"/>
        <v>19003.901503125864</v>
      </c>
      <c r="G205" s="164">
        <f t="shared" si="31"/>
        <v>10002.285714285716</v>
      </c>
      <c r="H205" s="76">
        <f t="shared" si="39"/>
        <v>9862.1036539199376</v>
      </c>
      <c r="I205" s="80">
        <f t="shared" si="35"/>
        <v>580.12374434823153</v>
      </c>
      <c r="J205" s="76">
        <v>340</v>
      </c>
      <c r="K205" s="79">
        <f t="shared" si="36"/>
        <v>39788.414615679743</v>
      </c>
      <c r="L205" s="167">
        <f t="shared" si="40"/>
        <v>181</v>
      </c>
      <c r="M205" s="168">
        <f t="shared" si="43"/>
        <v>32.330203347925178</v>
      </c>
      <c r="N205" s="162">
        <v>26.25</v>
      </c>
      <c r="O205" s="170">
        <v>35840</v>
      </c>
      <c r="P205" s="436">
        <v>21880</v>
      </c>
      <c r="Q205" s="128">
        <f t="shared" si="32"/>
        <v>13302.731052188101</v>
      </c>
      <c r="R205" s="80">
        <f t="shared" si="33"/>
        <v>10002.285714285716</v>
      </c>
      <c r="S205" s="76">
        <f t="shared" si="34"/>
        <v>7923.7057006010991</v>
      </c>
      <c r="T205" s="80">
        <f t="shared" si="37"/>
        <v>466.10033532947637</v>
      </c>
      <c r="U205" s="76">
        <v>305</v>
      </c>
      <c r="V205" s="79">
        <f t="shared" si="38"/>
        <v>31999.822802404393</v>
      </c>
    </row>
    <row r="206" spans="1:22" s="424" customFormat="1" ht="16.5" customHeight="1" x14ac:dyDescent="0.2">
      <c r="A206" s="167">
        <f t="shared" si="41"/>
        <v>182</v>
      </c>
      <c r="B206" s="168">
        <f t="shared" si="42"/>
        <v>22.669478528680344</v>
      </c>
      <c r="C206" s="162">
        <v>26.25</v>
      </c>
      <c r="D206" s="170">
        <v>35840</v>
      </c>
      <c r="E206" s="438">
        <v>21880</v>
      </c>
      <c r="F206" s="163">
        <f t="shared" si="30"/>
        <v>18971.764147811486</v>
      </c>
      <c r="G206" s="164">
        <f t="shared" si="31"/>
        <v>10002.285714285716</v>
      </c>
      <c r="H206" s="76">
        <f t="shared" si="39"/>
        <v>9851.1769531130485</v>
      </c>
      <c r="I206" s="80">
        <f t="shared" si="35"/>
        <v>579.48099724194401</v>
      </c>
      <c r="J206" s="76">
        <v>340</v>
      </c>
      <c r="K206" s="79">
        <f t="shared" si="36"/>
        <v>39744.707812452194</v>
      </c>
      <c r="L206" s="167">
        <f t="shared" si="40"/>
        <v>182</v>
      </c>
      <c r="M206" s="168">
        <f t="shared" si="43"/>
        <v>32.38496932668621</v>
      </c>
      <c r="N206" s="162">
        <v>26.25</v>
      </c>
      <c r="O206" s="170">
        <v>35840</v>
      </c>
      <c r="P206" s="436">
        <v>21880</v>
      </c>
      <c r="Q206" s="128">
        <f t="shared" si="32"/>
        <v>13280.234903468037</v>
      </c>
      <c r="R206" s="80">
        <f t="shared" si="33"/>
        <v>10002.285714285716</v>
      </c>
      <c r="S206" s="76">
        <f t="shared" si="34"/>
        <v>7916.0570100362775</v>
      </c>
      <c r="T206" s="80">
        <f t="shared" si="37"/>
        <v>465.6504123550751</v>
      </c>
      <c r="U206" s="76">
        <v>305</v>
      </c>
      <c r="V206" s="79">
        <f t="shared" si="38"/>
        <v>31969.22804014511</v>
      </c>
    </row>
    <row r="207" spans="1:22" s="424" customFormat="1" ht="16.5" customHeight="1" x14ac:dyDescent="0.2">
      <c r="A207" s="167">
        <f t="shared" si="41"/>
        <v>183</v>
      </c>
      <c r="B207" s="168">
        <f t="shared" si="42"/>
        <v>22.707604651470611</v>
      </c>
      <c r="C207" s="162">
        <v>26.25</v>
      </c>
      <c r="D207" s="170">
        <v>35840</v>
      </c>
      <c r="E207" s="438">
        <v>21880</v>
      </c>
      <c r="F207" s="163">
        <f t="shared" si="30"/>
        <v>18939.910510206402</v>
      </c>
      <c r="G207" s="164">
        <f t="shared" si="31"/>
        <v>10002.285714285716</v>
      </c>
      <c r="H207" s="76">
        <f t="shared" si="39"/>
        <v>9840.3467163273199</v>
      </c>
      <c r="I207" s="80">
        <f t="shared" si="35"/>
        <v>578.84392448984238</v>
      </c>
      <c r="J207" s="76">
        <v>340</v>
      </c>
      <c r="K207" s="79">
        <f t="shared" si="36"/>
        <v>39701.386865309272</v>
      </c>
      <c r="L207" s="167">
        <f t="shared" si="40"/>
        <v>183</v>
      </c>
      <c r="M207" s="168">
        <f t="shared" si="43"/>
        <v>32.439435216386592</v>
      </c>
      <c r="N207" s="162">
        <v>26.25</v>
      </c>
      <c r="O207" s="170">
        <v>35840</v>
      </c>
      <c r="P207" s="436">
        <v>21880</v>
      </c>
      <c r="Q207" s="128">
        <f t="shared" si="32"/>
        <v>13257.937357144479</v>
      </c>
      <c r="R207" s="80">
        <f t="shared" si="33"/>
        <v>10002.285714285716</v>
      </c>
      <c r="S207" s="76">
        <f t="shared" si="34"/>
        <v>7908.4758442862667</v>
      </c>
      <c r="T207" s="80">
        <f t="shared" si="37"/>
        <v>465.20446142860391</v>
      </c>
      <c r="U207" s="76">
        <v>305</v>
      </c>
      <c r="V207" s="79">
        <f t="shared" si="38"/>
        <v>31938.903377145063</v>
      </c>
    </row>
    <row r="208" spans="1:22" s="424" customFormat="1" ht="16.5" customHeight="1" x14ac:dyDescent="0.2">
      <c r="A208" s="167">
        <f t="shared" si="41"/>
        <v>184</v>
      </c>
      <c r="B208" s="168">
        <f t="shared" si="42"/>
        <v>22.745523001443324</v>
      </c>
      <c r="C208" s="162">
        <v>26.25</v>
      </c>
      <c r="D208" s="170">
        <v>35840</v>
      </c>
      <c r="E208" s="438">
        <v>21880</v>
      </c>
      <c r="F208" s="163">
        <f t="shared" si="30"/>
        <v>18908.336377787804</v>
      </c>
      <c r="G208" s="164">
        <f t="shared" si="31"/>
        <v>10002.285714285716</v>
      </c>
      <c r="H208" s="76">
        <f t="shared" si="39"/>
        <v>9829.6115113049982</v>
      </c>
      <c r="I208" s="80">
        <f t="shared" si="35"/>
        <v>578.21244184147042</v>
      </c>
      <c r="J208" s="76">
        <v>340</v>
      </c>
      <c r="K208" s="79">
        <f t="shared" si="36"/>
        <v>39658.446045219986</v>
      </c>
      <c r="L208" s="167">
        <f t="shared" si="40"/>
        <v>184</v>
      </c>
      <c r="M208" s="168">
        <f t="shared" si="43"/>
        <v>32.493604287776179</v>
      </c>
      <c r="N208" s="162">
        <v>26.25</v>
      </c>
      <c r="O208" s="170">
        <v>35840</v>
      </c>
      <c r="P208" s="436">
        <v>21880</v>
      </c>
      <c r="Q208" s="128">
        <f t="shared" si="32"/>
        <v>13235.835464451462</v>
      </c>
      <c r="R208" s="80">
        <f t="shared" si="33"/>
        <v>10002.285714285716</v>
      </c>
      <c r="S208" s="76">
        <f t="shared" si="34"/>
        <v>7900.9612007706419</v>
      </c>
      <c r="T208" s="80">
        <f t="shared" si="37"/>
        <v>464.76242357474359</v>
      </c>
      <c r="U208" s="76">
        <v>305</v>
      </c>
      <c r="V208" s="79">
        <f t="shared" si="38"/>
        <v>31908.844803082564</v>
      </c>
    </row>
    <row r="209" spans="1:22" s="424" customFormat="1" ht="16.5" customHeight="1" x14ac:dyDescent="0.2">
      <c r="A209" s="167">
        <f t="shared" si="41"/>
        <v>185</v>
      </c>
      <c r="B209" s="168">
        <f t="shared" si="42"/>
        <v>22.783235830894981</v>
      </c>
      <c r="C209" s="162">
        <v>26.25</v>
      </c>
      <c r="D209" s="170">
        <v>35840</v>
      </c>
      <c r="E209" s="438">
        <v>21880</v>
      </c>
      <c r="F209" s="163">
        <f t="shared" si="30"/>
        <v>18877.037625041579</v>
      </c>
      <c r="G209" s="164">
        <f t="shared" si="31"/>
        <v>10002.285714285716</v>
      </c>
      <c r="H209" s="76">
        <f t="shared" si="39"/>
        <v>9818.9699353712822</v>
      </c>
      <c r="I209" s="80">
        <f t="shared" si="35"/>
        <v>577.586466786546</v>
      </c>
      <c r="J209" s="76">
        <v>340</v>
      </c>
      <c r="K209" s="79">
        <f t="shared" si="36"/>
        <v>39615.879741485121</v>
      </c>
      <c r="L209" s="167">
        <f t="shared" si="40"/>
        <v>185</v>
      </c>
      <c r="M209" s="168">
        <f t="shared" si="43"/>
        <v>32.547479758421403</v>
      </c>
      <c r="N209" s="162">
        <v>26.25</v>
      </c>
      <c r="O209" s="170">
        <v>35840</v>
      </c>
      <c r="P209" s="436">
        <v>21880</v>
      </c>
      <c r="Q209" s="128">
        <f t="shared" si="32"/>
        <v>13213.926337529105</v>
      </c>
      <c r="R209" s="80">
        <f t="shared" si="33"/>
        <v>10002.285714285716</v>
      </c>
      <c r="S209" s="76">
        <f t="shared" si="34"/>
        <v>7893.5120976170401</v>
      </c>
      <c r="T209" s="80">
        <f t="shared" si="37"/>
        <v>464.32424103629643</v>
      </c>
      <c r="U209" s="76">
        <v>305</v>
      </c>
      <c r="V209" s="79">
        <f t="shared" si="38"/>
        <v>31879.048390468161</v>
      </c>
    </row>
    <row r="210" spans="1:22" s="424" customFormat="1" ht="16.5" customHeight="1" x14ac:dyDescent="0.2">
      <c r="A210" s="167">
        <f t="shared" si="41"/>
        <v>186</v>
      </c>
      <c r="B210" s="168">
        <f t="shared" si="42"/>
        <v>22.820745355696459</v>
      </c>
      <c r="C210" s="162">
        <v>26.25</v>
      </c>
      <c r="D210" s="170">
        <v>35840</v>
      </c>
      <c r="E210" s="438">
        <v>21880</v>
      </c>
      <c r="F210" s="163">
        <f t="shared" si="30"/>
        <v>18846.010211171499</v>
      </c>
      <c r="G210" s="164">
        <f t="shared" si="31"/>
        <v>10002.285714285716</v>
      </c>
      <c r="H210" s="76">
        <f t="shared" si="39"/>
        <v>9808.4206146554534</v>
      </c>
      <c r="I210" s="80">
        <f t="shared" si="35"/>
        <v>576.96591850914422</v>
      </c>
      <c r="J210" s="76">
        <v>340</v>
      </c>
      <c r="K210" s="79">
        <f t="shared" si="36"/>
        <v>39573.682458621814</v>
      </c>
      <c r="L210" s="167">
        <f t="shared" si="40"/>
        <v>186</v>
      </c>
      <c r="M210" s="168">
        <f t="shared" si="43"/>
        <v>32.601064793852089</v>
      </c>
      <c r="N210" s="162">
        <v>26.25</v>
      </c>
      <c r="O210" s="170">
        <v>35840</v>
      </c>
      <c r="P210" s="436">
        <v>21880</v>
      </c>
      <c r="Q210" s="128">
        <f t="shared" si="32"/>
        <v>13192.207147820047</v>
      </c>
      <c r="R210" s="80">
        <f t="shared" si="33"/>
        <v>10002.285714285716</v>
      </c>
      <c r="S210" s="76">
        <f t="shared" si="34"/>
        <v>7886.1275731159594</v>
      </c>
      <c r="T210" s="80">
        <f t="shared" si="37"/>
        <v>463.88985724211528</v>
      </c>
      <c r="U210" s="76">
        <v>305</v>
      </c>
      <c r="V210" s="79">
        <f t="shared" si="38"/>
        <v>31849.510292463838</v>
      </c>
    </row>
    <row r="211" spans="1:22" s="424" customFormat="1" ht="16.5" customHeight="1" x14ac:dyDescent="0.2">
      <c r="A211" s="167">
        <f t="shared" si="41"/>
        <v>187</v>
      </c>
      <c r="B211" s="168">
        <f t="shared" si="42"/>
        <v>22.85805375607422</v>
      </c>
      <c r="C211" s="162">
        <v>26.25</v>
      </c>
      <c r="D211" s="170">
        <v>35840</v>
      </c>
      <c r="E211" s="438">
        <v>21880</v>
      </c>
      <c r="F211" s="163">
        <f t="shared" si="30"/>
        <v>18815.250177881484</v>
      </c>
      <c r="G211" s="164">
        <f t="shared" si="31"/>
        <v>10002.285714285716</v>
      </c>
      <c r="H211" s="76">
        <f t="shared" si="39"/>
        <v>9797.9622033368487</v>
      </c>
      <c r="I211" s="80">
        <f t="shared" si="35"/>
        <v>576.350717843344</v>
      </c>
      <c r="J211" s="76">
        <v>340</v>
      </c>
      <c r="K211" s="79">
        <f t="shared" si="36"/>
        <v>39531.848813347395</v>
      </c>
      <c r="L211" s="167">
        <f t="shared" si="40"/>
        <v>187</v>
      </c>
      <c r="M211" s="168">
        <f t="shared" si="43"/>
        <v>32.654362508677458</v>
      </c>
      <c r="N211" s="162">
        <v>26.25</v>
      </c>
      <c r="O211" s="170">
        <v>35840</v>
      </c>
      <c r="P211" s="436">
        <v>21880</v>
      </c>
      <c r="Q211" s="128">
        <f t="shared" si="32"/>
        <v>13170.675124517038</v>
      </c>
      <c r="R211" s="80">
        <f t="shared" si="33"/>
        <v>10002.285714285716</v>
      </c>
      <c r="S211" s="76">
        <f t="shared" si="34"/>
        <v>7878.806685192937</v>
      </c>
      <c r="T211" s="80">
        <f t="shared" si="37"/>
        <v>463.45921677605514</v>
      </c>
      <c r="U211" s="76">
        <v>305</v>
      </c>
      <c r="V211" s="79">
        <f t="shared" si="38"/>
        <v>31820.226740771748</v>
      </c>
    </row>
    <row r="212" spans="1:22" s="424" customFormat="1" ht="16.5" customHeight="1" x14ac:dyDescent="0.2">
      <c r="A212" s="167">
        <f t="shared" si="41"/>
        <v>188</v>
      </c>
      <c r="B212" s="168">
        <f t="shared" si="42"/>
        <v>22.89516317737079</v>
      </c>
      <c r="C212" s="162">
        <v>26.25</v>
      </c>
      <c r="D212" s="170">
        <v>35840</v>
      </c>
      <c r="E212" s="438">
        <v>21880</v>
      </c>
      <c r="F212" s="163">
        <f t="shared" si="30"/>
        <v>18784.753647228172</v>
      </c>
      <c r="G212" s="164">
        <f t="shared" si="31"/>
        <v>10002.285714285716</v>
      </c>
      <c r="H212" s="76">
        <f t="shared" si="39"/>
        <v>9787.5933829147234</v>
      </c>
      <c r="I212" s="80">
        <f t="shared" si="35"/>
        <v>575.74078723027776</v>
      </c>
      <c r="J212" s="76">
        <v>340</v>
      </c>
      <c r="K212" s="79">
        <f t="shared" si="36"/>
        <v>39490.373531658894</v>
      </c>
      <c r="L212" s="167">
        <f t="shared" si="40"/>
        <v>188</v>
      </c>
      <c r="M212" s="168">
        <f t="shared" si="43"/>
        <v>32.707375967672562</v>
      </c>
      <c r="N212" s="162">
        <v>26.25</v>
      </c>
      <c r="O212" s="170">
        <v>35840</v>
      </c>
      <c r="P212" s="436">
        <v>21880</v>
      </c>
      <c r="Q212" s="128">
        <f t="shared" si="32"/>
        <v>13149.327553059717</v>
      </c>
      <c r="R212" s="80">
        <f t="shared" si="33"/>
        <v>10002.285714285716</v>
      </c>
      <c r="S212" s="76">
        <f t="shared" si="34"/>
        <v>7871.5485108974481</v>
      </c>
      <c r="T212" s="80">
        <f t="shared" si="37"/>
        <v>463.03226534690867</v>
      </c>
      <c r="U212" s="76">
        <v>305</v>
      </c>
      <c r="V212" s="79">
        <f t="shared" si="38"/>
        <v>31791.194043589789</v>
      </c>
    </row>
    <row r="213" spans="1:22" s="424" customFormat="1" ht="16.5" customHeight="1" x14ac:dyDescent="0.2">
      <c r="A213" s="167">
        <f t="shared" si="41"/>
        <v>189</v>
      </c>
      <c r="B213" s="168">
        <f t="shared" si="42"/>
        <v>22.932075730784995</v>
      </c>
      <c r="C213" s="162">
        <v>26.25</v>
      </c>
      <c r="D213" s="170">
        <v>35840</v>
      </c>
      <c r="E213" s="438">
        <v>21880</v>
      </c>
      <c r="F213" s="163">
        <f t="shared" si="30"/>
        <v>18754.516819541212</v>
      </c>
      <c r="G213" s="164">
        <f t="shared" si="31"/>
        <v>10002.285714285716</v>
      </c>
      <c r="H213" s="76">
        <f t="shared" si="39"/>
        <v>9777.3128615011574</v>
      </c>
      <c r="I213" s="80">
        <f t="shared" si="35"/>
        <v>575.13605067653862</v>
      </c>
      <c r="J213" s="76">
        <v>340</v>
      </c>
      <c r="K213" s="79">
        <f t="shared" si="36"/>
        <v>39449.25144600463</v>
      </c>
      <c r="L213" s="167">
        <f t="shared" si="40"/>
        <v>189</v>
      </c>
      <c r="M213" s="168">
        <f t="shared" si="43"/>
        <v>32.760108186835708</v>
      </c>
      <c r="N213" s="162">
        <v>26.25</v>
      </c>
      <c r="O213" s="170">
        <v>35840</v>
      </c>
      <c r="P213" s="436">
        <v>21880</v>
      </c>
      <c r="Q213" s="128">
        <f t="shared" si="32"/>
        <v>13128.161773678847</v>
      </c>
      <c r="R213" s="80">
        <f t="shared" si="33"/>
        <v>10002.285714285716</v>
      </c>
      <c r="S213" s="76">
        <f t="shared" si="34"/>
        <v>7864.352145907952</v>
      </c>
      <c r="T213" s="80">
        <f t="shared" si="37"/>
        <v>462.60894975929131</v>
      </c>
      <c r="U213" s="76">
        <v>305</v>
      </c>
      <c r="V213" s="79">
        <f t="shared" si="38"/>
        <v>31762.408583631808</v>
      </c>
    </row>
    <row r="214" spans="1:22" s="424" customFormat="1" ht="16.5" customHeight="1" x14ac:dyDescent="0.2">
      <c r="A214" s="172">
        <f t="shared" si="41"/>
        <v>190</v>
      </c>
      <c r="B214" s="168">
        <f t="shared" si="42"/>
        <v>22.968793494092665</v>
      </c>
      <c r="C214" s="162">
        <v>26.25</v>
      </c>
      <c r="D214" s="170">
        <v>35840</v>
      </c>
      <c r="E214" s="438">
        <v>21880</v>
      </c>
      <c r="F214" s="163">
        <f t="shared" si="30"/>
        <v>18724.535971408863</v>
      </c>
      <c r="G214" s="164">
        <f t="shared" si="31"/>
        <v>10002.285714285716</v>
      </c>
      <c r="H214" s="76">
        <f t="shared" si="39"/>
        <v>9767.1193731361582</v>
      </c>
      <c r="I214" s="80">
        <f t="shared" si="35"/>
        <v>574.5364337138916</v>
      </c>
      <c r="J214" s="76">
        <v>340</v>
      </c>
      <c r="K214" s="79">
        <f t="shared" si="36"/>
        <v>39408.477492544625</v>
      </c>
      <c r="L214" s="172">
        <f t="shared" si="40"/>
        <v>190</v>
      </c>
      <c r="M214" s="168">
        <f t="shared" si="43"/>
        <v>32.812562134418094</v>
      </c>
      <c r="N214" s="162">
        <v>26.25</v>
      </c>
      <c r="O214" s="170">
        <v>35840</v>
      </c>
      <c r="P214" s="436">
        <v>21880</v>
      </c>
      <c r="Q214" s="128">
        <f t="shared" si="32"/>
        <v>13107.175179986203</v>
      </c>
      <c r="R214" s="80">
        <f t="shared" si="33"/>
        <v>10002.285714285716</v>
      </c>
      <c r="S214" s="76">
        <f t="shared" si="34"/>
        <v>7857.2167040524537</v>
      </c>
      <c r="T214" s="80">
        <f t="shared" si="37"/>
        <v>462.18921788543844</v>
      </c>
      <c r="U214" s="76">
        <v>305</v>
      </c>
      <c r="V214" s="79">
        <f t="shared" si="38"/>
        <v>31733.866816209815</v>
      </c>
    </row>
    <row r="215" spans="1:22" s="424" customFormat="1" ht="16.5" customHeight="1" x14ac:dyDescent="0.2">
      <c r="A215" s="167">
        <f t="shared" si="41"/>
        <v>191</v>
      </c>
      <c r="B215" s="168">
        <f t="shared" si="42"/>
        <v>23.005318512348452</v>
      </c>
      <c r="C215" s="162">
        <v>26.25</v>
      </c>
      <c r="D215" s="170">
        <v>35840</v>
      </c>
      <c r="E215" s="438">
        <v>21880</v>
      </c>
      <c r="F215" s="163">
        <f t="shared" si="30"/>
        <v>18694.807453726324</v>
      </c>
      <c r="G215" s="164">
        <f t="shared" si="31"/>
        <v>10002.285714285716</v>
      </c>
      <c r="H215" s="76">
        <f t="shared" si="39"/>
        <v>9757.0116771240955</v>
      </c>
      <c r="I215" s="80">
        <f t="shared" si="35"/>
        <v>573.94186336024086</v>
      </c>
      <c r="J215" s="76">
        <v>340</v>
      </c>
      <c r="K215" s="79">
        <f t="shared" si="36"/>
        <v>39368.046708496375</v>
      </c>
      <c r="L215" s="167">
        <f t="shared" si="40"/>
        <v>191</v>
      </c>
      <c r="M215" s="168">
        <f t="shared" si="43"/>
        <v>32.864740731926361</v>
      </c>
      <c r="N215" s="162">
        <v>26.25</v>
      </c>
      <c r="O215" s="170">
        <v>35840</v>
      </c>
      <c r="P215" s="436">
        <v>21880</v>
      </c>
      <c r="Q215" s="128">
        <f t="shared" si="32"/>
        <v>13086.365217608425</v>
      </c>
      <c r="R215" s="80">
        <f t="shared" si="33"/>
        <v>10002.285714285716</v>
      </c>
      <c r="S215" s="76">
        <f t="shared" si="34"/>
        <v>7850.1413168440076</v>
      </c>
      <c r="T215" s="80">
        <f t="shared" si="37"/>
        <v>461.77301863788279</v>
      </c>
      <c r="U215" s="76">
        <v>305</v>
      </c>
      <c r="V215" s="79">
        <f t="shared" si="38"/>
        <v>31705.565267376031</v>
      </c>
    </row>
    <row r="216" spans="1:22" s="424" customFormat="1" ht="16.5" customHeight="1" x14ac:dyDescent="0.2">
      <c r="A216" s="167">
        <f t="shared" si="41"/>
        <v>192</v>
      </c>
      <c r="B216" s="168">
        <f t="shared" si="42"/>
        <v>23.041652798569302</v>
      </c>
      <c r="C216" s="162">
        <v>26.25</v>
      </c>
      <c r="D216" s="170">
        <v>35840</v>
      </c>
      <c r="E216" s="438">
        <v>21880</v>
      </c>
      <c r="F216" s="163">
        <f t="shared" si="30"/>
        <v>18665.327689804632</v>
      </c>
      <c r="G216" s="164">
        <f t="shared" si="31"/>
        <v>10002.285714285716</v>
      </c>
      <c r="H216" s="76">
        <f t="shared" si="39"/>
        <v>9746.9885573907195</v>
      </c>
      <c r="I216" s="80">
        <f t="shared" si="35"/>
        <v>573.35226808180698</v>
      </c>
      <c r="J216" s="76">
        <v>340</v>
      </c>
      <c r="K216" s="79">
        <f t="shared" si="36"/>
        <v>39327.954229562871</v>
      </c>
      <c r="L216" s="167">
        <f t="shared" si="40"/>
        <v>192</v>
      </c>
      <c r="M216" s="168">
        <f t="shared" si="43"/>
        <v>32.916646855099003</v>
      </c>
      <c r="N216" s="162">
        <v>26.25</v>
      </c>
      <c r="O216" s="170">
        <v>35840</v>
      </c>
      <c r="P216" s="436">
        <v>21880</v>
      </c>
      <c r="Q216" s="128">
        <f t="shared" si="32"/>
        <v>13065.729382863243</v>
      </c>
      <c r="R216" s="80">
        <f t="shared" si="33"/>
        <v>10002.285714285716</v>
      </c>
      <c r="S216" s="76">
        <f t="shared" si="34"/>
        <v>7843.1251330306459</v>
      </c>
      <c r="T216" s="80">
        <f t="shared" si="37"/>
        <v>461.36030194297916</v>
      </c>
      <c r="U216" s="76">
        <v>305</v>
      </c>
      <c r="V216" s="79">
        <f t="shared" si="38"/>
        <v>31677.500532122584</v>
      </c>
    </row>
    <row r="217" spans="1:22" s="424" customFormat="1" ht="16.5" customHeight="1" x14ac:dyDescent="0.2">
      <c r="A217" s="167">
        <f t="shared" si="41"/>
        <v>193</v>
      </c>
      <c r="B217" s="168">
        <f t="shared" si="42"/>
        <v>23.077798334400192</v>
      </c>
      <c r="C217" s="162">
        <v>26.25</v>
      </c>
      <c r="D217" s="170">
        <v>35840</v>
      </c>
      <c r="E217" s="438">
        <v>21880</v>
      </c>
      <c r="F217" s="163">
        <f t="shared" si="30"/>
        <v>18636.093173537913</v>
      </c>
      <c r="G217" s="164">
        <f t="shared" si="31"/>
        <v>10002.285714285716</v>
      </c>
      <c r="H217" s="76">
        <f t="shared" si="39"/>
        <v>9737.0488218600349</v>
      </c>
      <c r="I217" s="80">
        <f t="shared" si="35"/>
        <v>572.76757775647263</v>
      </c>
      <c r="J217" s="76">
        <v>340</v>
      </c>
      <c r="K217" s="79">
        <f t="shared" si="36"/>
        <v>39288.19528744014</v>
      </c>
      <c r="L217" s="167">
        <f t="shared" si="40"/>
        <v>193</v>
      </c>
      <c r="M217" s="168">
        <f t="shared" si="43"/>
        <v>32.968283334857418</v>
      </c>
      <c r="N217" s="162">
        <v>26.25</v>
      </c>
      <c r="O217" s="170">
        <v>35840</v>
      </c>
      <c r="P217" s="436">
        <v>21880</v>
      </c>
      <c r="Q217" s="128">
        <f t="shared" si="32"/>
        <v>13045.265221476537</v>
      </c>
      <c r="R217" s="80">
        <f t="shared" si="33"/>
        <v>10002.285714285716</v>
      </c>
      <c r="S217" s="76">
        <f t="shared" si="34"/>
        <v>7836.1673181591659</v>
      </c>
      <c r="T217" s="80">
        <f t="shared" si="37"/>
        <v>460.95101871524503</v>
      </c>
      <c r="U217" s="76">
        <v>305</v>
      </c>
      <c r="V217" s="79">
        <f t="shared" si="38"/>
        <v>31649.66927263666</v>
      </c>
    </row>
    <row r="218" spans="1:22" s="424" customFormat="1" ht="16.5" customHeight="1" x14ac:dyDescent="0.2">
      <c r="A218" s="167">
        <f t="shared" si="41"/>
        <v>194</v>
      </c>
      <c r="B218" s="168">
        <f t="shared" si="42"/>
        <v>23.113757070762638</v>
      </c>
      <c r="C218" s="162">
        <v>26.25</v>
      </c>
      <c r="D218" s="170">
        <v>35840</v>
      </c>
      <c r="E218" s="438">
        <v>21880</v>
      </c>
      <c r="F218" s="163">
        <f t="shared" ref="F218:F281" si="44">12*(1/B218*D218)</f>
        <v>18607.100467626809</v>
      </c>
      <c r="G218" s="164">
        <f t="shared" ref="G218:G281" si="45">12*(1/C218*E218)</f>
        <v>10002.285714285716</v>
      </c>
      <c r="H218" s="76">
        <f t="shared" si="39"/>
        <v>9727.1913018502582</v>
      </c>
      <c r="I218" s="80">
        <f t="shared" si="35"/>
        <v>572.18772363825053</v>
      </c>
      <c r="J218" s="76">
        <v>340</v>
      </c>
      <c r="K218" s="79">
        <f t="shared" si="36"/>
        <v>39248.765207401033</v>
      </c>
      <c r="L218" s="167">
        <f t="shared" si="40"/>
        <v>194</v>
      </c>
      <c r="M218" s="168">
        <f t="shared" si="43"/>
        <v>33.019652958232342</v>
      </c>
      <c r="N218" s="162">
        <v>26.25</v>
      </c>
      <c r="O218" s="170">
        <v>35840</v>
      </c>
      <c r="P218" s="436">
        <v>21880</v>
      </c>
      <c r="Q218" s="128">
        <f t="shared" ref="Q218:Q281" si="46">12*(1/M218*O218)</f>
        <v>13024.970327338768</v>
      </c>
      <c r="R218" s="80">
        <f t="shared" ref="R218:R281" si="47">12*(1/N218*P218)</f>
        <v>10002.285714285716</v>
      </c>
      <c r="S218" s="76">
        <f t="shared" ref="S218:S281" si="48">(Q218+R218)*34%</f>
        <v>7829.2670541523239</v>
      </c>
      <c r="T218" s="80">
        <f t="shared" si="37"/>
        <v>460.54512083248966</v>
      </c>
      <c r="U218" s="76">
        <v>305</v>
      </c>
      <c r="V218" s="79">
        <f t="shared" si="38"/>
        <v>31622.068216609296</v>
      </c>
    </row>
    <row r="219" spans="1:22" s="424" customFormat="1" ht="16.5" customHeight="1" x14ac:dyDescent="0.2">
      <c r="A219" s="167">
        <f t="shared" si="41"/>
        <v>195</v>
      </c>
      <c r="B219" s="168">
        <f t="shared" si="42"/>
        <v>23.149530928486556</v>
      </c>
      <c r="C219" s="162">
        <v>26.25</v>
      </c>
      <c r="D219" s="170">
        <v>35840</v>
      </c>
      <c r="E219" s="438">
        <v>21880</v>
      </c>
      <c r="F219" s="163">
        <f t="shared" si="44"/>
        <v>18578.346201856162</v>
      </c>
      <c r="G219" s="164">
        <f t="shared" si="45"/>
        <v>10002.285714285716</v>
      </c>
      <c r="H219" s="76">
        <f t="shared" si="39"/>
        <v>9717.4148514882399</v>
      </c>
      <c r="I219" s="80">
        <f t="shared" ref="I219:I282" si="49">(F219+G219)*2%</f>
        <v>571.6126383228376</v>
      </c>
      <c r="J219" s="76">
        <v>340</v>
      </c>
      <c r="K219" s="79">
        <f t="shared" ref="K219:K282" si="50">SUM(F219:J219)</f>
        <v>39209.65940595296</v>
      </c>
      <c r="L219" s="167">
        <f t="shared" si="40"/>
        <v>195</v>
      </c>
      <c r="M219" s="168">
        <f t="shared" si="43"/>
        <v>33.070758469266508</v>
      </c>
      <c r="N219" s="162">
        <v>26.25</v>
      </c>
      <c r="O219" s="170">
        <v>35840</v>
      </c>
      <c r="P219" s="436">
        <v>21880</v>
      </c>
      <c r="Q219" s="128">
        <f t="shared" si="46"/>
        <v>13004.842341299316</v>
      </c>
      <c r="R219" s="80">
        <f t="shared" si="47"/>
        <v>10002.285714285716</v>
      </c>
      <c r="S219" s="76">
        <f t="shared" si="48"/>
        <v>7822.4235388989109</v>
      </c>
      <c r="T219" s="80">
        <f t="shared" ref="T219:T282" si="51">(Q219+R219)*2%</f>
        <v>460.14256111170062</v>
      </c>
      <c r="U219" s="76">
        <v>305</v>
      </c>
      <c r="V219" s="79">
        <f t="shared" ref="V219:V282" si="52">SUM(Q219:U219)</f>
        <v>31594.694155595644</v>
      </c>
    </row>
    <row r="220" spans="1:22" s="424" customFormat="1" ht="16.5" customHeight="1" x14ac:dyDescent="0.2">
      <c r="A220" s="167">
        <f t="shared" si="41"/>
        <v>196</v>
      </c>
      <c r="B220" s="168">
        <f t="shared" si="42"/>
        <v>23.185121798925941</v>
      </c>
      <c r="C220" s="162">
        <v>26.25</v>
      </c>
      <c r="D220" s="170">
        <v>35840</v>
      </c>
      <c r="E220" s="438">
        <v>21880</v>
      </c>
      <c r="F220" s="163">
        <f t="shared" si="44"/>
        <v>18549.827071424901</v>
      </c>
      <c r="G220" s="164">
        <f t="shared" si="45"/>
        <v>10002.285714285716</v>
      </c>
      <c r="H220" s="76">
        <f t="shared" ref="H220:H283" si="53">(F220+G220)*34%</f>
        <v>9707.7183471416101</v>
      </c>
      <c r="I220" s="80">
        <f t="shared" si="49"/>
        <v>571.04225571421239</v>
      </c>
      <c r="J220" s="76">
        <v>340</v>
      </c>
      <c r="K220" s="79">
        <f t="shared" si="50"/>
        <v>39170.873388566441</v>
      </c>
      <c r="L220" s="167">
        <f t="shared" si="40"/>
        <v>196</v>
      </c>
      <c r="M220" s="168">
        <f t="shared" si="43"/>
        <v>33.1216025698942</v>
      </c>
      <c r="N220" s="162">
        <v>26.25</v>
      </c>
      <c r="O220" s="170">
        <v>35840</v>
      </c>
      <c r="P220" s="436">
        <v>21880</v>
      </c>
      <c r="Q220" s="128">
        <f t="shared" si="46"/>
        <v>12984.87894999743</v>
      </c>
      <c r="R220" s="80">
        <f t="shared" si="47"/>
        <v>10002.285714285716</v>
      </c>
      <c r="S220" s="76">
        <f t="shared" si="48"/>
        <v>7815.635985856271</v>
      </c>
      <c r="T220" s="80">
        <f t="shared" si="51"/>
        <v>459.74329328566296</v>
      </c>
      <c r="U220" s="76">
        <v>305</v>
      </c>
      <c r="V220" s="79">
        <f t="shared" si="52"/>
        <v>31567.543943425084</v>
      </c>
    </row>
    <row r="221" spans="1:22" s="424" customFormat="1" ht="16.5" customHeight="1" x14ac:dyDescent="0.2">
      <c r="A221" s="167">
        <f t="shared" si="41"/>
        <v>197</v>
      </c>
      <c r="B221" s="168">
        <f t="shared" si="42"/>
        <v>23.220531544558924</v>
      </c>
      <c r="C221" s="162">
        <v>26.25</v>
      </c>
      <c r="D221" s="170">
        <v>35840</v>
      </c>
      <c r="E221" s="438">
        <v>21880</v>
      </c>
      <c r="F221" s="163">
        <f t="shared" si="44"/>
        <v>18521.539835326341</v>
      </c>
      <c r="G221" s="164">
        <f t="shared" si="45"/>
        <v>10002.285714285716</v>
      </c>
      <c r="H221" s="76">
        <f t="shared" si="53"/>
        <v>9698.1006868680997</v>
      </c>
      <c r="I221" s="80">
        <f t="shared" si="49"/>
        <v>570.47651099224106</v>
      </c>
      <c r="J221" s="76">
        <v>340</v>
      </c>
      <c r="K221" s="79">
        <f t="shared" si="50"/>
        <v>39132.402747472399</v>
      </c>
      <c r="L221" s="167">
        <f t="shared" si="40"/>
        <v>197</v>
      </c>
      <c r="M221" s="168">
        <f t="shared" si="43"/>
        <v>33.172187920798464</v>
      </c>
      <c r="N221" s="162">
        <v>26.25</v>
      </c>
      <c r="O221" s="170">
        <v>35840</v>
      </c>
      <c r="P221" s="436">
        <v>21880</v>
      </c>
      <c r="Q221" s="128">
        <f t="shared" si="46"/>
        <v>12965.077884728438</v>
      </c>
      <c r="R221" s="80">
        <f t="shared" si="47"/>
        <v>10002.285714285716</v>
      </c>
      <c r="S221" s="76">
        <f t="shared" si="48"/>
        <v>7808.9036236648135</v>
      </c>
      <c r="T221" s="80">
        <f t="shared" si="51"/>
        <v>459.3472719802831</v>
      </c>
      <c r="U221" s="76">
        <v>305</v>
      </c>
      <c r="V221" s="79">
        <f t="shared" si="52"/>
        <v>31540.614494659254</v>
      </c>
    </row>
    <row r="222" spans="1:22" s="424" customFormat="1" ht="16.5" customHeight="1" x14ac:dyDescent="0.2">
      <c r="A222" s="167">
        <f t="shared" si="41"/>
        <v>198</v>
      </c>
      <c r="B222" s="168">
        <f t="shared" si="42"/>
        <v>23.255761999572577</v>
      </c>
      <c r="C222" s="162">
        <v>26.25</v>
      </c>
      <c r="D222" s="170">
        <v>35840</v>
      </c>
      <c r="E222" s="438">
        <v>21880</v>
      </c>
      <c r="F222" s="163">
        <f t="shared" si="44"/>
        <v>18493.481314777149</v>
      </c>
      <c r="G222" s="164">
        <f t="shared" si="45"/>
        <v>10002.285714285716</v>
      </c>
      <c r="H222" s="76">
        <f t="shared" si="53"/>
        <v>9688.560789881376</v>
      </c>
      <c r="I222" s="80">
        <f t="shared" si="49"/>
        <v>569.9153405812574</v>
      </c>
      <c r="J222" s="76">
        <v>340</v>
      </c>
      <c r="K222" s="79">
        <f t="shared" si="50"/>
        <v>39094.243159525497</v>
      </c>
      <c r="L222" s="167">
        <f t="shared" si="40"/>
        <v>198</v>
      </c>
      <c r="M222" s="168">
        <f t="shared" si="43"/>
        <v>33.222517142246538</v>
      </c>
      <c r="N222" s="162">
        <v>26.25</v>
      </c>
      <c r="O222" s="170">
        <v>35840</v>
      </c>
      <c r="P222" s="436">
        <v>21880</v>
      </c>
      <c r="Q222" s="128">
        <f t="shared" si="46"/>
        <v>12945.436920344007</v>
      </c>
      <c r="R222" s="80">
        <f t="shared" si="47"/>
        <v>10002.285714285716</v>
      </c>
      <c r="S222" s="76">
        <f t="shared" si="48"/>
        <v>7802.2256957741074</v>
      </c>
      <c r="T222" s="80">
        <f t="shared" si="51"/>
        <v>458.95445269259449</v>
      </c>
      <c r="U222" s="76">
        <v>305</v>
      </c>
      <c r="V222" s="79">
        <f t="shared" si="52"/>
        <v>31513.902783096426</v>
      </c>
    </row>
    <row r="223" spans="1:22" s="424" customFormat="1" ht="16.5" customHeight="1" x14ac:dyDescent="0.2">
      <c r="A223" s="167">
        <f t="shared" si="41"/>
        <v>199</v>
      </c>
      <c r="B223" s="168">
        <f t="shared" si="42"/>
        <v>23.290814970433019</v>
      </c>
      <c r="C223" s="162">
        <v>26.25</v>
      </c>
      <c r="D223" s="170">
        <v>35840</v>
      </c>
      <c r="E223" s="438">
        <v>21880</v>
      </c>
      <c r="F223" s="163">
        <f t="shared" si="44"/>
        <v>18465.648391693183</v>
      </c>
      <c r="G223" s="164">
        <f t="shared" si="45"/>
        <v>10002.285714285716</v>
      </c>
      <c r="H223" s="76">
        <f t="shared" si="53"/>
        <v>9679.0975960328269</v>
      </c>
      <c r="I223" s="80">
        <f t="shared" si="49"/>
        <v>569.35868211957802</v>
      </c>
      <c r="J223" s="76">
        <v>340</v>
      </c>
      <c r="K223" s="79">
        <f t="shared" si="50"/>
        <v>39056.390384131308</v>
      </c>
      <c r="L223" s="167">
        <f t="shared" si="40"/>
        <v>199</v>
      </c>
      <c r="M223" s="168">
        <f t="shared" si="43"/>
        <v>33.272592814904314</v>
      </c>
      <c r="N223" s="162">
        <v>26.25</v>
      </c>
      <c r="O223" s="170">
        <v>35840</v>
      </c>
      <c r="P223" s="436">
        <v>21880</v>
      </c>
      <c r="Q223" s="128">
        <f t="shared" si="46"/>
        <v>12925.953874185227</v>
      </c>
      <c r="R223" s="80">
        <f t="shared" si="47"/>
        <v>10002.285714285716</v>
      </c>
      <c r="S223" s="76">
        <f t="shared" si="48"/>
        <v>7795.60146008012</v>
      </c>
      <c r="T223" s="80">
        <f t="shared" si="51"/>
        <v>458.56479176941883</v>
      </c>
      <c r="U223" s="76">
        <v>305</v>
      </c>
      <c r="V223" s="79">
        <f t="shared" si="52"/>
        <v>31487.40584032048</v>
      </c>
    </row>
    <row r="224" spans="1:22" s="424" customFormat="1" ht="16.5" customHeight="1" x14ac:dyDescent="0.2">
      <c r="A224" s="175">
        <f t="shared" si="41"/>
        <v>200</v>
      </c>
      <c r="B224" s="161">
        <f t="shared" si="42"/>
        <v>23.325692236441242</v>
      </c>
      <c r="C224" s="162">
        <v>26.25</v>
      </c>
      <c r="D224" s="170">
        <v>35840</v>
      </c>
      <c r="E224" s="438">
        <v>21880</v>
      </c>
      <c r="F224" s="163">
        <f t="shared" si="44"/>
        <v>18438.038007210562</v>
      </c>
      <c r="G224" s="164">
        <f t="shared" si="45"/>
        <v>10002.285714285716</v>
      </c>
      <c r="H224" s="76">
        <f t="shared" si="53"/>
        <v>9669.7100653087364</v>
      </c>
      <c r="I224" s="80">
        <f t="shared" si="49"/>
        <v>568.80647442992563</v>
      </c>
      <c r="J224" s="165">
        <v>340</v>
      </c>
      <c r="K224" s="166">
        <f t="shared" si="50"/>
        <v>39018.840261234938</v>
      </c>
      <c r="L224" s="172">
        <f t="shared" ref="L224:L287" si="54">+L223+1</f>
        <v>200</v>
      </c>
      <c r="M224" s="168">
        <f t="shared" si="43"/>
        <v>33.322417480630349</v>
      </c>
      <c r="N224" s="162">
        <v>26.25</v>
      </c>
      <c r="O224" s="170">
        <v>35840</v>
      </c>
      <c r="P224" s="436">
        <v>21880</v>
      </c>
      <c r="Q224" s="128">
        <f t="shared" si="46"/>
        <v>12906.626605047393</v>
      </c>
      <c r="R224" s="80">
        <f t="shared" si="47"/>
        <v>10002.285714285716</v>
      </c>
      <c r="S224" s="76">
        <f t="shared" si="48"/>
        <v>7789.0301885732579</v>
      </c>
      <c r="T224" s="80">
        <f t="shared" si="51"/>
        <v>458.17824638666224</v>
      </c>
      <c r="U224" s="76">
        <v>305</v>
      </c>
      <c r="V224" s="79">
        <f t="shared" si="52"/>
        <v>31461.120754293031</v>
      </c>
    </row>
    <row r="225" spans="1:22" s="424" customFormat="1" ht="16.5" customHeight="1" x14ac:dyDescent="0.2">
      <c r="A225" s="167">
        <f t="shared" si="41"/>
        <v>201</v>
      </c>
      <c r="B225" s="168">
        <f t="shared" si="42"/>
        <v>23.360395550275051</v>
      </c>
      <c r="C225" s="162">
        <v>26.25</v>
      </c>
      <c r="D225" s="170">
        <v>35840</v>
      </c>
      <c r="E225" s="438">
        <v>21880</v>
      </c>
      <c r="F225" s="163">
        <f t="shared" si="44"/>
        <v>18410.647160250508</v>
      </c>
      <c r="G225" s="164">
        <f t="shared" si="45"/>
        <v>10002.285714285716</v>
      </c>
      <c r="H225" s="76">
        <f t="shared" si="53"/>
        <v>9660.3971773423164</v>
      </c>
      <c r="I225" s="80">
        <f t="shared" si="49"/>
        <v>568.25865749072443</v>
      </c>
      <c r="J225" s="76">
        <v>340</v>
      </c>
      <c r="K225" s="79">
        <f t="shared" si="50"/>
        <v>38981.588709369265</v>
      </c>
      <c r="L225" s="167">
        <f t="shared" si="54"/>
        <v>201</v>
      </c>
      <c r="M225" s="168">
        <f t="shared" si="43"/>
        <v>33.371993643250072</v>
      </c>
      <c r="N225" s="162">
        <v>26.25</v>
      </c>
      <c r="O225" s="170">
        <v>35840</v>
      </c>
      <c r="P225" s="436">
        <v>21880</v>
      </c>
      <c r="Q225" s="128">
        <f t="shared" si="46"/>
        <v>12887.453012175356</v>
      </c>
      <c r="R225" s="80">
        <f t="shared" si="47"/>
        <v>10002.285714285716</v>
      </c>
      <c r="S225" s="76">
        <f t="shared" si="48"/>
        <v>7782.5111669967655</v>
      </c>
      <c r="T225" s="80">
        <f t="shared" si="51"/>
        <v>457.79477452922146</v>
      </c>
      <c r="U225" s="76">
        <v>305</v>
      </c>
      <c r="V225" s="79">
        <f t="shared" si="52"/>
        <v>31435.044667987062</v>
      </c>
    </row>
    <row r="226" spans="1:22" s="424" customFormat="1" ht="16.5" customHeight="1" x14ac:dyDescent="0.2">
      <c r="A226" s="167">
        <f t="shared" si="41"/>
        <v>202</v>
      </c>
      <c r="B226" s="168">
        <f t="shared" si="42"/>
        <v>23.394926638517589</v>
      </c>
      <c r="C226" s="162">
        <v>26.25</v>
      </c>
      <c r="D226" s="170">
        <v>35840</v>
      </c>
      <c r="E226" s="438">
        <v>21880</v>
      </c>
      <c r="F226" s="163">
        <f t="shared" si="44"/>
        <v>18383.472906126277</v>
      </c>
      <c r="G226" s="164">
        <f t="shared" si="45"/>
        <v>10002.285714285716</v>
      </c>
      <c r="H226" s="76">
        <f t="shared" si="53"/>
        <v>9651.1579309400786</v>
      </c>
      <c r="I226" s="80">
        <f t="shared" si="49"/>
        <v>567.71517240823994</v>
      </c>
      <c r="J226" s="76">
        <v>340</v>
      </c>
      <c r="K226" s="79">
        <f t="shared" si="50"/>
        <v>38944.631723760314</v>
      </c>
      <c r="L226" s="167">
        <f t="shared" si="54"/>
        <v>202</v>
      </c>
      <c r="M226" s="168">
        <f t="shared" si="43"/>
        <v>33.421323769310845</v>
      </c>
      <c r="N226" s="162">
        <v>26.25</v>
      </c>
      <c r="O226" s="170">
        <v>35840</v>
      </c>
      <c r="P226" s="436">
        <v>21880</v>
      </c>
      <c r="Q226" s="128">
        <f t="shared" si="46"/>
        <v>12868.431034288393</v>
      </c>
      <c r="R226" s="80">
        <f t="shared" si="47"/>
        <v>10002.285714285716</v>
      </c>
      <c r="S226" s="76">
        <f t="shared" si="48"/>
        <v>7776.0436945151978</v>
      </c>
      <c r="T226" s="80">
        <f t="shared" si="51"/>
        <v>457.41433497148216</v>
      </c>
      <c r="U226" s="76">
        <v>305</v>
      </c>
      <c r="V226" s="79">
        <f t="shared" si="52"/>
        <v>31409.174778060788</v>
      </c>
    </row>
    <row r="227" spans="1:22" s="424" customFormat="1" ht="16.5" customHeight="1" x14ac:dyDescent="0.2">
      <c r="A227" s="167">
        <f t="shared" si="41"/>
        <v>203</v>
      </c>
      <c r="B227" s="168">
        <f t="shared" si="42"/>
        <v>23.429287202172759</v>
      </c>
      <c r="C227" s="162">
        <v>26.25</v>
      </c>
      <c r="D227" s="170">
        <v>35840</v>
      </c>
      <c r="E227" s="438">
        <v>21880</v>
      </c>
      <c r="F227" s="163">
        <f t="shared" si="44"/>
        <v>18356.512355190891</v>
      </c>
      <c r="G227" s="164">
        <f t="shared" si="45"/>
        <v>10002.285714285716</v>
      </c>
      <c r="H227" s="76">
        <f t="shared" si="53"/>
        <v>9641.9913436220468</v>
      </c>
      <c r="I227" s="80">
        <f t="shared" si="49"/>
        <v>567.17596138953218</v>
      </c>
      <c r="J227" s="76">
        <v>340</v>
      </c>
      <c r="K227" s="79">
        <f t="shared" si="50"/>
        <v>38907.965374488187</v>
      </c>
      <c r="L227" s="167">
        <f t="shared" si="54"/>
        <v>203</v>
      </c>
      <c r="M227" s="168">
        <f t="shared" si="43"/>
        <v>33.470410288818229</v>
      </c>
      <c r="N227" s="162">
        <v>26.25</v>
      </c>
      <c r="O227" s="170">
        <v>35840</v>
      </c>
      <c r="P227" s="436">
        <v>21880</v>
      </c>
      <c r="Q227" s="128">
        <f t="shared" si="46"/>
        <v>12849.55864863362</v>
      </c>
      <c r="R227" s="80">
        <f t="shared" si="47"/>
        <v>10002.285714285716</v>
      </c>
      <c r="S227" s="76">
        <f t="shared" si="48"/>
        <v>7769.6270833925746</v>
      </c>
      <c r="T227" s="80">
        <f t="shared" si="51"/>
        <v>457.03688725838674</v>
      </c>
      <c r="U227" s="76">
        <v>305</v>
      </c>
      <c r="V227" s="79">
        <f t="shared" si="52"/>
        <v>31383.508333570295</v>
      </c>
    </row>
    <row r="228" spans="1:22" s="424" customFormat="1" ht="16.5" customHeight="1" x14ac:dyDescent="0.2">
      <c r="A228" s="167">
        <f t="shared" si="41"/>
        <v>204</v>
      </c>
      <c r="B228" s="168">
        <f t="shared" si="42"/>
        <v>23.463478917168054</v>
      </c>
      <c r="C228" s="162">
        <v>26.25</v>
      </c>
      <c r="D228" s="170">
        <v>35840</v>
      </c>
      <c r="E228" s="438">
        <v>21880</v>
      </c>
      <c r="F228" s="163">
        <f t="shared" si="44"/>
        <v>18329.762671524113</v>
      </c>
      <c r="G228" s="164">
        <f t="shared" si="45"/>
        <v>10002.285714285716</v>
      </c>
      <c r="H228" s="76">
        <f t="shared" si="53"/>
        <v>9632.8964511753438</v>
      </c>
      <c r="I228" s="80">
        <f t="shared" si="49"/>
        <v>566.64096771619666</v>
      </c>
      <c r="J228" s="76">
        <v>340</v>
      </c>
      <c r="K228" s="79">
        <f t="shared" si="50"/>
        <v>38871.585804701368</v>
      </c>
      <c r="L228" s="167">
        <f t="shared" si="54"/>
        <v>204</v>
      </c>
      <c r="M228" s="168">
        <f t="shared" si="43"/>
        <v>33.519255595954363</v>
      </c>
      <c r="N228" s="162">
        <v>26.25</v>
      </c>
      <c r="O228" s="170">
        <v>35840</v>
      </c>
      <c r="P228" s="436">
        <v>21880</v>
      </c>
      <c r="Q228" s="128">
        <f t="shared" si="46"/>
        <v>12830.833870066879</v>
      </c>
      <c r="R228" s="80">
        <f t="shared" si="47"/>
        <v>10002.285714285716</v>
      </c>
      <c r="S228" s="76">
        <f t="shared" si="48"/>
        <v>7763.260658679882</v>
      </c>
      <c r="T228" s="80">
        <f t="shared" si="51"/>
        <v>456.66239168705187</v>
      </c>
      <c r="U228" s="76">
        <v>305</v>
      </c>
      <c r="V228" s="79">
        <f t="shared" si="52"/>
        <v>31358.042634719528</v>
      </c>
    </row>
    <row r="229" spans="1:22" s="424" customFormat="1" ht="16.5" customHeight="1" x14ac:dyDescent="0.2">
      <c r="A229" s="167">
        <f t="shared" si="41"/>
        <v>205</v>
      </c>
      <c r="B229" s="168">
        <f t="shared" si="42"/>
        <v>23.497503434845051</v>
      </c>
      <c r="C229" s="162">
        <v>26.25</v>
      </c>
      <c r="D229" s="170">
        <v>35840</v>
      </c>
      <c r="E229" s="438">
        <v>21880</v>
      </c>
      <c r="F229" s="163">
        <f t="shared" si="44"/>
        <v>18303.221071657481</v>
      </c>
      <c r="G229" s="164">
        <f t="shared" si="45"/>
        <v>10002.285714285716</v>
      </c>
      <c r="H229" s="76">
        <f t="shared" si="53"/>
        <v>9623.8723072206867</v>
      </c>
      <c r="I229" s="80">
        <f t="shared" si="49"/>
        <v>566.11013571886394</v>
      </c>
      <c r="J229" s="76">
        <v>340</v>
      </c>
      <c r="K229" s="79">
        <f t="shared" si="50"/>
        <v>38835.489228882747</v>
      </c>
      <c r="L229" s="167">
        <f t="shared" si="54"/>
        <v>205</v>
      </c>
      <c r="M229" s="168">
        <f t="shared" si="43"/>
        <v>33.567862049778647</v>
      </c>
      <c r="N229" s="162">
        <v>26.25</v>
      </c>
      <c r="O229" s="170">
        <v>35840</v>
      </c>
      <c r="P229" s="436">
        <v>21880</v>
      </c>
      <c r="Q229" s="128">
        <f t="shared" si="46"/>
        <v>12812.254750160237</v>
      </c>
      <c r="R229" s="80">
        <f t="shared" si="47"/>
        <v>10002.285714285716</v>
      </c>
      <c r="S229" s="76">
        <f t="shared" si="48"/>
        <v>7756.9437579116247</v>
      </c>
      <c r="T229" s="80">
        <f t="shared" si="51"/>
        <v>456.29080928891904</v>
      </c>
      <c r="U229" s="76">
        <v>305</v>
      </c>
      <c r="V229" s="79">
        <f t="shared" si="52"/>
        <v>31332.775031646495</v>
      </c>
    </row>
    <row r="230" spans="1:22" s="424" customFormat="1" ht="16.5" customHeight="1" x14ac:dyDescent="0.2">
      <c r="A230" s="167">
        <f t="shared" si="41"/>
        <v>206</v>
      </c>
      <c r="B230" s="168">
        <f t="shared" si="42"/>
        <v>23.531362382437905</v>
      </c>
      <c r="C230" s="162">
        <v>26.25</v>
      </c>
      <c r="D230" s="170">
        <v>35840</v>
      </c>
      <c r="E230" s="438">
        <v>21880</v>
      </c>
      <c r="F230" s="163">
        <f t="shared" si="44"/>
        <v>18276.884823336044</v>
      </c>
      <c r="G230" s="164">
        <f t="shared" si="45"/>
        <v>10002.285714285716</v>
      </c>
      <c r="H230" s="76">
        <f t="shared" si="53"/>
        <v>9614.9179827913977</v>
      </c>
      <c r="I230" s="80">
        <f t="shared" si="49"/>
        <v>565.58341075243516</v>
      </c>
      <c r="J230" s="76">
        <v>340</v>
      </c>
      <c r="K230" s="79">
        <f t="shared" si="50"/>
        <v>38799.671931165591</v>
      </c>
      <c r="L230" s="167">
        <f t="shared" si="54"/>
        <v>206</v>
      </c>
      <c r="M230" s="168">
        <f t="shared" si="43"/>
        <v>33.616231974911294</v>
      </c>
      <c r="N230" s="162">
        <v>26.25</v>
      </c>
      <c r="O230" s="170">
        <v>35840</v>
      </c>
      <c r="P230" s="436">
        <v>21880</v>
      </c>
      <c r="Q230" s="128">
        <f t="shared" si="46"/>
        <v>12793.819376335228</v>
      </c>
      <c r="R230" s="80">
        <f t="shared" si="47"/>
        <v>10002.285714285716</v>
      </c>
      <c r="S230" s="76">
        <f t="shared" si="48"/>
        <v>7750.675730811121</v>
      </c>
      <c r="T230" s="80">
        <f t="shared" si="51"/>
        <v>455.92210181241887</v>
      </c>
      <c r="U230" s="76">
        <v>305</v>
      </c>
      <c r="V230" s="79">
        <f t="shared" si="52"/>
        <v>31307.70292324448</v>
      </c>
    </row>
    <row r="231" spans="1:22" s="424" customFormat="1" ht="16.5" customHeight="1" x14ac:dyDescent="0.2">
      <c r="A231" s="167">
        <f t="shared" si="41"/>
        <v>207</v>
      </c>
      <c r="B231" s="168">
        <f t="shared" si="42"/>
        <v>23.56505736354044</v>
      </c>
      <c r="C231" s="162">
        <v>26.25</v>
      </c>
      <c r="D231" s="170">
        <v>35840</v>
      </c>
      <c r="E231" s="438">
        <v>21880</v>
      </c>
      <c r="F231" s="163">
        <f t="shared" si="44"/>
        <v>18250.751244315423</v>
      </c>
      <c r="G231" s="164">
        <f t="shared" si="45"/>
        <v>10002.285714285716</v>
      </c>
      <c r="H231" s="76">
        <f t="shared" si="53"/>
        <v>9606.0325659243863</v>
      </c>
      <c r="I231" s="80">
        <f t="shared" si="49"/>
        <v>565.06073917202275</v>
      </c>
      <c r="J231" s="76">
        <v>340</v>
      </c>
      <c r="K231" s="79">
        <f t="shared" si="50"/>
        <v>38764.130263697545</v>
      </c>
      <c r="L231" s="167">
        <f t="shared" si="54"/>
        <v>207</v>
      </c>
      <c r="M231" s="168">
        <f t="shared" si="43"/>
        <v>33.664367662200632</v>
      </c>
      <c r="N231" s="162">
        <v>26.25</v>
      </c>
      <c r="O231" s="170">
        <v>35840</v>
      </c>
      <c r="P231" s="436">
        <v>21880</v>
      </c>
      <c r="Q231" s="128">
        <f t="shared" si="46"/>
        <v>12775.525871020793</v>
      </c>
      <c r="R231" s="80">
        <f t="shared" si="47"/>
        <v>10002.285714285716</v>
      </c>
      <c r="S231" s="76">
        <f t="shared" si="48"/>
        <v>7744.4559390042141</v>
      </c>
      <c r="T231" s="80">
        <f t="shared" si="51"/>
        <v>455.55623170613023</v>
      </c>
      <c r="U231" s="76">
        <v>305</v>
      </c>
      <c r="V231" s="79">
        <f t="shared" si="52"/>
        <v>31282.823756016853</v>
      </c>
    </row>
    <row r="232" spans="1:22" s="424" customFormat="1" ht="16.5" customHeight="1" x14ac:dyDescent="0.2">
      <c r="A232" s="167">
        <f t="shared" si="41"/>
        <v>208</v>
      </c>
      <c r="B232" s="168">
        <f t="shared" si="42"/>
        <v>23.598589958561774</v>
      </c>
      <c r="C232" s="162">
        <v>26.25</v>
      </c>
      <c r="D232" s="170">
        <v>35840</v>
      </c>
      <c r="E232" s="438">
        <v>21880</v>
      </c>
      <c r="F232" s="163">
        <f t="shared" si="44"/>
        <v>18224.817701193337</v>
      </c>
      <c r="G232" s="164">
        <f t="shared" si="45"/>
        <v>10002.285714285716</v>
      </c>
      <c r="H232" s="76">
        <f t="shared" si="53"/>
        <v>9597.2151612628786</v>
      </c>
      <c r="I232" s="80">
        <f t="shared" si="49"/>
        <v>564.54206830958105</v>
      </c>
      <c r="J232" s="76">
        <v>340</v>
      </c>
      <c r="K232" s="79">
        <f t="shared" si="50"/>
        <v>38728.860645051514</v>
      </c>
      <c r="L232" s="167">
        <f t="shared" si="54"/>
        <v>208</v>
      </c>
      <c r="M232" s="168">
        <f t="shared" si="43"/>
        <v>33.712271369373966</v>
      </c>
      <c r="N232" s="162">
        <v>26.25</v>
      </c>
      <c r="O232" s="170">
        <v>35840</v>
      </c>
      <c r="P232" s="436">
        <v>21880</v>
      </c>
      <c r="Q232" s="128">
        <f t="shared" si="46"/>
        <v>12757.372390835335</v>
      </c>
      <c r="R232" s="80">
        <f t="shared" si="47"/>
        <v>10002.285714285716</v>
      </c>
      <c r="S232" s="76">
        <f t="shared" si="48"/>
        <v>7738.2837557411585</v>
      </c>
      <c r="T232" s="80">
        <f t="shared" si="51"/>
        <v>455.19316210242107</v>
      </c>
      <c r="U232" s="76">
        <v>305</v>
      </c>
      <c r="V232" s="79">
        <f t="shared" si="52"/>
        <v>31258.13502296463</v>
      </c>
    </row>
    <row r="233" spans="1:22" s="424" customFormat="1" ht="16.5" customHeight="1" x14ac:dyDescent="0.2">
      <c r="A233" s="167">
        <f t="shared" si="41"/>
        <v>209</v>
      </c>
      <c r="B233" s="168">
        <f t="shared" si="42"/>
        <v>23.631961725171159</v>
      </c>
      <c r="C233" s="162">
        <v>26.25</v>
      </c>
      <c r="D233" s="170">
        <v>35840</v>
      </c>
      <c r="E233" s="438">
        <v>21880</v>
      </c>
      <c r="F233" s="163">
        <f t="shared" si="44"/>
        <v>18199.081608274104</v>
      </c>
      <c r="G233" s="164">
        <f t="shared" si="45"/>
        <v>10002.285714285716</v>
      </c>
      <c r="H233" s="76">
        <f t="shared" si="53"/>
        <v>9588.4648896703384</v>
      </c>
      <c r="I233" s="80">
        <f t="shared" si="49"/>
        <v>564.02734645119642</v>
      </c>
      <c r="J233" s="76">
        <v>340</v>
      </c>
      <c r="K233" s="79">
        <f t="shared" si="50"/>
        <v>38693.859558681354</v>
      </c>
      <c r="L233" s="167">
        <f t="shared" si="54"/>
        <v>209</v>
      </c>
      <c r="M233" s="168">
        <f t="shared" si="43"/>
        <v>33.759945321673086</v>
      </c>
      <c r="N233" s="162">
        <v>26.25</v>
      </c>
      <c r="O233" s="170">
        <v>35840</v>
      </c>
      <c r="P233" s="436">
        <v>21880</v>
      </c>
      <c r="Q233" s="128">
        <f t="shared" si="46"/>
        <v>12739.35712579187</v>
      </c>
      <c r="R233" s="80">
        <f t="shared" si="47"/>
        <v>10002.285714285716</v>
      </c>
      <c r="S233" s="76">
        <f t="shared" si="48"/>
        <v>7732.1585656263787</v>
      </c>
      <c r="T233" s="80">
        <f t="shared" si="51"/>
        <v>454.83285680155171</v>
      </c>
      <c r="U233" s="76">
        <v>305</v>
      </c>
      <c r="V233" s="79">
        <f t="shared" si="52"/>
        <v>31233.634262505515</v>
      </c>
    </row>
    <row r="234" spans="1:22" s="424" customFormat="1" ht="16.5" customHeight="1" x14ac:dyDescent="0.2">
      <c r="A234" s="172">
        <f t="shared" ref="A234:A297" si="55">+A233+1</f>
        <v>210</v>
      </c>
      <c r="B234" s="168">
        <f t="shared" si="42"/>
        <v>23.665174198732146</v>
      </c>
      <c r="C234" s="162">
        <v>26.25</v>
      </c>
      <c r="D234" s="170">
        <v>35840</v>
      </c>
      <c r="E234" s="438">
        <v>21880</v>
      </c>
      <c r="F234" s="163">
        <f t="shared" si="44"/>
        <v>18173.54042646521</v>
      </c>
      <c r="G234" s="164">
        <f t="shared" si="45"/>
        <v>10002.285714285716</v>
      </c>
      <c r="H234" s="76">
        <f t="shared" si="53"/>
        <v>9579.7808878553151</v>
      </c>
      <c r="I234" s="80">
        <f t="shared" si="49"/>
        <v>563.51652281501856</v>
      </c>
      <c r="J234" s="76">
        <v>340</v>
      </c>
      <c r="K234" s="79">
        <f t="shared" si="50"/>
        <v>38659.123551421268</v>
      </c>
      <c r="L234" s="172">
        <f t="shared" si="54"/>
        <v>210</v>
      </c>
      <c r="M234" s="168">
        <f t="shared" si="43"/>
        <v>33.807391712474498</v>
      </c>
      <c r="N234" s="162">
        <v>26.25</v>
      </c>
      <c r="O234" s="170">
        <v>35840</v>
      </c>
      <c r="P234" s="436">
        <v>21880</v>
      </c>
      <c r="Q234" s="128">
        <f t="shared" si="46"/>
        <v>12721.478298525642</v>
      </c>
      <c r="R234" s="80">
        <f t="shared" si="47"/>
        <v>10002.285714285716</v>
      </c>
      <c r="S234" s="76">
        <f t="shared" si="48"/>
        <v>7726.0797643558617</v>
      </c>
      <c r="T234" s="80">
        <f t="shared" si="51"/>
        <v>454.47528025622711</v>
      </c>
      <c r="U234" s="76">
        <v>305</v>
      </c>
      <c r="V234" s="79">
        <f t="shared" si="52"/>
        <v>31209.319057423447</v>
      </c>
    </row>
    <row r="235" spans="1:22" s="424" customFormat="1" ht="16.5" customHeight="1" x14ac:dyDescent="0.2">
      <c r="A235" s="167">
        <f t="shared" si="55"/>
        <v>211</v>
      </c>
      <c r="B235" s="168">
        <f t="shared" si="42"/>
        <v>23.698228892726476</v>
      </c>
      <c r="C235" s="162">
        <v>26.25</v>
      </c>
      <c r="D235" s="170">
        <v>35840</v>
      </c>
      <c r="E235" s="438">
        <v>21880</v>
      </c>
      <c r="F235" s="163">
        <f t="shared" si="44"/>
        <v>18148.191662204823</v>
      </c>
      <c r="G235" s="164">
        <f t="shared" si="45"/>
        <v>10002.285714285716</v>
      </c>
      <c r="H235" s="76">
        <f t="shared" si="53"/>
        <v>9571.1623080067839</v>
      </c>
      <c r="I235" s="80">
        <f t="shared" si="49"/>
        <v>563.00954752981079</v>
      </c>
      <c r="J235" s="76">
        <v>340</v>
      </c>
      <c r="K235" s="79">
        <f t="shared" si="50"/>
        <v>38624.649232027128</v>
      </c>
      <c r="L235" s="167">
        <f t="shared" si="54"/>
        <v>211</v>
      </c>
      <c r="M235" s="168">
        <f t="shared" si="43"/>
        <v>33.854612703894965</v>
      </c>
      <c r="N235" s="162">
        <v>26.25</v>
      </c>
      <c r="O235" s="170">
        <v>35840</v>
      </c>
      <c r="P235" s="436">
        <v>21880</v>
      </c>
      <c r="Q235" s="128">
        <f t="shared" si="46"/>
        <v>12703.734163543373</v>
      </c>
      <c r="R235" s="80">
        <f t="shared" si="47"/>
        <v>10002.285714285716</v>
      </c>
      <c r="S235" s="76">
        <f t="shared" si="48"/>
        <v>7720.04675846189</v>
      </c>
      <c r="T235" s="80">
        <f t="shared" si="51"/>
        <v>454.12039755658174</v>
      </c>
      <c r="U235" s="76">
        <v>305</v>
      </c>
      <c r="V235" s="79">
        <f t="shared" si="52"/>
        <v>31185.187033847556</v>
      </c>
    </row>
    <row r="236" spans="1:22" s="424" customFormat="1" ht="16.5" customHeight="1" x14ac:dyDescent="0.2">
      <c r="A236" s="167">
        <f t="shared" si="55"/>
        <v>212</v>
      </c>
      <c r="B236" s="168">
        <f t="shared" si="42"/>
        <v>23.731127299167866</v>
      </c>
      <c r="C236" s="162">
        <v>26.25</v>
      </c>
      <c r="D236" s="170">
        <v>35840</v>
      </c>
      <c r="E236" s="438">
        <v>21880</v>
      </c>
      <c r="F236" s="163">
        <f t="shared" si="44"/>
        <v>18123.032866419322</v>
      </c>
      <c r="G236" s="164">
        <f t="shared" si="45"/>
        <v>10002.285714285716</v>
      </c>
      <c r="H236" s="76">
        <f t="shared" si="53"/>
        <v>9562.6083174397136</v>
      </c>
      <c r="I236" s="80">
        <f t="shared" si="49"/>
        <v>562.50637161410077</v>
      </c>
      <c r="J236" s="76">
        <v>340</v>
      </c>
      <c r="K236" s="79">
        <f t="shared" si="50"/>
        <v>38590.433269758854</v>
      </c>
      <c r="L236" s="167">
        <f t="shared" si="54"/>
        <v>212</v>
      </c>
      <c r="M236" s="168">
        <f t="shared" si="43"/>
        <v>33.901610427382671</v>
      </c>
      <c r="N236" s="162">
        <v>26.25</v>
      </c>
      <c r="O236" s="170">
        <v>35840</v>
      </c>
      <c r="P236" s="436">
        <v>21880</v>
      </c>
      <c r="Q236" s="128">
        <f t="shared" si="46"/>
        <v>12686.123006493523</v>
      </c>
      <c r="R236" s="80">
        <f t="shared" si="47"/>
        <v>10002.285714285716</v>
      </c>
      <c r="S236" s="76">
        <f t="shared" si="48"/>
        <v>7714.0589650649417</v>
      </c>
      <c r="T236" s="80">
        <f t="shared" si="51"/>
        <v>453.76817441558478</v>
      </c>
      <c r="U236" s="76">
        <v>305</v>
      </c>
      <c r="V236" s="79">
        <f t="shared" si="52"/>
        <v>31161.235860259767</v>
      </c>
    </row>
    <row r="237" spans="1:22" s="424" customFormat="1" ht="16.5" customHeight="1" x14ac:dyDescent="0.2">
      <c r="A237" s="167">
        <f t="shared" si="55"/>
        <v>213</v>
      </c>
      <c r="B237" s="168">
        <f t="shared" si="42"/>
        <v>23.763870889006185</v>
      </c>
      <c r="C237" s="162">
        <v>26.25</v>
      </c>
      <c r="D237" s="170">
        <v>35840</v>
      </c>
      <c r="E237" s="438">
        <v>21880</v>
      </c>
      <c r="F237" s="163">
        <f t="shared" si="44"/>
        <v>18098.06163350966</v>
      </c>
      <c r="G237" s="164">
        <f t="shared" si="45"/>
        <v>10002.285714285716</v>
      </c>
      <c r="H237" s="76">
        <f t="shared" si="53"/>
        <v>9554.1180982504284</v>
      </c>
      <c r="I237" s="80">
        <f t="shared" si="49"/>
        <v>562.00694695590744</v>
      </c>
      <c r="J237" s="76">
        <v>340</v>
      </c>
      <c r="K237" s="79">
        <f t="shared" si="50"/>
        <v>38556.472393001713</v>
      </c>
      <c r="L237" s="167">
        <f t="shared" si="54"/>
        <v>213</v>
      </c>
      <c r="M237" s="168">
        <f t="shared" si="43"/>
        <v>33.948386984294551</v>
      </c>
      <c r="N237" s="162">
        <v>26.25</v>
      </c>
      <c r="O237" s="170">
        <v>35840</v>
      </c>
      <c r="P237" s="436">
        <v>21880</v>
      </c>
      <c r="Q237" s="128">
        <f t="shared" si="46"/>
        <v>12668.643143456764</v>
      </c>
      <c r="R237" s="80">
        <f t="shared" si="47"/>
        <v>10002.285714285716</v>
      </c>
      <c r="S237" s="76">
        <f t="shared" si="48"/>
        <v>7708.1158116324441</v>
      </c>
      <c r="T237" s="80">
        <f t="shared" si="51"/>
        <v>453.41857715484963</v>
      </c>
      <c r="U237" s="76">
        <v>305</v>
      </c>
      <c r="V237" s="79">
        <f t="shared" si="52"/>
        <v>31137.463246529776</v>
      </c>
    </row>
    <row r="238" spans="1:22" s="424" customFormat="1" ht="16.5" customHeight="1" x14ac:dyDescent="0.2">
      <c r="A238" s="167">
        <f t="shared" si="55"/>
        <v>214</v>
      </c>
      <c r="B238" s="168">
        <f t="shared" si="42"/>
        <v>23.796461112522046</v>
      </c>
      <c r="C238" s="162">
        <v>26.25</v>
      </c>
      <c r="D238" s="170">
        <v>35840</v>
      </c>
      <c r="E238" s="438">
        <v>21880</v>
      </c>
      <c r="F238" s="163">
        <f t="shared" si="44"/>
        <v>18073.275600365872</v>
      </c>
      <c r="G238" s="164">
        <f t="shared" si="45"/>
        <v>10002.285714285716</v>
      </c>
      <c r="H238" s="76">
        <f t="shared" si="53"/>
        <v>9545.6908469815407</v>
      </c>
      <c r="I238" s="80">
        <f t="shared" si="49"/>
        <v>561.51122629303177</v>
      </c>
      <c r="J238" s="76">
        <v>340</v>
      </c>
      <c r="K238" s="79">
        <f t="shared" si="50"/>
        <v>38522.763387926163</v>
      </c>
      <c r="L238" s="167">
        <f t="shared" si="54"/>
        <v>214</v>
      </c>
      <c r="M238" s="168">
        <f t="shared" si="43"/>
        <v>33.994944446460067</v>
      </c>
      <c r="N238" s="162">
        <v>26.25</v>
      </c>
      <c r="O238" s="170">
        <v>35840</v>
      </c>
      <c r="P238" s="436">
        <v>21880</v>
      </c>
      <c r="Q238" s="128">
        <f t="shared" si="46"/>
        <v>12651.29292025611</v>
      </c>
      <c r="R238" s="80">
        <f t="shared" si="47"/>
        <v>10002.285714285716</v>
      </c>
      <c r="S238" s="76">
        <f t="shared" si="48"/>
        <v>7702.2167357442204</v>
      </c>
      <c r="T238" s="80">
        <f t="shared" si="51"/>
        <v>453.07157269083649</v>
      </c>
      <c r="U238" s="76">
        <v>305</v>
      </c>
      <c r="V238" s="79">
        <f t="shared" si="52"/>
        <v>31113.866942976878</v>
      </c>
    </row>
    <row r="239" spans="1:22" s="424" customFormat="1" ht="16.5" customHeight="1" x14ac:dyDescent="0.2">
      <c r="A239" s="167">
        <f t="shared" si="55"/>
        <v>215</v>
      </c>
      <c r="B239" s="168">
        <f t="shared" si="42"/>
        <v>23.828899399712277</v>
      </c>
      <c r="C239" s="162">
        <v>26.25</v>
      </c>
      <c r="D239" s="170">
        <v>35840</v>
      </c>
      <c r="E239" s="438">
        <v>21880</v>
      </c>
      <c r="F239" s="163">
        <f t="shared" si="44"/>
        <v>18048.672445408578</v>
      </c>
      <c r="G239" s="164">
        <f t="shared" si="45"/>
        <v>10002.285714285716</v>
      </c>
      <c r="H239" s="76">
        <f t="shared" si="53"/>
        <v>9537.3257742960614</v>
      </c>
      <c r="I239" s="80">
        <f t="shared" si="49"/>
        <v>561.0191631938859</v>
      </c>
      <c r="J239" s="76">
        <v>340</v>
      </c>
      <c r="K239" s="79">
        <f t="shared" si="50"/>
        <v>38489.303097184245</v>
      </c>
      <c r="L239" s="167">
        <f t="shared" si="54"/>
        <v>215</v>
      </c>
      <c r="M239" s="168">
        <f t="shared" si="43"/>
        <v>34.041284856731828</v>
      </c>
      <c r="N239" s="162">
        <v>26.25</v>
      </c>
      <c r="O239" s="170">
        <v>35840</v>
      </c>
      <c r="P239" s="436">
        <v>21880</v>
      </c>
      <c r="Q239" s="128">
        <f t="shared" si="46"/>
        <v>12634.070711786004</v>
      </c>
      <c r="R239" s="80">
        <f t="shared" si="47"/>
        <v>10002.285714285716</v>
      </c>
      <c r="S239" s="76">
        <f t="shared" si="48"/>
        <v>7696.3611848643841</v>
      </c>
      <c r="T239" s="80">
        <f t="shared" si="51"/>
        <v>452.72712852143434</v>
      </c>
      <c r="U239" s="76">
        <v>305</v>
      </c>
      <c r="V239" s="79">
        <f t="shared" si="52"/>
        <v>31090.444739457536</v>
      </c>
    </row>
    <row r="240" spans="1:22" s="424" customFormat="1" ht="16.5" customHeight="1" x14ac:dyDescent="0.2">
      <c r="A240" s="167">
        <f t="shared" si="55"/>
        <v>216</v>
      </c>
      <c r="B240" s="168">
        <f t="shared" si="42"/>
        <v>23.861187160666425</v>
      </c>
      <c r="C240" s="162">
        <v>26.25</v>
      </c>
      <c r="D240" s="170">
        <v>35840</v>
      </c>
      <c r="E240" s="438">
        <v>21880</v>
      </c>
      <c r="F240" s="163">
        <f t="shared" si="44"/>
        <v>18024.24988765681</v>
      </c>
      <c r="G240" s="164">
        <f t="shared" si="45"/>
        <v>10002.285714285716</v>
      </c>
      <c r="H240" s="76">
        <f t="shared" si="53"/>
        <v>9529.0221046604584</v>
      </c>
      <c r="I240" s="80">
        <f t="shared" si="49"/>
        <v>560.53071203885054</v>
      </c>
      <c r="J240" s="76">
        <v>340</v>
      </c>
      <c r="K240" s="79">
        <f t="shared" si="50"/>
        <v>38456.088418641833</v>
      </c>
      <c r="L240" s="167">
        <f t="shared" si="54"/>
        <v>216</v>
      </c>
      <c r="M240" s="168">
        <f t="shared" si="43"/>
        <v>34.087410229523464</v>
      </c>
      <c r="N240" s="162">
        <v>26.25</v>
      </c>
      <c r="O240" s="170">
        <v>35840</v>
      </c>
      <c r="P240" s="436">
        <v>21880</v>
      </c>
      <c r="Q240" s="128">
        <f t="shared" si="46"/>
        <v>12616.974921359768</v>
      </c>
      <c r="R240" s="80">
        <f t="shared" si="47"/>
        <v>10002.285714285716</v>
      </c>
      <c r="S240" s="76">
        <f t="shared" si="48"/>
        <v>7690.5486161194658</v>
      </c>
      <c r="T240" s="80">
        <f t="shared" si="51"/>
        <v>452.38521271290972</v>
      </c>
      <c r="U240" s="76">
        <v>305</v>
      </c>
      <c r="V240" s="79">
        <f t="shared" si="52"/>
        <v>31067.19446447786</v>
      </c>
    </row>
    <row r="241" spans="1:22" s="424" customFormat="1" ht="16.5" customHeight="1" x14ac:dyDescent="0.2">
      <c r="A241" s="167">
        <f t="shared" si="55"/>
        <v>217</v>
      </c>
      <c r="B241" s="168">
        <f t="shared" si="42"/>
        <v>23.893325785934522</v>
      </c>
      <c r="C241" s="162">
        <v>26.25</v>
      </c>
      <c r="D241" s="170">
        <v>35840</v>
      </c>
      <c r="E241" s="438">
        <v>21880</v>
      </c>
      <c r="F241" s="163">
        <f t="shared" si="44"/>
        <v>18000.005685821216</v>
      </c>
      <c r="G241" s="164">
        <f t="shared" si="45"/>
        <v>10002.285714285716</v>
      </c>
      <c r="H241" s="76">
        <f t="shared" si="53"/>
        <v>9520.7790760363569</v>
      </c>
      <c r="I241" s="80">
        <f t="shared" si="49"/>
        <v>560.04582800213859</v>
      </c>
      <c r="J241" s="76">
        <v>340</v>
      </c>
      <c r="K241" s="79">
        <f t="shared" si="50"/>
        <v>38423.116304145427</v>
      </c>
      <c r="L241" s="167">
        <f t="shared" si="54"/>
        <v>217</v>
      </c>
      <c r="M241" s="168">
        <f t="shared" si="43"/>
        <v>34.133322551335034</v>
      </c>
      <c r="N241" s="162">
        <v>26.25</v>
      </c>
      <c r="O241" s="170">
        <v>35840</v>
      </c>
      <c r="P241" s="436">
        <v>21880</v>
      </c>
      <c r="Q241" s="128">
        <f t="shared" si="46"/>
        <v>12600.003980074847</v>
      </c>
      <c r="R241" s="80">
        <f t="shared" si="47"/>
        <v>10002.285714285716</v>
      </c>
      <c r="S241" s="76">
        <f t="shared" si="48"/>
        <v>7684.778496082592</v>
      </c>
      <c r="T241" s="80">
        <f t="shared" si="51"/>
        <v>452.04579388721129</v>
      </c>
      <c r="U241" s="76">
        <v>305</v>
      </c>
      <c r="V241" s="79">
        <f t="shared" si="52"/>
        <v>31044.113984330364</v>
      </c>
    </row>
    <row r="242" spans="1:22" s="424" customFormat="1" ht="16.5" customHeight="1" x14ac:dyDescent="0.2">
      <c r="A242" s="167">
        <f t="shared" si="55"/>
        <v>218</v>
      </c>
      <c r="B242" s="168">
        <f t="shared" si="42"/>
        <v>23.925316646886479</v>
      </c>
      <c r="C242" s="162">
        <v>26.25</v>
      </c>
      <c r="D242" s="170">
        <v>35840</v>
      </c>
      <c r="E242" s="438">
        <v>21880</v>
      </c>
      <c r="F242" s="163">
        <f t="shared" si="44"/>
        <v>17975.937637421761</v>
      </c>
      <c r="G242" s="164">
        <f t="shared" si="45"/>
        <v>10002.285714285716</v>
      </c>
      <c r="H242" s="76">
        <f t="shared" si="53"/>
        <v>9512.5959395805439</v>
      </c>
      <c r="I242" s="80">
        <f t="shared" si="49"/>
        <v>559.56446703414963</v>
      </c>
      <c r="J242" s="76">
        <v>340</v>
      </c>
      <c r="K242" s="79">
        <f t="shared" si="50"/>
        <v>38390.383758322168</v>
      </c>
      <c r="L242" s="167">
        <f t="shared" si="54"/>
        <v>218</v>
      </c>
      <c r="M242" s="168">
        <f t="shared" si="43"/>
        <v>34.179023781266402</v>
      </c>
      <c r="N242" s="162">
        <v>26.25</v>
      </c>
      <c r="O242" s="170">
        <v>35840</v>
      </c>
      <c r="P242" s="436">
        <v>21880</v>
      </c>
      <c r="Q242" s="128">
        <f t="shared" si="46"/>
        <v>12583.156346195228</v>
      </c>
      <c r="R242" s="80">
        <f t="shared" si="47"/>
        <v>10002.285714285716</v>
      </c>
      <c r="S242" s="76">
        <f t="shared" si="48"/>
        <v>7679.050300563521</v>
      </c>
      <c r="T242" s="80">
        <f t="shared" si="51"/>
        <v>451.70884120961887</v>
      </c>
      <c r="U242" s="76">
        <v>305</v>
      </c>
      <c r="V242" s="79">
        <f t="shared" si="52"/>
        <v>31021.201202254084</v>
      </c>
    </row>
    <row r="243" spans="1:22" s="424" customFormat="1" ht="16.5" customHeight="1" x14ac:dyDescent="0.2">
      <c r="A243" s="167">
        <f t="shared" si="55"/>
        <v>219</v>
      </c>
      <c r="B243" s="168">
        <f t="shared" si="42"/>
        <v>23.957161096063217</v>
      </c>
      <c r="C243" s="162">
        <v>26.25</v>
      </c>
      <c r="D243" s="170">
        <v>35840</v>
      </c>
      <c r="E243" s="438">
        <v>21880</v>
      </c>
      <c r="F243" s="163">
        <f t="shared" si="44"/>
        <v>17952.043577929326</v>
      </c>
      <c r="G243" s="164">
        <f t="shared" si="45"/>
        <v>10002.285714285716</v>
      </c>
      <c r="H243" s="76">
        <f t="shared" si="53"/>
        <v>9504.4719593531154</v>
      </c>
      <c r="I243" s="80">
        <f t="shared" si="49"/>
        <v>559.08658584430088</v>
      </c>
      <c r="J243" s="76">
        <v>340</v>
      </c>
      <c r="K243" s="79">
        <f t="shared" si="50"/>
        <v>38357.887837412462</v>
      </c>
      <c r="L243" s="167">
        <f t="shared" si="54"/>
        <v>219</v>
      </c>
      <c r="M243" s="168">
        <f t="shared" si="43"/>
        <v>34.224515851518881</v>
      </c>
      <c r="N243" s="162">
        <v>26.25</v>
      </c>
      <c r="O243" s="170">
        <v>35840</v>
      </c>
      <c r="P243" s="436">
        <v>21880</v>
      </c>
      <c r="Q243" s="128">
        <f t="shared" si="46"/>
        <v>12566.430504550528</v>
      </c>
      <c r="R243" s="80">
        <f t="shared" si="47"/>
        <v>10002.285714285716</v>
      </c>
      <c r="S243" s="76">
        <f t="shared" si="48"/>
        <v>7673.3635144043228</v>
      </c>
      <c r="T243" s="80">
        <f t="shared" si="51"/>
        <v>451.37432437672487</v>
      </c>
      <c r="U243" s="76">
        <v>305</v>
      </c>
      <c r="V243" s="79">
        <f t="shared" si="52"/>
        <v>30998.454057617288</v>
      </c>
    </row>
    <row r="244" spans="1:22" s="424" customFormat="1" ht="16.5" customHeight="1" x14ac:dyDescent="0.2">
      <c r="A244" s="172">
        <f t="shared" si="55"/>
        <v>220</v>
      </c>
      <c r="B244" s="168">
        <f t="shared" si="42"/>
        <v>23.988860467519736</v>
      </c>
      <c r="C244" s="162">
        <v>26.25</v>
      </c>
      <c r="D244" s="170">
        <v>35840</v>
      </c>
      <c r="E244" s="438">
        <v>21880</v>
      </c>
      <c r="F244" s="163">
        <f t="shared" si="44"/>
        <v>17928.321379930348</v>
      </c>
      <c r="G244" s="164">
        <f t="shared" si="45"/>
        <v>10002.285714285716</v>
      </c>
      <c r="H244" s="76">
        <f t="shared" si="53"/>
        <v>9496.4064120334624</v>
      </c>
      <c r="I244" s="80">
        <f t="shared" si="49"/>
        <v>558.61214188432132</v>
      </c>
      <c r="J244" s="76">
        <v>340</v>
      </c>
      <c r="K244" s="79">
        <f t="shared" si="50"/>
        <v>38325.62564813385</v>
      </c>
      <c r="L244" s="172">
        <f t="shared" si="54"/>
        <v>220</v>
      </c>
      <c r="M244" s="168">
        <f t="shared" si="43"/>
        <v>34.269800667885342</v>
      </c>
      <c r="N244" s="162">
        <v>26.25</v>
      </c>
      <c r="O244" s="170">
        <v>35840</v>
      </c>
      <c r="P244" s="436">
        <v>21880</v>
      </c>
      <c r="Q244" s="128">
        <f t="shared" si="46"/>
        <v>12549.824965951244</v>
      </c>
      <c r="R244" s="80">
        <f t="shared" si="47"/>
        <v>10002.285714285716</v>
      </c>
      <c r="S244" s="76">
        <f t="shared" si="48"/>
        <v>7667.7176312805677</v>
      </c>
      <c r="T244" s="80">
        <f t="shared" si="51"/>
        <v>451.04221360473923</v>
      </c>
      <c r="U244" s="76">
        <v>305</v>
      </c>
      <c r="V244" s="79">
        <f t="shared" si="52"/>
        <v>30975.870525122267</v>
      </c>
    </row>
    <row r="245" spans="1:22" s="424" customFormat="1" ht="16.5" customHeight="1" x14ac:dyDescent="0.2">
      <c r="A245" s="167">
        <f t="shared" si="55"/>
        <v>221</v>
      </c>
      <c r="B245" s="168">
        <f t="shared" si="42"/>
        <v>24.020416077160526</v>
      </c>
      <c r="C245" s="162">
        <v>26.25</v>
      </c>
      <c r="D245" s="170">
        <v>35840</v>
      </c>
      <c r="E245" s="438">
        <v>21880</v>
      </c>
      <c r="F245" s="163">
        <f t="shared" si="44"/>
        <v>17904.768952313672</v>
      </c>
      <c r="G245" s="164">
        <f t="shared" si="45"/>
        <v>10002.285714285716</v>
      </c>
      <c r="H245" s="76">
        <f t="shared" si="53"/>
        <v>9488.3985866437924</v>
      </c>
      <c r="I245" s="80">
        <f t="shared" si="49"/>
        <v>558.1410933319878</v>
      </c>
      <c r="J245" s="76">
        <v>340</v>
      </c>
      <c r="K245" s="79">
        <f t="shared" si="50"/>
        <v>38293.59434657517</v>
      </c>
      <c r="L245" s="167">
        <f t="shared" si="54"/>
        <v>221</v>
      </c>
      <c r="M245" s="168">
        <f t="shared" si="43"/>
        <v>34.314880110229325</v>
      </c>
      <c r="N245" s="162">
        <v>26.25</v>
      </c>
      <c r="O245" s="170">
        <v>35840</v>
      </c>
      <c r="P245" s="436">
        <v>21880</v>
      </c>
      <c r="Q245" s="128">
        <f t="shared" si="46"/>
        <v>12533.338266619572</v>
      </c>
      <c r="R245" s="80">
        <f t="shared" si="47"/>
        <v>10002.285714285716</v>
      </c>
      <c r="S245" s="76">
        <f t="shared" si="48"/>
        <v>7662.1121535077973</v>
      </c>
      <c r="T245" s="80">
        <f t="shared" si="51"/>
        <v>450.7124796181057</v>
      </c>
      <c r="U245" s="76">
        <v>305</v>
      </c>
      <c r="V245" s="79">
        <f t="shared" si="52"/>
        <v>30953.448614031189</v>
      </c>
    </row>
    <row r="246" spans="1:22" s="424" customFormat="1" ht="16.5" customHeight="1" x14ac:dyDescent="0.2">
      <c r="A246" s="167">
        <f t="shared" si="55"/>
        <v>222</v>
      </c>
      <c r="B246" s="168">
        <f t="shared" si="42"/>
        <v>24.051829223067323</v>
      </c>
      <c r="C246" s="162">
        <v>26.25</v>
      </c>
      <c r="D246" s="170">
        <v>35840</v>
      </c>
      <c r="E246" s="438">
        <v>21880</v>
      </c>
      <c r="F246" s="163">
        <f t="shared" si="44"/>
        <v>17881.38423947915</v>
      </c>
      <c r="G246" s="164">
        <f t="shared" si="45"/>
        <v>10002.285714285716</v>
      </c>
      <c r="H246" s="76">
        <f t="shared" si="53"/>
        <v>9480.4477842800552</v>
      </c>
      <c r="I246" s="80">
        <f t="shared" si="49"/>
        <v>557.67339907529731</v>
      </c>
      <c r="J246" s="76">
        <v>340</v>
      </c>
      <c r="K246" s="79">
        <f t="shared" si="50"/>
        <v>38261.791137120221</v>
      </c>
      <c r="L246" s="167">
        <f t="shared" si="54"/>
        <v>222</v>
      </c>
      <c r="M246" s="168">
        <f t="shared" si="43"/>
        <v>34.359756032953321</v>
      </c>
      <c r="N246" s="162">
        <v>26.25</v>
      </c>
      <c r="O246" s="170">
        <v>35840</v>
      </c>
      <c r="P246" s="436">
        <v>21880</v>
      </c>
      <c r="Q246" s="128">
        <f t="shared" si="46"/>
        <v>12516.968967635403</v>
      </c>
      <c r="R246" s="80">
        <f t="shared" si="47"/>
        <v>10002.285714285716</v>
      </c>
      <c r="S246" s="76">
        <f t="shared" si="48"/>
        <v>7656.5465918531818</v>
      </c>
      <c r="T246" s="80">
        <f t="shared" si="51"/>
        <v>450.3850936384224</v>
      </c>
      <c r="U246" s="76">
        <v>305</v>
      </c>
      <c r="V246" s="79">
        <f t="shared" si="52"/>
        <v>30931.186367412723</v>
      </c>
    </row>
    <row r="247" spans="1:22" s="424" customFormat="1" ht="16.5" customHeight="1" x14ac:dyDescent="0.2">
      <c r="A247" s="167">
        <f t="shared" si="55"/>
        <v>223</v>
      </c>
      <c r="B247" s="168">
        <f t="shared" si="42"/>
        <v>24.083101185819508</v>
      </c>
      <c r="C247" s="162">
        <v>26.25</v>
      </c>
      <c r="D247" s="170">
        <v>35840</v>
      </c>
      <c r="E247" s="438">
        <v>21880</v>
      </c>
      <c r="F247" s="163">
        <f t="shared" si="44"/>
        <v>17858.165220567091</v>
      </c>
      <c r="G247" s="164">
        <f t="shared" si="45"/>
        <v>10002.285714285716</v>
      </c>
      <c r="H247" s="76">
        <f t="shared" si="53"/>
        <v>9472.5533178499554</v>
      </c>
      <c r="I247" s="80">
        <f t="shared" si="49"/>
        <v>557.20901869705619</v>
      </c>
      <c r="J247" s="76">
        <v>340</v>
      </c>
      <c r="K247" s="79">
        <f t="shared" si="50"/>
        <v>38230.213271399814</v>
      </c>
      <c r="L247" s="167">
        <f t="shared" si="54"/>
        <v>223</v>
      </c>
      <c r="M247" s="168">
        <f t="shared" si="43"/>
        <v>34.40443026545644</v>
      </c>
      <c r="N247" s="162">
        <v>26.25</v>
      </c>
      <c r="O247" s="170">
        <v>35840</v>
      </c>
      <c r="P247" s="436">
        <v>21880</v>
      </c>
      <c r="Q247" s="128">
        <f t="shared" si="46"/>
        <v>12500.715654396965</v>
      </c>
      <c r="R247" s="80">
        <f t="shared" si="47"/>
        <v>10002.285714285716</v>
      </c>
      <c r="S247" s="76">
        <f t="shared" si="48"/>
        <v>7651.0204653521114</v>
      </c>
      <c r="T247" s="80">
        <f t="shared" si="51"/>
        <v>450.06002737365361</v>
      </c>
      <c r="U247" s="76">
        <v>305</v>
      </c>
      <c r="V247" s="79">
        <f t="shared" si="52"/>
        <v>30909.081861408442</v>
      </c>
    </row>
    <row r="248" spans="1:22" s="424" customFormat="1" ht="16.5" customHeight="1" x14ac:dyDescent="0.2">
      <c r="A248" s="167">
        <f t="shared" si="55"/>
        <v>224</v>
      </c>
      <c r="B248" s="168">
        <f t="shared" si="42"/>
        <v>24.114233228807365</v>
      </c>
      <c r="C248" s="162">
        <v>26.25</v>
      </c>
      <c r="D248" s="170">
        <v>35840</v>
      </c>
      <c r="E248" s="438">
        <v>21880</v>
      </c>
      <c r="F248" s="163">
        <f t="shared" si="44"/>
        <v>17835.109908708087</v>
      </c>
      <c r="G248" s="164">
        <f t="shared" si="45"/>
        <v>10002.285714285716</v>
      </c>
      <c r="H248" s="76">
        <f t="shared" si="53"/>
        <v>9464.7145118178942</v>
      </c>
      <c r="I248" s="80">
        <f t="shared" si="49"/>
        <v>556.74791245987615</v>
      </c>
      <c r="J248" s="76">
        <v>340</v>
      </c>
      <c r="K248" s="79">
        <f t="shared" si="50"/>
        <v>38198.858047271577</v>
      </c>
      <c r="L248" s="167">
        <f t="shared" si="54"/>
        <v>224</v>
      </c>
      <c r="M248" s="168">
        <f t="shared" si="43"/>
        <v>34.448904612581948</v>
      </c>
      <c r="N248" s="162">
        <v>26.25</v>
      </c>
      <c r="O248" s="170">
        <v>35840</v>
      </c>
      <c r="P248" s="436">
        <v>21880</v>
      </c>
      <c r="Q248" s="128">
        <f t="shared" si="46"/>
        <v>12484.57693609566</v>
      </c>
      <c r="R248" s="80">
        <f t="shared" si="47"/>
        <v>10002.285714285716</v>
      </c>
      <c r="S248" s="76">
        <f t="shared" si="48"/>
        <v>7645.533301129668</v>
      </c>
      <c r="T248" s="80">
        <f t="shared" si="51"/>
        <v>449.73725300762754</v>
      </c>
      <c r="U248" s="76">
        <v>305</v>
      </c>
      <c r="V248" s="79">
        <f t="shared" si="52"/>
        <v>30887.133204518672</v>
      </c>
    </row>
    <row r="249" spans="1:22" s="424" customFormat="1" ht="16.5" customHeight="1" x14ac:dyDescent="0.2">
      <c r="A249" s="167">
        <f t="shared" si="55"/>
        <v>225</v>
      </c>
      <c r="B249" s="168">
        <f t="shared" si="42"/>
        <v>24.145226598538358</v>
      </c>
      <c r="C249" s="162">
        <v>26.25</v>
      </c>
      <c r="D249" s="170">
        <v>35840</v>
      </c>
      <c r="E249" s="438">
        <v>21880</v>
      </c>
      <c r="F249" s="163">
        <f t="shared" si="44"/>
        <v>17812.216350292405</v>
      </c>
      <c r="G249" s="164">
        <f t="shared" si="45"/>
        <v>10002.285714285716</v>
      </c>
      <c r="H249" s="76">
        <f t="shared" si="53"/>
        <v>9456.9307019565604</v>
      </c>
      <c r="I249" s="80">
        <f t="shared" si="49"/>
        <v>556.29004129156237</v>
      </c>
      <c r="J249" s="76">
        <v>340</v>
      </c>
      <c r="K249" s="79">
        <f t="shared" si="50"/>
        <v>38167.722807826241</v>
      </c>
      <c r="L249" s="167">
        <f t="shared" si="54"/>
        <v>225</v>
      </c>
      <c r="M249" s="168">
        <f t="shared" si="43"/>
        <v>34.493180855054796</v>
      </c>
      <c r="N249" s="162">
        <v>26.25</v>
      </c>
      <c r="O249" s="170">
        <v>35840</v>
      </c>
      <c r="P249" s="436">
        <v>21880</v>
      </c>
      <c r="Q249" s="128">
        <f t="shared" si="46"/>
        <v>12468.551445204685</v>
      </c>
      <c r="R249" s="80">
        <f t="shared" si="47"/>
        <v>10002.285714285716</v>
      </c>
      <c r="S249" s="76">
        <f t="shared" si="48"/>
        <v>7640.0846342267369</v>
      </c>
      <c r="T249" s="80">
        <f t="shared" si="51"/>
        <v>449.41674318980807</v>
      </c>
      <c r="U249" s="76">
        <v>305</v>
      </c>
      <c r="V249" s="79">
        <f t="shared" si="52"/>
        <v>30865.338536906947</v>
      </c>
    </row>
    <row r="250" spans="1:22" s="424" customFormat="1" ht="16.5" customHeight="1" x14ac:dyDescent="0.2">
      <c r="A250" s="167">
        <f t="shared" si="55"/>
        <v>226</v>
      </c>
      <c r="B250" s="168">
        <f t="shared" si="42"/>
        <v>24.176082524936568</v>
      </c>
      <c r="C250" s="162">
        <v>26.25</v>
      </c>
      <c r="D250" s="170">
        <v>35840</v>
      </c>
      <c r="E250" s="438">
        <v>21880</v>
      </c>
      <c r="F250" s="163">
        <f t="shared" si="44"/>
        <v>17789.482624258559</v>
      </c>
      <c r="G250" s="164">
        <f t="shared" si="45"/>
        <v>10002.285714285716</v>
      </c>
      <c r="H250" s="76">
        <f t="shared" si="53"/>
        <v>9449.2012351050525</v>
      </c>
      <c r="I250" s="80">
        <f t="shared" si="49"/>
        <v>555.83536677088546</v>
      </c>
      <c r="J250" s="76">
        <v>340</v>
      </c>
      <c r="K250" s="79">
        <f t="shared" si="50"/>
        <v>38136.80494042021</v>
      </c>
      <c r="L250" s="167">
        <f t="shared" si="54"/>
        <v>226</v>
      </c>
      <c r="M250" s="168">
        <f t="shared" si="43"/>
        <v>34.537260749909386</v>
      </c>
      <c r="N250" s="162">
        <v>26.25</v>
      </c>
      <c r="O250" s="170">
        <v>35840</v>
      </c>
      <c r="P250" s="436">
        <v>21880</v>
      </c>
      <c r="Q250" s="128">
        <f t="shared" si="46"/>
        <v>12452.637836980986</v>
      </c>
      <c r="R250" s="80">
        <f t="shared" si="47"/>
        <v>10002.285714285716</v>
      </c>
      <c r="S250" s="76">
        <f t="shared" si="48"/>
        <v>7634.674007430679</v>
      </c>
      <c r="T250" s="80">
        <f t="shared" si="51"/>
        <v>449.09847102533399</v>
      </c>
      <c r="U250" s="76">
        <v>305</v>
      </c>
      <c r="V250" s="79">
        <f t="shared" si="52"/>
        <v>30843.696029722712</v>
      </c>
    </row>
    <row r="251" spans="1:22" s="424" customFormat="1" ht="16.5" customHeight="1" x14ac:dyDescent="0.2">
      <c r="A251" s="167">
        <f t="shared" si="55"/>
        <v>227</v>
      </c>
      <c r="B251" s="168">
        <f t="shared" si="42"/>
        <v>24.206802221635606</v>
      </c>
      <c r="C251" s="162">
        <v>26.25</v>
      </c>
      <c r="D251" s="170">
        <v>35840</v>
      </c>
      <c r="E251" s="438">
        <v>21880</v>
      </c>
      <c r="F251" s="163">
        <f t="shared" si="44"/>
        <v>17766.906841400232</v>
      </c>
      <c r="G251" s="164">
        <f t="shared" si="45"/>
        <v>10002.285714285716</v>
      </c>
      <c r="H251" s="76">
        <f t="shared" si="53"/>
        <v>9441.5254689332232</v>
      </c>
      <c r="I251" s="80">
        <f t="shared" si="49"/>
        <v>555.38385111371906</v>
      </c>
      <c r="J251" s="76">
        <v>340</v>
      </c>
      <c r="K251" s="79">
        <f t="shared" si="50"/>
        <v>38106.101875732893</v>
      </c>
      <c r="L251" s="167">
        <f t="shared" si="54"/>
        <v>227</v>
      </c>
      <c r="M251" s="168">
        <f t="shared" si="43"/>
        <v>34.581146030908009</v>
      </c>
      <c r="N251" s="162">
        <v>26.25</v>
      </c>
      <c r="O251" s="170">
        <v>35840</v>
      </c>
      <c r="P251" s="436">
        <v>21880</v>
      </c>
      <c r="Q251" s="128">
        <f t="shared" si="46"/>
        <v>12436.834788980163</v>
      </c>
      <c r="R251" s="80">
        <f t="shared" si="47"/>
        <v>10002.285714285716</v>
      </c>
      <c r="S251" s="76">
        <f t="shared" si="48"/>
        <v>7629.3009711103987</v>
      </c>
      <c r="T251" s="80">
        <f t="shared" si="51"/>
        <v>448.78241006531755</v>
      </c>
      <c r="U251" s="76">
        <v>305</v>
      </c>
      <c r="V251" s="79">
        <f t="shared" si="52"/>
        <v>30822.203884441591</v>
      </c>
    </row>
    <row r="252" spans="1:22" s="424" customFormat="1" ht="16.5" customHeight="1" x14ac:dyDescent="0.2">
      <c r="A252" s="167">
        <f t="shared" si="55"/>
        <v>228</v>
      </c>
      <c r="B252" s="168">
        <f t="shared" si="42"/>
        <v>24.237386886265</v>
      </c>
      <c r="C252" s="162">
        <v>26.25</v>
      </c>
      <c r="D252" s="170">
        <v>35840</v>
      </c>
      <c r="E252" s="438">
        <v>21880</v>
      </c>
      <c r="F252" s="163">
        <f t="shared" si="44"/>
        <v>17744.48714369124</v>
      </c>
      <c r="G252" s="164">
        <f t="shared" si="45"/>
        <v>10002.285714285716</v>
      </c>
      <c r="H252" s="76">
        <f t="shared" si="53"/>
        <v>9433.9027717121644</v>
      </c>
      <c r="I252" s="80">
        <f t="shared" si="49"/>
        <v>554.93545715953906</v>
      </c>
      <c r="J252" s="76">
        <v>340</v>
      </c>
      <c r="K252" s="79">
        <f t="shared" si="50"/>
        <v>38075.611086848658</v>
      </c>
      <c r="L252" s="167">
        <f t="shared" si="54"/>
        <v>228</v>
      </c>
      <c r="M252" s="168">
        <f t="shared" si="43"/>
        <v>34.624838408950005</v>
      </c>
      <c r="N252" s="162">
        <v>26.25</v>
      </c>
      <c r="O252" s="170">
        <v>35840</v>
      </c>
      <c r="P252" s="436">
        <v>21880</v>
      </c>
      <c r="Q252" s="128">
        <f t="shared" si="46"/>
        <v>12421.14100058387</v>
      </c>
      <c r="R252" s="80">
        <f t="shared" si="47"/>
        <v>10002.285714285716</v>
      </c>
      <c r="S252" s="76">
        <f t="shared" si="48"/>
        <v>7623.9650830556602</v>
      </c>
      <c r="T252" s="80">
        <f t="shared" si="51"/>
        <v>448.46853429739173</v>
      </c>
      <c r="U252" s="76">
        <v>305</v>
      </c>
      <c r="V252" s="79">
        <f t="shared" si="52"/>
        <v>30800.860332222641</v>
      </c>
    </row>
    <row r="253" spans="1:22" s="424" customFormat="1" ht="16.5" customHeight="1" x14ac:dyDescent="0.2">
      <c r="A253" s="167">
        <f t="shared" si="55"/>
        <v>229</v>
      </c>
      <c r="B253" s="168">
        <f t="shared" si="42"/>
        <v>24.267837700730404</v>
      </c>
      <c r="C253" s="162">
        <v>26.25</v>
      </c>
      <c r="D253" s="170">
        <v>35840</v>
      </c>
      <c r="E253" s="438">
        <v>21880</v>
      </c>
      <c r="F253" s="163">
        <f t="shared" si="44"/>
        <v>17722.221703627743</v>
      </c>
      <c r="G253" s="164">
        <f t="shared" si="45"/>
        <v>10002.285714285716</v>
      </c>
      <c r="H253" s="76">
        <f t="shared" si="53"/>
        <v>9426.3325220905772</v>
      </c>
      <c r="I253" s="80">
        <f t="shared" si="49"/>
        <v>554.49014835826927</v>
      </c>
      <c r="J253" s="76">
        <v>340</v>
      </c>
      <c r="K253" s="79">
        <f t="shared" si="50"/>
        <v>38045.330088362309</v>
      </c>
      <c r="L253" s="167">
        <f t="shared" si="54"/>
        <v>229</v>
      </c>
      <c r="M253" s="168">
        <f t="shared" si="43"/>
        <v>34.668339572472007</v>
      </c>
      <c r="N253" s="162">
        <v>26.25</v>
      </c>
      <c r="O253" s="170">
        <v>35840</v>
      </c>
      <c r="P253" s="436">
        <v>21880</v>
      </c>
      <c r="Q253" s="128">
        <f t="shared" si="46"/>
        <v>12405.555192539419</v>
      </c>
      <c r="R253" s="80">
        <f t="shared" si="47"/>
        <v>10002.285714285716</v>
      </c>
      <c r="S253" s="76">
        <f t="shared" si="48"/>
        <v>7618.6659083205468</v>
      </c>
      <c r="T253" s="80">
        <f t="shared" si="51"/>
        <v>448.15681813650269</v>
      </c>
      <c r="U253" s="76">
        <v>305</v>
      </c>
      <c r="V253" s="79">
        <f t="shared" si="52"/>
        <v>30779.663633282184</v>
      </c>
    </row>
    <row r="254" spans="1:22" s="424" customFormat="1" ht="16.5" customHeight="1" x14ac:dyDescent="0.2">
      <c r="A254" s="172">
        <f t="shared" si="55"/>
        <v>230</v>
      </c>
      <c r="B254" s="168">
        <f t="shared" si="42"/>
        <v>24.298155831487598</v>
      </c>
      <c r="C254" s="162">
        <v>26.25</v>
      </c>
      <c r="D254" s="170">
        <v>35840</v>
      </c>
      <c r="E254" s="438">
        <v>21880</v>
      </c>
      <c r="F254" s="163">
        <f t="shared" si="44"/>
        <v>17700.108723587415</v>
      </c>
      <c r="G254" s="164">
        <f t="shared" si="45"/>
        <v>10002.285714285716</v>
      </c>
      <c r="H254" s="76">
        <f t="shared" si="53"/>
        <v>9418.8141088768662</v>
      </c>
      <c r="I254" s="80">
        <f t="shared" si="49"/>
        <v>554.0478887574626</v>
      </c>
      <c r="J254" s="76">
        <v>340</v>
      </c>
      <c r="K254" s="79">
        <f t="shared" si="50"/>
        <v>38015.256435507465</v>
      </c>
      <c r="L254" s="172">
        <f t="shared" si="54"/>
        <v>230</v>
      </c>
      <c r="M254" s="168">
        <f t="shared" si="43"/>
        <v>34.711651187839429</v>
      </c>
      <c r="N254" s="162">
        <v>26.25</v>
      </c>
      <c r="O254" s="170">
        <v>35840</v>
      </c>
      <c r="P254" s="436">
        <v>21880</v>
      </c>
      <c r="Q254" s="128">
        <f t="shared" si="46"/>
        <v>12390.076106511187</v>
      </c>
      <c r="R254" s="80">
        <f t="shared" si="47"/>
        <v>10002.285714285716</v>
      </c>
      <c r="S254" s="76">
        <f t="shared" si="48"/>
        <v>7613.4030190709482</v>
      </c>
      <c r="T254" s="80">
        <f t="shared" si="51"/>
        <v>447.84723641593808</v>
      </c>
      <c r="U254" s="76">
        <v>305</v>
      </c>
      <c r="V254" s="79">
        <f t="shared" si="52"/>
        <v>30758.612076283793</v>
      </c>
    </row>
    <row r="255" spans="1:22" s="424" customFormat="1" ht="16.5" customHeight="1" x14ac:dyDescent="0.2">
      <c r="A255" s="167">
        <f t="shared" si="55"/>
        <v>231</v>
      </c>
      <c r="B255" s="168">
        <f t="shared" si="42"/>
        <v>24.32834242981064</v>
      </c>
      <c r="C255" s="162">
        <v>26.25</v>
      </c>
      <c r="D255" s="170">
        <v>35840</v>
      </c>
      <c r="E255" s="438">
        <v>21880</v>
      </c>
      <c r="F255" s="163">
        <f t="shared" si="44"/>
        <v>17678.146435204857</v>
      </c>
      <c r="G255" s="164">
        <f t="shared" si="45"/>
        <v>10002.285714285716</v>
      </c>
      <c r="H255" s="76">
        <f t="shared" si="53"/>
        <v>9411.3469308267959</v>
      </c>
      <c r="I255" s="80">
        <f t="shared" si="49"/>
        <v>553.60864298981153</v>
      </c>
      <c r="J255" s="76">
        <v>340</v>
      </c>
      <c r="K255" s="79">
        <f t="shared" si="50"/>
        <v>37985.387723307183</v>
      </c>
      <c r="L255" s="167">
        <f t="shared" si="54"/>
        <v>231</v>
      </c>
      <c r="M255" s="168">
        <f t="shared" si="43"/>
        <v>34.75477489972949</v>
      </c>
      <c r="N255" s="162">
        <v>26.25</v>
      </c>
      <c r="O255" s="170">
        <v>35840</v>
      </c>
      <c r="P255" s="436">
        <v>21880</v>
      </c>
      <c r="Q255" s="128">
        <f t="shared" si="46"/>
        <v>12374.702504643396</v>
      </c>
      <c r="R255" s="80">
        <f t="shared" si="47"/>
        <v>10002.285714285716</v>
      </c>
      <c r="S255" s="76">
        <f t="shared" si="48"/>
        <v>7608.1759944358973</v>
      </c>
      <c r="T255" s="80">
        <f t="shared" si="51"/>
        <v>447.53976437858222</v>
      </c>
      <c r="U255" s="76">
        <v>305</v>
      </c>
      <c r="V255" s="79">
        <f t="shared" si="52"/>
        <v>30737.703977743589</v>
      </c>
    </row>
    <row r="256" spans="1:22" s="424" customFormat="1" ht="16.5" customHeight="1" x14ac:dyDescent="0.2">
      <c r="A256" s="167">
        <f t="shared" si="55"/>
        <v>232</v>
      </c>
      <c r="B256" s="168">
        <f t="shared" si="42"/>
        <v>24.358398632054183</v>
      </c>
      <c r="C256" s="162">
        <v>26.25</v>
      </c>
      <c r="D256" s="170">
        <v>35840</v>
      </c>
      <c r="E256" s="438">
        <v>21880</v>
      </c>
      <c r="F256" s="163">
        <f t="shared" si="44"/>
        <v>17656.333098762931</v>
      </c>
      <c r="G256" s="164">
        <f t="shared" si="45"/>
        <v>10002.285714285716</v>
      </c>
      <c r="H256" s="76">
        <f t="shared" si="53"/>
        <v>9403.9303964365408</v>
      </c>
      <c r="I256" s="80">
        <f t="shared" si="49"/>
        <v>553.17237626097301</v>
      </c>
      <c r="J256" s="76">
        <v>340</v>
      </c>
      <c r="K256" s="79">
        <f t="shared" si="50"/>
        <v>37955.721585746163</v>
      </c>
      <c r="L256" s="167">
        <f t="shared" si="54"/>
        <v>232</v>
      </c>
      <c r="M256" s="168">
        <f t="shared" si="43"/>
        <v>34.797712331505977</v>
      </c>
      <c r="N256" s="162">
        <v>26.25</v>
      </c>
      <c r="O256" s="170">
        <v>35840</v>
      </c>
      <c r="P256" s="436">
        <v>21880</v>
      </c>
      <c r="Q256" s="128">
        <f t="shared" si="46"/>
        <v>12359.433169134052</v>
      </c>
      <c r="R256" s="80">
        <f t="shared" si="47"/>
        <v>10002.285714285716</v>
      </c>
      <c r="S256" s="76">
        <f t="shared" si="48"/>
        <v>7602.9844203627208</v>
      </c>
      <c r="T256" s="80">
        <f t="shared" si="51"/>
        <v>447.23437766839533</v>
      </c>
      <c r="U256" s="76">
        <v>305</v>
      </c>
      <c r="V256" s="79">
        <f t="shared" si="52"/>
        <v>30716.937681450883</v>
      </c>
    </row>
    <row r="257" spans="1:22" s="424" customFormat="1" ht="16.5" customHeight="1" x14ac:dyDescent="0.2">
      <c r="A257" s="167">
        <f t="shared" si="55"/>
        <v>233</v>
      </c>
      <c r="B257" s="168">
        <f t="shared" ref="B257:B320" si="56">6.958*LN(A257)-13.54</f>
        <v>24.388325559910143</v>
      </c>
      <c r="C257" s="162">
        <v>26.25</v>
      </c>
      <c r="D257" s="170">
        <v>35840</v>
      </c>
      <c r="E257" s="438">
        <v>21880</v>
      </c>
      <c r="F257" s="163">
        <f t="shared" si="44"/>
        <v>17634.667002599443</v>
      </c>
      <c r="G257" s="164">
        <f t="shared" si="45"/>
        <v>10002.285714285716</v>
      </c>
      <c r="H257" s="76">
        <f t="shared" si="53"/>
        <v>9396.5639237409541</v>
      </c>
      <c r="I257" s="80">
        <f t="shared" si="49"/>
        <v>552.73905433770312</v>
      </c>
      <c r="J257" s="76">
        <v>340</v>
      </c>
      <c r="K257" s="79">
        <f t="shared" si="50"/>
        <v>37926.255694963816</v>
      </c>
      <c r="L257" s="167">
        <f t="shared" si="54"/>
        <v>233</v>
      </c>
      <c r="M257" s="168">
        <f t="shared" ref="M257:M320" si="57">(6.958*LN(L257)-13.54)/0.7</f>
        <v>34.840465085585919</v>
      </c>
      <c r="N257" s="162">
        <v>26.25</v>
      </c>
      <c r="O257" s="170">
        <v>35840</v>
      </c>
      <c r="P257" s="436">
        <v>21880</v>
      </c>
      <c r="Q257" s="128">
        <f t="shared" si="46"/>
        <v>12344.266901819612</v>
      </c>
      <c r="R257" s="80">
        <f t="shared" si="47"/>
        <v>10002.285714285716</v>
      </c>
      <c r="S257" s="76">
        <f t="shared" si="48"/>
        <v>7597.8278894758123</v>
      </c>
      <c r="T257" s="80">
        <f t="shared" si="51"/>
        <v>446.93105232210655</v>
      </c>
      <c r="U257" s="76">
        <v>305</v>
      </c>
      <c r="V257" s="79">
        <f t="shared" si="52"/>
        <v>30696.311557903246</v>
      </c>
    </row>
    <row r="258" spans="1:22" s="424" customFormat="1" ht="16.5" customHeight="1" x14ac:dyDescent="0.2">
      <c r="A258" s="167">
        <f t="shared" si="55"/>
        <v>234</v>
      </c>
      <c r="B258" s="168">
        <f t="shared" si="56"/>
        <v>24.41812432065889</v>
      </c>
      <c r="C258" s="162">
        <v>26.25</v>
      </c>
      <c r="D258" s="170">
        <v>35840</v>
      </c>
      <c r="E258" s="438">
        <v>21880</v>
      </c>
      <c r="F258" s="163">
        <f t="shared" si="44"/>
        <v>17613.146462528734</v>
      </c>
      <c r="G258" s="164">
        <f t="shared" si="45"/>
        <v>10002.285714285716</v>
      </c>
      <c r="H258" s="76">
        <f t="shared" si="53"/>
        <v>9389.2469401169146</v>
      </c>
      <c r="I258" s="80">
        <f t="shared" si="49"/>
        <v>552.30864353628908</v>
      </c>
      <c r="J258" s="76">
        <v>340</v>
      </c>
      <c r="K258" s="79">
        <f t="shared" si="50"/>
        <v>37896.987760467651</v>
      </c>
      <c r="L258" s="167">
        <f t="shared" si="54"/>
        <v>234</v>
      </c>
      <c r="M258" s="168">
        <f t="shared" si="57"/>
        <v>34.883034743798419</v>
      </c>
      <c r="N258" s="162">
        <v>26.25</v>
      </c>
      <c r="O258" s="170">
        <v>35840</v>
      </c>
      <c r="P258" s="436">
        <v>21880</v>
      </c>
      <c r="Q258" s="128">
        <f t="shared" si="46"/>
        <v>12329.202523770113</v>
      </c>
      <c r="R258" s="80">
        <f t="shared" si="47"/>
        <v>10002.285714285716</v>
      </c>
      <c r="S258" s="76">
        <f t="shared" si="48"/>
        <v>7592.7060009389816</v>
      </c>
      <c r="T258" s="80">
        <f t="shared" si="51"/>
        <v>446.62976476111652</v>
      </c>
      <c r="U258" s="76">
        <v>305</v>
      </c>
      <c r="V258" s="79">
        <f t="shared" si="52"/>
        <v>30675.824003755926</v>
      </c>
    </row>
    <row r="259" spans="1:22" s="424" customFormat="1" ht="16.5" customHeight="1" x14ac:dyDescent="0.2">
      <c r="A259" s="167">
        <f t="shared" si="55"/>
        <v>235</v>
      </c>
      <c r="B259" s="168">
        <f t="shared" si="56"/>
        <v>24.447796007415057</v>
      </c>
      <c r="C259" s="162">
        <v>26.25</v>
      </c>
      <c r="D259" s="170">
        <v>35840</v>
      </c>
      <c r="E259" s="438">
        <v>21880</v>
      </c>
      <c r="F259" s="163">
        <f t="shared" si="44"/>
        <v>17591.769821277798</v>
      </c>
      <c r="G259" s="164">
        <f t="shared" si="45"/>
        <v>10002.285714285716</v>
      </c>
      <c r="H259" s="76">
        <f t="shared" si="53"/>
        <v>9381.9788820915965</v>
      </c>
      <c r="I259" s="80">
        <f t="shared" si="49"/>
        <v>551.88111071127037</v>
      </c>
      <c r="J259" s="76">
        <v>340</v>
      </c>
      <c r="K259" s="79">
        <f t="shared" si="50"/>
        <v>37867.915528366386</v>
      </c>
      <c r="L259" s="167">
        <f t="shared" si="54"/>
        <v>235</v>
      </c>
      <c r="M259" s="168">
        <f t="shared" si="57"/>
        <v>34.925422867735797</v>
      </c>
      <c r="N259" s="162">
        <v>26.25</v>
      </c>
      <c r="O259" s="170">
        <v>35840</v>
      </c>
      <c r="P259" s="436">
        <v>21880</v>
      </c>
      <c r="Q259" s="128">
        <f t="shared" si="46"/>
        <v>12314.238874894456</v>
      </c>
      <c r="R259" s="80">
        <f t="shared" si="47"/>
        <v>10002.285714285716</v>
      </c>
      <c r="S259" s="76">
        <f t="shared" si="48"/>
        <v>7587.6183603212585</v>
      </c>
      <c r="T259" s="80">
        <f t="shared" si="51"/>
        <v>446.33049178360346</v>
      </c>
      <c r="U259" s="76">
        <v>305</v>
      </c>
      <c r="V259" s="79">
        <f t="shared" si="52"/>
        <v>30655.473441285034</v>
      </c>
    </row>
    <row r="260" spans="1:22" s="424" customFormat="1" ht="16.5" customHeight="1" x14ac:dyDescent="0.2">
      <c r="A260" s="167">
        <f t="shared" si="55"/>
        <v>236</v>
      </c>
      <c r="B260" s="168">
        <f t="shared" si="56"/>
        <v>24.477341699368196</v>
      </c>
      <c r="C260" s="162">
        <v>26.25</v>
      </c>
      <c r="D260" s="170">
        <v>35840</v>
      </c>
      <c r="E260" s="438">
        <v>21880</v>
      </c>
      <c r="F260" s="163">
        <f t="shared" si="44"/>
        <v>17570.53544793637</v>
      </c>
      <c r="G260" s="164">
        <f t="shared" si="45"/>
        <v>10002.285714285716</v>
      </c>
      <c r="H260" s="76">
        <f t="shared" si="53"/>
        <v>9374.7591951555096</v>
      </c>
      <c r="I260" s="80">
        <f t="shared" si="49"/>
        <v>551.45642324444168</v>
      </c>
      <c r="J260" s="76">
        <v>340</v>
      </c>
      <c r="K260" s="79">
        <f t="shared" si="50"/>
        <v>37839.036780622031</v>
      </c>
      <c r="L260" s="167">
        <f t="shared" si="54"/>
        <v>236</v>
      </c>
      <c r="M260" s="168">
        <f t="shared" si="57"/>
        <v>34.967630999097423</v>
      </c>
      <c r="N260" s="162">
        <v>26.25</v>
      </c>
      <c r="O260" s="170">
        <v>35840</v>
      </c>
      <c r="P260" s="436">
        <v>21880</v>
      </c>
      <c r="Q260" s="128">
        <f t="shared" si="46"/>
        <v>12299.37481355546</v>
      </c>
      <c r="R260" s="80">
        <f t="shared" si="47"/>
        <v>10002.285714285716</v>
      </c>
      <c r="S260" s="76">
        <f t="shared" si="48"/>
        <v>7582.5645794659995</v>
      </c>
      <c r="T260" s="80">
        <f t="shared" si="51"/>
        <v>446.03321055682346</v>
      </c>
      <c r="U260" s="76">
        <v>305</v>
      </c>
      <c r="V260" s="79">
        <f t="shared" si="52"/>
        <v>30635.258317863998</v>
      </c>
    </row>
    <row r="261" spans="1:22" s="424" customFormat="1" ht="16.5" customHeight="1" x14ac:dyDescent="0.2">
      <c r="A261" s="167">
        <f t="shared" si="55"/>
        <v>237</v>
      </c>
      <c r="B261" s="168">
        <f t="shared" si="56"/>
        <v>24.506762462018244</v>
      </c>
      <c r="C261" s="162">
        <v>26.25</v>
      </c>
      <c r="D261" s="170">
        <v>35840</v>
      </c>
      <c r="E261" s="438">
        <v>21880</v>
      </c>
      <c r="F261" s="163">
        <f t="shared" si="44"/>
        <v>17549.441737420788</v>
      </c>
      <c r="G261" s="164">
        <f t="shared" si="45"/>
        <v>10002.285714285716</v>
      </c>
      <c r="H261" s="76">
        <f t="shared" si="53"/>
        <v>9367.5873335802116</v>
      </c>
      <c r="I261" s="80">
        <f t="shared" si="49"/>
        <v>551.03454903413001</v>
      </c>
      <c r="J261" s="76">
        <v>340</v>
      </c>
      <c r="K261" s="79">
        <f t="shared" si="50"/>
        <v>37810.349334320839</v>
      </c>
      <c r="L261" s="167">
        <f t="shared" si="54"/>
        <v>237</v>
      </c>
      <c r="M261" s="168">
        <f t="shared" si="57"/>
        <v>35.009660660026064</v>
      </c>
      <c r="N261" s="162">
        <v>26.25</v>
      </c>
      <c r="O261" s="170">
        <v>35840</v>
      </c>
      <c r="P261" s="436">
        <v>21880</v>
      </c>
      <c r="Q261" s="128">
        <f t="shared" si="46"/>
        <v>12284.609216194551</v>
      </c>
      <c r="R261" s="80">
        <f t="shared" si="47"/>
        <v>10002.285714285716</v>
      </c>
      <c r="S261" s="76">
        <f t="shared" si="48"/>
        <v>7577.5442763632909</v>
      </c>
      <c r="T261" s="80">
        <f t="shared" si="51"/>
        <v>445.73789860960534</v>
      </c>
      <c r="U261" s="76">
        <v>305</v>
      </c>
      <c r="V261" s="79">
        <f t="shared" si="52"/>
        <v>30615.17710545316</v>
      </c>
    </row>
    <row r="262" spans="1:22" s="424" customFormat="1" ht="16.5" customHeight="1" x14ac:dyDescent="0.2">
      <c r="A262" s="167">
        <f t="shared" si="55"/>
        <v>238</v>
      </c>
      <c r="B262" s="168">
        <f t="shared" si="56"/>
        <v>24.536059347406123</v>
      </c>
      <c r="C262" s="162">
        <v>26.25</v>
      </c>
      <c r="D262" s="170">
        <v>35840</v>
      </c>
      <c r="E262" s="438">
        <v>21880</v>
      </c>
      <c r="F262" s="163">
        <f t="shared" si="44"/>
        <v>17528.487109950958</v>
      </c>
      <c r="G262" s="164">
        <f t="shared" si="45"/>
        <v>10002.285714285716</v>
      </c>
      <c r="H262" s="76">
        <f t="shared" si="53"/>
        <v>9360.4627602404689</v>
      </c>
      <c r="I262" s="80">
        <f t="shared" si="49"/>
        <v>550.6154564847335</v>
      </c>
      <c r="J262" s="76">
        <v>340</v>
      </c>
      <c r="K262" s="79">
        <f t="shared" si="50"/>
        <v>37781.851040961868</v>
      </c>
      <c r="L262" s="167">
        <f t="shared" si="54"/>
        <v>238</v>
      </c>
      <c r="M262" s="168">
        <f t="shared" si="57"/>
        <v>35.051513353437322</v>
      </c>
      <c r="N262" s="162">
        <v>26.25</v>
      </c>
      <c r="O262" s="170">
        <v>35840</v>
      </c>
      <c r="P262" s="436">
        <v>21880</v>
      </c>
      <c r="Q262" s="128">
        <f t="shared" si="46"/>
        <v>12269.940976965672</v>
      </c>
      <c r="R262" s="80">
        <f t="shared" si="47"/>
        <v>10002.285714285716</v>
      </c>
      <c r="S262" s="76">
        <f t="shared" si="48"/>
        <v>7572.5570750254728</v>
      </c>
      <c r="T262" s="80">
        <f t="shared" si="51"/>
        <v>445.44453382502775</v>
      </c>
      <c r="U262" s="76">
        <v>305</v>
      </c>
      <c r="V262" s="79">
        <f t="shared" si="52"/>
        <v>30595.228300101888</v>
      </c>
    </row>
    <row r="263" spans="1:22" s="424" customFormat="1" ht="16.5" customHeight="1" x14ac:dyDescent="0.2">
      <c r="A263" s="167">
        <f t="shared" si="55"/>
        <v>239</v>
      </c>
      <c r="B263" s="168">
        <f t="shared" si="56"/>
        <v>24.565233394339458</v>
      </c>
      <c r="C263" s="162">
        <v>26.25</v>
      </c>
      <c r="D263" s="170">
        <v>35840</v>
      </c>
      <c r="E263" s="438">
        <v>21880</v>
      </c>
      <c r="F263" s="163">
        <f t="shared" si="44"/>
        <v>17507.6700105403</v>
      </c>
      <c r="G263" s="164">
        <f t="shared" si="45"/>
        <v>10002.285714285716</v>
      </c>
      <c r="H263" s="76">
        <f t="shared" si="53"/>
        <v>9353.3849464408468</v>
      </c>
      <c r="I263" s="80">
        <f t="shared" si="49"/>
        <v>550.19911449652034</v>
      </c>
      <c r="J263" s="76">
        <v>340</v>
      </c>
      <c r="K263" s="79">
        <f t="shared" si="50"/>
        <v>37753.539785763387</v>
      </c>
      <c r="L263" s="167">
        <f t="shared" si="54"/>
        <v>239</v>
      </c>
      <c r="M263" s="168">
        <f t="shared" si="57"/>
        <v>35.093190563342084</v>
      </c>
      <c r="N263" s="162">
        <v>26.25</v>
      </c>
      <c r="O263" s="170">
        <v>35840</v>
      </c>
      <c r="P263" s="436">
        <v>21880</v>
      </c>
      <c r="Q263" s="128">
        <f t="shared" si="46"/>
        <v>12255.369007378209</v>
      </c>
      <c r="R263" s="80">
        <f t="shared" si="47"/>
        <v>10002.285714285716</v>
      </c>
      <c r="S263" s="76">
        <f t="shared" si="48"/>
        <v>7567.6026053657342</v>
      </c>
      <c r="T263" s="80">
        <f t="shared" si="51"/>
        <v>445.15309443327845</v>
      </c>
      <c r="U263" s="76">
        <v>305</v>
      </c>
      <c r="V263" s="79">
        <f t="shared" si="52"/>
        <v>30575.410421462933</v>
      </c>
    </row>
    <row r="264" spans="1:22" s="424" customFormat="1" ht="16.5" customHeight="1" x14ac:dyDescent="0.2">
      <c r="A264" s="172">
        <f t="shared" si="55"/>
        <v>240</v>
      </c>
      <c r="B264" s="168">
        <f t="shared" si="56"/>
        <v>24.594285628613576</v>
      </c>
      <c r="C264" s="162">
        <v>26.25</v>
      </c>
      <c r="D264" s="170">
        <v>35840</v>
      </c>
      <c r="E264" s="438">
        <v>21880</v>
      </c>
      <c r="F264" s="163">
        <f t="shared" si="44"/>
        <v>17486.988908498108</v>
      </c>
      <c r="G264" s="164">
        <f t="shared" si="45"/>
        <v>10002.285714285716</v>
      </c>
      <c r="H264" s="76">
        <f t="shared" si="53"/>
        <v>9346.3533717464998</v>
      </c>
      <c r="I264" s="80">
        <f t="shared" si="49"/>
        <v>549.78549245567649</v>
      </c>
      <c r="J264" s="76">
        <v>340</v>
      </c>
      <c r="K264" s="79">
        <f t="shared" si="50"/>
        <v>37725.413486985999</v>
      </c>
      <c r="L264" s="172">
        <f t="shared" si="54"/>
        <v>240</v>
      </c>
      <c r="M264" s="168">
        <f t="shared" si="57"/>
        <v>35.134693755162253</v>
      </c>
      <c r="N264" s="162">
        <v>26.25</v>
      </c>
      <c r="O264" s="170">
        <v>35840</v>
      </c>
      <c r="P264" s="436">
        <v>21880</v>
      </c>
      <c r="Q264" s="128">
        <f t="shared" si="46"/>
        <v>12240.892235948675</v>
      </c>
      <c r="R264" s="80">
        <f t="shared" si="47"/>
        <v>10002.285714285716</v>
      </c>
      <c r="S264" s="76">
        <f t="shared" si="48"/>
        <v>7562.6805030796941</v>
      </c>
      <c r="T264" s="80">
        <f t="shared" si="51"/>
        <v>444.86355900468789</v>
      </c>
      <c r="U264" s="76">
        <v>305</v>
      </c>
      <c r="V264" s="79">
        <f t="shared" si="52"/>
        <v>30555.722012318773</v>
      </c>
    </row>
    <row r="265" spans="1:22" s="424" customFormat="1" ht="16.5" customHeight="1" x14ac:dyDescent="0.2">
      <c r="A265" s="167">
        <f t="shared" si="55"/>
        <v>241</v>
      </c>
      <c r="B265" s="168">
        <f t="shared" si="56"/>
        <v>24.623217063227976</v>
      </c>
      <c r="C265" s="162">
        <v>26.25</v>
      </c>
      <c r="D265" s="170">
        <v>35840</v>
      </c>
      <c r="E265" s="438">
        <v>21880</v>
      </c>
      <c r="F265" s="163">
        <f t="shared" si="44"/>
        <v>17466.442296944067</v>
      </c>
      <c r="G265" s="164">
        <f t="shared" si="45"/>
        <v>10002.285714285716</v>
      </c>
      <c r="H265" s="76">
        <f t="shared" si="53"/>
        <v>9339.3675238181258</v>
      </c>
      <c r="I265" s="80">
        <f t="shared" si="49"/>
        <v>549.3745602245956</v>
      </c>
      <c r="J265" s="76">
        <v>340</v>
      </c>
      <c r="K265" s="79">
        <f t="shared" si="50"/>
        <v>37697.470095272503</v>
      </c>
      <c r="L265" s="167">
        <f t="shared" si="54"/>
        <v>241</v>
      </c>
      <c r="M265" s="168">
        <f t="shared" si="57"/>
        <v>35.176024376039969</v>
      </c>
      <c r="N265" s="162">
        <v>26.25</v>
      </c>
      <c r="O265" s="170">
        <v>35840</v>
      </c>
      <c r="P265" s="436">
        <v>21880</v>
      </c>
      <c r="Q265" s="128">
        <f t="shared" si="46"/>
        <v>12226.509607860846</v>
      </c>
      <c r="R265" s="80">
        <f t="shared" si="47"/>
        <v>10002.285714285716</v>
      </c>
      <c r="S265" s="76">
        <f t="shared" si="48"/>
        <v>7557.7904095298318</v>
      </c>
      <c r="T265" s="80">
        <f t="shared" si="51"/>
        <v>444.57590644293123</v>
      </c>
      <c r="U265" s="76">
        <v>305</v>
      </c>
      <c r="V265" s="79">
        <f t="shared" si="52"/>
        <v>30536.161638119323</v>
      </c>
    </row>
    <row r="266" spans="1:22" s="424" customFormat="1" ht="16.5" customHeight="1" x14ac:dyDescent="0.2">
      <c r="A266" s="167">
        <f t="shared" si="55"/>
        <v>242</v>
      </c>
      <c r="B266" s="168">
        <f t="shared" si="56"/>
        <v>24.65202869859823</v>
      </c>
      <c r="C266" s="162">
        <v>26.25</v>
      </c>
      <c r="D266" s="170">
        <v>35840</v>
      </c>
      <c r="E266" s="438">
        <v>21880</v>
      </c>
      <c r="F266" s="163">
        <f t="shared" si="44"/>
        <v>17446.028692334574</v>
      </c>
      <c r="G266" s="164">
        <f t="shared" si="45"/>
        <v>10002.285714285716</v>
      </c>
      <c r="H266" s="76">
        <f t="shared" si="53"/>
        <v>9332.4268982508984</v>
      </c>
      <c r="I266" s="80">
        <f t="shared" si="49"/>
        <v>548.96628813240579</v>
      </c>
      <c r="J266" s="76">
        <v>340</v>
      </c>
      <c r="K266" s="79">
        <f t="shared" si="50"/>
        <v>37669.707593003594</v>
      </c>
      <c r="L266" s="167">
        <f t="shared" si="54"/>
        <v>242</v>
      </c>
      <c r="M266" s="168">
        <f t="shared" si="57"/>
        <v>35.217183855140327</v>
      </c>
      <c r="N266" s="162">
        <v>26.25</v>
      </c>
      <c r="O266" s="170">
        <v>35840</v>
      </c>
      <c r="P266" s="436">
        <v>21880</v>
      </c>
      <c r="Q266" s="128">
        <f t="shared" si="46"/>
        <v>12212.2200846342</v>
      </c>
      <c r="R266" s="80">
        <f t="shared" si="47"/>
        <v>10002.285714285716</v>
      </c>
      <c r="S266" s="76">
        <f t="shared" si="48"/>
        <v>7552.9319716327718</v>
      </c>
      <c r="T266" s="80">
        <f t="shared" si="51"/>
        <v>444.29011597839832</v>
      </c>
      <c r="U266" s="76">
        <v>305</v>
      </c>
      <c r="V266" s="79">
        <f t="shared" si="52"/>
        <v>30516.727886531084</v>
      </c>
    </row>
    <row r="267" spans="1:22" s="424" customFormat="1" ht="16.5" customHeight="1" x14ac:dyDescent="0.2">
      <c r="A267" s="167">
        <f t="shared" si="55"/>
        <v>243</v>
      </c>
      <c r="B267" s="168">
        <f t="shared" si="56"/>
        <v>24.680721522763534</v>
      </c>
      <c r="C267" s="162">
        <v>26.25</v>
      </c>
      <c r="D267" s="170">
        <v>35840</v>
      </c>
      <c r="E267" s="438">
        <v>21880</v>
      </c>
      <c r="F267" s="163">
        <f t="shared" si="44"/>
        <v>17425.746634000487</v>
      </c>
      <c r="G267" s="164">
        <f t="shared" si="45"/>
        <v>10002.285714285716</v>
      </c>
      <c r="H267" s="76">
        <f t="shared" si="53"/>
        <v>9325.5309984173091</v>
      </c>
      <c r="I267" s="80">
        <f t="shared" si="49"/>
        <v>548.560646965724</v>
      </c>
      <c r="J267" s="76">
        <v>340</v>
      </c>
      <c r="K267" s="79">
        <f t="shared" si="50"/>
        <v>37642.123993669229</v>
      </c>
      <c r="L267" s="167">
        <f t="shared" si="54"/>
        <v>243</v>
      </c>
      <c r="M267" s="168">
        <f t="shared" si="57"/>
        <v>35.25817360394791</v>
      </c>
      <c r="N267" s="162">
        <v>26.25</v>
      </c>
      <c r="O267" s="170">
        <v>35840</v>
      </c>
      <c r="P267" s="436">
        <v>21880</v>
      </c>
      <c r="Q267" s="128">
        <f t="shared" si="46"/>
        <v>12198.022643800339</v>
      </c>
      <c r="R267" s="80">
        <f t="shared" si="47"/>
        <v>10002.285714285716</v>
      </c>
      <c r="S267" s="76">
        <f t="shared" si="48"/>
        <v>7548.1048417492593</v>
      </c>
      <c r="T267" s="80">
        <f t="shared" si="51"/>
        <v>444.00616716172112</v>
      </c>
      <c r="U267" s="76">
        <v>305</v>
      </c>
      <c r="V267" s="79">
        <f t="shared" si="52"/>
        <v>30497.419366997037</v>
      </c>
    </row>
    <row r="268" spans="1:22" s="424" customFormat="1" ht="16.5" customHeight="1" x14ac:dyDescent="0.2">
      <c r="A268" s="167">
        <f t="shared" si="55"/>
        <v>244</v>
      </c>
      <c r="B268" s="168">
        <f t="shared" si="56"/>
        <v>24.709296511590104</v>
      </c>
      <c r="C268" s="162">
        <v>26.25</v>
      </c>
      <c r="D268" s="170">
        <v>35840</v>
      </c>
      <c r="E268" s="438">
        <v>21880</v>
      </c>
      <c r="F268" s="163">
        <f t="shared" si="44"/>
        <v>17405.594683695967</v>
      </c>
      <c r="G268" s="164">
        <f t="shared" si="45"/>
        <v>10002.285714285716</v>
      </c>
      <c r="H268" s="76">
        <f t="shared" si="53"/>
        <v>9318.6793353137728</v>
      </c>
      <c r="I268" s="80">
        <f t="shared" si="49"/>
        <v>548.15760795963365</v>
      </c>
      <c r="J268" s="76">
        <v>340</v>
      </c>
      <c r="K268" s="79">
        <f t="shared" si="50"/>
        <v>37614.717341255084</v>
      </c>
      <c r="L268" s="167">
        <f t="shared" si="54"/>
        <v>244</v>
      </c>
      <c r="M268" s="168">
        <f t="shared" si="57"/>
        <v>35.298995016557292</v>
      </c>
      <c r="N268" s="162">
        <v>26.25</v>
      </c>
      <c r="O268" s="170">
        <v>35840</v>
      </c>
      <c r="P268" s="436">
        <v>21880</v>
      </c>
      <c r="Q268" s="128">
        <f t="shared" si="46"/>
        <v>12183.916278587176</v>
      </c>
      <c r="R268" s="80">
        <f t="shared" si="47"/>
        <v>10002.285714285716</v>
      </c>
      <c r="S268" s="76">
        <f t="shared" si="48"/>
        <v>7543.3086775767833</v>
      </c>
      <c r="T268" s="80">
        <f t="shared" si="51"/>
        <v>443.72403985745785</v>
      </c>
      <c r="U268" s="76">
        <v>305</v>
      </c>
      <c r="V268" s="79">
        <f t="shared" si="52"/>
        <v>30478.234710307133</v>
      </c>
    </row>
    <row r="269" spans="1:22" s="424" customFormat="1" ht="16.5" customHeight="1" x14ac:dyDescent="0.2">
      <c r="A269" s="167">
        <f t="shared" si="55"/>
        <v>245</v>
      </c>
      <c r="B269" s="168">
        <f t="shared" si="56"/>
        <v>24.737754628970215</v>
      </c>
      <c r="C269" s="162">
        <v>26.25</v>
      </c>
      <c r="D269" s="170">
        <v>35840</v>
      </c>
      <c r="E269" s="438">
        <v>21880</v>
      </c>
      <c r="F269" s="163">
        <f t="shared" si="44"/>
        <v>17385.571425158218</v>
      </c>
      <c r="G269" s="164">
        <f t="shared" si="45"/>
        <v>10002.285714285716</v>
      </c>
      <c r="H269" s="76">
        <f t="shared" si="53"/>
        <v>9311.8714274109388</v>
      </c>
      <c r="I269" s="80">
        <f t="shared" si="49"/>
        <v>547.7571427888787</v>
      </c>
      <c r="J269" s="76">
        <v>340</v>
      </c>
      <c r="K269" s="79">
        <f t="shared" si="50"/>
        <v>37587.485709643748</v>
      </c>
      <c r="L269" s="167">
        <f t="shared" si="54"/>
        <v>245</v>
      </c>
      <c r="M269" s="168">
        <f t="shared" si="57"/>
        <v>35.33964946995745</v>
      </c>
      <c r="N269" s="162">
        <v>26.25</v>
      </c>
      <c r="O269" s="170">
        <v>35840</v>
      </c>
      <c r="P269" s="436">
        <v>21880</v>
      </c>
      <c r="Q269" s="128">
        <f t="shared" si="46"/>
        <v>12169.899997610752</v>
      </c>
      <c r="R269" s="80">
        <f t="shared" si="47"/>
        <v>10002.285714285716</v>
      </c>
      <c r="S269" s="76">
        <f t="shared" si="48"/>
        <v>7538.5431420448003</v>
      </c>
      <c r="T269" s="80">
        <f t="shared" si="51"/>
        <v>443.44371423792938</v>
      </c>
      <c r="U269" s="76">
        <v>305</v>
      </c>
      <c r="V269" s="79">
        <f t="shared" si="52"/>
        <v>30459.172568179198</v>
      </c>
    </row>
    <row r="270" spans="1:22" s="424" customFormat="1" ht="16.5" customHeight="1" x14ac:dyDescent="0.2">
      <c r="A270" s="167">
        <f t="shared" si="55"/>
        <v>246</v>
      </c>
      <c r="B270" s="168">
        <f t="shared" si="56"/>
        <v>24.766096827017378</v>
      </c>
      <c r="C270" s="162">
        <v>26.25</v>
      </c>
      <c r="D270" s="170">
        <v>35840</v>
      </c>
      <c r="E270" s="438">
        <v>21880</v>
      </c>
      <c r="F270" s="163">
        <f t="shared" si="44"/>
        <v>17365.675463677624</v>
      </c>
      <c r="G270" s="164">
        <f t="shared" si="45"/>
        <v>10002.285714285716</v>
      </c>
      <c r="H270" s="76">
        <f t="shared" si="53"/>
        <v>9305.1068005075376</v>
      </c>
      <c r="I270" s="80">
        <f t="shared" si="49"/>
        <v>547.35922355926687</v>
      </c>
      <c r="J270" s="76">
        <v>340</v>
      </c>
      <c r="K270" s="79">
        <f t="shared" si="50"/>
        <v>37560.427202030143</v>
      </c>
      <c r="L270" s="167">
        <f t="shared" si="54"/>
        <v>246</v>
      </c>
      <c r="M270" s="168">
        <f t="shared" si="57"/>
        <v>35.380138324310543</v>
      </c>
      <c r="N270" s="162">
        <v>26.25</v>
      </c>
      <c r="O270" s="170">
        <v>35840</v>
      </c>
      <c r="P270" s="436">
        <v>21880</v>
      </c>
      <c r="Q270" s="128">
        <f t="shared" si="46"/>
        <v>12155.972824574337</v>
      </c>
      <c r="R270" s="80">
        <f t="shared" si="47"/>
        <v>10002.285714285716</v>
      </c>
      <c r="S270" s="76">
        <f t="shared" si="48"/>
        <v>7533.8079032124188</v>
      </c>
      <c r="T270" s="80">
        <f t="shared" si="51"/>
        <v>443.16517077720107</v>
      </c>
      <c r="U270" s="76">
        <v>305</v>
      </c>
      <c r="V270" s="79">
        <f t="shared" si="52"/>
        <v>30440.231612849671</v>
      </c>
    </row>
    <row r="271" spans="1:22" s="424" customFormat="1" ht="16.5" customHeight="1" x14ac:dyDescent="0.2">
      <c r="A271" s="167">
        <f t="shared" si="55"/>
        <v>247</v>
      </c>
      <c r="B271" s="168">
        <f t="shared" si="56"/>
        <v>24.794324046257472</v>
      </c>
      <c r="C271" s="162">
        <v>26.25</v>
      </c>
      <c r="D271" s="170">
        <v>35840</v>
      </c>
      <c r="E271" s="438">
        <v>21880</v>
      </c>
      <c r="F271" s="163">
        <f t="shared" si="44"/>
        <v>17345.90542567816</v>
      </c>
      <c r="G271" s="164">
        <f t="shared" si="45"/>
        <v>10002.285714285716</v>
      </c>
      <c r="H271" s="76">
        <f t="shared" si="53"/>
        <v>9298.3849875877186</v>
      </c>
      <c r="I271" s="80">
        <f t="shared" si="49"/>
        <v>546.96382279927752</v>
      </c>
      <c r="J271" s="76">
        <v>340</v>
      </c>
      <c r="K271" s="79">
        <f t="shared" si="50"/>
        <v>37533.539950350874</v>
      </c>
      <c r="L271" s="167">
        <f t="shared" si="54"/>
        <v>247</v>
      </c>
      <c r="M271" s="168">
        <f t="shared" si="57"/>
        <v>35.42046292322496</v>
      </c>
      <c r="N271" s="162">
        <v>26.25</v>
      </c>
      <c r="O271" s="170">
        <v>35840</v>
      </c>
      <c r="P271" s="436">
        <v>21880</v>
      </c>
      <c r="Q271" s="128">
        <f t="shared" si="46"/>
        <v>12142.133797974715</v>
      </c>
      <c r="R271" s="80">
        <f t="shared" si="47"/>
        <v>10002.285714285716</v>
      </c>
      <c r="S271" s="76">
        <f t="shared" si="48"/>
        <v>7529.1026341685465</v>
      </c>
      <c r="T271" s="80">
        <f t="shared" si="51"/>
        <v>442.8883902452086</v>
      </c>
      <c r="U271" s="76">
        <v>305</v>
      </c>
      <c r="V271" s="79">
        <f t="shared" si="52"/>
        <v>30421.410536674182</v>
      </c>
    </row>
    <row r="272" spans="1:22" s="424" customFormat="1" ht="16.5" customHeight="1" x14ac:dyDescent="0.2">
      <c r="A272" s="167">
        <f t="shared" si="55"/>
        <v>248</v>
      </c>
      <c r="B272" s="168">
        <f t="shared" si="56"/>
        <v>24.822437215815953</v>
      </c>
      <c r="C272" s="162">
        <v>26.25</v>
      </c>
      <c r="D272" s="170">
        <v>35840</v>
      </c>
      <c r="E272" s="438">
        <v>21880</v>
      </c>
      <c r="F272" s="163">
        <f t="shared" si="44"/>
        <v>17326.259958307746</v>
      </c>
      <c r="G272" s="164">
        <f t="shared" si="45"/>
        <v>10002.285714285716</v>
      </c>
      <c r="H272" s="76">
        <f t="shared" si="53"/>
        <v>9291.7055286817777</v>
      </c>
      <c r="I272" s="80">
        <f t="shared" si="49"/>
        <v>546.57091345186927</v>
      </c>
      <c r="J272" s="76">
        <v>340</v>
      </c>
      <c r="K272" s="79">
        <f t="shared" si="50"/>
        <v>37506.822114727111</v>
      </c>
      <c r="L272" s="167">
        <f t="shared" si="54"/>
        <v>248</v>
      </c>
      <c r="M272" s="168">
        <f t="shared" si="57"/>
        <v>35.460624594022789</v>
      </c>
      <c r="N272" s="162">
        <v>26.25</v>
      </c>
      <c r="O272" s="170">
        <v>35840</v>
      </c>
      <c r="P272" s="436">
        <v>21880</v>
      </c>
      <c r="Q272" s="128">
        <f t="shared" si="46"/>
        <v>12128.381970815422</v>
      </c>
      <c r="R272" s="80">
        <f t="shared" si="47"/>
        <v>10002.285714285716</v>
      </c>
      <c r="S272" s="76">
        <f t="shared" si="48"/>
        <v>7524.4270129343868</v>
      </c>
      <c r="T272" s="80">
        <f t="shared" si="51"/>
        <v>442.61335370202272</v>
      </c>
      <c r="U272" s="76">
        <v>305</v>
      </c>
      <c r="V272" s="79">
        <f t="shared" si="52"/>
        <v>30402.708051737543</v>
      </c>
    </row>
    <row r="273" spans="1:22" s="424" customFormat="1" ht="16.5" customHeight="1" x14ac:dyDescent="0.2">
      <c r="A273" s="167">
        <f t="shared" si="55"/>
        <v>249</v>
      </c>
      <c r="B273" s="168">
        <f t="shared" si="56"/>
        <v>24.850437253601434</v>
      </c>
      <c r="C273" s="162">
        <v>26.25</v>
      </c>
      <c r="D273" s="170">
        <v>35840</v>
      </c>
      <c r="E273" s="438">
        <v>21880</v>
      </c>
      <c r="F273" s="163">
        <f t="shared" si="44"/>
        <v>17306.737729038188</v>
      </c>
      <c r="G273" s="164">
        <f t="shared" si="45"/>
        <v>10002.285714285716</v>
      </c>
      <c r="H273" s="76">
        <f t="shared" si="53"/>
        <v>9285.0679707301279</v>
      </c>
      <c r="I273" s="80">
        <f t="shared" si="49"/>
        <v>546.18046886647801</v>
      </c>
      <c r="J273" s="76">
        <v>340</v>
      </c>
      <c r="K273" s="79">
        <f t="shared" si="50"/>
        <v>37480.271882920504</v>
      </c>
      <c r="L273" s="167">
        <f t="shared" si="54"/>
        <v>249</v>
      </c>
      <c r="M273" s="168">
        <f t="shared" si="57"/>
        <v>35.500624648002052</v>
      </c>
      <c r="N273" s="162">
        <v>26.25</v>
      </c>
      <c r="O273" s="170">
        <v>35840</v>
      </c>
      <c r="P273" s="436">
        <v>21880</v>
      </c>
      <c r="Q273" s="128">
        <f t="shared" si="46"/>
        <v>12114.716410326728</v>
      </c>
      <c r="R273" s="80">
        <f t="shared" si="47"/>
        <v>10002.285714285716</v>
      </c>
      <c r="S273" s="76">
        <f t="shared" si="48"/>
        <v>7519.7807223682321</v>
      </c>
      <c r="T273" s="80">
        <f t="shared" si="51"/>
        <v>442.34004249224893</v>
      </c>
      <c r="U273" s="76">
        <v>305</v>
      </c>
      <c r="V273" s="79">
        <f t="shared" si="52"/>
        <v>30384.122889472925</v>
      </c>
    </row>
    <row r="274" spans="1:22" s="424" customFormat="1" ht="16.5" customHeight="1" x14ac:dyDescent="0.2">
      <c r="A274" s="172">
        <f t="shared" si="55"/>
        <v>250</v>
      </c>
      <c r="B274" s="168">
        <f t="shared" si="56"/>
        <v>24.878325066485509</v>
      </c>
      <c r="C274" s="162">
        <v>26.25</v>
      </c>
      <c r="D274" s="170">
        <v>35840</v>
      </c>
      <c r="E274" s="438">
        <v>21880</v>
      </c>
      <c r="F274" s="163">
        <f t="shared" si="44"/>
        <v>17287.337425274512</v>
      </c>
      <c r="G274" s="164">
        <f t="shared" si="45"/>
        <v>10002.285714285716</v>
      </c>
      <c r="H274" s="76">
        <f t="shared" si="53"/>
        <v>9278.4718674504784</v>
      </c>
      <c r="I274" s="80">
        <f t="shared" si="49"/>
        <v>545.79246279120457</v>
      </c>
      <c r="J274" s="76">
        <v>340</v>
      </c>
      <c r="K274" s="79">
        <f t="shared" si="50"/>
        <v>37453.887469801914</v>
      </c>
      <c r="L274" s="172">
        <f t="shared" si="54"/>
        <v>250</v>
      </c>
      <c r="M274" s="168">
        <f t="shared" si="57"/>
        <v>35.540464380693585</v>
      </c>
      <c r="N274" s="162">
        <v>26.25</v>
      </c>
      <c r="O274" s="170">
        <v>35840</v>
      </c>
      <c r="P274" s="436">
        <v>21880</v>
      </c>
      <c r="Q274" s="128">
        <f t="shared" si="46"/>
        <v>12101.13619769216</v>
      </c>
      <c r="R274" s="80">
        <f t="shared" si="47"/>
        <v>10002.285714285716</v>
      </c>
      <c r="S274" s="76">
        <f t="shared" si="48"/>
        <v>7515.1634500724786</v>
      </c>
      <c r="T274" s="80">
        <f t="shared" si="51"/>
        <v>442.06843823955751</v>
      </c>
      <c r="U274" s="76">
        <v>305</v>
      </c>
      <c r="V274" s="79">
        <f t="shared" si="52"/>
        <v>30365.653800289911</v>
      </c>
    </row>
    <row r="275" spans="1:22" s="424" customFormat="1" ht="16.5" customHeight="1" x14ac:dyDescent="0.2">
      <c r="A275" s="167">
        <f t="shared" si="55"/>
        <v>251</v>
      </c>
      <c r="B275" s="168">
        <f t="shared" si="56"/>
        <v>24.906101550478951</v>
      </c>
      <c r="C275" s="162">
        <v>26.25</v>
      </c>
      <c r="D275" s="170">
        <v>35840</v>
      </c>
      <c r="E275" s="438">
        <v>21880</v>
      </c>
      <c r="F275" s="163">
        <f t="shared" si="44"/>
        <v>17268.05775397352</v>
      </c>
      <c r="G275" s="164">
        <f t="shared" si="45"/>
        <v>10002.285714285716</v>
      </c>
      <c r="H275" s="76">
        <f t="shared" si="53"/>
        <v>9271.9167792081407</v>
      </c>
      <c r="I275" s="80">
        <f t="shared" si="49"/>
        <v>545.40686936518466</v>
      </c>
      <c r="J275" s="76">
        <v>340</v>
      </c>
      <c r="K275" s="79">
        <f t="shared" si="50"/>
        <v>37427.667116832563</v>
      </c>
      <c r="L275" s="167">
        <f t="shared" si="54"/>
        <v>251</v>
      </c>
      <c r="M275" s="168">
        <f t="shared" si="57"/>
        <v>35.580145072112792</v>
      </c>
      <c r="N275" s="162">
        <v>26.25</v>
      </c>
      <c r="O275" s="170">
        <v>35840</v>
      </c>
      <c r="P275" s="436">
        <v>21880</v>
      </c>
      <c r="Q275" s="128">
        <f t="shared" si="46"/>
        <v>12087.640427781464</v>
      </c>
      <c r="R275" s="80">
        <f t="shared" si="47"/>
        <v>10002.285714285716</v>
      </c>
      <c r="S275" s="76">
        <f t="shared" si="48"/>
        <v>7510.5748883028418</v>
      </c>
      <c r="T275" s="80">
        <f t="shared" si="51"/>
        <v>441.79852284134358</v>
      </c>
      <c r="U275" s="76">
        <v>305</v>
      </c>
      <c r="V275" s="79">
        <f t="shared" si="52"/>
        <v>30347.299553211364</v>
      </c>
    </row>
    <row r="276" spans="1:22" s="424" customFormat="1" ht="16.5" customHeight="1" x14ac:dyDescent="0.2">
      <c r="A276" s="167">
        <f t="shared" si="55"/>
        <v>252</v>
      </c>
      <c r="B276" s="168">
        <f t="shared" si="56"/>
        <v>24.933767590904488</v>
      </c>
      <c r="C276" s="162">
        <v>26.25</v>
      </c>
      <c r="D276" s="173">
        <v>35840</v>
      </c>
      <c r="E276" s="438">
        <v>21880</v>
      </c>
      <c r="F276" s="163">
        <f t="shared" si="44"/>
        <v>17248.897441271074</v>
      </c>
      <c r="G276" s="164">
        <f t="shared" si="45"/>
        <v>10002.285714285716</v>
      </c>
      <c r="H276" s="76">
        <f t="shared" si="53"/>
        <v>9265.4022728893106</v>
      </c>
      <c r="I276" s="80">
        <f t="shared" si="49"/>
        <v>545.02366311113587</v>
      </c>
      <c r="J276" s="76">
        <v>340</v>
      </c>
      <c r="K276" s="79">
        <f t="shared" si="50"/>
        <v>37401.609091557235</v>
      </c>
      <c r="L276" s="167">
        <f t="shared" si="54"/>
        <v>252</v>
      </c>
      <c r="M276" s="168">
        <f t="shared" si="57"/>
        <v>35.619667987006416</v>
      </c>
      <c r="N276" s="162">
        <v>26.25</v>
      </c>
      <c r="O276" s="173">
        <v>35840</v>
      </c>
      <c r="P276" s="438">
        <v>21880</v>
      </c>
      <c r="Q276" s="128">
        <f t="shared" si="46"/>
        <v>12074.228208889748</v>
      </c>
      <c r="R276" s="80">
        <f t="shared" si="47"/>
        <v>10002.285714285716</v>
      </c>
      <c r="S276" s="76">
        <f t="shared" si="48"/>
        <v>7506.0147338796587</v>
      </c>
      <c r="T276" s="80">
        <f t="shared" si="51"/>
        <v>441.53027846350932</v>
      </c>
      <c r="U276" s="76">
        <v>305</v>
      </c>
      <c r="V276" s="79">
        <f t="shared" si="52"/>
        <v>30329.058935518635</v>
      </c>
    </row>
    <row r="277" spans="1:22" s="424" customFormat="1" ht="16.5" customHeight="1" x14ac:dyDescent="0.2">
      <c r="A277" s="167">
        <f t="shared" si="55"/>
        <v>253</v>
      </c>
      <c r="B277" s="168">
        <f t="shared" si="56"/>
        <v>24.961324062566085</v>
      </c>
      <c r="C277" s="162">
        <v>26.25</v>
      </c>
      <c r="D277" s="170">
        <v>35840</v>
      </c>
      <c r="E277" s="438">
        <v>21880</v>
      </c>
      <c r="F277" s="163">
        <f t="shared" si="44"/>
        <v>17229.855232118112</v>
      </c>
      <c r="G277" s="164">
        <f t="shared" si="45"/>
        <v>10002.285714285716</v>
      </c>
      <c r="H277" s="76">
        <f t="shared" si="53"/>
        <v>9258.9279217773019</v>
      </c>
      <c r="I277" s="80">
        <f t="shared" si="49"/>
        <v>544.64281892807662</v>
      </c>
      <c r="J277" s="76">
        <v>340</v>
      </c>
      <c r="K277" s="79">
        <f t="shared" si="50"/>
        <v>37375.711687109208</v>
      </c>
      <c r="L277" s="167">
        <f t="shared" si="54"/>
        <v>253</v>
      </c>
      <c r="M277" s="168">
        <f t="shared" si="57"/>
        <v>35.659034375094407</v>
      </c>
      <c r="N277" s="162">
        <v>26.25</v>
      </c>
      <c r="O277" s="170">
        <v>35840</v>
      </c>
      <c r="P277" s="436">
        <v>21880</v>
      </c>
      <c r="Q277" s="128">
        <f t="shared" si="46"/>
        <v>12060.898662482679</v>
      </c>
      <c r="R277" s="80">
        <f t="shared" si="47"/>
        <v>10002.285714285716</v>
      </c>
      <c r="S277" s="76">
        <f t="shared" si="48"/>
        <v>7501.482688101255</v>
      </c>
      <c r="T277" s="80">
        <f t="shared" si="51"/>
        <v>441.26368753536792</v>
      </c>
      <c r="U277" s="76">
        <v>305</v>
      </c>
      <c r="V277" s="79">
        <f t="shared" si="52"/>
        <v>30310.93075240502</v>
      </c>
    </row>
    <row r="278" spans="1:22" s="424" customFormat="1" ht="16.5" customHeight="1" x14ac:dyDescent="0.2">
      <c r="A278" s="167">
        <f t="shared" si="55"/>
        <v>254</v>
      </c>
      <c r="B278" s="168">
        <f t="shared" si="56"/>
        <v>24.988771829914981</v>
      </c>
      <c r="C278" s="162">
        <v>26.25</v>
      </c>
      <c r="D278" s="170">
        <v>35840</v>
      </c>
      <c r="E278" s="438">
        <v>21880</v>
      </c>
      <c r="F278" s="163">
        <f t="shared" si="44"/>
        <v>17210.929889925017</v>
      </c>
      <c r="G278" s="164">
        <f t="shared" si="45"/>
        <v>10002.285714285716</v>
      </c>
      <c r="H278" s="76">
        <f t="shared" si="53"/>
        <v>9252.4933054316498</v>
      </c>
      <c r="I278" s="80">
        <f t="shared" si="49"/>
        <v>544.26431208421468</v>
      </c>
      <c r="J278" s="76">
        <v>340</v>
      </c>
      <c r="K278" s="79">
        <f t="shared" si="50"/>
        <v>37349.973221726592</v>
      </c>
      <c r="L278" s="167">
        <f t="shared" si="54"/>
        <v>254</v>
      </c>
      <c r="M278" s="168">
        <f t="shared" si="57"/>
        <v>35.698245471307118</v>
      </c>
      <c r="N278" s="162">
        <v>26.25</v>
      </c>
      <c r="O278" s="170">
        <v>35840</v>
      </c>
      <c r="P278" s="436">
        <v>21880</v>
      </c>
      <c r="Q278" s="128">
        <f t="shared" si="46"/>
        <v>12047.650922947512</v>
      </c>
      <c r="R278" s="80">
        <f t="shared" si="47"/>
        <v>10002.285714285716</v>
      </c>
      <c r="S278" s="76">
        <f t="shared" si="48"/>
        <v>7496.9784566592989</v>
      </c>
      <c r="T278" s="80">
        <f t="shared" si="51"/>
        <v>440.99873274466461</v>
      </c>
      <c r="U278" s="76">
        <v>305</v>
      </c>
      <c r="V278" s="79">
        <f t="shared" si="52"/>
        <v>30292.913826637196</v>
      </c>
    </row>
    <row r="279" spans="1:22" s="424" customFormat="1" ht="16.5" customHeight="1" x14ac:dyDescent="0.2">
      <c r="A279" s="167">
        <f t="shared" si="55"/>
        <v>255</v>
      </c>
      <c r="B279" s="168">
        <f t="shared" si="56"/>
        <v>25.016111747212328</v>
      </c>
      <c r="C279" s="162">
        <v>26.25</v>
      </c>
      <c r="D279" s="170">
        <v>35840</v>
      </c>
      <c r="E279" s="438">
        <v>21880</v>
      </c>
      <c r="F279" s="163">
        <f t="shared" si="44"/>
        <v>17192.120196214186</v>
      </c>
      <c r="G279" s="164">
        <f t="shared" si="45"/>
        <v>10002.285714285716</v>
      </c>
      <c r="H279" s="76">
        <f t="shared" si="53"/>
        <v>9246.098009569967</v>
      </c>
      <c r="I279" s="80">
        <f t="shared" si="49"/>
        <v>543.88811820999808</v>
      </c>
      <c r="J279" s="76">
        <v>340</v>
      </c>
      <c r="K279" s="79">
        <f t="shared" si="50"/>
        <v>37324.392038279868</v>
      </c>
      <c r="L279" s="167">
        <f t="shared" si="54"/>
        <v>255</v>
      </c>
      <c r="M279" s="168">
        <f t="shared" si="57"/>
        <v>35.737302496017612</v>
      </c>
      <c r="N279" s="162">
        <v>26.25</v>
      </c>
      <c r="O279" s="170">
        <v>35840</v>
      </c>
      <c r="P279" s="436">
        <v>21880</v>
      </c>
      <c r="Q279" s="128">
        <f t="shared" si="46"/>
        <v>12034.484137349929</v>
      </c>
      <c r="R279" s="80">
        <f t="shared" si="47"/>
        <v>10002.285714285716</v>
      </c>
      <c r="S279" s="76">
        <f t="shared" si="48"/>
        <v>7492.5017495561206</v>
      </c>
      <c r="T279" s="80">
        <f t="shared" si="51"/>
        <v>440.73539703271297</v>
      </c>
      <c r="U279" s="76">
        <v>305</v>
      </c>
      <c r="V279" s="79">
        <f t="shared" si="52"/>
        <v>30275.006998224479</v>
      </c>
    </row>
    <row r="280" spans="1:22" s="424" customFormat="1" ht="16.5" customHeight="1" x14ac:dyDescent="0.2">
      <c r="A280" s="167">
        <f t="shared" si="55"/>
        <v>256</v>
      </c>
      <c r="B280" s="168">
        <f t="shared" si="56"/>
        <v>25.043344658688795</v>
      </c>
      <c r="C280" s="162">
        <v>26.25</v>
      </c>
      <c r="D280" s="170">
        <v>35840</v>
      </c>
      <c r="E280" s="438">
        <v>21880</v>
      </c>
      <c r="F280" s="163">
        <f t="shared" si="44"/>
        <v>17173.424950280496</v>
      </c>
      <c r="G280" s="164">
        <f t="shared" si="45"/>
        <v>10002.285714285716</v>
      </c>
      <c r="H280" s="76">
        <f t="shared" si="53"/>
        <v>9239.7416259525125</v>
      </c>
      <c r="I280" s="80">
        <f t="shared" si="49"/>
        <v>543.51421329132427</v>
      </c>
      <c r="J280" s="76">
        <v>340</v>
      </c>
      <c r="K280" s="79">
        <f t="shared" si="50"/>
        <v>37298.96650381005</v>
      </c>
      <c r="L280" s="167">
        <f t="shared" si="54"/>
        <v>256</v>
      </c>
      <c r="M280" s="168">
        <f t="shared" si="57"/>
        <v>35.776206655269711</v>
      </c>
      <c r="N280" s="162">
        <v>26.25</v>
      </c>
      <c r="O280" s="170">
        <v>35840</v>
      </c>
      <c r="P280" s="436">
        <v>21880</v>
      </c>
      <c r="Q280" s="128">
        <f t="shared" si="46"/>
        <v>12021.397465196347</v>
      </c>
      <c r="R280" s="80">
        <f t="shared" si="47"/>
        <v>10002.285714285716</v>
      </c>
      <c r="S280" s="76">
        <f t="shared" si="48"/>
        <v>7488.0522810239008</v>
      </c>
      <c r="T280" s="80">
        <f t="shared" si="51"/>
        <v>440.47366358964121</v>
      </c>
      <c r="U280" s="76">
        <v>305</v>
      </c>
      <c r="V280" s="79">
        <f t="shared" si="52"/>
        <v>30257.209124095603</v>
      </c>
    </row>
    <row r="281" spans="1:22" s="424" customFormat="1" ht="16.5" customHeight="1" x14ac:dyDescent="0.2">
      <c r="A281" s="167">
        <f t="shared" si="55"/>
        <v>257</v>
      </c>
      <c r="B281" s="168">
        <f t="shared" si="56"/>
        <v>25.070471398700946</v>
      </c>
      <c r="C281" s="162">
        <v>26.25</v>
      </c>
      <c r="D281" s="170">
        <v>35840</v>
      </c>
      <c r="E281" s="438">
        <v>21880</v>
      </c>
      <c r="F281" s="163">
        <f t="shared" si="44"/>
        <v>17154.842968859575</v>
      </c>
      <c r="G281" s="164">
        <f t="shared" si="45"/>
        <v>10002.285714285716</v>
      </c>
      <c r="H281" s="76">
        <f t="shared" si="53"/>
        <v>9233.4237522693984</v>
      </c>
      <c r="I281" s="80">
        <f t="shared" si="49"/>
        <v>543.14257366290576</v>
      </c>
      <c r="J281" s="76">
        <v>340</v>
      </c>
      <c r="K281" s="79">
        <f t="shared" si="50"/>
        <v>37273.695009077594</v>
      </c>
      <c r="L281" s="167">
        <f t="shared" si="54"/>
        <v>257</v>
      </c>
      <c r="M281" s="168">
        <f t="shared" si="57"/>
        <v>35.814959141001353</v>
      </c>
      <c r="N281" s="162">
        <v>26.25</v>
      </c>
      <c r="O281" s="170">
        <v>35840</v>
      </c>
      <c r="P281" s="436">
        <v>21880</v>
      </c>
      <c r="Q281" s="128">
        <f t="shared" si="46"/>
        <v>12008.390078201703</v>
      </c>
      <c r="R281" s="80">
        <f t="shared" si="47"/>
        <v>10002.285714285716</v>
      </c>
      <c r="S281" s="76">
        <f t="shared" si="48"/>
        <v>7483.6297694457226</v>
      </c>
      <c r="T281" s="80">
        <f t="shared" si="51"/>
        <v>440.21351584974838</v>
      </c>
      <c r="U281" s="76">
        <v>305</v>
      </c>
      <c r="V281" s="79">
        <f t="shared" si="52"/>
        <v>30239.51907778289</v>
      </c>
    </row>
    <row r="282" spans="1:22" s="424" customFormat="1" ht="16.5" customHeight="1" x14ac:dyDescent="0.2">
      <c r="A282" s="167">
        <f t="shared" si="55"/>
        <v>258</v>
      </c>
      <c r="B282" s="168">
        <f t="shared" si="56"/>
        <v>25.097492791884612</v>
      </c>
      <c r="C282" s="162">
        <v>26.25</v>
      </c>
      <c r="D282" s="170">
        <v>35840</v>
      </c>
      <c r="E282" s="438">
        <v>21880</v>
      </c>
      <c r="F282" s="163">
        <f t="shared" ref="F282:F345" si="58">12*(1/B282*D282)</f>
        <v>17136.373085803549</v>
      </c>
      <c r="G282" s="164">
        <f t="shared" ref="G282:G345" si="59">12*(1/C282*E282)</f>
        <v>10002.285714285716</v>
      </c>
      <c r="H282" s="76">
        <f t="shared" si="53"/>
        <v>9227.143992030351</v>
      </c>
      <c r="I282" s="80">
        <f t="shared" si="49"/>
        <v>542.77317600178537</v>
      </c>
      <c r="J282" s="76">
        <v>340</v>
      </c>
      <c r="K282" s="79">
        <f t="shared" si="50"/>
        <v>37248.575968121404</v>
      </c>
      <c r="L282" s="167">
        <f t="shared" si="54"/>
        <v>258</v>
      </c>
      <c r="M282" s="168">
        <f t="shared" si="57"/>
        <v>35.853561131263731</v>
      </c>
      <c r="N282" s="162">
        <v>26.25</v>
      </c>
      <c r="O282" s="170">
        <v>35840</v>
      </c>
      <c r="P282" s="436">
        <v>21880</v>
      </c>
      <c r="Q282" s="128">
        <f t="shared" ref="Q282:Q345" si="60">12*(1/M282*O282)</f>
        <v>11995.461160062483</v>
      </c>
      <c r="R282" s="80">
        <f t="shared" ref="R282:R345" si="61">12*(1/N282*P282)</f>
        <v>10002.285714285716</v>
      </c>
      <c r="S282" s="76">
        <f t="shared" ref="S282:S345" si="62">(Q282+R282)*34%</f>
        <v>7479.2339372783881</v>
      </c>
      <c r="T282" s="80">
        <f t="shared" si="51"/>
        <v>439.95493748696396</v>
      </c>
      <c r="U282" s="76">
        <v>305</v>
      </c>
      <c r="V282" s="79">
        <f t="shared" si="52"/>
        <v>30221.935749113549</v>
      </c>
    </row>
    <row r="283" spans="1:22" s="424" customFormat="1" ht="16.5" customHeight="1" x14ac:dyDescent="0.2">
      <c r="A283" s="167">
        <f t="shared" si="55"/>
        <v>259</v>
      </c>
      <c r="B283" s="168">
        <f t="shared" si="56"/>
        <v>25.124409653305385</v>
      </c>
      <c r="C283" s="162">
        <v>26.25</v>
      </c>
      <c r="D283" s="170">
        <v>35840</v>
      </c>
      <c r="E283" s="438">
        <v>21880</v>
      </c>
      <c r="F283" s="163">
        <f t="shared" si="58"/>
        <v>17118.014151764095</v>
      </c>
      <c r="G283" s="164">
        <f t="shared" si="59"/>
        <v>10002.285714285716</v>
      </c>
      <c r="H283" s="76">
        <f t="shared" si="53"/>
        <v>9220.9019544569364</v>
      </c>
      <c r="I283" s="80">
        <f t="shared" ref="I283:I346" si="63">(F283+G283)*2%</f>
        <v>542.40599732099622</v>
      </c>
      <c r="J283" s="76">
        <v>340</v>
      </c>
      <c r="K283" s="79">
        <f t="shared" ref="K283:K346" si="64">SUM(F283:J283)</f>
        <v>37223.607817827746</v>
      </c>
      <c r="L283" s="167">
        <f t="shared" si="54"/>
        <v>259</v>
      </c>
      <c r="M283" s="168">
        <f t="shared" si="57"/>
        <v>35.892013790436266</v>
      </c>
      <c r="N283" s="162">
        <v>26.25</v>
      </c>
      <c r="O283" s="170">
        <v>35840</v>
      </c>
      <c r="P283" s="436">
        <v>21880</v>
      </c>
      <c r="Q283" s="128">
        <f t="shared" si="60"/>
        <v>11982.609906234866</v>
      </c>
      <c r="R283" s="80">
        <f t="shared" si="61"/>
        <v>10002.285714285716</v>
      </c>
      <c r="S283" s="76">
        <f t="shared" si="62"/>
        <v>7474.8645109769986</v>
      </c>
      <c r="T283" s="80">
        <f t="shared" ref="T283:T346" si="65">(Q283+R283)*2%</f>
        <v>439.69791241041167</v>
      </c>
      <c r="U283" s="76">
        <v>305</v>
      </c>
      <c r="V283" s="79">
        <f t="shared" ref="V283:V346" si="66">SUM(Q283:U283)</f>
        <v>30204.458043907995</v>
      </c>
    </row>
    <row r="284" spans="1:22" s="424" customFormat="1" ht="16.5" customHeight="1" x14ac:dyDescent="0.2">
      <c r="A284" s="172">
        <f t="shared" si="55"/>
        <v>260</v>
      </c>
      <c r="B284" s="168">
        <f t="shared" si="56"/>
        <v>25.151222788606042</v>
      </c>
      <c r="C284" s="162">
        <v>26.25</v>
      </c>
      <c r="D284" s="170">
        <v>35840</v>
      </c>
      <c r="E284" s="438">
        <v>21880</v>
      </c>
      <c r="F284" s="163">
        <f t="shared" si="58"/>
        <v>17099.765033882726</v>
      </c>
      <c r="G284" s="164">
        <f t="shared" si="59"/>
        <v>10002.285714285716</v>
      </c>
      <c r="H284" s="76">
        <f t="shared" ref="H284:H347" si="67">(F284+G284)*34%</f>
        <v>9214.6972543772699</v>
      </c>
      <c r="I284" s="80">
        <f t="shared" si="63"/>
        <v>542.04101496336875</v>
      </c>
      <c r="J284" s="76">
        <v>340</v>
      </c>
      <c r="K284" s="79">
        <f t="shared" si="64"/>
        <v>37198.78901750908</v>
      </c>
      <c r="L284" s="172">
        <f t="shared" si="54"/>
        <v>260</v>
      </c>
      <c r="M284" s="168">
        <f t="shared" si="57"/>
        <v>35.930318269437201</v>
      </c>
      <c r="N284" s="162">
        <v>26.25</v>
      </c>
      <c r="O284" s="170">
        <v>35840</v>
      </c>
      <c r="P284" s="436">
        <v>21880</v>
      </c>
      <c r="Q284" s="128">
        <f t="shared" si="60"/>
        <v>11969.835523717909</v>
      </c>
      <c r="R284" s="80">
        <f t="shared" si="61"/>
        <v>10002.285714285716</v>
      </c>
      <c r="S284" s="76">
        <f t="shared" si="62"/>
        <v>7470.5212209212323</v>
      </c>
      <c r="T284" s="80">
        <f t="shared" si="65"/>
        <v>439.44242476007247</v>
      </c>
      <c r="U284" s="76">
        <v>305</v>
      </c>
      <c r="V284" s="79">
        <f t="shared" si="66"/>
        <v>30187.084883684929</v>
      </c>
    </row>
    <row r="285" spans="1:22" s="424" customFormat="1" ht="16.5" customHeight="1" x14ac:dyDescent="0.2">
      <c r="A285" s="167">
        <f t="shared" si="55"/>
        <v>261</v>
      </c>
      <c r="B285" s="168">
        <f t="shared" si="56"/>
        <v>25.177932994151305</v>
      </c>
      <c r="C285" s="162">
        <v>26.25</v>
      </c>
      <c r="D285" s="170">
        <v>35840</v>
      </c>
      <c r="E285" s="438">
        <v>21880</v>
      </c>
      <c r="F285" s="163">
        <f t="shared" si="58"/>
        <v>17081.624615487905</v>
      </c>
      <c r="G285" s="164">
        <f t="shared" si="59"/>
        <v>10002.285714285716</v>
      </c>
      <c r="H285" s="76">
        <f t="shared" si="67"/>
        <v>9208.529512123032</v>
      </c>
      <c r="I285" s="80">
        <f t="shared" si="63"/>
        <v>541.67820659547249</v>
      </c>
      <c r="J285" s="76">
        <v>340</v>
      </c>
      <c r="K285" s="79">
        <f t="shared" si="64"/>
        <v>37174.118048492128</v>
      </c>
      <c r="L285" s="167">
        <f t="shared" si="54"/>
        <v>261</v>
      </c>
      <c r="M285" s="168">
        <f t="shared" si="57"/>
        <v>35.968475705930437</v>
      </c>
      <c r="N285" s="162">
        <v>26.25</v>
      </c>
      <c r="O285" s="170">
        <v>35840</v>
      </c>
      <c r="P285" s="436">
        <v>21880</v>
      </c>
      <c r="Q285" s="128">
        <f t="shared" si="60"/>
        <v>11957.137230841534</v>
      </c>
      <c r="R285" s="80">
        <f t="shared" si="61"/>
        <v>10002.285714285716</v>
      </c>
      <c r="S285" s="76">
        <f t="shared" si="62"/>
        <v>7466.2038013432648</v>
      </c>
      <c r="T285" s="80">
        <f t="shared" si="65"/>
        <v>439.18845890254494</v>
      </c>
      <c r="U285" s="76">
        <v>305</v>
      </c>
      <c r="V285" s="79">
        <f t="shared" si="66"/>
        <v>30169.815205373059</v>
      </c>
    </row>
    <row r="286" spans="1:22" s="424" customFormat="1" ht="16.5" customHeight="1" x14ac:dyDescent="0.2">
      <c r="A286" s="167">
        <f t="shared" si="55"/>
        <v>262</v>
      </c>
      <c r="B286" s="168">
        <f t="shared" si="56"/>
        <v>25.204541057169713</v>
      </c>
      <c r="C286" s="162">
        <v>26.25</v>
      </c>
      <c r="D286" s="170">
        <v>35840</v>
      </c>
      <c r="E286" s="438">
        <v>21880</v>
      </c>
      <c r="F286" s="163">
        <f t="shared" si="58"/>
        <v>17063.591795798995</v>
      </c>
      <c r="G286" s="164">
        <f t="shared" si="59"/>
        <v>10002.285714285716</v>
      </c>
      <c r="H286" s="76">
        <f t="shared" si="67"/>
        <v>9202.3983534288036</v>
      </c>
      <c r="I286" s="80">
        <f t="shared" si="63"/>
        <v>541.3175502016943</v>
      </c>
      <c r="J286" s="76">
        <v>340</v>
      </c>
      <c r="K286" s="79">
        <f t="shared" si="64"/>
        <v>37149.593413715214</v>
      </c>
      <c r="L286" s="167">
        <f t="shared" si="54"/>
        <v>262</v>
      </c>
      <c r="M286" s="168">
        <f t="shared" si="57"/>
        <v>36.006487224528165</v>
      </c>
      <c r="N286" s="162">
        <v>26.25</v>
      </c>
      <c r="O286" s="170">
        <v>35840</v>
      </c>
      <c r="P286" s="436">
        <v>21880</v>
      </c>
      <c r="Q286" s="128">
        <f t="shared" si="60"/>
        <v>11944.514257059294</v>
      </c>
      <c r="R286" s="80">
        <f t="shared" si="61"/>
        <v>10002.285714285716</v>
      </c>
      <c r="S286" s="76">
        <f t="shared" si="62"/>
        <v>7461.9119902573048</v>
      </c>
      <c r="T286" s="80">
        <f t="shared" si="65"/>
        <v>438.93599942690025</v>
      </c>
      <c r="U286" s="76">
        <v>305</v>
      </c>
      <c r="V286" s="79">
        <f t="shared" si="66"/>
        <v>30152.647961029215</v>
      </c>
    </row>
    <row r="287" spans="1:22" s="424" customFormat="1" ht="16.5" customHeight="1" x14ac:dyDescent="0.2">
      <c r="A287" s="167">
        <f t="shared" si="55"/>
        <v>263</v>
      </c>
      <c r="B287" s="168">
        <f t="shared" si="56"/>
        <v>25.231047755892888</v>
      </c>
      <c r="C287" s="162">
        <v>26.25</v>
      </c>
      <c r="D287" s="170">
        <v>35840</v>
      </c>
      <c r="E287" s="438">
        <v>21880</v>
      </c>
      <c r="F287" s="163">
        <f t="shared" si="58"/>
        <v>17045.665489636744</v>
      </c>
      <c r="G287" s="164">
        <f t="shared" si="59"/>
        <v>10002.285714285716</v>
      </c>
      <c r="H287" s="76">
        <f t="shared" si="67"/>
        <v>9196.3034093336355</v>
      </c>
      <c r="I287" s="80">
        <f t="shared" si="63"/>
        <v>540.95902407844915</v>
      </c>
      <c r="J287" s="76">
        <v>340</v>
      </c>
      <c r="K287" s="79">
        <f t="shared" si="64"/>
        <v>37125.213637334542</v>
      </c>
      <c r="L287" s="167">
        <f t="shared" si="54"/>
        <v>263</v>
      </c>
      <c r="M287" s="168">
        <f t="shared" si="57"/>
        <v>36.044353936989843</v>
      </c>
      <c r="N287" s="162">
        <v>26.25</v>
      </c>
      <c r="O287" s="170">
        <v>35840</v>
      </c>
      <c r="P287" s="436">
        <v>21880</v>
      </c>
      <c r="Q287" s="128">
        <f t="shared" si="60"/>
        <v>11931.96584274572</v>
      </c>
      <c r="R287" s="80">
        <f t="shared" si="61"/>
        <v>10002.285714285716</v>
      </c>
      <c r="S287" s="76">
        <f t="shared" si="62"/>
        <v>7457.6455293906884</v>
      </c>
      <c r="T287" s="80">
        <f t="shared" si="65"/>
        <v>438.68503114062872</v>
      </c>
      <c r="U287" s="76">
        <v>305</v>
      </c>
      <c r="V287" s="79">
        <f t="shared" si="66"/>
        <v>30135.58211756275</v>
      </c>
    </row>
    <row r="288" spans="1:22" s="424" customFormat="1" ht="16.5" customHeight="1" x14ac:dyDescent="0.2">
      <c r="A288" s="167">
        <f t="shared" si="55"/>
        <v>264</v>
      </c>
      <c r="B288" s="168">
        <f t="shared" si="56"/>
        <v>25.25745385969207</v>
      </c>
      <c r="C288" s="162">
        <v>26.25</v>
      </c>
      <c r="D288" s="170">
        <v>35840</v>
      </c>
      <c r="E288" s="438">
        <v>21880</v>
      </c>
      <c r="F288" s="163">
        <f t="shared" si="58"/>
        <v>17027.844627140235</v>
      </c>
      <c r="G288" s="164">
        <f t="shared" si="59"/>
        <v>10002.285714285716</v>
      </c>
      <c r="H288" s="76">
        <f t="shared" si="67"/>
        <v>9190.2443160848252</v>
      </c>
      <c r="I288" s="80">
        <f t="shared" si="63"/>
        <v>540.60260682851901</v>
      </c>
      <c r="J288" s="76">
        <v>340</v>
      </c>
      <c r="K288" s="79">
        <f t="shared" si="64"/>
        <v>37100.977264339301</v>
      </c>
      <c r="L288" s="167">
        <f t="shared" ref="L288:L351" si="68">+L287+1</f>
        <v>264</v>
      </c>
      <c r="M288" s="168">
        <f t="shared" si="57"/>
        <v>36.082076942417245</v>
      </c>
      <c r="N288" s="162">
        <v>26.25</v>
      </c>
      <c r="O288" s="170">
        <v>35840</v>
      </c>
      <c r="P288" s="436">
        <v>21880</v>
      </c>
      <c r="Q288" s="128">
        <f t="shared" si="60"/>
        <v>11919.491238998164</v>
      </c>
      <c r="R288" s="80">
        <f t="shared" si="61"/>
        <v>10002.285714285716</v>
      </c>
      <c r="S288" s="76">
        <f t="shared" si="62"/>
        <v>7453.4041641165195</v>
      </c>
      <c r="T288" s="80">
        <f t="shared" si="65"/>
        <v>438.43553906567757</v>
      </c>
      <c r="U288" s="76">
        <v>305</v>
      </c>
      <c r="V288" s="79">
        <f t="shared" si="66"/>
        <v>30118.616656466078</v>
      </c>
    </row>
    <row r="289" spans="1:22" s="424" customFormat="1" ht="16.5" customHeight="1" x14ac:dyDescent="0.2">
      <c r="A289" s="167">
        <f t="shared" si="55"/>
        <v>265</v>
      </c>
      <c r="B289" s="168">
        <f t="shared" si="56"/>
        <v>25.283760129212133</v>
      </c>
      <c r="C289" s="162">
        <v>26.25</v>
      </c>
      <c r="D289" s="170">
        <v>35840</v>
      </c>
      <c r="E289" s="438">
        <v>21880</v>
      </c>
      <c r="F289" s="163">
        <f t="shared" si="58"/>
        <v>17010.128153490026</v>
      </c>
      <c r="G289" s="164">
        <f t="shared" si="59"/>
        <v>10002.285714285716</v>
      </c>
      <c r="H289" s="76">
        <f t="shared" si="67"/>
        <v>9184.2207150437534</v>
      </c>
      <c r="I289" s="80">
        <f t="shared" si="63"/>
        <v>540.24827735551492</v>
      </c>
      <c r="J289" s="76">
        <v>340</v>
      </c>
      <c r="K289" s="79">
        <f t="shared" si="64"/>
        <v>37076.882860175014</v>
      </c>
      <c r="L289" s="167">
        <f t="shared" si="68"/>
        <v>265</v>
      </c>
      <c r="M289" s="168">
        <f t="shared" si="57"/>
        <v>36.119657327445907</v>
      </c>
      <c r="N289" s="162">
        <v>26.25</v>
      </c>
      <c r="O289" s="170">
        <v>35840</v>
      </c>
      <c r="P289" s="436">
        <v>21880</v>
      </c>
      <c r="Q289" s="128">
        <f t="shared" si="60"/>
        <v>11907.08970744302</v>
      </c>
      <c r="R289" s="80">
        <f t="shared" si="61"/>
        <v>10002.285714285716</v>
      </c>
      <c r="S289" s="76">
        <f t="shared" si="62"/>
        <v>7449.1876433877705</v>
      </c>
      <c r="T289" s="80">
        <f t="shared" si="65"/>
        <v>438.18750843457474</v>
      </c>
      <c r="U289" s="76">
        <v>305</v>
      </c>
      <c r="V289" s="79">
        <f t="shared" si="66"/>
        <v>30101.750573551079</v>
      </c>
    </row>
    <row r="290" spans="1:22" s="424" customFormat="1" ht="16.5" customHeight="1" x14ac:dyDescent="0.2">
      <c r="A290" s="167">
        <f t="shared" si="55"/>
        <v>266</v>
      </c>
      <c r="B290" s="168">
        <f t="shared" si="56"/>
        <v>25.309967316503062</v>
      </c>
      <c r="C290" s="162">
        <v>26.25</v>
      </c>
      <c r="D290" s="170">
        <v>35840</v>
      </c>
      <c r="E290" s="438">
        <v>21880</v>
      </c>
      <c r="F290" s="163">
        <f t="shared" si="58"/>
        <v>16992.515028637412</v>
      </c>
      <c r="G290" s="164">
        <f t="shared" si="59"/>
        <v>10002.285714285716</v>
      </c>
      <c r="H290" s="76">
        <f t="shared" si="67"/>
        <v>9178.2322525938653</v>
      </c>
      <c r="I290" s="80">
        <f t="shared" si="63"/>
        <v>539.89601485846265</v>
      </c>
      <c r="J290" s="76">
        <v>340</v>
      </c>
      <c r="K290" s="79">
        <f t="shared" si="64"/>
        <v>37052.929010375454</v>
      </c>
      <c r="L290" s="167">
        <f t="shared" si="68"/>
        <v>266</v>
      </c>
      <c r="M290" s="168">
        <f t="shared" si="57"/>
        <v>36.15709616643295</v>
      </c>
      <c r="N290" s="162">
        <v>26.25</v>
      </c>
      <c r="O290" s="170">
        <v>35840</v>
      </c>
      <c r="P290" s="436">
        <v>21880</v>
      </c>
      <c r="Q290" s="128">
        <f t="shared" si="60"/>
        <v>11894.760520046188</v>
      </c>
      <c r="R290" s="80">
        <f t="shared" si="61"/>
        <v>10002.285714285716</v>
      </c>
      <c r="S290" s="76">
        <f t="shared" si="62"/>
        <v>7444.9957196728474</v>
      </c>
      <c r="T290" s="80">
        <f t="shared" si="65"/>
        <v>437.94092468663803</v>
      </c>
      <c r="U290" s="76">
        <v>305</v>
      </c>
      <c r="V290" s="79">
        <f t="shared" si="66"/>
        <v>30084.982878691386</v>
      </c>
    </row>
    <row r="291" spans="1:22" s="424" customFormat="1" ht="16.5" customHeight="1" x14ac:dyDescent="0.2">
      <c r="A291" s="167">
        <f t="shared" si="55"/>
        <v>267</v>
      </c>
      <c r="B291" s="168">
        <f t="shared" si="56"/>
        <v>25.336076165148938</v>
      </c>
      <c r="C291" s="162">
        <v>26.25</v>
      </c>
      <c r="D291" s="170">
        <v>35840</v>
      </c>
      <c r="E291" s="438">
        <v>21880</v>
      </c>
      <c r="F291" s="163">
        <f t="shared" si="58"/>
        <v>16975.004227039579</v>
      </c>
      <c r="G291" s="164">
        <f t="shared" si="59"/>
        <v>10002.285714285716</v>
      </c>
      <c r="H291" s="76">
        <f t="shared" si="67"/>
        <v>9172.2785800506008</v>
      </c>
      <c r="I291" s="80">
        <f t="shared" si="63"/>
        <v>539.54579882650592</v>
      </c>
      <c r="J291" s="76">
        <v>340</v>
      </c>
      <c r="K291" s="79">
        <f t="shared" si="64"/>
        <v>37029.114320202403</v>
      </c>
      <c r="L291" s="167">
        <f t="shared" si="68"/>
        <v>267</v>
      </c>
      <c r="M291" s="168">
        <f t="shared" si="57"/>
        <v>36.194394521641343</v>
      </c>
      <c r="N291" s="162">
        <v>26.25</v>
      </c>
      <c r="O291" s="170">
        <v>35840</v>
      </c>
      <c r="P291" s="436">
        <v>21880</v>
      </c>
      <c r="Q291" s="128">
        <f t="shared" si="60"/>
        <v>11882.502958927706</v>
      </c>
      <c r="R291" s="80">
        <f t="shared" si="61"/>
        <v>10002.285714285716</v>
      </c>
      <c r="S291" s="76">
        <f t="shared" si="62"/>
        <v>7440.8281488925641</v>
      </c>
      <c r="T291" s="80">
        <f t="shared" si="65"/>
        <v>437.69577346426843</v>
      </c>
      <c r="U291" s="76">
        <v>305</v>
      </c>
      <c r="V291" s="79">
        <f t="shared" si="66"/>
        <v>30068.312595570253</v>
      </c>
    </row>
    <row r="292" spans="1:22" s="424" customFormat="1" ht="16.5" customHeight="1" x14ac:dyDescent="0.2">
      <c r="A292" s="167">
        <f t="shared" si="55"/>
        <v>268</v>
      </c>
      <c r="B292" s="168">
        <f t="shared" si="56"/>
        <v>25.362087410394544</v>
      </c>
      <c r="C292" s="162">
        <v>26.25</v>
      </c>
      <c r="D292" s="170">
        <v>35840</v>
      </c>
      <c r="E292" s="438">
        <v>21880</v>
      </c>
      <c r="F292" s="163">
        <f t="shared" si="58"/>
        <v>16957.594737400581</v>
      </c>
      <c r="G292" s="164">
        <f t="shared" si="59"/>
        <v>10002.285714285716</v>
      </c>
      <c r="H292" s="76">
        <f t="shared" si="67"/>
        <v>9166.3593535733417</v>
      </c>
      <c r="I292" s="80">
        <f t="shared" si="63"/>
        <v>539.19760903372594</v>
      </c>
      <c r="J292" s="76">
        <v>340</v>
      </c>
      <c r="K292" s="79">
        <f t="shared" si="64"/>
        <v>37005.437414293367</v>
      </c>
      <c r="L292" s="167">
        <f t="shared" si="68"/>
        <v>268</v>
      </c>
      <c r="M292" s="168">
        <f t="shared" si="57"/>
        <v>36.231553443420779</v>
      </c>
      <c r="N292" s="162">
        <v>26.25</v>
      </c>
      <c r="O292" s="170">
        <v>35840</v>
      </c>
      <c r="P292" s="436">
        <v>21880</v>
      </c>
      <c r="Q292" s="128">
        <f t="shared" si="60"/>
        <v>11870.316316180404</v>
      </c>
      <c r="R292" s="80">
        <f t="shared" si="61"/>
        <v>10002.285714285716</v>
      </c>
      <c r="S292" s="76">
        <f t="shared" si="62"/>
        <v>7436.6846903584819</v>
      </c>
      <c r="T292" s="80">
        <f t="shared" si="65"/>
        <v>437.45204060932247</v>
      </c>
      <c r="U292" s="76">
        <v>305</v>
      </c>
      <c r="V292" s="79">
        <f t="shared" si="66"/>
        <v>30051.738761433924</v>
      </c>
    </row>
    <row r="293" spans="1:22" s="424" customFormat="1" ht="16.5" customHeight="1" x14ac:dyDescent="0.2">
      <c r="A293" s="167">
        <f t="shared" si="55"/>
        <v>269</v>
      </c>
      <c r="B293" s="168">
        <f t="shared" si="56"/>
        <v>25.388001779269601</v>
      </c>
      <c r="C293" s="162">
        <v>26.25</v>
      </c>
      <c r="D293" s="170">
        <v>35840</v>
      </c>
      <c r="E293" s="438">
        <v>21880</v>
      </c>
      <c r="F293" s="163">
        <f t="shared" si="58"/>
        <v>16940.28556241787</v>
      </c>
      <c r="G293" s="164">
        <f t="shared" si="59"/>
        <v>10002.285714285716</v>
      </c>
      <c r="H293" s="76">
        <f t="shared" si="67"/>
        <v>9160.47423407922</v>
      </c>
      <c r="I293" s="80">
        <f t="shared" si="63"/>
        <v>538.85142553407172</v>
      </c>
      <c r="J293" s="76">
        <v>340</v>
      </c>
      <c r="K293" s="79">
        <f t="shared" si="64"/>
        <v>36981.89693631688</v>
      </c>
      <c r="L293" s="167">
        <f t="shared" si="68"/>
        <v>269</v>
      </c>
      <c r="M293" s="168">
        <f t="shared" si="57"/>
        <v>36.268573970385148</v>
      </c>
      <c r="N293" s="162">
        <v>26.25</v>
      </c>
      <c r="O293" s="170">
        <v>35840</v>
      </c>
      <c r="P293" s="436">
        <v>21880</v>
      </c>
      <c r="Q293" s="128">
        <f t="shared" si="60"/>
        <v>11858.199893692508</v>
      </c>
      <c r="R293" s="80">
        <f t="shared" si="61"/>
        <v>10002.285714285716</v>
      </c>
      <c r="S293" s="76">
        <f t="shared" si="62"/>
        <v>7432.5651067125973</v>
      </c>
      <c r="T293" s="80">
        <f t="shared" si="65"/>
        <v>437.2097121595645</v>
      </c>
      <c r="U293" s="76">
        <v>305</v>
      </c>
      <c r="V293" s="79">
        <f t="shared" si="66"/>
        <v>30035.260426850389</v>
      </c>
    </row>
    <row r="294" spans="1:22" s="424" customFormat="1" ht="16.5" customHeight="1" x14ac:dyDescent="0.2">
      <c r="A294" s="172">
        <f t="shared" si="55"/>
        <v>270</v>
      </c>
      <c r="B294" s="168">
        <f t="shared" si="56"/>
        <v>25.413819990710692</v>
      </c>
      <c r="C294" s="162">
        <v>26.25</v>
      </c>
      <c r="D294" s="170">
        <v>35840</v>
      </c>
      <c r="E294" s="438">
        <v>21880</v>
      </c>
      <c r="F294" s="163">
        <f t="shared" si="58"/>
        <v>16923.07571853439</v>
      </c>
      <c r="G294" s="164">
        <f t="shared" si="59"/>
        <v>10002.285714285716</v>
      </c>
      <c r="H294" s="76">
        <f t="shared" si="67"/>
        <v>9154.6228871588373</v>
      </c>
      <c r="I294" s="80">
        <f t="shared" si="63"/>
        <v>538.50722865640216</v>
      </c>
      <c r="J294" s="76">
        <v>340</v>
      </c>
      <c r="K294" s="79">
        <f t="shared" si="64"/>
        <v>36958.491548635349</v>
      </c>
      <c r="L294" s="172">
        <f t="shared" si="68"/>
        <v>270</v>
      </c>
      <c r="M294" s="168">
        <f t="shared" si="57"/>
        <v>36.305457129586706</v>
      </c>
      <c r="N294" s="162">
        <v>26.25</v>
      </c>
      <c r="O294" s="170">
        <v>35840</v>
      </c>
      <c r="P294" s="436">
        <v>21880</v>
      </c>
      <c r="Q294" s="128">
        <f t="shared" si="60"/>
        <v>11846.153002974073</v>
      </c>
      <c r="R294" s="80">
        <f t="shared" si="61"/>
        <v>10002.285714285716</v>
      </c>
      <c r="S294" s="76">
        <f t="shared" si="62"/>
        <v>7428.4691638683289</v>
      </c>
      <c r="T294" s="80">
        <f t="shared" si="65"/>
        <v>436.96877434519581</v>
      </c>
      <c r="U294" s="76">
        <v>305</v>
      </c>
      <c r="V294" s="79">
        <f t="shared" si="66"/>
        <v>30018.876655473312</v>
      </c>
    </row>
    <row r="295" spans="1:22" s="424" customFormat="1" ht="16.5" customHeight="1" x14ac:dyDescent="0.2">
      <c r="A295" s="167">
        <f t="shared" si="55"/>
        <v>271</v>
      </c>
      <c r="B295" s="168">
        <f t="shared" si="56"/>
        <v>25.439542755680961</v>
      </c>
      <c r="C295" s="162">
        <v>26.25</v>
      </c>
      <c r="D295" s="170">
        <v>35840</v>
      </c>
      <c r="E295" s="438">
        <v>21880</v>
      </c>
      <c r="F295" s="163">
        <f t="shared" si="58"/>
        <v>16905.964235695938</v>
      </c>
      <c r="G295" s="164">
        <f t="shared" si="59"/>
        <v>10002.285714285716</v>
      </c>
      <c r="H295" s="76">
        <f t="shared" si="67"/>
        <v>9148.8049829937627</v>
      </c>
      <c r="I295" s="80">
        <f t="shared" si="63"/>
        <v>538.1649989996331</v>
      </c>
      <c r="J295" s="76">
        <v>340</v>
      </c>
      <c r="K295" s="79">
        <f t="shared" si="64"/>
        <v>36935.219931975051</v>
      </c>
      <c r="L295" s="167">
        <f t="shared" si="68"/>
        <v>271</v>
      </c>
      <c r="M295" s="168">
        <f t="shared" si="57"/>
        <v>36.342203936687092</v>
      </c>
      <c r="N295" s="162">
        <v>26.25</v>
      </c>
      <c r="O295" s="170">
        <v>35840</v>
      </c>
      <c r="P295" s="436">
        <v>21880</v>
      </c>
      <c r="Q295" s="128">
        <f t="shared" si="60"/>
        <v>11834.174964987154</v>
      </c>
      <c r="R295" s="80">
        <f t="shared" si="61"/>
        <v>10002.285714285716</v>
      </c>
      <c r="S295" s="76">
        <f t="shared" si="62"/>
        <v>7424.3966309527759</v>
      </c>
      <c r="T295" s="80">
        <f t="shared" si="65"/>
        <v>436.72921358545739</v>
      </c>
      <c r="U295" s="76">
        <v>305</v>
      </c>
      <c r="V295" s="79">
        <f t="shared" si="66"/>
        <v>30002.586523811104</v>
      </c>
    </row>
    <row r="296" spans="1:22" s="424" customFormat="1" ht="16.5" customHeight="1" x14ac:dyDescent="0.2">
      <c r="A296" s="167">
        <f t="shared" si="55"/>
        <v>272</v>
      </c>
      <c r="B296" s="168">
        <f t="shared" si="56"/>
        <v>25.465170777287554</v>
      </c>
      <c r="C296" s="162">
        <v>26.25</v>
      </c>
      <c r="D296" s="170">
        <v>35840</v>
      </c>
      <c r="E296" s="438">
        <v>21880</v>
      </c>
      <c r="F296" s="163">
        <f t="shared" si="58"/>
        <v>16888.950157113784</v>
      </c>
      <c r="G296" s="164">
        <f t="shared" si="59"/>
        <v>10002.285714285716</v>
      </c>
      <c r="H296" s="76">
        <f t="shared" si="67"/>
        <v>9143.0201962758292</v>
      </c>
      <c r="I296" s="80">
        <f t="shared" si="63"/>
        <v>537.82471742798998</v>
      </c>
      <c r="J296" s="76">
        <v>340</v>
      </c>
      <c r="K296" s="79">
        <f t="shared" si="64"/>
        <v>36912.080785103317</v>
      </c>
      <c r="L296" s="167">
        <f t="shared" si="68"/>
        <v>272</v>
      </c>
      <c r="M296" s="168">
        <f t="shared" si="57"/>
        <v>36.378815396125077</v>
      </c>
      <c r="N296" s="162">
        <v>26.25</v>
      </c>
      <c r="O296" s="170">
        <v>35840</v>
      </c>
      <c r="P296" s="436">
        <v>21880</v>
      </c>
      <c r="Q296" s="128">
        <f t="shared" si="60"/>
        <v>11822.265109979649</v>
      </c>
      <c r="R296" s="80">
        <f t="shared" si="61"/>
        <v>10002.285714285716</v>
      </c>
      <c r="S296" s="76">
        <f t="shared" si="62"/>
        <v>7420.3472802502256</v>
      </c>
      <c r="T296" s="80">
        <f t="shared" si="65"/>
        <v>436.49101648530734</v>
      </c>
      <c r="U296" s="76">
        <v>305</v>
      </c>
      <c r="V296" s="79">
        <f t="shared" si="66"/>
        <v>29986.389121000899</v>
      </c>
    </row>
    <row r="297" spans="1:22" s="424" customFormat="1" ht="16.5" customHeight="1" x14ac:dyDescent="0.2">
      <c r="A297" s="167">
        <f t="shared" si="55"/>
        <v>273</v>
      </c>
      <c r="B297" s="168">
        <f t="shared" si="56"/>
        <v>25.490704750896953</v>
      </c>
      <c r="C297" s="162">
        <v>26.25</v>
      </c>
      <c r="D297" s="170">
        <v>35840</v>
      </c>
      <c r="E297" s="438">
        <v>21880</v>
      </c>
      <c r="F297" s="163">
        <f t="shared" si="58"/>
        <v>16872.032539032352</v>
      </c>
      <c r="G297" s="164">
        <f t="shared" si="59"/>
        <v>10002.285714285716</v>
      </c>
      <c r="H297" s="76">
        <f t="shared" si="67"/>
        <v>9137.268206128143</v>
      </c>
      <c r="I297" s="80">
        <f t="shared" si="63"/>
        <v>537.48636506636137</v>
      </c>
      <c r="J297" s="76">
        <v>340</v>
      </c>
      <c r="K297" s="79">
        <f t="shared" si="64"/>
        <v>36889.072824512572</v>
      </c>
      <c r="L297" s="167">
        <f t="shared" si="68"/>
        <v>273</v>
      </c>
      <c r="M297" s="168">
        <f t="shared" si="57"/>
        <v>36.415292501281364</v>
      </c>
      <c r="N297" s="162">
        <v>26.25</v>
      </c>
      <c r="O297" s="170">
        <v>35840</v>
      </c>
      <c r="P297" s="436">
        <v>21880</v>
      </c>
      <c r="Q297" s="128">
        <f t="shared" si="60"/>
        <v>11810.422777322647</v>
      </c>
      <c r="R297" s="80">
        <f t="shared" si="61"/>
        <v>10002.285714285716</v>
      </c>
      <c r="S297" s="76">
        <f t="shared" si="62"/>
        <v>7416.3208871468441</v>
      </c>
      <c r="T297" s="80">
        <f t="shared" si="65"/>
        <v>436.25416983216724</v>
      </c>
      <c r="U297" s="76">
        <v>305</v>
      </c>
      <c r="V297" s="79">
        <f t="shared" si="66"/>
        <v>29970.283548587373</v>
      </c>
    </row>
    <row r="298" spans="1:22" s="424" customFormat="1" ht="16.5" customHeight="1" x14ac:dyDescent="0.2">
      <c r="A298" s="167">
        <f t="shared" ref="A298:A361" si="69">+A297+1</f>
        <v>274</v>
      </c>
      <c r="B298" s="168">
        <f t="shared" si="56"/>
        <v>25.516145364248196</v>
      </c>
      <c r="C298" s="162">
        <v>26.25</v>
      </c>
      <c r="D298" s="170">
        <v>35840</v>
      </c>
      <c r="E298" s="438">
        <v>21880</v>
      </c>
      <c r="F298" s="163">
        <f t="shared" si="58"/>
        <v>16855.210450501832</v>
      </c>
      <c r="G298" s="164">
        <f t="shared" si="59"/>
        <v>10002.285714285716</v>
      </c>
      <c r="H298" s="76">
        <f t="shared" si="67"/>
        <v>9131.5486960277667</v>
      </c>
      <c r="I298" s="80">
        <f t="shared" si="63"/>
        <v>537.14992329575091</v>
      </c>
      <c r="J298" s="76">
        <v>340</v>
      </c>
      <c r="K298" s="79">
        <f t="shared" si="64"/>
        <v>36866.19478411106</v>
      </c>
      <c r="L298" s="167">
        <f t="shared" si="68"/>
        <v>274</v>
      </c>
      <c r="M298" s="168">
        <f t="shared" si="57"/>
        <v>36.451636234640283</v>
      </c>
      <c r="N298" s="162">
        <v>26.25</v>
      </c>
      <c r="O298" s="170">
        <v>35840</v>
      </c>
      <c r="P298" s="436">
        <v>21880</v>
      </c>
      <c r="Q298" s="128">
        <f t="shared" si="60"/>
        <v>11798.64731535128</v>
      </c>
      <c r="R298" s="80">
        <f t="shared" si="61"/>
        <v>10002.285714285716</v>
      </c>
      <c r="S298" s="76">
        <f t="shared" si="62"/>
        <v>7412.3172300765791</v>
      </c>
      <c r="T298" s="80">
        <f t="shared" si="65"/>
        <v>436.01866059273993</v>
      </c>
      <c r="U298" s="76">
        <v>305</v>
      </c>
      <c r="V298" s="79">
        <f t="shared" si="66"/>
        <v>29954.268920306316</v>
      </c>
    </row>
    <row r="299" spans="1:22" s="424" customFormat="1" ht="16.5" customHeight="1" x14ac:dyDescent="0.2">
      <c r="A299" s="167">
        <f t="shared" si="69"/>
        <v>275</v>
      </c>
      <c r="B299" s="168">
        <f t="shared" si="56"/>
        <v>25.54149329756401</v>
      </c>
      <c r="C299" s="162">
        <v>26.25</v>
      </c>
      <c r="D299" s="170">
        <v>35840</v>
      </c>
      <c r="E299" s="438">
        <v>21880</v>
      </c>
      <c r="F299" s="163">
        <f t="shared" si="58"/>
        <v>16838.482973155624</v>
      </c>
      <c r="G299" s="164">
        <f t="shared" si="59"/>
        <v>10002.285714285716</v>
      </c>
      <c r="H299" s="76">
        <f t="shared" si="67"/>
        <v>9125.8613537300571</v>
      </c>
      <c r="I299" s="80">
        <f t="shared" si="63"/>
        <v>536.8153737488268</v>
      </c>
      <c r="J299" s="76">
        <v>340</v>
      </c>
      <c r="K299" s="79">
        <f t="shared" si="64"/>
        <v>36843.445414920221</v>
      </c>
      <c r="L299" s="167">
        <f t="shared" si="68"/>
        <v>275</v>
      </c>
      <c r="M299" s="168">
        <f t="shared" si="57"/>
        <v>36.487847567948585</v>
      </c>
      <c r="N299" s="162">
        <v>26.25</v>
      </c>
      <c r="O299" s="170">
        <v>35840</v>
      </c>
      <c r="P299" s="436">
        <v>21880</v>
      </c>
      <c r="Q299" s="128">
        <f t="shared" si="60"/>
        <v>11786.938081208935</v>
      </c>
      <c r="R299" s="80">
        <f t="shared" si="61"/>
        <v>10002.285714285716</v>
      </c>
      <c r="S299" s="76">
        <f t="shared" si="62"/>
        <v>7408.3360904681813</v>
      </c>
      <c r="T299" s="80">
        <f t="shared" si="65"/>
        <v>435.78447590989299</v>
      </c>
      <c r="U299" s="76">
        <v>305</v>
      </c>
      <c r="V299" s="79">
        <f t="shared" si="66"/>
        <v>29938.344361872721</v>
      </c>
    </row>
    <row r="300" spans="1:22" s="424" customFormat="1" ht="16.5" customHeight="1" x14ac:dyDescent="0.2">
      <c r="A300" s="167">
        <f t="shared" si="69"/>
        <v>276</v>
      </c>
      <c r="B300" s="168">
        <f t="shared" si="56"/>
        <v>25.566749223659926</v>
      </c>
      <c r="C300" s="162">
        <v>26.25</v>
      </c>
      <c r="D300" s="170">
        <v>35840</v>
      </c>
      <c r="E300" s="438">
        <v>21880</v>
      </c>
      <c r="F300" s="163">
        <f t="shared" si="58"/>
        <v>16821.849200992525</v>
      </c>
      <c r="G300" s="164">
        <f t="shared" si="59"/>
        <v>10002.285714285716</v>
      </c>
      <c r="H300" s="76">
        <f t="shared" si="67"/>
        <v>9120.2058711946029</v>
      </c>
      <c r="I300" s="80">
        <f t="shared" si="63"/>
        <v>536.4826983055649</v>
      </c>
      <c r="J300" s="76">
        <v>340</v>
      </c>
      <c r="K300" s="79">
        <f t="shared" si="64"/>
        <v>36820.823484778412</v>
      </c>
      <c r="L300" s="167">
        <f t="shared" si="68"/>
        <v>276</v>
      </c>
      <c r="M300" s="168">
        <f t="shared" si="57"/>
        <v>36.523927462371326</v>
      </c>
      <c r="N300" s="162">
        <v>26.25</v>
      </c>
      <c r="O300" s="170">
        <v>35840</v>
      </c>
      <c r="P300" s="436">
        <v>21880</v>
      </c>
      <c r="Q300" s="128">
        <f t="shared" si="60"/>
        <v>11775.294440694768</v>
      </c>
      <c r="R300" s="80">
        <f t="shared" si="61"/>
        <v>10002.285714285716</v>
      </c>
      <c r="S300" s="76">
        <f t="shared" si="62"/>
        <v>7404.3772526933644</v>
      </c>
      <c r="T300" s="80">
        <f t="shared" si="65"/>
        <v>435.55160309960962</v>
      </c>
      <c r="U300" s="76">
        <v>305</v>
      </c>
      <c r="V300" s="79">
        <f t="shared" si="66"/>
        <v>29922.509010773458</v>
      </c>
    </row>
    <row r="301" spans="1:22" s="424" customFormat="1" ht="16.5" customHeight="1" x14ac:dyDescent="0.2">
      <c r="A301" s="167">
        <f t="shared" si="69"/>
        <v>277</v>
      </c>
      <c r="B301" s="168">
        <f t="shared" si="56"/>
        <v>25.591913808051501</v>
      </c>
      <c r="C301" s="162">
        <v>26.25</v>
      </c>
      <c r="D301" s="170">
        <v>35840</v>
      </c>
      <c r="E301" s="438">
        <v>21880</v>
      </c>
      <c r="F301" s="163">
        <f t="shared" si="58"/>
        <v>16805.308240163424</v>
      </c>
      <c r="G301" s="164">
        <f t="shared" si="59"/>
        <v>10002.285714285716</v>
      </c>
      <c r="H301" s="76">
        <f t="shared" si="67"/>
        <v>9114.581944512709</v>
      </c>
      <c r="I301" s="80">
        <f t="shared" si="63"/>
        <v>536.15187908898281</v>
      </c>
      <c r="J301" s="76">
        <v>340</v>
      </c>
      <c r="K301" s="79">
        <f t="shared" si="64"/>
        <v>36798.327778050836</v>
      </c>
      <c r="L301" s="167">
        <f t="shared" si="68"/>
        <v>277</v>
      </c>
      <c r="M301" s="168">
        <f t="shared" si="57"/>
        <v>36.559876868645006</v>
      </c>
      <c r="N301" s="162">
        <v>26.25</v>
      </c>
      <c r="O301" s="170">
        <v>35840</v>
      </c>
      <c r="P301" s="436">
        <v>21880</v>
      </c>
      <c r="Q301" s="128">
        <f t="shared" si="60"/>
        <v>11763.715768114394</v>
      </c>
      <c r="R301" s="80">
        <f t="shared" si="61"/>
        <v>10002.285714285716</v>
      </c>
      <c r="S301" s="76">
        <f t="shared" si="62"/>
        <v>7400.4405040160382</v>
      </c>
      <c r="T301" s="80">
        <f t="shared" si="65"/>
        <v>435.32002964800222</v>
      </c>
      <c r="U301" s="76">
        <v>305</v>
      </c>
      <c r="V301" s="79">
        <f t="shared" si="66"/>
        <v>29906.762016064153</v>
      </c>
    </row>
    <row r="302" spans="1:22" s="424" customFormat="1" ht="16.5" customHeight="1" x14ac:dyDescent="0.2">
      <c r="A302" s="167">
        <f t="shared" si="69"/>
        <v>278</v>
      </c>
      <c r="B302" s="168">
        <f t="shared" si="56"/>
        <v>25.616987709059451</v>
      </c>
      <c r="C302" s="162">
        <v>26.25</v>
      </c>
      <c r="D302" s="170">
        <v>35840</v>
      </c>
      <c r="E302" s="438">
        <v>21880</v>
      </c>
      <c r="F302" s="163">
        <f t="shared" si="58"/>
        <v>16788.859208762558</v>
      </c>
      <c r="G302" s="164">
        <f t="shared" si="59"/>
        <v>10002.285714285716</v>
      </c>
      <c r="H302" s="76">
        <f t="shared" si="67"/>
        <v>9108.9892738364142</v>
      </c>
      <c r="I302" s="80">
        <f t="shared" si="63"/>
        <v>535.82289846096558</v>
      </c>
      <c r="J302" s="76">
        <v>340</v>
      </c>
      <c r="K302" s="79">
        <f t="shared" si="64"/>
        <v>36775.957095345657</v>
      </c>
      <c r="L302" s="167">
        <f t="shared" si="68"/>
        <v>278</v>
      </c>
      <c r="M302" s="168">
        <f t="shared" si="57"/>
        <v>36.595696727227789</v>
      </c>
      <c r="N302" s="162">
        <v>26.25</v>
      </c>
      <c r="O302" s="170">
        <v>35840</v>
      </c>
      <c r="P302" s="436">
        <v>21880</v>
      </c>
      <c r="Q302" s="128">
        <f t="shared" si="60"/>
        <v>11752.201446133789</v>
      </c>
      <c r="R302" s="80">
        <f t="shared" si="61"/>
        <v>10002.285714285716</v>
      </c>
      <c r="S302" s="76">
        <f t="shared" si="62"/>
        <v>7396.5256345426333</v>
      </c>
      <c r="T302" s="80">
        <f t="shared" si="65"/>
        <v>435.08974320839013</v>
      </c>
      <c r="U302" s="76">
        <v>305</v>
      </c>
      <c r="V302" s="79">
        <f t="shared" si="66"/>
        <v>29891.102538170529</v>
      </c>
    </row>
    <row r="303" spans="1:22" s="424" customFormat="1" ht="16.5" customHeight="1" x14ac:dyDescent="0.2">
      <c r="A303" s="167">
        <f t="shared" si="69"/>
        <v>279</v>
      </c>
      <c r="B303" s="168">
        <f t="shared" si="56"/>
        <v>25.641971577913061</v>
      </c>
      <c r="C303" s="162">
        <v>26.25</v>
      </c>
      <c r="D303" s="170">
        <v>35840</v>
      </c>
      <c r="E303" s="438">
        <v>21880</v>
      </c>
      <c r="F303" s="163">
        <f t="shared" si="58"/>
        <v>16772.501236623051</v>
      </c>
      <c r="G303" s="164">
        <f t="shared" si="59"/>
        <v>10002.285714285716</v>
      </c>
      <c r="H303" s="76">
        <f t="shared" si="67"/>
        <v>9103.4275633089819</v>
      </c>
      <c r="I303" s="80">
        <f t="shared" si="63"/>
        <v>535.49573901817541</v>
      </c>
      <c r="J303" s="76">
        <v>340</v>
      </c>
      <c r="K303" s="79">
        <f t="shared" si="64"/>
        <v>36753.71025323592</v>
      </c>
      <c r="L303" s="167">
        <f t="shared" si="68"/>
        <v>279</v>
      </c>
      <c r="M303" s="168">
        <f t="shared" si="57"/>
        <v>36.631387968447235</v>
      </c>
      <c r="N303" s="162">
        <v>26.25</v>
      </c>
      <c r="O303" s="170">
        <v>35840</v>
      </c>
      <c r="P303" s="436">
        <v>21880</v>
      </c>
      <c r="Q303" s="128">
        <f t="shared" si="60"/>
        <v>11740.750865636135</v>
      </c>
      <c r="R303" s="80">
        <f t="shared" si="61"/>
        <v>10002.285714285716</v>
      </c>
      <c r="S303" s="76">
        <f t="shared" si="62"/>
        <v>7392.632437173429</v>
      </c>
      <c r="T303" s="80">
        <f t="shared" si="65"/>
        <v>434.86073159843698</v>
      </c>
      <c r="U303" s="76">
        <v>305</v>
      </c>
      <c r="V303" s="79">
        <f t="shared" si="66"/>
        <v>29875.529748693716</v>
      </c>
    </row>
    <row r="304" spans="1:22" s="424" customFormat="1" ht="16.5" customHeight="1" x14ac:dyDescent="0.2">
      <c r="A304" s="172">
        <f t="shared" si="69"/>
        <v>280</v>
      </c>
      <c r="B304" s="168">
        <f t="shared" si="56"/>
        <v>25.666866058851639</v>
      </c>
      <c r="C304" s="162">
        <v>26.25</v>
      </c>
      <c r="D304" s="170">
        <v>35840</v>
      </c>
      <c r="E304" s="438">
        <v>21880</v>
      </c>
      <c r="F304" s="163">
        <f t="shared" si="58"/>
        <v>16756.233465116784</v>
      </c>
      <c r="G304" s="164">
        <f t="shared" si="59"/>
        <v>10002.285714285716</v>
      </c>
      <c r="H304" s="76">
        <f t="shared" si="67"/>
        <v>9097.8965209968519</v>
      </c>
      <c r="I304" s="80">
        <f t="shared" si="63"/>
        <v>535.17038358805007</v>
      </c>
      <c r="J304" s="76">
        <v>340</v>
      </c>
      <c r="K304" s="79">
        <f t="shared" si="64"/>
        <v>36731.5860839874</v>
      </c>
      <c r="L304" s="172">
        <f t="shared" si="68"/>
        <v>280</v>
      </c>
      <c r="M304" s="168">
        <f t="shared" si="57"/>
        <v>36.666951512645198</v>
      </c>
      <c r="N304" s="162">
        <v>26.25</v>
      </c>
      <c r="O304" s="170">
        <v>35840</v>
      </c>
      <c r="P304" s="436">
        <v>21880</v>
      </c>
      <c r="Q304" s="128">
        <f t="shared" si="60"/>
        <v>11729.363425581751</v>
      </c>
      <c r="R304" s="80">
        <f t="shared" si="61"/>
        <v>10002.285714285716</v>
      </c>
      <c r="S304" s="76">
        <f t="shared" si="62"/>
        <v>7388.7607075549395</v>
      </c>
      <c r="T304" s="80">
        <f t="shared" si="65"/>
        <v>434.63298279734931</v>
      </c>
      <c r="U304" s="76">
        <v>305</v>
      </c>
      <c r="V304" s="79">
        <f t="shared" si="66"/>
        <v>29860.042830219754</v>
      </c>
    </row>
    <row r="305" spans="1:22" s="424" customFormat="1" ht="16.5" customHeight="1" x14ac:dyDescent="0.2">
      <c r="A305" s="167">
        <f t="shared" si="69"/>
        <v>281</v>
      </c>
      <c r="B305" s="168">
        <f t="shared" si="56"/>
        <v>25.691671789224202</v>
      </c>
      <c r="C305" s="162">
        <v>26.25</v>
      </c>
      <c r="D305" s="170">
        <v>35840</v>
      </c>
      <c r="E305" s="438">
        <v>21880</v>
      </c>
      <c r="F305" s="163">
        <f t="shared" si="58"/>
        <v>16740.05504695835</v>
      </c>
      <c r="G305" s="164">
        <f t="shared" si="59"/>
        <v>10002.285714285716</v>
      </c>
      <c r="H305" s="76">
        <f t="shared" si="67"/>
        <v>9092.3958588229816</v>
      </c>
      <c r="I305" s="80">
        <f t="shared" si="63"/>
        <v>534.84681522488131</v>
      </c>
      <c r="J305" s="76">
        <v>340</v>
      </c>
      <c r="K305" s="79">
        <f t="shared" si="64"/>
        <v>36709.583435291926</v>
      </c>
      <c r="L305" s="167">
        <f t="shared" si="68"/>
        <v>281</v>
      </c>
      <c r="M305" s="168">
        <f t="shared" si="57"/>
        <v>36.702388270320291</v>
      </c>
      <c r="N305" s="162">
        <v>26.25</v>
      </c>
      <c r="O305" s="170">
        <v>35840</v>
      </c>
      <c r="P305" s="436">
        <v>21880</v>
      </c>
      <c r="Q305" s="128">
        <f t="shared" si="60"/>
        <v>11718.038532870843</v>
      </c>
      <c r="R305" s="80">
        <f t="shared" si="61"/>
        <v>10002.285714285716</v>
      </c>
      <c r="S305" s="76">
        <f t="shared" si="62"/>
        <v>7384.9102440332308</v>
      </c>
      <c r="T305" s="80">
        <f t="shared" si="65"/>
        <v>434.4064849431312</v>
      </c>
      <c r="U305" s="76">
        <v>305</v>
      </c>
      <c r="V305" s="79">
        <f t="shared" si="66"/>
        <v>29844.640976132923</v>
      </c>
    </row>
    <row r="306" spans="1:22" s="424" customFormat="1" ht="16.5" customHeight="1" x14ac:dyDescent="0.2">
      <c r="A306" s="167">
        <f t="shared" si="69"/>
        <v>282</v>
      </c>
      <c r="B306" s="168">
        <f t="shared" si="56"/>
        <v>25.716389399587399</v>
      </c>
      <c r="C306" s="162">
        <v>26.25</v>
      </c>
      <c r="D306" s="170">
        <v>35840</v>
      </c>
      <c r="E306" s="438">
        <v>21880</v>
      </c>
      <c r="F306" s="163">
        <f t="shared" si="58"/>
        <v>16723.965146013084</v>
      </c>
      <c r="G306" s="164">
        <f t="shared" si="59"/>
        <v>10002.285714285716</v>
      </c>
      <c r="H306" s="76">
        <f t="shared" si="67"/>
        <v>9086.9252925015935</v>
      </c>
      <c r="I306" s="80">
        <f t="shared" si="63"/>
        <v>534.52501720597604</v>
      </c>
      <c r="J306" s="76">
        <v>340</v>
      </c>
      <c r="K306" s="79">
        <f t="shared" si="64"/>
        <v>36687.701170006374</v>
      </c>
      <c r="L306" s="167">
        <f t="shared" si="68"/>
        <v>282</v>
      </c>
      <c r="M306" s="168">
        <f t="shared" si="57"/>
        <v>36.737699142267715</v>
      </c>
      <c r="N306" s="162">
        <v>26.25</v>
      </c>
      <c r="O306" s="170">
        <v>35840</v>
      </c>
      <c r="P306" s="436">
        <v>21880</v>
      </c>
      <c r="Q306" s="128">
        <f t="shared" si="60"/>
        <v>11706.775602209158</v>
      </c>
      <c r="R306" s="80">
        <f t="shared" si="61"/>
        <v>10002.285714285716</v>
      </c>
      <c r="S306" s="76">
        <f t="shared" si="62"/>
        <v>7381.0808476082575</v>
      </c>
      <c r="T306" s="80">
        <f t="shared" si="65"/>
        <v>434.18122632989747</v>
      </c>
      <c r="U306" s="76">
        <v>305</v>
      </c>
      <c r="V306" s="79">
        <f t="shared" si="66"/>
        <v>29829.323390433026</v>
      </c>
    </row>
    <row r="307" spans="1:22" s="424" customFormat="1" ht="16.5" customHeight="1" x14ac:dyDescent="0.2">
      <c r="A307" s="167">
        <f t="shared" si="69"/>
        <v>283</v>
      </c>
      <c r="B307" s="168">
        <f t="shared" si="56"/>
        <v>25.741019513801653</v>
      </c>
      <c r="C307" s="162">
        <v>26.25</v>
      </c>
      <c r="D307" s="170">
        <v>35840</v>
      </c>
      <c r="E307" s="438">
        <v>21880</v>
      </c>
      <c r="F307" s="163">
        <f t="shared" si="58"/>
        <v>16707.962937109096</v>
      </c>
      <c r="G307" s="164">
        <f t="shared" si="59"/>
        <v>10002.285714285716</v>
      </c>
      <c r="H307" s="76">
        <f t="shared" si="67"/>
        <v>9081.4845414742358</v>
      </c>
      <c r="I307" s="80">
        <f t="shared" si="63"/>
        <v>534.20497302789624</v>
      </c>
      <c r="J307" s="76">
        <v>340</v>
      </c>
      <c r="K307" s="79">
        <f t="shared" si="64"/>
        <v>36665.938165896943</v>
      </c>
      <c r="L307" s="167">
        <f t="shared" si="68"/>
        <v>283</v>
      </c>
      <c r="M307" s="168">
        <f t="shared" si="57"/>
        <v>36.772885019716647</v>
      </c>
      <c r="N307" s="162">
        <v>26.25</v>
      </c>
      <c r="O307" s="170">
        <v>35840</v>
      </c>
      <c r="P307" s="436">
        <v>21880</v>
      </c>
      <c r="Q307" s="128">
        <f t="shared" si="60"/>
        <v>11695.574055976367</v>
      </c>
      <c r="R307" s="80">
        <f t="shared" si="61"/>
        <v>10002.285714285716</v>
      </c>
      <c r="S307" s="76">
        <f t="shared" si="62"/>
        <v>7377.2723218891088</v>
      </c>
      <c r="T307" s="80">
        <f t="shared" si="65"/>
        <v>433.95719540524169</v>
      </c>
      <c r="U307" s="76">
        <v>305</v>
      </c>
      <c r="V307" s="79">
        <f t="shared" si="66"/>
        <v>29814.089287556431</v>
      </c>
    </row>
    <row r="308" spans="1:22" s="424" customFormat="1" ht="16.5" customHeight="1" x14ac:dyDescent="0.2">
      <c r="A308" s="167">
        <f t="shared" si="69"/>
        <v>284</v>
      </c>
      <c r="B308" s="168">
        <f t="shared" si="56"/>
        <v>25.765562749125678</v>
      </c>
      <c r="C308" s="162">
        <v>26.25</v>
      </c>
      <c r="D308" s="170">
        <v>35840</v>
      </c>
      <c r="E308" s="438">
        <v>21880</v>
      </c>
      <c r="F308" s="163">
        <f t="shared" si="58"/>
        <v>16692.047605853055</v>
      </c>
      <c r="G308" s="164">
        <f t="shared" si="59"/>
        <v>10002.285714285716</v>
      </c>
      <c r="H308" s="76">
        <f t="shared" si="67"/>
        <v>9076.0733288471838</v>
      </c>
      <c r="I308" s="80">
        <f t="shared" si="63"/>
        <v>533.8866664027754</v>
      </c>
      <c r="J308" s="76">
        <v>340</v>
      </c>
      <c r="K308" s="79">
        <f t="shared" si="64"/>
        <v>36644.293315388728</v>
      </c>
      <c r="L308" s="167">
        <f t="shared" si="68"/>
        <v>284</v>
      </c>
      <c r="M308" s="168">
        <f t="shared" si="57"/>
        <v>36.807946784465258</v>
      </c>
      <c r="N308" s="162">
        <v>26.25</v>
      </c>
      <c r="O308" s="170">
        <v>35840</v>
      </c>
      <c r="P308" s="436">
        <v>21880</v>
      </c>
      <c r="Q308" s="128">
        <f t="shared" si="60"/>
        <v>11684.433324097139</v>
      </c>
      <c r="R308" s="80">
        <f t="shared" si="61"/>
        <v>10002.285714285716</v>
      </c>
      <c r="S308" s="76">
        <f t="shared" si="62"/>
        <v>7373.4844730501718</v>
      </c>
      <c r="T308" s="80">
        <f t="shared" si="65"/>
        <v>433.73438076765711</v>
      </c>
      <c r="U308" s="76">
        <v>305</v>
      </c>
      <c r="V308" s="79">
        <f t="shared" si="66"/>
        <v>29798.937892200687</v>
      </c>
    </row>
    <row r="309" spans="1:22" s="424" customFormat="1" ht="16.5" customHeight="1" x14ac:dyDescent="0.2">
      <c r="A309" s="167">
        <f t="shared" si="69"/>
        <v>285</v>
      </c>
      <c r="B309" s="168">
        <f t="shared" si="56"/>
        <v>25.790019716309274</v>
      </c>
      <c r="C309" s="162">
        <v>26.25</v>
      </c>
      <c r="D309" s="170">
        <v>35840</v>
      </c>
      <c r="E309" s="438">
        <v>21880</v>
      </c>
      <c r="F309" s="163">
        <f t="shared" si="58"/>
        <v>16676.218348449846</v>
      </c>
      <c r="G309" s="164">
        <f t="shared" si="59"/>
        <v>10002.285714285716</v>
      </c>
      <c r="H309" s="76">
        <f t="shared" si="67"/>
        <v>9070.6913813300926</v>
      </c>
      <c r="I309" s="80">
        <f t="shared" si="63"/>
        <v>533.57008125471123</v>
      </c>
      <c r="J309" s="76">
        <v>340</v>
      </c>
      <c r="K309" s="79">
        <f t="shared" si="64"/>
        <v>36622.76552532037</v>
      </c>
      <c r="L309" s="167">
        <f t="shared" si="68"/>
        <v>285</v>
      </c>
      <c r="M309" s="168">
        <f t="shared" si="57"/>
        <v>36.842885309013248</v>
      </c>
      <c r="N309" s="162">
        <v>26.25</v>
      </c>
      <c r="O309" s="170">
        <v>35840</v>
      </c>
      <c r="P309" s="436">
        <v>21880</v>
      </c>
      <c r="Q309" s="128">
        <f t="shared" si="60"/>
        <v>11673.352843914894</v>
      </c>
      <c r="R309" s="80">
        <f t="shared" si="61"/>
        <v>10002.285714285716</v>
      </c>
      <c r="S309" s="76">
        <f t="shared" si="62"/>
        <v>7369.7171097882083</v>
      </c>
      <c r="T309" s="80">
        <f t="shared" si="65"/>
        <v>433.51277116401224</v>
      </c>
      <c r="U309" s="76">
        <v>305</v>
      </c>
      <c r="V309" s="79">
        <f t="shared" si="66"/>
        <v>29783.868439152833</v>
      </c>
    </row>
    <row r="310" spans="1:22" s="424" customFormat="1" ht="16.5" customHeight="1" x14ac:dyDescent="0.2">
      <c r="A310" s="167">
        <f t="shared" si="69"/>
        <v>286</v>
      </c>
      <c r="B310" s="168">
        <f t="shared" si="56"/>
        <v>25.814391019684535</v>
      </c>
      <c r="C310" s="162">
        <v>26.25</v>
      </c>
      <c r="D310" s="170">
        <v>35840</v>
      </c>
      <c r="E310" s="438">
        <v>21880</v>
      </c>
      <c r="F310" s="163">
        <f t="shared" si="58"/>
        <v>16660.474371525801</v>
      </c>
      <c r="G310" s="164">
        <f t="shared" si="59"/>
        <v>10002.285714285716</v>
      </c>
      <c r="H310" s="76">
        <f t="shared" si="67"/>
        <v>9065.3384291759176</v>
      </c>
      <c r="I310" s="80">
        <f t="shared" si="63"/>
        <v>533.25520171623043</v>
      </c>
      <c r="J310" s="76">
        <v>340</v>
      </c>
      <c r="K310" s="79">
        <f t="shared" si="64"/>
        <v>36601.353716703663</v>
      </c>
      <c r="L310" s="167">
        <f t="shared" si="68"/>
        <v>286</v>
      </c>
      <c r="M310" s="168">
        <f t="shared" si="57"/>
        <v>36.877701456692193</v>
      </c>
      <c r="N310" s="162">
        <v>26.25</v>
      </c>
      <c r="O310" s="170">
        <v>35840</v>
      </c>
      <c r="P310" s="436">
        <v>21880</v>
      </c>
      <c r="Q310" s="128">
        <f t="shared" si="60"/>
        <v>11662.332060068062</v>
      </c>
      <c r="R310" s="80">
        <f t="shared" si="61"/>
        <v>10002.285714285716</v>
      </c>
      <c r="S310" s="76">
        <f t="shared" si="62"/>
        <v>7365.9700432802847</v>
      </c>
      <c r="T310" s="80">
        <f t="shared" si="65"/>
        <v>433.29235548707555</v>
      </c>
      <c r="U310" s="76">
        <v>305</v>
      </c>
      <c r="V310" s="79">
        <f t="shared" si="66"/>
        <v>29768.880173121139</v>
      </c>
    </row>
    <row r="311" spans="1:22" s="424" customFormat="1" ht="16.5" customHeight="1" x14ac:dyDescent="0.2">
      <c r="A311" s="167">
        <f t="shared" si="69"/>
        <v>287</v>
      </c>
      <c r="B311" s="168">
        <f t="shared" si="56"/>
        <v>25.838677257255448</v>
      </c>
      <c r="C311" s="162">
        <v>26.25</v>
      </c>
      <c r="D311" s="170">
        <v>35840</v>
      </c>
      <c r="E311" s="438">
        <v>21880</v>
      </c>
      <c r="F311" s="163">
        <f t="shared" si="58"/>
        <v>16644.814891955601</v>
      </c>
      <c r="G311" s="164">
        <f t="shared" si="59"/>
        <v>10002.285714285716</v>
      </c>
      <c r="H311" s="76">
        <f t="shared" si="67"/>
        <v>9060.0142061220467</v>
      </c>
      <c r="I311" s="80">
        <f t="shared" si="63"/>
        <v>532.94201212482631</v>
      </c>
      <c r="J311" s="76">
        <v>340</v>
      </c>
      <c r="K311" s="79">
        <f t="shared" si="64"/>
        <v>36580.056824488187</v>
      </c>
      <c r="L311" s="167">
        <f t="shared" si="68"/>
        <v>287</v>
      </c>
      <c r="M311" s="168">
        <f t="shared" si="57"/>
        <v>36.912396081793496</v>
      </c>
      <c r="N311" s="162">
        <v>26.25</v>
      </c>
      <c r="O311" s="170">
        <v>35840</v>
      </c>
      <c r="P311" s="436">
        <v>21880</v>
      </c>
      <c r="Q311" s="128">
        <f t="shared" si="60"/>
        <v>11651.370424368921</v>
      </c>
      <c r="R311" s="80">
        <f t="shared" si="61"/>
        <v>10002.285714285716</v>
      </c>
      <c r="S311" s="76">
        <f t="shared" si="62"/>
        <v>7362.2430871425777</v>
      </c>
      <c r="T311" s="80">
        <f t="shared" si="65"/>
        <v>433.07312277309279</v>
      </c>
      <c r="U311" s="76">
        <v>305</v>
      </c>
      <c r="V311" s="79">
        <f t="shared" si="66"/>
        <v>29753.972348570311</v>
      </c>
    </row>
    <row r="312" spans="1:22" s="424" customFormat="1" ht="16.5" customHeight="1" x14ac:dyDescent="0.2">
      <c r="A312" s="167">
        <f t="shared" si="69"/>
        <v>288</v>
      </c>
      <c r="B312" s="168">
        <f t="shared" si="56"/>
        <v>25.862879020785918</v>
      </c>
      <c r="C312" s="162">
        <v>26.25</v>
      </c>
      <c r="D312" s="170">
        <v>35840</v>
      </c>
      <c r="E312" s="438">
        <v>21880</v>
      </c>
      <c r="F312" s="163">
        <f t="shared" si="58"/>
        <v>16629.239136692631</v>
      </c>
      <c r="G312" s="164">
        <f t="shared" si="59"/>
        <v>10002.285714285716</v>
      </c>
      <c r="H312" s="76">
        <f t="shared" si="67"/>
        <v>9054.7184493326386</v>
      </c>
      <c r="I312" s="80">
        <f t="shared" si="63"/>
        <v>532.63049701956697</v>
      </c>
      <c r="J312" s="76">
        <v>340</v>
      </c>
      <c r="K312" s="79">
        <f t="shared" si="64"/>
        <v>36558.873797330554</v>
      </c>
      <c r="L312" s="167">
        <f t="shared" si="68"/>
        <v>288</v>
      </c>
      <c r="M312" s="168">
        <f t="shared" si="57"/>
        <v>36.946970029694171</v>
      </c>
      <c r="N312" s="162">
        <v>26.25</v>
      </c>
      <c r="O312" s="170">
        <v>35840</v>
      </c>
      <c r="P312" s="436">
        <v>21880</v>
      </c>
      <c r="Q312" s="128">
        <f t="shared" si="60"/>
        <v>11640.467395684842</v>
      </c>
      <c r="R312" s="80">
        <f t="shared" si="61"/>
        <v>10002.285714285716</v>
      </c>
      <c r="S312" s="76">
        <f t="shared" si="62"/>
        <v>7358.5360573899907</v>
      </c>
      <c r="T312" s="80">
        <f t="shared" si="65"/>
        <v>432.85506219941118</v>
      </c>
      <c r="U312" s="76">
        <v>305</v>
      </c>
      <c r="V312" s="79">
        <f t="shared" si="66"/>
        <v>29739.144229559959</v>
      </c>
    </row>
    <row r="313" spans="1:22" s="424" customFormat="1" ht="16.5" customHeight="1" x14ac:dyDescent="0.2">
      <c r="A313" s="167">
        <f t="shared" si="69"/>
        <v>289</v>
      </c>
      <c r="B313" s="168">
        <f t="shared" si="56"/>
        <v>25.886996895886305</v>
      </c>
      <c r="C313" s="162">
        <v>26.25</v>
      </c>
      <c r="D313" s="170">
        <v>35840</v>
      </c>
      <c r="E313" s="438">
        <v>21880</v>
      </c>
      <c r="F313" s="163">
        <f t="shared" si="58"/>
        <v>16613.746342602757</v>
      </c>
      <c r="G313" s="164">
        <f t="shared" si="59"/>
        <v>10002.285714285716</v>
      </c>
      <c r="H313" s="76">
        <f t="shared" si="67"/>
        <v>9049.4508993420804</v>
      </c>
      <c r="I313" s="80">
        <f t="shared" si="63"/>
        <v>532.32064113776937</v>
      </c>
      <c r="J313" s="76">
        <v>340</v>
      </c>
      <c r="K313" s="79">
        <f t="shared" si="64"/>
        <v>36537.803597368322</v>
      </c>
      <c r="L313" s="167">
        <f t="shared" si="68"/>
        <v>289</v>
      </c>
      <c r="M313" s="168">
        <f t="shared" si="57"/>
        <v>36.981424136980436</v>
      </c>
      <c r="N313" s="162">
        <v>26.25</v>
      </c>
      <c r="O313" s="170">
        <v>35840</v>
      </c>
      <c r="P313" s="436">
        <v>21880</v>
      </c>
      <c r="Q313" s="128">
        <f t="shared" si="60"/>
        <v>11629.622439821929</v>
      </c>
      <c r="R313" s="80">
        <f t="shared" si="61"/>
        <v>10002.285714285716</v>
      </c>
      <c r="S313" s="76">
        <f t="shared" si="62"/>
        <v>7354.8487723966</v>
      </c>
      <c r="T313" s="80">
        <f t="shared" si="65"/>
        <v>432.63816308215291</v>
      </c>
      <c r="U313" s="76">
        <v>305</v>
      </c>
      <c r="V313" s="79">
        <f t="shared" si="66"/>
        <v>29724.395089586396</v>
      </c>
    </row>
    <row r="314" spans="1:22" s="424" customFormat="1" ht="16.5" customHeight="1" x14ac:dyDescent="0.2">
      <c r="A314" s="172">
        <f t="shared" si="69"/>
        <v>290</v>
      </c>
      <c r="B314" s="168">
        <f t="shared" si="56"/>
        <v>25.911031462098457</v>
      </c>
      <c r="C314" s="162">
        <v>26.25</v>
      </c>
      <c r="D314" s="170">
        <v>35840</v>
      </c>
      <c r="E314" s="438">
        <v>21880</v>
      </c>
      <c r="F314" s="163">
        <f t="shared" si="58"/>
        <v>16598.335756301429</v>
      </c>
      <c r="G314" s="164">
        <f t="shared" si="59"/>
        <v>10002.285714285716</v>
      </c>
      <c r="H314" s="76">
        <f t="shared" si="67"/>
        <v>9044.2112999996298</v>
      </c>
      <c r="I314" s="80">
        <f t="shared" si="63"/>
        <v>532.01242941174291</v>
      </c>
      <c r="J314" s="76">
        <v>340</v>
      </c>
      <c r="K314" s="79">
        <f t="shared" si="64"/>
        <v>36516.845199998519</v>
      </c>
      <c r="L314" s="172">
        <f t="shared" si="68"/>
        <v>290</v>
      </c>
      <c r="M314" s="168">
        <f t="shared" si="57"/>
        <v>37.015759231569227</v>
      </c>
      <c r="N314" s="162">
        <v>26.25</v>
      </c>
      <c r="O314" s="170">
        <v>35840</v>
      </c>
      <c r="P314" s="436">
        <v>21880</v>
      </c>
      <c r="Q314" s="128">
        <f t="shared" si="60"/>
        <v>11618.835029410995</v>
      </c>
      <c r="R314" s="80">
        <f t="shared" si="61"/>
        <v>10002.285714285716</v>
      </c>
      <c r="S314" s="76">
        <f t="shared" si="62"/>
        <v>7351.1810528568813</v>
      </c>
      <c r="T314" s="80">
        <f t="shared" si="65"/>
        <v>432.4224148739342</v>
      </c>
      <c r="U314" s="76">
        <v>305</v>
      </c>
      <c r="V314" s="79">
        <f t="shared" si="66"/>
        <v>29709.724211427525</v>
      </c>
    </row>
    <row r="315" spans="1:22" s="424" customFormat="1" ht="16.5" customHeight="1" x14ac:dyDescent="0.2">
      <c r="A315" s="167">
        <f t="shared" si="69"/>
        <v>291</v>
      </c>
      <c r="B315" s="168">
        <f t="shared" si="56"/>
        <v>25.934983292979247</v>
      </c>
      <c r="C315" s="162">
        <v>26.25</v>
      </c>
      <c r="D315" s="170">
        <v>35840</v>
      </c>
      <c r="E315" s="438">
        <v>21880</v>
      </c>
      <c r="F315" s="163">
        <f t="shared" si="58"/>
        <v>16583.00663399406</v>
      </c>
      <c r="G315" s="164">
        <f t="shared" si="59"/>
        <v>10002.285714285716</v>
      </c>
      <c r="H315" s="76">
        <f t="shared" si="67"/>
        <v>9038.9993984151242</v>
      </c>
      <c r="I315" s="80">
        <f t="shared" si="63"/>
        <v>531.70584696559558</v>
      </c>
      <c r="J315" s="76">
        <v>340</v>
      </c>
      <c r="K315" s="79">
        <f t="shared" si="64"/>
        <v>36495.997593660497</v>
      </c>
      <c r="L315" s="167">
        <f t="shared" si="68"/>
        <v>291</v>
      </c>
      <c r="M315" s="168">
        <f t="shared" si="57"/>
        <v>37.049976132827496</v>
      </c>
      <c r="N315" s="162">
        <v>26.25</v>
      </c>
      <c r="O315" s="170">
        <v>35840</v>
      </c>
      <c r="P315" s="436">
        <v>21880</v>
      </c>
      <c r="Q315" s="128">
        <f t="shared" si="60"/>
        <v>11608.104643795843</v>
      </c>
      <c r="R315" s="80">
        <f t="shared" si="61"/>
        <v>10002.285714285716</v>
      </c>
      <c r="S315" s="76">
        <f t="shared" si="62"/>
        <v>7347.5327217477306</v>
      </c>
      <c r="T315" s="80">
        <f t="shared" si="65"/>
        <v>432.20780716163119</v>
      </c>
      <c r="U315" s="76">
        <v>305</v>
      </c>
      <c r="V315" s="79">
        <f t="shared" si="66"/>
        <v>29695.130886990923</v>
      </c>
    </row>
    <row r="316" spans="1:22" s="424" customFormat="1" ht="16.5" customHeight="1" x14ac:dyDescent="0.2">
      <c r="A316" s="167">
        <f t="shared" si="69"/>
        <v>292</v>
      </c>
      <c r="B316" s="168">
        <f t="shared" si="56"/>
        <v>25.958852956182703</v>
      </c>
      <c r="C316" s="162">
        <v>26.25</v>
      </c>
      <c r="D316" s="170">
        <v>35840</v>
      </c>
      <c r="E316" s="438">
        <v>21880</v>
      </c>
      <c r="F316" s="163">
        <f t="shared" si="58"/>
        <v>16567.758241319614</v>
      </c>
      <c r="G316" s="164">
        <f t="shared" si="59"/>
        <v>10002.285714285716</v>
      </c>
      <c r="H316" s="76">
        <f t="shared" si="67"/>
        <v>9033.8149449058128</v>
      </c>
      <c r="I316" s="80">
        <f t="shared" si="63"/>
        <v>531.40087911210662</v>
      </c>
      <c r="J316" s="76">
        <v>340</v>
      </c>
      <c r="K316" s="79">
        <f t="shared" si="64"/>
        <v>36475.259779623251</v>
      </c>
      <c r="L316" s="167">
        <f t="shared" si="68"/>
        <v>292</v>
      </c>
      <c r="M316" s="168">
        <f t="shared" si="57"/>
        <v>37.084075651689581</v>
      </c>
      <c r="N316" s="162">
        <v>26.25</v>
      </c>
      <c r="O316" s="170">
        <v>35840</v>
      </c>
      <c r="P316" s="436">
        <v>21880</v>
      </c>
      <c r="Q316" s="128">
        <f t="shared" si="60"/>
        <v>11597.430768923728</v>
      </c>
      <c r="R316" s="80">
        <f t="shared" si="61"/>
        <v>10002.285714285716</v>
      </c>
      <c r="S316" s="76">
        <f t="shared" si="62"/>
        <v>7343.9036042912112</v>
      </c>
      <c r="T316" s="80">
        <f t="shared" si="65"/>
        <v>431.99432966418885</v>
      </c>
      <c r="U316" s="76">
        <v>305</v>
      </c>
      <c r="V316" s="79">
        <f t="shared" si="66"/>
        <v>29680.614417164845</v>
      </c>
    </row>
    <row r="317" spans="1:22" s="424" customFormat="1" ht="16.5" customHeight="1" x14ac:dyDescent="0.2">
      <c r="A317" s="167">
        <f t="shared" si="69"/>
        <v>293</v>
      </c>
      <c r="B317" s="168">
        <f t="shared" si="56"/>
        <v>25.982641013540757</v>
      </c>
      <c r="C317" s="162">
        <v>26.25</v>
      </c>
      <c r="D317" s="170">
        <v>35840</v>
      </c>
      <c r="E317" s="438">
        <v>21880</v>
      </c>
      <c r="F317" s="163">
        <f t="shared" si="58"/>
        <v>16552.589853197194</v>
      </c>
      <c r="G317" s="164">
        <f t="shared" si="59"/>
        <v>10002.285714285716</v>
      </c>
      <c r="H317" s="76">
        <f t="shared" si="67"/>
        <v>9028.657692944189</v>
      </c>
      <c r="I317" s="80">
        <f t="shared" si="63"/>
        <v>531.09751134965813</v>
      </c>
      <c r="J317" s="76">
        <v>340</v>
      </c>
      <c r="K317" s="79">
        <f t="shared" si="64"/>
        <v>36454.630771776756</v>
      </c>
      <c r="L317" s="167">
        <f t="shared" si="68"/>
        <v>293</v>
      </c>
      <c r="M317" s="168">
        <f t="shared" si="57"/>
        <v>37.118058590772513</v>
      </c>
      <c r="N317" s="162">
        <v>26.25</v>
      </c>
      <c r="O317" s="170">
        <v>35840</v>
      </c>
      <c r="P317" s="436">
        <v>21880</v>
      </c>
      <c r="Q317" s="128">
        <f t="shared" si="60"/>
        <v>11586.812897238036</v>
      </c>
      <c r="R317" s="80">
        <f t="shared" si="61"/>
        <v>10002.285714285716</v>
      </c>
      <c r="S317" s="76">
        <f t="shared" si="62"/>
        <v>7340.2935279180765</v>
      </c>
      <c r="T317" s="80">
        <f t="shared" si="65"/>
        <v>431.78197223047511</v>
      </c>
      <c r="U317" s="76">
        <v>305</v>
      </c>
      <c r="V317" s="79">
        <f t="shared" si="66"/>
        <v>29666.174111672302</v>
      </c>
    </row>
    <row r="318" spans="1:22" s="424" customFormat="1" ht="16.5" customHeight="1" x14ac:dyDescent="0.2">
      <c r="A318" s="167">
        <f t="shared" si="69"/>
        <v>294</v>
      </c>
      <c r="B318" s="168">
        <f t="shared" si="56"/>
        <v>26.00634802114255</v>
      </c>
      <c r="C318" s="162">
        <v>26.25</v>
      </c>
      <c r="D318" s="170">
        <v>35840</v>
      </c>
      <c r="E318" s="438">
        <v>21880</v>
      </c>
      <c r="F318" s="163">
        <f t="shared" si="58"/>
        <v>16537.500753675798</v>
      </c>
      <c r="G318" s="164">
        <f t="shared" si="59"/>
        <v>10002.285714285716</v>
      </c>
      <c r="H318" s="76">
        <f t="shared" si="67"/>
        <v>9023.5273991069153</v>
      </c>
      <c r="I318" s="80">
        <f t="shared" si="63"/>
        <v>530.79572935923034</v>
      </c>
      <c r="J318" s="76">
        <v>340</v>
      </c>
      <c r="K318" s="79">
        <f t="shared" si="64"/>
        <v>36434.109596427661</v>
      </c>
      <c r="L318" s="167">
        <f t="shared" si="68"/>
        <v>294</v>
      </c>
      <c r="M318" s="168">
        <f t="shared" si="57"/>
        <v>37.151925744489361</v>
      </c>
      <c r="N318" s="162">
        <v>26.25</v>
      </c>
      <c r="O318" s="170">
        <v>35840</v>
      </c>
      <c r="P318" s="436">
        <v>21880</v>
      </c>
      <c r="Q318" s="128">
        <f t="shared" si="60"/>
        <v>11576.250527573056</v>
      </c>
      <c r="R318" s="80">
        <f t="shared" si="61"/>
        <v>10002.285714285716</v>
      </c>
      <c r="S318" s="76">
        <f t="shared" si="62"/>
        <v>7336.7023222319831</v>
      </c>
      <c r="T318" s="80">
        <f t="shared" si="65"/>
        <v>431.57072483717548</v>
      </c>
      <c r="U318" s="76">
        <v>305</v>
      </c>
      <c r="V318" s="79">
        <f t="shared" si="66"/>
        <v>29651.809288927932</v>
      </c>
    </row>
    <row r="319" spans="1:22" s="424" customFormat="1" ht="16.5" customHeight="1" x14ac:dyDescent="0.2">
      <c r="A319" s="167">
        <f t="shared" si="69"/>
        <v>295</v>
      </c>
      <c r="B319" s="168">
        <f t="shared" si="56"/>
        <v>26.02997452941247</v>
      </c>
      <c r="C319" s="162">
        <v>26.25</v>
      </c>
      <c r="D319" s="170">
        <v>35840</v>
      </c>
      <c r="E319" s="438">
        <v>21880</v>
      </c>
      <c r="F319" s="163">
        <f t="shared" si="58"/>
        <v>16522.490235786929</v>
      </c>
      <c r="G319" s="164">
        <f t="shared" si="59"/>
        <v>10002.285714285716</v>
      </c>
      <c r="H319" s="76">
        <f t="shared" si="67"/>
        <v>9018.4238230247011</v>
      </c>
      <c r="I319" s="80">
        <f t="shared" si="63"/>
        <v>530.49551900145298</v>
      </c>
      <c r="J319" s="76">
        <v>340</v>
      </c>
      <c r="K319" s="79">
        <f t="shared" si="64"/>
        <v>36413.695292098797</v>
      </c>
      <c r="L319" s="167">
        <f t="shared" si="68"/>
        <v>295</v>
      </c>
      <c r="M319" s="168">
        <f t="shared" si="57"/>
        <v>37.185677899160673</v>
      </c>
      <c r="N319" s="162">
        <v>26.25</v>
      </c>
      <c r="O319" s="170">
        <v>35840</v>
      </c>
      <c r="P319" s="436">
        <v>21880</v>
      </c>
      <c r="Q319" s="128">
        <f t="shared" si="60"/>
        <v>11565.74316505085</v>
      </c>
      <c r="R319" s="80">
        <f t="shared" si="61"/>
        <v>10002.285714285716</v>
      </c>
      <c r="S319" s="76">
        <f t="shared" si="62"/>
        <v>7333.129818974433</v>
      </c>
      <c r="T319" s="80">
        <f t="shared" si="65"/>
        <v>431.36057758673132</v>
      </c>
      <c r="U319" s="76">
        <v>305</v>
      </c>
      <c r="V319" s="79">
        <f t="shared" si="66"/>
        <v>29637.519275897732</v>
      </c>
    </row>
    <row r="320" spans="1:22" s="424" customFormat="1" ht="16.5" customHeight="1" x14ac:dyDescent="0.2">
      <c r="A320" s="167">
        <f t="shared" si="69"/>
        <v>296</v>
      </c>
      <c r="B320" s="168">
        <f t="shared" si="56"/>
        <v>26.053521083186816</v>
      </c>
      <c r="C320" s="162">
        <v>26.25</v>
      </c>
      <c r="D320" s="170">
        <v>35840</v>
      </c>
      <c r="E320" s="438">
        <v>21880</v>
      </c>
      <c r="F320" s="163">
        <f t="shared" si="58"/>
        <v>16507.557601400164</v>
      </c>
      <c r="G320" s="164">
        <f t="shared" si="59"/>
        <v>10002.285714285716</v>
      </c>
      <c r="H320" s="76">
        <f t="shared" si="67"/>
        <v>9013.3467273332008</v>
      </c>
      <c r="I320" s="80">
        <f t="shared" si="63"/>
        <v>530.19686631371758</v>
      </c>
      <c r="J320" s="76">
        <v>340</v>
      </c>
      <c r="K320" s="79">
        <f t="shared" si="64"/>
        <v>36393.386909332796</v>
      </c>
      <c r="L320" s="167">
        <f t="shared" si="68"/>
        <v>296</v>
      </c>
      <c r="M320" s="168">
        <f t="shared" si="57"/>
        <v>37.219315833124021</v>
      </c>
      <c r="N320" s="162">
        <v>26.25</v>
      </c>
      <c r="O320" s="170">
        <v>35840</v>
      </c>
      <c r="P320" s="436">
        <v>21880</v>
      </c>
      <c r="Q320" s="128">
        <f t="shared" si="60"/>
        <v>11555.290320980115</v>
      </c>
      <c r="R320" s="80">
        <f t="shared" si="61"/>
        <v>10002.285714285716</v>
      </c>
      <c r="S320" s="76">
        <f t="shared" si="62"/>
        <v>7329.5758519903839</v>
      </c>
      <c r="T320" s="80">
        <f t="shared" si="65"/>
        <v>431.15152070531667</v>
      </c>
      <c r="U320" s="76">
        <v>305</v>
      </c>
      <c r="V320" s="79">
        <f t="shared" si="66"/>
        <v>29623.303407961532</v>
      </c>
    </row>
    <row r="321" spans="1:22" s="424" customFormat="1" ht="16.5" customHeight="1" x14ac:dyDescent="0.2">
      <c r="A321" s="167">
        <f t="shared" si="69"/>
        <v>297</v>
      </c>
      <c r="B321" s="168">
        <f t="shared" ref="B321:B374" si="70">6.958*LN(A321)-13.54</f>
        <v>26.076988221789186</v>
      </c>
      <c r="C321" s="162">
        <v>26.25</v>
      </c>
      <c r="D321" s="170">
        <v>35840</v>
      </c>
      <c r="E321" s="438">
        <v>21880</v>
      </c>
      <c r="F321" s="163">
        <f t="shared" si="58"/>
        <v>16492.702161081525</v>
      </c>
      <c r="G321" s="164">
        <f t="shared" si="59"/>
        <v>10002.285714285716</v>
      </c>
      <c r="H321" s="76">
        <f t="shared" si="67"/>
        <v>9008.2958776248615</v>
      </c>
      <c r="I321" s="80">
        <f t="shared" si="63"/>
        <v>529.89975750734482</v>
      </c>
      <c r="J321" s="76">
        <v>340</v>
      </c>
      <c r="K321" s="79">
        <f t="shared" si="64"/>
        <v>36373.183510499446</v>
      </c>
      <c r="L321" s="167">
        <f t="shared" si="68"/>
        <v>297</v>
      </c>
      <c r="M321" s="168">
        <f t="shared" ref="M321:M374" si="71">(6.958*LN(L321)-13.54)/0.7</f>
        <v>37.252840316841699</v>
      </c>
      <c r="N321" s="162">
        <v>26.25</v>
      </c>
      <c r="O321" s="170">
        <v>35840</v>
      </c>
      <c r="P321" s="436">
        <v>21880</v>
      </c>
      <c r="Q321" s="128">
        <f t="shared" si="60"/>
        <v>11544.891512757067</v>
      </c>
      <c r="R321" s="80">
        <f t="shared" si="61"/>
        <v>10002.285714285716</v>
      </c>
      <c r="S321" s="76">
        <f t="shared" si="62"/>
        <v>7326.0402571945469</v>
      </c>
      <c r="T321" s="80">
        <f t="shared" si="65"/>
        <v>430.94354454085567</v>
      </c>
      <c r="U321" s="76">
        <v>305</v>
      </c>
      <c r="V321" s="79">
        <f t="shared" si="66"/>
        <v>29609.161028778184</v>
      </c>
    </row>
    <row r="322" spans="1:22" s="424" customFormat="1" ht="16.5" customHeight="1" x14ac:dyDescent="0.2">
      <c r="A322" s="167">
        <f t="shared" si="69"/>
        <v>298</v>
      </c>
      <c r="B322" s="168">
        <f t="shared" si="70"/>
        <v>26.100376479104604</v>
      </c>
      <c r="C322" s="162">
        <v>26.25</v>
      </c>
      <c r="D322" s="170">
        <v>35840</v>
      </c>
      <c r="E322" s="438">
        <v>21880</v>
      </c>
      <c r="F322" s="163">
        <f t="shared" si="58"/>
        <v>16477.923233954603</v>
      </c>
      <c r="G322" s="164">
        <f t="shared" si="59"/>
        <v>10002.285714285716</v>
      </c>
      <c r="H322" s="76">
        <f t="shared" si="67"/>
        <v>9003.2710424017077</v>
      </c>
      <c r="I322" s="80">
        <f t="shared" si="63"/>
        <v>529.60417896480635</v>
      </c>
      <c r="J322" s="76">
        <v>340</v>
      </c>
      <c r="K322" s="79">
        <f t="shared" si="64"/>
        <v>36353.084169606831</v>
      </c>
      <c r="L322" s="167">
        <f t="shared" si="68"/>
        <v>298</v>
      </c>
      <c r="M322" s="168">
        <f t="shared" si="71"/>
        <v>37.286252113006576</v>
      </c>
      <c r="N322" s="162">
        <v>26.25</v>
      </c>
      <c r="O322" s="170">
        <v>35840</v>
      </c>
      <c r="P322" s="436">
        <v>21880</v>
      </c>
      <c r="Q322" s="128">
        <f t="shared" si="60"/>
        <v>11534.546263768223</v>
      </c>
      <c r="R322" s="80">
        <f t="shared" si="61"/>
        <v>10002.285714285716</v>
      </c>
      <c r="S322" s="76">
        <f t="shared" si="62"/>
        <v>7322.5228725383395</v>
      </c>
      <c r="T322" s="80">
        <f t="shared" si="65"/>
        <v>430.73663956107879</v>
      </c>
      <c r="U322" s="76">
        <v>305</v>
      </c>
      <c r="V322" s="79">
        <f t="shared" si="66"/>
        <v>29595.091490153354</v>
      </c>
    </row>
    <row r="323" spans="1:22" s="424" customFormat="1" ht="16.5" customHeight="1" x14ac:dyDescent="0.2">
      <c r="A323" s="167">
        <f t="shared" si="69"/>
        <v>299</v>
      </c>
      <c r="B323" s="168">
        <f t="shared" si="70"/>
        <v>26.123686383652398</v>
      </c>
      <c r="C323" s="162">
        <v>26.25</v>
      </c>
      <c r="D323" s="170">
        <v>35840</v>
      </c>
      <c r="E323" s="438">
        <v>21880</v>
      </c>
      <c r="F323" s="163">
        <f t="shared" si="58"/>
        <v>16463.2201475644</v>
      </c>
      <c r="G323" s="164">
        <f t="shared" si="59"/>
        <v>10002.285714285716</v>
      </c>
      <c r="H323" s="76">
        <f t="shared" si="67"/>
        <v>8998.2719930290386</v>
      </c>
      <c r="I323" s="80">
        <f t="shared" si="63"/>
        <v>529.31011723700226</v>
      </c>
      <c r="J323" s="76">
        <v>340</v>
      </c>
      <c r="K323" s="79">
        <f t="shared" si="64"/>
        <v>36333.087972116155</v>
      </c>
      <c r="L323" s="167">
        <f t="shared" si="68"/>
        <v>299</v>
      </c>
      <c r="M323" s="168">
        <f t="shared" si="71"/>
        <v>37.319551976646288</v>
      </c>
      <c r="N323" s="162">
        <v>26.25</v>
      </c>
      <c r="O323" s="170">
        <v>35840</v>
      </c>
      <c r="P323" s="436">
        <v>21880</v>
      </c>
      <c r="Q323" s="128">
        <f t="shared" si="60"/>
        <v>11524.254103295079</v>
      </c>
      <c r="R323" s="80">
        <f t="shared" si="61"/>
        <v>10002.285714285716</v>
      </c>
      <c r="S323" s="76">
        <f t="shared" si="62"/>
        <v>7319.0235379774704</v>
      </c>
      <c r="T323" s="80">
        <f t="shared" si="65"/>
        <v>430.53079635161589</v>
      </c>
      <c r="U323" s="76">
        <v>305</v>
      </c>
      <c r="V323" s="79">
        <f t="shared" si="66"/>
        <v>29581.094151909881</v>
      </c>
    </row>
    <row r="324" spans="1:22" s="424" customFormat="1" ht="16.5" customHeight="1" x14ac:dyDescent="0.2">
      <c r="A324" s="172">
        <f t="shared" si="69"/>
        <v>300</v>
      </c>
      <c r="B324" s="168">
        <f t="shared" si="70"/>
        <v>26.146918458657851</v>
      </c>
      <c r="C324" s="162">
        <v>26.25</v>
      </c>
      <c r="D324" s="170">
        <v>35840</v>
      </c>
      <c r="E324" s="438">
        <v>21880</v>
      </c>
      <c r="F324" s="163">
        <f t="shared" si="58"/>
        <v>16448.592237743818</v>
      </c>
      <c r="G324" s="164">
        <f t="shared" si="59"/>
        <v>10002.285714285716</v>
      </c>
      <c r="H324" s="76">
        <f t="shared" si="67"/>
        <v>8993.2985036900427</v>
      </c>
      <c r="I324" s="80">
        <f t="shared" si="63"/>
        <v>529.01755904059075</v>
      </c>
      <c r="J324" s="76">
        <v>340</v>
      </c>
      <c r="K324" s="79">
        <f t="shared" si="64"/>
        <v>36313.194014760171</v>
      </c>
      <c r="L324" s="172">
        <f t="shared" si="68"/>
        <v>300</v>
      </c>
      <c r="M324" s="168">
        <f t="shared" si="71"/>
        <v>37.352740655225503</v>
      </c>
      <c r="N324" s="162">
        <v>26.25</v>
      </c>
      <c r="O324" s="170">
        <v>35840</v>
      </c>
      <c r="P324" s="436">
        <v>21880</v>
      </c>
      <c r="Q324" s="128">
        <f t="shared" si="60"/>
        <v>11514.01456642067</v>
      </c>
      <c r="R324" s="80">
        <f t="shared" si="61"/>
        <v>10002.285714285716</v>
      </c>
      <c r="S324" s="76">
        <f t="shared" si="62"/>
        <v>7315.5420954401716</v>
      </c>
      <c r="T324" s="80">
        <f t="shared" si="65"/>
        <v>430.32600561412772</v>
      </c>
      <c r="U324" s="76">
        <v>305</v>
      </c>
      <c r="V324" s="79">
        <f t="shared" si="66"/>
        <v>29567.168381760683</v>
      </c>
    </row>
    <row r="325" spans="1:22" s="424" customFormat="1" ht="16.5" customHeight="1" x14ac:dyDescent="0.2">
      <c r="A325" s="167">
        <f t="shared" si="69"/>
        <v>301</v>
      </c>
      <c r="B325" s="168">
        <f t="shared" si="70"/>
        <v>26.170073222122674</v>
      </c>
      <c r="C325" s="162">
        <v>26.25</v>
      </c>
      <c r="D325" s="170">
        <v>35840</v>
      </c>
      <c r="E325" s="438">
        <v>21880</v>
      </c>
      <c r="F325" s="163">
        <f t="shared" si="58"/>
        <v>16434.038848482665</v>
      </c>
      <c r="G325" s="164">
        <f t="shared" si="59"/>
        <v>10002.285714285716</v>
      </c>
      <c r="H325" s="76">
        <f t="shared" si="67"/>
        <v>8988.3503513412488</v>
      </c>
      <c r="I325" s="80">
        <f t="shared" si="63"/>
        <v>528.72649125536759</v>
      </c>
      <c r="J325" s="76">
        <v>340</v>
      </c>
      <c r="K325" s="79">
        <f t="shared" si="64"/>
        <v>36293.401405364995</v>
      </c>
      <c r="L325" s="167">
        <f t="shared" si="68"/>
        <v>301</v>
      </c>
      <c r="M325" s="168">
        <f t="shared" si="71"/>
        <v>37.385818888746677</v>
      </c>
      <c r="N325" s="162">
        <v>26.25</v>
      </c>
      <c r="O325" s="170">
        <v>35840</v>
      </c>
      <c r="P325" s="436">
        <v>21880</v>
      </c>
      <c r="Q325" s="128">
        <f t="shared" si="60"/>
        <v>11503.827193937866</v>
      </c>
      <c r="R325" s="80">
        <f t="shared" si="61"/>
        <v>10002.285714285716</v>
      </c>
      <c r="S325" s="76">
        <f t="shared" si="62"/>
        <v>7312.0783887960188</v>
      </c>
      <c r="T325" s="80">
        <f t="shared" si="65"/>
        <v>430.12225816447165</v>
      </c>
      <c r="U325" s="76">
        <v>305</v>
      </c>
      <c r="V325" s="79">
        <f t="shared" si="66"/>
        <v>29553.313555184071</v>
      </c>
    </row>
    <row r="326" spans="1:22" s="424" customFormat="1" ht="16.5" customHeight="1" x14ac:dyDescent="0.2">
      <c r="A326" s="167">
        <f t="shared" si="69"/>
        <v>302</v>
      </c>
      <c r="B326" s="168">
        <f t="shared" si="70"/>
        <v>26.193151186894347</v>
      </c>
      <c r="C326" s="162">
        <v>26.25</v>
      </c>
      <c r="D326" s="173">
        <v>35840</v>
      </c>
      <c r="E326" s="438">
        <v>21880</v>
      </c>
      <c r="F326" s="163">
        <f t="shared" si="58"/>
        <v>16419.559331799261</v>
      </c>
      <c r="G326" s="164">
        <f t="shared" si="59"/>
        <v>10002.285714285716</v>
      </c>
      <c r="H326" s="76">
        <f t="shared" si="67"/>
        <v>8983.4273156688923</v>
      </c>
      <c r="I326" s="80">
        <f t="shared" si="63"/>
        <v>528.43690092169959</v>
      </c>
      <c r="J326" s="76">
        <v>340</v>
      </c>
      <c r="K326" s="79">
        <f t="shared" si="64"/>
        <v>36273.709262675569</v>
      </c>
      <c r="L326" s="167">
        <f t="shared" si="68"/>
        <v>302</v>
      </c>
      <c r="M326" s="168">
        <f t="shared" si="71"/>
        <v>37.418787409849067</v>
      </c>
      <c r="N326" s="162">
        <v>26.25</v>
      </c>
      <c r="O326" s="173">
        <v>35840</v>
      </c>
      <c r="P326" s="438">
        <v>21880</v>
      </c>
      <c r="Q326" s="128">
        <f t="shared" si="60"/>
        <v>11493.691532259485</v>
      </c>
      <c r="R326" s="80">
        <f t="shared" si="61"/>
        <v>10002.285714285716</v>
      </c>
      <c r="S326" s="76">
        <f t="shared" si="62"/>
        <v>7308.6322638253687</v>
      </c>
      <c r="T326" s="80">
        <f t="shared" si="65"/>
        <v>429.91954493090401</v>
      </c>
      <c r="U326" s="76">
        <v>305</v>
      </c>
      <c r="V326" s="79">
        <f t="shared" si="66"/>
        <v>29539.529055301475</v>
      </c>
    </row>
    <row r="327" spans="1:22" s="424" customFormat="1" ht="16.5" customHeight="1" x14ac:dyDescent="0.2">
      <c r="A327" s="167">
        <f t="shared" si="69"/>
        <v>303</v>
      </c>
      <c r="B327" s="168">
        <f t="shared" si="70"/>
        <v>26.216152860734191</v>
      </c>
      <c r="C327" s="162">
        <v>26.25</v>
      </c>
      <c r="D327" s="173">
        <v>35840</v>
      </c>
      <c r="E327" s="438">
        <v>21880</v>
      </c>
      <c r="F327" s="163">
        <f t="shared" si="58"/>
        <v>16405.153047614462</v>
      </c>
      <c r="G327" s="164">
        <f t="shared" si="59"/>
        <v>10002.285714285716</v>
      </c>
      <c r="H327" s="76">
        <f t="shared" si="67"/>
        <v>8978.5291790460615</v>
      </c>
      <c r="I327" s="80">
        <f t="shared" si="63"/>
        <v>528.14877523800362</v>
      </c>
      <c r="J327" s="76">
        <v>340</v>
      </c>
      <c r="K327" s="79">
        <f t="shared" si="64"/>
        <v>36254.116716184246</v>
      </c>
      <c r="L327" s="167">
        <f t="shared" si="68"/>
        <v>303</v>
      </c>
      <c r="M327" s="168">
        <f t="shared" si="71"/>
        <v>37.451646943905992</v>
      </c>
      <c r="N327" s="162">
        <v>26.25</v>
      </c>
      <c r="O327" s="173">
        <v>35840</v>
      </c>
      <c r="P327" s="438">
        <v>21880</v>
      </c>
      <c r="Q327" s="128">
        <f t="shared" si="60"/>
        <v>11483.607133330119</v>
      </c>
      <c r="R327" s="80">
        <f t="shared" si="61"/>
        <v>10002.285714285716</v>
      </c>
      <c r="S327" s="76">
        <f t="shared" si="62"/>
        <v>7305.203568189384</v>
      </c>
      <c r="T327" s="80">
        <f t="shared" si="65"/>
        <v>429.71785695231665</v>
      </c>
      <c r="U327" s="76">
        <v>305</v>
      </c>
      <c r="V327" s="79">
        <f t="shared" si="66"/>
        <v>29525.814272757532</v>
      </c>
    </row>
    <row r="328" spans="1:22" s="424" customFormat="1" ht="16.5" customHeight="1" x14ac:dyDescent="0.2">
      <c r="A328" s="167">
        <f t="shared" si="69"/>
        <v>304</v>
      </c>
      <c r="B328" s="168">
        <f t="shared" si="70"/>
        <v>26.239078746384493</v>
      </c>
      <c r="C328" s="162">
        <v>26.25</v>
      </c>
      <c r="D328" s="170">
        <v>35840</v>
      </c>
      <c r="E328" s="438">
        <v>21880</v>
      </c>
      <c r="F328" s="163">
        <f t="shared" si="58"/>
        <v>16390.819363628045</v>
      </c>
      <c r="G328" s="164">
        <f t="shared" si="59"/>
        <v>10002.285714285716</v>
      </c>
      <c r="H328" s="76">
        <f t="shared" si="67"/>
        <v>8973.6557264906787</v>
      </c>
      <c r="I328" s="80">
        <f t="shared" si="63"/>
        <v>527.86210155827519</v>
      </c>
      <c r="J328" s="76">
        <v>340</v>
      </c>
      <c r="K328" s="79">
        <f t="shared" si="64"/>
        <v>36234.622905962715</v>
      </c>
      <c r="L328" s="167">
        <f t="shared" si="68"/>
        <v>304</v>
      </c>
      <c r="M328" s="168">
        <f t="shared" si="71"/>
        <v>37.484398209120705</v>
      </c>
      <c r="N328" s="162">
        <v>26.25</v>
      </c>
      <c r="O328" s="170">
        <v>35840</v>
      </c>
      <c r="P328" s="436">
        <v>21880</v>
      </c>
      <c r="Q328" s="128">
        <f t="shared" si="60"/>
        <v>11473.573554539631</v>
      </c>
      <c r="R328" s="80">
        <f t="shared" si="61"/>
        <v>10002.285714285716</v>
      </c>
      <c r="S328" s="76">
        <f t="shared" si="62"/>
        <v>7301.7921514006193</v>
      </c>
      <c r="T328" s="80">
        <f t="shared" si="65"/>
        <v>429.51718537650697</v>
      </c>
      <c r="U328" s="76">
        <v>305</v>
      </c>
      <c r="V328" s="79">
        <f t="shared" si="66"/>
        <v>29512.168605602474</v>
      </c>
    </row>
    <row r="329" spans="1:22" s="424" customFormat="1" ht="16.5" customHeight="1" x14ac:dyDescent="0.2">
      <c r="A329" s="167">
        <f t="shared" si="69"/>
        <v>305</v>
      </c>
      <c r="B329" s="168">
        <f t="shared" si="70"/>
        <v>26.261929341634371</v>
      </c>
      <c r="C329" s="162">
        <v>26.25</v>
      </c>
      <c r="D329" s="170">
        <v>35840</v>
      </c>
      <c r="E329" s="438">
        <v>21880</v>
      </c>
      <c r="F329" s="163">
        <f t="shared" si="58"/>
        <v>16376.557655197568</v>
      </c>
      <c r="G329" s="164">
        <f t="shared" si="59"/>
        <v>10002.285714285716</v>
      </c>
      <c r="H329" s="76">
        <f t="shared" si="67"/>
        <v>8968.806745624317</v>
      </c>
      <c r="I329" s="80">
        <f t="shared" si="63"/>
        <v>527.57686738966572</v>
      </c>
      <c r="J329" s="76">
        <v>340</v>
      </c>
      <c r="K329" s="79">
        <f t="shared" si="64"/>
        <v>36215.226982497268</v>
      </c>
      <c r="L329" s="167">
        <f t="shared" si="68"/>
        <v>305</v>
      </c>
      <c r="M329" s="168">
        <f t="shared" si="71"/>
        <v>37.517041916620535</v>
      </c>
      <c r="N329" s="162">
        <v>26.25</v>
      </c>
      <c r="O329" s="170">
        <v>35840</v>
      </c>
      <c r="P329" s="436">
        <v>21880</v>
      </c>
      <c r="Q329" s="128">
        <f t="shared" si="60"/>
        <v>11463.590358638297</v>
      </c>
      <c r="R329" s="80">
        <f t="shared" si="61"/>
        <v>10002.285714285716</v>
      </c>
      <c r="S329" s="76">
        <f t="shared" si="62"/>
        <v>7298.3978647941649</v>
      </c>
      <c r="T329" s="80">
        <f t="shared" si="65"/>
        <v>429.31752145848026</v>
      </c>
      <c r="U329" s="76">
        <v>305</v>
      </c>
      <c r="V329" s="79">
        <f t="shared" si="66"/>
        <v>29498.59145917666</v>
      </c>
    </row>
    <row r="330" spans="1:22" s="424" customFormat="1" ht="16.5" customHeight="1" x14ac:dyDescent="0.2">
      <c r="A330" s="167">
        <f t="shared" si="69"/>
        <v>306</v>
      </c>
      <c r="B330" s="168">
        <f t="shared" si="70"/>
        <v>26.28470513938467</v>
      </c>
      <c r="C330" s="162">
        <v>26.25</v>
      </c>
      <c r="D330" s="170">
        <v>35840</v>
      </c>
      <c r="E330" s="438">
        <v>21880</v>
      </c>
      <c r="F330" s="163">
        <f t="shared" si="58"/>
        <v>16362.367305219399</v>
      </c>
      <c r="G330" s="164">
        <f t="shared" si="59"/>
        <v>10002.285714285716</v>
      </c>
      <c r="H330" s="76">
        <f t="shared" si="67"/>
        <v>8963.9820266317402</v>
      </c>
      <c r="I330" s="80">
        <f t="shared" si="63"/>
        <v>527.29306039010237</v>
      </c>
      <c r="J330" s="76">
        <v>340</v>
      </c>
      <c r="K330" s="79">
        <f t="shared" si="64"/>
        <v>36195.928106526961</v>
      </c>
      <c r="L330" s="167">
        <f t="shared" si="68"/>
        <v>306</v>
      </c>
      <c r="M330" s="168">
        <f t="shared" si="71"/>
        <v>37.54957877054953</v>
      </c>
      <c r="N330" s="162">
        <v>26.25</v>
      </c>
      <c r="O330" s="170">
        <v>35840</v>
      </c>
      <c r="P330" s="436">
        <v>21880</v>
      </c>
      <c r="Q330" s="128">
        <f t="shared" si="60"/>
        <v>11453.657113653579</v>
      </c>
      <c r="R330" s="80">
        <f t="shared" si="61"/>
        <v>10002.285714285716</v>
      </c>
      <c r="S330" s="76">
        <f t="shared" si="62"/>
        <v>7295.0205614993611</v>
      </c>
      <c r="T330" s="80">
        <f t="shared" si="65"/>
        <v>429.11885655878592</v>
      </c>
      <c r="U330" s="76">
        <v>305</v>
      </c>
      <c r="V330" s="79">
        <f t="shared" si="66"/>
        <v>29485.082245997444</v>
      </c>
    </row>
    <row r="331" spans="1:22" s="424" customFormat="1" ht="16.5" customHeight="1" x14ac:dyDescent="0.2">
      <c r="A331" s="167">
        <f t="shared" si="69"/>
        <v>307</v>
      </c>
      <c r="B331" s="168">
        <f t="shared" si="70"/>
        <v>26.307406627711714</v>
      </c>
      <c r="C331" s="162">
        <v>26.25</v>
      </c>
      <c r="D331" s="170">
        <v>35840</v>
      </c>
      <c r="E331" s="438">
        <v>21880</v>
      </c>
      <c r="F331" s="163">
        <f t="shared" si="58"/>
        <v>16348.247704012072</v>
      </c>
      <c r="G331" s="164">
        <f t="shared" si="59"/>
        <v>10002.285714285716</v>
      </c>
      <c r="H331" s="76">
        <f t="shared" si="67"/>
        <v>8959.1813622212485</v>
      </c>
      <c r="I331" s="80">
        <f t="shared" si="63"/>
        <v>527.01066836595578</v>
      </c>
      <c r="J331" s="76">
        <v>340</v>
      </c>
      <c r="K331" s="79">
        <f t="shared" si="64"/>
        <v>36176.725448884994</v>
      </c>
      <c r="L331" s="167">
        <f t="shared" si="68"/>
        <v>307</v>
      </c>
      <c r="M331" s="168">
        <f t="shared" si="71"/>
        <v>37.58200946815959</v>
      </c>
      <c r="N331" s="162">
        <v>26.25</v>
      </c>
      <c r="O331" s="170">
        <v>35840</v>
      </c>
      <c r="P331" s="436">
        <v>21880</v>
      </c>
      <c r="Q331" s="128">
        <f t="shared" si="60"/>
        <v>11443.773392808451</v>
      </c>
      <c r="R331" s="80">
        <f t="shared" si="61"/>
        <v>10002.285714285716</v>
      </c>
      <c r="S331" s="76">
        <f t="shared" si="62"/>
        <v>7291.6600964120171</v>
      </c>
      <c r="T331" s="80">
        <f t="shared" si="65"/>
        <v>428.92118214188332</v>
      </c>
      <c r="U331" s="76">
        <v>305</v>
      </c>
      <c r="V331" s="79">
        <f t="shared" si="66"/>
        <v>29471.640385648065</v>
      </c>
    </row>
    <row r="332" spans="1:22" s="424" customFormat="1" ht="16.5" customHeight="1" x14ac:dyDescent="0.2">
      <c r="A332" s="167">
        <f t="shared" si="69"/>
        <v>308</v>
      </c>
      <c r="B332" s="168">
        <f t="shared" si="70"/>
        <v>26.330034289930133</v>
      </c>
      <c r="C332" s="162">
        <v>26.25</v>
      </c>
      <c r="D332" s="170">
        <v>35840</v>
      </c>
      <c r="E332" s="438">
        <v>21880</v>
      </c>
      <c r="F332" s="163">
        <f t="shared" si="58"/>
        <v>16334.198249201796</v>
      </c>
      <c r="G332" s="164">
        <f t="shared" si="59"/>
        <v>10002.285714285716</v>
      </c>
      <c r="H332" s="76">
        <f t="shared" si="67"/>
        <v>8954.4045475857547</v>
      </c>
      <c r="I332" s="80">
        <f t="shared" si="63"/>
        <v>526.72967926975025</v>
      </c>
      <c r="J332" s="76">
        <v>340</v>
      </c>
      <c r="K332" s="79">
        <f t="shared" si="64"/>
        <v>36157.618190343019</v>
      </c>
      <c r="L332" s="167">
        <f t="shared" si="68"/>
        <v>308</v>
      </c>
      <c r="M332" s="168">
        <f t="shared" si="71"/>
        <v>37.614334699900191</v>
      </c>
      <c r="N332" s="162">
        <v>26.25</v>
      </c>
      <c r="O332" s="170">
        <v>35840</v>
      </c>
      <c r="P332" s="436">
        <v>21880</v>
      </c>
      <c r="Q332" s="128">
        <f t="shared" si="60"/>
        <v>11433.938774441256</v>
      </c>
      <c r="R332" s="80">
        <f t="shared" si="61"/>
        <v>10002.285714285716</v>
      </c>
      <c r="S332" s="76">
        <f t="shared" si="62"/>
        <v>7288.3163261671707</v>
      </c>
      <c r="T332" s="80">
        <f t="shared" si="65"/>
        <v>428.72448977453939</v>
      </c>
      <c r="U332" s="76">
        <v>305</v>
      </c>
      <c r="V332" s="79">
        <f t="shared" si="66"/>
        <v>29458.265304668683</v>
      </c>
    </row>
    <row r="333" spans="1:22" s="424" customFormat="1" ht="16.5" customHeight="1" x14ac:dyDescent="0.2">
      <c r="A333" s="167">
        <f t="shared" si="69"/>
        <v>309</v>
      </c>
      <c r="B333" s="168">
        <f t="shared" si="70"/>
        <v>26.352588604654521</v>
      </c>
      <c r="C333" s="162">
        <v>26.25</v>
      </c>
      <c r="D333" s="170">
        <v>35840</v>
      </c>
      <c r="E333" s="438">
        <v>21880</v>
      </c>
      <c r="F333" s="163">
        <f t="shared" si="58"/>
        <v>16320.218345610163</v>
      </c>
      <c r="G333" s="164">
        <f t="shared" si="59"/>
        <v>10002.285714285716</v>
      </c>
      <c r="H333" s="76">
        <f t="shared" si="67"/>
        <v>8949.6513803645994</v>
      </c>
      <c r="I333" s="80">
        <f t="shared" si="63"/>
        <v>526.4500811979176</v>
      </c>
      <c r="J333" s="76">
        <v>340</v>
      </c>
      <c r="K333" s="79">
        <f t="shared" si="64"/>
        <v>36138.605521458398</v>
      </c>
      <c r="L333" s="167">
        <f t="shared" si="68"/>
        <v>309</v>
      </c>
      <c r="M333" s="168">
        <f t="shared" si="71"/>
        <v>37.646555149506462</v>
      </c>
      <c r="N333" s="162">
        <v>26.25</v>
      </c>
      <c r="O333" s="170">
        <v>35840</v>
      </c>
      <c r="P333" s="436">
        <v>21880</v>
      </c>
      <c r="Q333" s="128">
        <f t="shared" si="60"/>
        <v>11424.152841927113</v>
      </c>
      <c r="R333" s="80">
        <f t="shared" si="61"/>
        <v>10002.285714285716</v>
      </c>
      <c r="S333" s="76">
        <f t="shared" si="62"/>
        <v>7284.9891091123627</v>
      </c>
      <c r="T333" s="80">
        <f t="shared" si="65"/>
        <v>428.52877112425659</v>
      </c>
      <c r="U333" s="76">
        <v>305</v>
      </c>
      <c r="V333" s="79">
        <f t="shared" si="66"/>
        <v>29444.956436449451</v>
      </c>
    </row>
    <row r="334" spans="1:22" s="424" customFormat="1" ht="16.5" customHeight="1" x14ac:dyDescent="0.2">
      <c r="A334" s="172">
        <f t="shared" si="69"/>
        <v>310</v>
      </c>
      <c r="B334" s="168">
        <f t="shared" si="70"/>
        <v>26.37507004586022</v>
      </c>
      <c r="C334" s="162">
        <v>26.25</v>
      </c>
      <c r="D334" s="170">
        <v>35840</v>
      </c>
      <c r="E334" s="438">
        <v>21880</v>
      </c>
      <c r="F334" s="163">
        <f t="shared" si="58"/>
        <v>16306.307405143916</v>
      </c>
      <c r="G334" s="164">
        <f t="shared" si="59"/>
        <v>10002.285714285716</v>
      </c>
      <c r="H334" s="76">
        <f t="shared" si="67"/>
        <v>8944.9216606060763</v>
      </c>
      <c r="I334" s="80">
        <f t="shared" si="63"/>
        <v>526.17186238859267</v>
      </c>
      <c r="J334" s="76">
        <v>340</v>
      </c>
      <c r="K334" s="79">
        <f t="shared" si="64"/>
        <v>36119.686642424298</v>
      </c>
      <c r="L334" s="172">
        <f t="shared" si="68"/>
        <v>310</v>
      </c>
      <c r="M334" s="168">
        <f t="shared" si="71"/>
        <v>37.678671494086032</v>
      </c>
      <c r="N334" s="162">
        <v>26.25</v>
      </c>
      <c r="O334" s="170">
        <v>35840</v>
      </c>
      <c r="P334" s="436">
        <v>21880</v>
      </c>
      <c r="Q334" s="128">
        <f t="shared" si="60"/>
        <v>11414.41518360074</v>
      </c>
      <c r="R334" s="80">
        <f t="shared" si="61"/>
        <v>10002.285714285716</v>
      </c>
      <c r="S334" s="76">
        <f t="shared" si="62"/>
        <v>7281.6783052813953</v>
      </c>
      <c r="T334" s="80">
        <f t="shared" si="65"/>
        <v>428.33401795772909</v>
      </c>
      <c r="U334" s="76">
        <v>305</v>
      </c>
      <c r="V334" s="79">
        <f t="shared" si="66"/>
        <v>29431.713221125578</v>
      </c>
    </row>
    <row r="335" spans="1:22" s="424" customFormat="1" ht="16.5" customHeight="1" x14ac:dyDescent="0.2">
      <c r="A335" s="167">
        <f t="shared" si="69"/>
        <v>311</v>
      </c>
      <c r="B335" s="168">
        <f t="shared" si="70"/>
        <v>26.397479082943114</v>
      </c>
      <c r="C335" s="162">
        <v>26.25</v>
      </c>
      <c r="D335" s="170">
        <v>35840</v>
      </c>
      <c r="E335" s="438">
        <v>21880</v>
      </c>
      <c r="F335" s="163">
        <f t="shared" si="58"/>
        <v>16292.464846686769</v>
      </c>
      <c r="G335" s="164">
        <f t="shared" si="59"/>
        <v>10002.285714285716</v>
      </c>
      <c r="H335" s="76">
        <f t="shared" si="67"/>
        <v>8940.2151907306452</v>
      </c>
      <c r="I335" s="80">
        <f t="shared" si="63"/>
        <v>525.89501121944966</v>
      </c>
      <c r="J335" s="76">
        <v>340</v>
      </c>
      <c r="K335" s="79">
        <f t="shared" si="64"/>
        <v>36100.860762922581</v>
      </c>
      <c r="L335" s="167">
        <f t="shared" si="68"/>
        <v>311</v>
      </c>
      <c r="M335" s="168">
        <f t="shared" si="71"/>
        <v>37.71068440420445</v>
      </c>
      <c r="N335" s="162">
        <v>26.25</v>
      </c>
      <c r="O335" s="170">
        <v>35840</v>
      </c>
      <c r="P335" s="436">
        <v>21880</v>
      </c>
      <c r="Q335" s="128">
        <f t="shared" si="60"/>
        <v>11404.725392680739</v>
      </c>
      <c r="R335" s="80">
        <f t="shared" si="61"/>
        <v>10002.285714285716</v>
      </c>
      <c r="S335" s="76">
        <f t="shared" si="62"/>
        <v>7278.383776368596</v>
      </c>
      <c r="T335" s="80">
        <f t="shared" si="65"/>
        <v>428.14022213932913</v>
      </c>
      <c r="U335" s="76">
        <v>305</v>
      </c>
      <c r="V335" s="79">
        <f t="shared" si="66"/>
        <v>29418.535105474381</v>
      </c>
    </row>
    <row r="336" spans="1:22" s="424" customFormat="1" ht="16.5" customHeight="1" x14ac:dyDescent="0.2">
      <c r="A336" s="167">
        <f t="shared" si="69"/>
        <v>312</v>
      </c>
      <c r="B336" s="168">
        <f t="shared" si="70"/>
        <v>26.419816180778383</v>
      </c>
      <c r="C336" s="162">
        <v>26.25</v>
      </c>
      <c r="D336" s="170">
        <v>35840</v>
      </c>
      <c r="E336" s="438">
        <v>21880</v>
      </c>
      <c r="F336" s="163">
        <f t="shared" si="58"/>
        <v>16278.690095993279</v>
      </c>
      <c r="G336" s="164">
        <f t="shared" si="59"/>
        <v>10002.285714285716</v>
      </c>
      <c r="H336" s="76">
        <f t="shared" si="67"/>
        <v>8935.5317754948574</v>
      </c>
      <c r="I336" s="80">
        <f t="shared" si="63"/>
        <v>525.61951620557988</v>
      </c>
      <c r="J336" s="76">
        <v>340</v>
      </c>
      <c r="K336" s="79">
        <f t="shared" si="64"/>
        <v>36082.127101979429</v>
      </c>
      <c r="L336" s="167">
        <f t="shared" si="68"/>
        <v>312</v>
      </c>
      <c r="M336" s="168">
        <f t="shared" si="71"/>
        <v>37.742594543969119</v>
      </c>
      <c r="N336" s="162">
        <v>26.25</v>
      </c>
      <c r="O336" s="170">
        <v>35840</v>
      </c>
      <c r="P336" s="436">
        <v>21880</v>
      </c>
      <c r="Q336" s="128">
        <f t="shared" si="60"/>
        <v>11395.083067195294</v>
      </c>
      <c r="R336" s="80">
        <f t="shared" si="61"/>
        <v>10002.285714285716</v>
      </c>
      <c r="S336" s="76">
        <f t="shared" si="62"/>
        <v>7275.105385703544</v>
      </c>
      <c r="T336" s="80">
        <f t="shared" si="65"/>
        <v>427.94737562962024</v>
      </c>
      <c r="U336" s="76">
        <v>305</v>
      </c>
      <c r="V336" s="79">
        <f t="shared" si="66"/>
        <v>29405.421542814176</v>
      </c>
    </row>
    <row r="337" spans="1:22" s="424" customFormat="1" ht="16.5" customHeight="1" x14ac:dyDescent="0.2">
      <c r="A337" s="167">
        <f t="shared" si="69"/>
        <v>313</v>
      </c>
      <c r="B337" s="168">
        <f t="shared" si="70"/>
        <v>26.442081799778386</v>
      </c>
      <c r="C337" s="162">
        <v>26.25</v>
      </c>
      <c r="D337" s="170">
        <v>35840</v>
      </c>
      <c r="E337" s="438">
        <v>21880</v>
      </c>
      <c r="F337" s="163">
        <f t="shared" si="58"/>
        <v>16264.982585584639</v>
      </c>
      <c r="G337" s="164">
        <f t="shared" si="59"/>
        <v>10002.285714285716</v>
      </c>
      <c r="H337" s="76">
        <f t="shared" si="67"/>
        <v>8930.8712219559202</v>
      </c>
      <c r="I337" s="80">
        <f t="shared" si="63"/>
        <v>525.34536599740704</v>
      </c>
      <c r="J337" s="76">
        <v>340</v>
      </c>
      <c r="K337" s="79">
        <f t="shared" si="64"/>
        <v>36063.484887823681</v>
      </c>
      <c r="L337" s="167">
        <f t="shared" si="68"/>
        <v>313</v>
      </c>
      <c r="M337" s="168">
        <f t="shared" si="71"/>
        <v>37.774402571111985</v>
      </c>
      <c r="N337" s="162">
        <v>26.25</v>
      </c>
      <c r="O337" s="170">
        <v>35840</v>
      </c>
      <c r="P337" s="436">
        <v>21880</v>
      </c>
      <c r="Q337" s="128">
        <f t="shared" si="60"/>
        <v>11385.487809909246</v>
      </c>
      <c r="R337" s="80">
        <f t="shared" si="61"/>
        <v>10002.285714285716</v>
      </c>
      <c r="S337" s="76">
        <f t="shared" si="62"/>
        <v>7271.8429982262878</v>
      </c>
      <c r="T337" s="80">
        <f t="shared" si="65"/>
        <v>427.75547048389927</v>
      </c>
      <c r="U337" s="76">
        <v>305</v>
      </c>
      <c r="V337" s="79">
        <f t="shared" si="66"/>
        <v>29392.371992905151</v>
      </c>
    </row>
    <row r="338" spans="1:22" s="424" customFormat="1" ht="16.5" customHeight="1" x14ac:dyDescent="0.2">
      <c r="A338" s="167">
        <f t="shared" si="69"/>
        <v>314</v>
      </c>
      <c r="B338" s="168">
        <f t="shared" si="70"/>
        <v>26.464276395949625</v>
      </c>
      <c r="C338" s="162">
        <v>26.25</v>
      </c>
      <c r="D338" s="170">
        <v>35840</v>
      </c>
      <c r="E338" s="438">
        <v>21880</v>
      </c>
      <c r="F338" s="163">
        <f t="shared" si="58"/>
        <v>16251.341754646424</v>
      </c>
      <c r="G338" s="164">
        <f t="shared" si="59"/>
        <v>10002.285714285716</v>
      </c>
      <c r="H338" s="76">
        <f t="shared" si="67"/>
        <v>8926.2333394369289</v>
      </c>
      <c r="I338" s="80">
        <f t="shared" si="63"/>
        <v>525.07254937864286</v>
      </c>
      <c r="J338" s="76">
        <v>340</v>
      </c>
      <c r="K338" s="79">
        <f t="shared" si="64"/>
        <v>36044.933357747715</v>
      </c>
      <c r="L338" s="167">
        <f t="shared" si="68"/>
        <v>314</v>
      </c>
      <c r="M338" s="168">
        <f t="shared" si="71"/>
        <v>37.806109137070898</v>
      </c>
      <c r="N338" s="162">
        <v>26.25</v>
      </c>
      <c r="O338" s="170">
        <v>35840</v>
      </c>
      <c r="P338" s="436">
        <v>21880</v>
      </c>
      <c r="Q338" s="128">
        <f t="shared" si="60"/>
        <v>11375.939228252497</v>
      </c>
      <c r="R338" s="80">
        <f t="shared" si="61"/>
        <v>10002.285714285716</v>
      </c>
      <c r="S338" s="76">
        <f t="shared" si="62"/>
        <v>7268.5964804629921</v>
      </c>
      <c r="T338" s="80">
        <f t="shared" si="65"/>
        <v>427.56449885076421</v>
      </c>
      <c r="U338" s="76">
        <v>305</v>
      </c>
      <c r="V338" s="79">
        <f t="shared" si="66"/>
        <v>29379.385921851965</v>
      </c>
    </row>
    <row r="339" spans="1:22" s="424" customFormat="1" ht="16.5" customHeight="1" x14ac:dyDescent="0.2">
      <c r="A339" s="167">
        <f t="shared" si="69"/>
        <v>315</v>
      </c>
      <c r="B339" s="168">
        <f t="shared" si="70"/>
        <v>26.486400420948755</v>
      </c>
      <c r="C339" s="162">
        <v>26.25</v>
      </c>
      <c r="D339" s="170">
        <v>35840</v>
      </c>
      <c r="E339" s="438">
        <v>21880</v>
      </c>
      <c r="F339" s="163">
        <f t="shared" si="58"/>
        <v>16237.76704892821</v>
      </c>
      <c r="G339" s="164">
        <f t="shared" si="59"/>
        <v>10002.285714285716</v>
      </c>
      <c r="H339" s="76">
        <f t="shared" si="67"/>
        <v>8921.6179394927367</v>
      </c>
      <c r="I339" s="80">
        <f t="shared" si="63"/>
        <v>524.8010552642786</v>
      </c>
      <c r="J339" s="76">
        <v>340</v>
      </c>
      <c r="K339" s="79">
        <f t="shared" si="64"/>
        <v>36026.471757970947</v>
      </c>
      <c r="L339" s="167">
        <f t="shared" si="68"/>
        <v>315</v>
      </c>
      <c r="M339" s="168">
        <f t="shared" si="71"/>
        <v>37.837714887069652</v>
      </c>
      <c r="N339" s="162">
        <v>26.25</v>
      </c>
      <c r="O339" s="170">
        <v>35840</v>
      </c>
      <c r="P339" s="436">
        <v>21880</v>
      </c>
      <c r="Q339" s="128">
        <f t="shared" si="60"/>
        <v>11366.436934249747</v>
      </c>
      <c r="R339" s="80">
        <f t="shared" si="61"/>
        <v>10002.285714285716</v>
      </c>
      <c r="S339" s="76">
        <f t="shared" si="62"/>
        <v>7265.3657005020577</v>
      </c>
      <c r="T339" s="80">
        <f t="shared" si="65"/>
        <v>427.37445297070923</v>
      </c>
      <c r="U339" s="76">
        <v>305</v>
      </c>
      <c r="V339" s="79">
        <f t="shared" si="66"/>
        <v>29366.462802008231</v>
      </c>
    </row>
    <row r="340" spans="1:22" s="424" customFormat="1" ht="16.5" customHeight="1" x14ac:dyDescent="0.2">
      <c r="A340" s="167">
        <f t="shared" si="69"/>
        <v>316</v>
      </c>
      <c r="B340" s="168">
        <f t="shared" si="70"/>
        <v>26.508454322137737</v>
      </c>
      <c r="C340" s="162">
        <v>26.25</v>
      </c>
      <c r="D340" s="170">
        <v>35840</v>
      </c>
      <c r="E340" s="438">
        <v>21880</v>
      </c>
      <c r="F340" s="163">
        <f t="shared" si="58"/>
        <v>16224.257920645023</v>
      </c>
      <c r="G340" s="164">
        <f t="shared" si="59"/>
        <v>10002.285714285716</v>
      </c>
      <c r="H340" s="76">
        <f t="shared" si="67"/>
        <v>8917.0248358764511</v>
      </c>
      <c r="I340" s="80">
        <f t="shared" si="63"/>
        <v>524.53087269861476</v>
      </c>
      <c r="J340" s="76">
        <v>340</v>
      </c>
      <c r="K340" s="79">
        <f t="shared" si="64"/>
        <v>36008.099343505804</v>
      </c>
      <c r="L340" s="167">
        <f t="shared" si="68"/>
        <v>316</v>
      </c>
      <c r="M340" s="168">
        <f t="shared" si="71"/>
        <v>37.869220460196772</v>
      </c>
      <c r="N340" s="162">
        <v>26.25</v>
      </c>
      <c r="O340" s="170">
        <v>35840</v>
      </c>
      <c r="P340" s="436">
        <v>21880</v>
      </c>
      <c r="Q340" s="128">
        <f t="shared" si="60"/>
        <v>11356.980544451515</v>
      </c>
      <c r="R340" s="80">
        <f t="shared" si="61"/>
        <v>10002.285714285716</v>
      </c>
      <c r="S340" s="76">
        <f t="shared" si="62"/>
        <v>7262.1505279706598</v>
      </c>
      <c r="T340" s="80">
        <f t="shared" si="65"/>
        <v>427.18532517474466</v>
      </c>
      <c r="U340" s="76">
        <v>305</v>
      </c>
      <c r="V340" s="79">
        <f t="shared" si="66"/>
        <v>29353.602111882639</v>
      </c>
    </row>
    <row r="341" spans="1:22" s="424" customFormat="1" ht="16.5" customHeight="1" x14ac:dyDescent="0.2">
      <c r="A341" s="167">
        <f t="shared" si="69"/>
        <v>317</v>
      </c>
      <c r="B341" s="168">
        <f t="shared" si="70"/>
        <v>26.530438542638116</v>
      </c>
      <c r="C341" s="162">
        <v>26.25</v>
      </c>
      <c r="D341" s="170">
        <v>35840</v>
      </c>
      <c r="E341" s="438">
        <v>21880</v>
      </c>
      <c r="F341" s="163">
        <f t="shared" si="58"/>
        <v>16210.813828380613</v>
      </c>
      <c r="G341" s="164">
        <f t="shared" si="59"/>
        <v>10002.285714285716</v>
      </c>
      <c r="H341" s="76">
        <f t="shared" si="67"/>
        <v>8912.4538445065518</v>
      </c>
      <c r="I341" s="80">
        <f t="shared" si="63"/>
        <v>524.26199085332655</v>
      </c>
      <c r="J341" s="76">
        <v>340</v>
      </c>
      <c r="K341" s="79">
        <f t="shared" si="64"/>
        <v>35989.815378026207</v>
      </c>
      <c r="L341" s="167">
        <f t="shared" si="68"/>
        <v>317</v>
      </c>
      <c r="M341" s="168">
        <f t="shared" si="71"/>
        <v>37.900626489483024</v>
      </c>
      <c r="N341" s="162">
        <v>26.25</v>
      </c>
      <c r="O341" s="170">
        <v>35840</v>
      </c>
      <c r="P341" s="436">
        <v>21880</v>
      </c>
      <c r="Q341" s="128">
        <f t="shared" si="60"/>
        <v>11347.569679866428</v>
      </c>
      <c r="R341" s="80">
        <f t="shared" si="61"/>
        <v>10002.285714285716</v>
      </c>
      <c r="S341" s="76">
        <f t="shared" si="62"/>
        <v>7258.95083401173</v>
      </c>
      <c r="T341" s="80">
        <f t="shared" si="65"/>
        <v>426.99710788304293</v>
      </c>
      <c r="U341" s="76">
        <v>305</v>
      </c>
      <c r="V341" s="79">
        <f t="shared" si="66"/>
        <v>29340.80333604692</v>
      </c>
    </row>
    <row r="342" spans="1:22" s="424" customFormat="1" ht="16.5" customHeight="1" x14ac:dyDescent="0.2">
      <c r="A342" s="167">
        <f t="shared" si="69"/>
        <v>318</v>
      </c>
      <c r="B342" s="168">
        <f t="shared" si="70"/>
        <v>26.552353521384475</v>
      </c>
      <c r="C342" s="162">
        <v>26.25</v>
      </c>
      <c r="D342" s="170">
        <v>35840</v>
      </c>
      <c r="E342" s="438">
        <v>21880</v>
      </c>
      <c r="F342" s="163">
        <f t="shared" si="58"/>
        <v>16197.434236992452</v>
      </c>
      <c r="G342" s="164">
        <f t="shared" si="59"/>
        <v>10002.285714285716</v>
      </c>
      <c r="H342" s="76">
        <f t="shared" si="67"/>
        <v>8907.9047834345765</v>
      </c>
      <c r="I342" s="80">
        <f t="shared" si="63"/>
        <v>523.99439902556333</v>
      </c>
      <c r="J342" s="76">
        <v>340</v>
      </c>
      <c r="K342" s="79">
        <f t="shared" si="64"/>
        <v>35971.619133738306</v>
      </c>
      <c r="L342" s="167">
        <f t="shared" si="68"/>
        <v>318</v>
      </c>
      <c r="M342" s="168">
        <f t="shared" si="71"/>
        <v>37.931933601977825</v>
      </c>
      <c r="N342" s="162">
        <v>26.25</v>
      </c>
      <c r="O342" s="170">
        <v>35840</v>
      </c>
      <c r="P342" s="436">
        <v>21880</v>
      </c>
      <c r="Q342" s="128">
        <f t="shared" si="60"/>
        <v>11338.203965894714</v>
      </c>
      <c r="R342" s="80">
        <f t="shared" si="61"/>
        <v>10002.285714285716</v>
      </c>
      <c r="S342" s="76">
        <f t="shared" si="62"/>
        <v>7255.7664912613463</v>
      </c>
      <c r="T342" s="80">
        <f t="shared" si="65"/>
        <v>426.80979360360857</v>
      </c>
      <c r="U342" s="76">
        <v>305</v>
      </c>
      <c r="V342" s="79">
        <f t="shared" si="66"/>
        <v>29328.065965045385</v>
      </c>
    </row>
    <row r="343" spans="1:22" s="424" customFormat="1" ht="16.5" customHeight="1" x14ac:dyDescent="0.2">
      <c r="A343" s="167">
        <f t="shared" si="69"/>
        <v>319</v>
      </c>
      <c r="B343" s="168">
        <f t="shared" si="70"/>
        <v>26.574199693176951</v>
      </c>
      <c r="C343" s="162">
        <v>26.25</v>
      </c>
      <c r="D343" s="170">
        <v>35840</v>
      </c>
      <c r="E343" s="438">
        <v>21880</v>
      </c>
      <c r="F343" s="163">
        <f t="shared" si="58"/>
        <v>16184.118617518518</v>
      </c>
      <c r="G343" s="164">
        <f t="shared" si="59"/>
        <v>10002.285714285716</v>
      </c>
      <c r="H343" s="76">
        <f t="shared" si="67"/>
        <v>8903.3774728134395</v>
      </c>
      <c r="I343" s="80">
        <f t="shared" si="63"/>
        <v>523.72808663608464</v>
      </c>
      <c r="J343" s="76">
        <v>340</v>
      </c>
      <c r="K343" s="79">
        <f t="shared" si="64"/>
        <v>35953.509891253751</v>
      </c>
      <c r="L343" s="167">
        <f t="shared" si="68"/>
        <v>319</v>
      </c>
      <c r="M343" s="168">
        <f t="shared" si="71"/>
        <v>37.963142418824219</v>
      </c>
      <c r="N343" s="162">
        <v>26.25</v>
      </c>
      <c r="O343" s="170">
        <v>35840</v>
      </c>
      <c r="P343" s="436">
        <v>21880</v>
      </c>
      <c r="Q343" s="128">
        <f t="shared" si="60"/>
        <v>11328.883032262962</v>
      </c>
      <c r="R343" s="80">
        <f t="shared" si="61"/>
        <v>10002.285714285716</v>
      </c>
      <c r="S343" s="76">
        <f t="shared" si="62"/>
        <v>7252.5973738265502</v>
      </c>
      <c r="T343" s="80">
        <f t="shared" si="65"/>
        <v>426.62337493097351</v>
      </c>
      <c r="U343" s="76">
        <v>305</v>
      </c>
      <c r="V343" s="79">
        <f t="shared" si="66"/>
        <v>29315.389495306197</v>
      </c>
    </row>
    <row r="344" spans="1:22" s="424" customFormat="1" ht="16.5" customHeight="1" x14ac:dyDescent="0.2">
      <c r="A344" s="172">
        <f t="shared" si="69"/>
        <v>320</v>
      </c>
      <c r="B344" s="168">
        <f t="shared" si="70"/>
        <v>26.59597748873307</v>
      </c>
      <c r="C344" s="162">
        <v>26.25</v>
      </c>
      <c r="D344" s="170">
        <v>35840</v>
      </c>
      <c r="E344" s="438">
        <v>21880</v>
      </c>
      <c r="F344" s="163">
        <f t="shared" si="58"/>
        <v>16170.866447085691</v>
      </c>
      <c r="G344" s="164">
        <f t="shared" si="59"/>
        <v>10002.285714285716</v>
      </c>
      <c r="H344" s="76">
        <f t="shared" si="67"/>
        <v>8898.8717348662794</v>
      </c>
      <c r="I344" s="80">
        <f t="shared" si="63"/>
        <v>523.4630432274281</v>
      </c>
      <c r="J344" s="76">
        <v>340</v>
      </c>
      <c r="K344" s="79">
        <f t="shared" si="64"/>
        <v>35935.486939465118</v>
      </c>
      <c r="L344" s="172">
        <f t="shared" si="68"/>
        <v>320</v>
      </c>
      <c r="M344" s="168">
        <f t="shared" si="71"/>
        <v>37.994253555332961</v>
      </c>
      <c r="N344" s="162">
        <v>26.25</v>
      </c>
      <c r="O344" s="170">
        <v>35840</v>
      </c>
      <c r="P344" s="436">
        <v>21880</v>
      </c>
      <c r="Q344" s="128">
        <f t="shared" si="60"/>
        <v>11319.606512959985</v>
      </c>
      <c r="R344" s="80">
        <f t="shared" si="61"/>
        <v>10002.285714285716</v>
      </c>
      <c r="S344" s="76">
        <f t="shared" si="62"/>
        <v>7249.443357263538</v>
      </c>
      <c r="T344" s="80">
        <f t="shared" si="65"/>
        <v>426.43784454491396</v>
      </c>
      <c r="U344" s="76">
        <v>305</v>
      </c>
      <c r="V344" s="79">
        <f t="shared" si="66"/>
        <v>29302.773429054152</v>
      </c>
    </row>
    <row r="345" spans="1:22" s="424" customFormat="1" ht="16.5" customHeight="1" x14ac:dyDescent="0.2">
      <c r="A345" s="167">
        <f t="shared" si="69"/>
        <v>321</v>
      </c>
      <c r="B345" s="168">
        <f t="shared" si="70"/>
        <v>26.617687334738655</v>
      </c>
      <c r="C345" s="162">
        <v>26.25</v>
      </c>
      <c r="D345" s="170">
        <v>35840</v>
      </c>
      <c r="E345" s="438">
        <v>21880</v>
      </c>
      <c r="F345" s="163">
        <f t="shared" si="58"/>
        <v>16157.677208819865</v>
      </c>
      <c r="G345" s="164">
        <f t="shared" si="59"/>
        <v>10002.285714285716</v>
      </c>
      <c r="H345" s="76">
        <f t="shared" si="67"/>
        <v>8894.3873938558972</v>
      </c>
      <c r="I345" s="80">
        <f t="shared" si="63"/>
        <v>523.19925846211163</v>
      </c>
      <c r="J345" s="76">
        <v>340</v>
      </c>
      <c r="K345" s="79">
        <f t="shared" si="64"/>
        <v>35917.549575423589</v>
      </c>
      <c r="L345" s="167">
        <f t="shared" si="68"/>
        <v>321</v>
      </c>
      <c r="M345" s="168">
        <f t="shared" si="71"/>
        <v>38.025267621055221</v>
      </c>
      <c r="N345" s="162">
        <v>26.25</v>
      </c>
      <c r="O345" s="170">
        <v>35840</v>
      </c>
      <c r="P345" s="436">
        <v>21880</v>
      </c>
      <c r="Q345" s="128">
        <f t="shared" si="60"/>
        <v>11310.374046173907</v>
      </c>
      <c r="R345" s="80">
        <f t="shared" si="61"/>
        <v>10002.285714285716</v>
      </c>
      <c r="S345" s="76">
        <f t="shared" si="62"/>
        <v>7246.3043185562728</v>
      </c>
      <c r="T345" s="80">
        <f t="shared" si="65"/>
        <v>426.25319520919248</v>
      </c>
      <c r="U345" s="76">
        <v>305</v>
      </c>
      <c r="V345" s="79">
        <f t="shared" si="66"/>
        <v>29290.217274225088</v>
      </c>
    </row>
    <row r="346" spans="1:22" s="424" customFormat="1" ht="16.5" customHeight="1" x14ac:dyDescent="0.2">
      <c r="A346" s="167">
        <f t="shared" si="69"/>
        <v>322</v>
      </c>
      <c r="B346" s="168">
        <f t="shared" si="70"/>
        <v>26.639329653897995</v>
      </c>
      <c r="C346" s="162">
        <v>26.25</v>
      </c>
      <c r="D346" s="170">
        <v>35840</v>
      </c>
      <c r="E346" s="438">
        <v>21880</v>
      </c>
      <c r="F346" s="163">
        <f t="shared" ref="F346:F374" si="72">12*(1/B346*D346)</f>
        <v>16144.55039175765</v>
      </c>
      <c r="G346" s="164">
        <f t="shared" ref="G346:G374" si="73">12*(1/C346*E346)</f>
        <v>10002.285714285716</v>
      </c>
      <c r="H346" s="76">
        <f t="shared" si="67"/>
        <v>8889.9242760547459</v>
      </c>
      <c r="I346" s="80">
        <f t="shared" si="63"/>
        <v>522.93672212086733</v>
      </c>
      <c r="J346" s="76">
        <v>340</v>
      </c>
      <c r="K346" s="79">
        <f t="shared" si="64"/>
        <v>35899.697104218983</v>
      </c>
      <c r="L346" s="167">
        <f t="shared" si="68"/>
        <v>322</v>
      </c>
      <c r="M346" s="168">
        <f t="shared" si="71"/>
        <v>38.056185219854278</v>
      </c>
      <c r="N346" s="162">
        <v>26.25</v>
      </c>
      <c r="O346" s="170">
        <v>35840</v>
      </c>
      <c r="P346" s="436">
        <v>21880</v>
      </c>
      <c r="Q346" s="128">
        <f t="shared" ref="Q346:Q374" si="74">12*(1/M346*O346)</f>
        <v>11301.185274230353</v>
      </c>
      <c r="R346" s="80">
        <f t="shared" ref="R346:R374" si="75">12*(1/N346*P346)</f>
        <v>10002.285714285716</v>
      </c>
      <c r="S346" s="76">
        <f t="shared" ref="S346:S374" si="76">(Q346+R346)*34%</f>
        <v>7243.1801360954641</v>
      </c>
      <c r="T346" s="80">
        <f t="shared" si="65"/>
        <v>426.06941977032142</v>
      </c>
      <c r="U346" s="76">
        <v>305</v>
      </c>
      <c r="V346" s="79">
        <f t="shared" si="66"/>
        <v>29277.720544381853</v>
      </c>
    </row>
    <row r="347" spans="1:22" s="424" customFormat="1" ht="16.5" customHeight="1" x14ac:dyDescent="0.2">
      <c r="A347" s="167">
        <f t="shared" si="69"/>
        <v>323</v>
      </c>
      <c r="B347" s="168">
        <f t="shared" si="70"/>
        <v>26.660904864983245</v>
      </c>
      <c r="C347" s="162">
        <v>26.25</v>
      </c>
      <c r="D347" s="170">
        <v>35840</v>
      </c>
      <c r="E347" s="438">
        <v>21880</v>
      </c>
      <c r="F347" s="163">
        <f t="shared" si="72"/>
        <v>16131.485490759629</v>
      </c>
      <c r="G347" s="164">
        <f t="shared" si="73"/>
        <v>10002.285714285716</v>
      </c>
      <c r="H347" s="76">
        <f t="shared" si="67"/>
        <v>8885.4822097154174</v>
      </c>
      <c r="I347" s="80">
        <f t="shared" ref="I347:I374" si="77">(F347+G347)*2%</f>
        <v>522.67542410090687</v>
      </c>
      <c r="J347" s="76">
        <v>340</v>
      </c>
      <c r="K347" s="79">
        <f t="shared" ref="K347:K374" si="78">SUM(F347:J347)</f>
        <v>35881.92883886167</v>
      </c>
      <c r="L347" s="167">
        <f t="shared" si="68"/>
        <v>323</v>
      </c>
      <c r="M347" s="168">
        <f t="shared" si="71"/>
        <v>38.087006949976065</v>
      </c>
      <c r="N347" s="162">
        <v>26.25</v>
      </c>
      <c r="O347" s="170">
        <v>35840</v>
      </c>
      <c r="P347" s="436">
        <v>21880</v>
      </c>
      <c r="Q347" s="128">
        <f t="shared" si="74"/>
        <v>11292.03984353174</v>
      </c>
      <c r="R347" s="80">
        <f t="shared" si="75"/>
        <v>10002.285714285716</v>
      </c>
      <c r="S347" s="76">
        <f t="shared" si="76"/>
        <v>7240.0706896579359</v>
      </c>
      <c r="T347" s="80">
        <f t="shared" ref="T347:T374" si="79">(Q347+R347)*2%</f>
        <v>425.88651115634917</v>
      </c>
      <c r="U347" s="76">
        <v>305</v>
      </c>
      <c r="V347" s="79">
        <f t="shared" ref="V347:V374" si="80">SUM(Q347:U347)</f>
        <v>29265.282758631743</v>
      </c>
    </row>
    <row r="348" spans="1:22" s="424" customFormat="1" ht="16.5" customHeight="1" x14ac:dyDescent="0.2">
      <c r="A348" s="167">
        <f t="shared" si="69"/>
        <v>324</v>
      </c>
      <c r="B348" s="168">
        <f t="shared" si="70"/>
        <v>26.682413382883027</v>
      </c>
      <c r="C348" s="162">
        <v>26.25</v>
      </c>
      <c r="D348" s="170">
        <v>35840</v>
      </c>
      <c r="E348" s="438">
        <v>21880</v>
      </c>
      <c r="F348" s="163">
        <f t="shared" si="72"/>
        <v>16118.482006425238</v>
      </c>
      <c r="G348" s="164">
        <f t="shared" si="73"/>
        <v>10002.285714285716</v>
      </c>
      <c r="H348" s="76">
        <f t="shared" ref="H348:H374" si="81">(F348+G348)*34%</f>
        <v>8881.0610250417249</v>
      </c>
      <c r="I348" s="80">
        <f t="shared" si="77"/>
        <v>522.415354414219</v>
      </c>
      <c r="J348" s="76">
        <v>340</v>
      </c>
      <c r="K348" s="79">
        <f t="shared" si="78"/>
        <v>35864.244100166892</v>
      </c>
      <c r="L348" s="167">
        <f t="shared" si="68"/>
        <v>324</v>
      </c>
      <c r="M348" s="168">
        <f t="shared" si="71"/>
        <v>38.11773340411861</v>
      </c>
      <c r="N348" s="162">
        <v>26.25</v>
      </c>
      <c r="O348" s="170">
        <v>35840</v>
      </c>
      <c r="P348" s="436">
        <v>21880</v>
      </c>
      <c r="Q348" s="128">
        <f t="shared" si="74"/>
        <v>11282.937404497665</v>
      </c>
      <c r="R348" s="80">
        <f t="shared" si="75"/>
        <v>10002.285714285716</v>
      </c>
      <c r="S348" s="76">
        <f t="shared" si="76"/>
        <v>7236.9758603863502</v>
      </c>
      <c r="T348" s="80">
        <f t="shared" si="79"/>
        <v>425.70446237566767</v>
      </c>
      <c r="U348" s="76">
        <v>305</v>
      </c>
      <c r="V348" s="79">
        <f t="shared" si="80"/>
        <v>29252.903441545401</v>
      </c>
    </row>
    <row r="349" spans="1:22" s="424" customFormat="1" ht="16.5" customHeight="1" x14ac:dyDescent="0.2">
      <c r="A349" s="167">
        <f t="shared" si="69"/>
        <v>325</v>
      </c>
      <c r="B349" s="168">
        <f t="shared" si="70"/>
        <v>26.703855618650316</v>
      </c>
      <c r="C349" s="162">
        <v>26.25</v>
      </c>
      <c r="D349" s="170">
        <v>35840</v>
      </c>
      <c r="E349" s="438">
        <v>21880</v>
      </c>
      <c r="F349" s="163">
        <f t="shared" si="72"/>
        <v>16105.539445009079</v>
      </c>
      <c r="G349" s="164">
        <f t="shared" si="73"/>
        <v>10002.285714285716</v>
      </c>
      <c r="H349" s="76">
        <f t="shared" si="81"/>
        <v>8876.6605541602294</v>
      </c>
      <c r="I349" s="80">
        <f t="shared" si="77"/>
        <v>522.15650318589587</v>
      </c>
      <c r="J349" s="76">
        <v>340</v>
      </c>
      <c r="K349" s="79">
        <f t="shared" si="78"/>
        <v>35846.642216640925</v>
      </c>
      <c r="L349" s="167">
        <f t="shared" si="68"/>
        <v>325</v>
      </c>
      <c r="M349" s="168">
        <f t="shared" si="71"/>
        <v>38.148365169500451</v>
      </c>
      <c r="N349" s="162">
        <v>26.25</v>
      </c>
      <c r="O349" s="170">
        <v>35840</v>
      </c>
      <c r="P349" s="436">
        <v>21880</v>
      </c>
      <c r="Q349" s="128">
        <f t="shared" si="74"/>
        <v>11273.877611506356</v>
      </c>
      <c r="R349" s="80">
        <f t="shared" si="75"/>
        <v>10002.285714285716</v>
      </c>
      <c r="S349" s="76">
        <f t="shared" si="76"/>
        <v>7233.8955307693041</v>
      </c>
      <c r="T349" s="80">
        <f t="shared" si="79"/>
        <v>425.52326651584139</v>
      </c>
      <c r="U349" s="76">
        <v>305</v>
      </c>
      <c r="V349" s="79">
        <f t="shared" si="80"/>
        <v>29240.582123077213</v>
      </c>
    </row>
    <row r="350" spans="1:22" s="424" customFormat="1" ht="16.5" customHeight="1" x14ac:dyDescent="0.2">
      <c r="A350" s="167">
        <f t="shared" si="69"/>
        <v>326</v>
      </c>
      <c r="B350" s="168">
        <f t="shared" si="70"/>
        <v>26.725231979549555</v>
      </c>
      <c r="C350" s="162">
        <v>26.25</v>
      </c>
      <c r="D350" s="170">
        <v>35840</v>
      </c>
      <c r="E350" s="438">
        <v>21880</v>
      </c>
      <c r="F350" s="163">
        <f t="shared" si="72"/>
        <v>16092.657318338788</v>
      </c>
      <c r="G350" s="164">
        <f t="shared" si="73"/>
        <v>10002.285714285716</v>
      </c>
      <c r="H350" s="76">
        <f t="shared" si="81"/>
        <v>8872.2806310923334</v>
      </c>
      <c r="I350" s="80">
        <f t="shared" si="77"/>
        <v>521.89886065249016</v>
      </c>
      <c r="J350" s="76">
        <v>340</v>
      </c>
      <c r="K350" s="79">
        <f t="shared" si="78"/>
        <v>35829.122524369326</v>
      </c>
      <c r="L350" s="167">
        <f t="shared" si="68"/>
        <v>326</v>
      </c>
      <c r="M350" s="168">
        <f t="shared" si="71"/>
        <v>38.178902827927935</v>
      </c>
      <c r="N350" s="162">
        <v>26.25</v>
      </c>
      <c r="O350" s="170">
        <v>35840</v>
      </c>
      <c r="P350" s="436">
        <v>21880</v>
      </c>
      <c r="Q350" s="128">
        <f t="shared" si="74"/>
        <v>11264.860122837152</v>
      </c>
      <c r="R350" s="80">
        <f t="shared" si="75"/>
        <v>10002.285714285716</v>
      </c>
      <c r="S350" s="76">
        <f t="shared" si="76"/>
        <v>7230.8295846217752</v>
      </c>
      <c r="T350" s="80">
        <f t="shared" si="79"/>
        <v>425.34291674245731</v>
      </c>
      <c r="U350" s="76">
        <v>305</v>
      </c>
      <c r="V350" s="79">
        <f t="shared" si="80"/>
        <v>29228.318338487097</v>
      </c>
    </row>
    <row r="351" spans="1:22" s="424" customFormat="1" ht="16.5" customHeight="1" x14ac:dyDescent="0.2">
      <c r="A351" s="167">
        <f t="shared" si="69"/>
        <v>327</v>
      </c>
      <c r="B351" s="168">
        <f t="shared" si="70"/>
        <v>26.746542869103088</v>
      </c>
      <c r="C351" s="162">
        <v>26.25</v>
      </c>
      <c r="D351" s="170">
        <v>35840</v>
      </c>
      <c r="E351" s="438">
        <v>21880</v>
      </c>
      <c r="F351" s="163">
        <f t="shared" si="72"/>
        <v>16079.835143734308</v>
      </c>
      <c r="G351" s="164">
        <f t="shared" si="73"/>
        <v>10002.285714285716</v>
      </c>
      <c r="H351" s="76">
        <f t="shared" si="81"/>
        <v>8867.9210917268101</v>
      </c>
      <c r="I351" s="80">
        <f t="shared" si="77"/>
        <v>521.64241716040056</v>
      </c>
      <c r="J351" s="76">
        <v>340</v>
      </c>
      <c r="K351" s="79">
        <f t="shared" si="78"/>
        <v>35811.68436690724</v>
      </c>
      <c r="L351" s="167">
        <f t="shared" si="68"/>
        <v>327</v>
      </c>
      <c r="M351" s="168">
        <f t="shared" si="71"/>
        <v>38.209346955861555</v>
      </c>
      <c r="N351" s="162">
        <v>26.25</v>
      </c>
      <c r="O351" s="170">
        <v>35840</v>
      </c>
      <c r="P351" s="436">
        <v>21880</v>
      </c>
      <c r="Q351" s="128">
        <f t="shared" si="74"/>
        <v>11255.884600614012</v>
      </c>
      <c r="R351" s="80">
        <f t="shared" si="75"/>
        <v>10002.285714285716</v>
      </c>
      <c r="S351" s="76">
        <f t="shared" si="76"/>
        <v>7227.7779070659071</v>
      </c>
      <c r="T351" s="80">
        <f t="shared" si="79"/>
        <v>425.16340629799453</v>
      </c>
      <c r="U351" s="76">
        <v>305</v>
      </c>
      <c r="V351" s="79">
        <f t="shared" si="80"/>
        <v>29216.111628263629</v>
      </c>
    </row>
    <row r="352" spans="1:22" s="424" customFormat="1" ht="16.5" customHeight="1" x14ac:dyDescent="0.2">
      <c r="A352" s="167">
        <f t="shared" si="69"/>
        <v>328</v>
      </c>
      <c r="B352" s="168">
        <f t="shared" si="70"/>
        <v>26.767788687136878</v>
      </c>
      <c r="C352" s="162">
        <v>26.25</v>
      </c>
      <c r="D352" s="170">
        <v>35840</v>
      </c>
      <c r="E352" s="438">
        <v>21880</v>
      </c>
      <c r="F352" s="163">
        <f t="shared" si="72"/>
        <v>16067.072443928577</v>
      </c>
      <c r="G352" s="164">
        <f t="shared" si="73"/>
        <v>10002.285714285716</v>
      </c>
      <c r="H352" s="76">
        <f t="shared" si="81"/>
        <v>8863.581773792861</v>
      </c>
      <c r="I352" s="80">
        <f t="shared" si="77"/>
        <v>521.38716316428588</v>
      </c>
      <c r="J352" s="76">
        <v>340</v>
      </c>
      <c r="K352" s="79">
        <f t="shared" si="78"/>
        <v>35794.327095171437</v>
      </c>
      <c r="L352" s="167">
        <f t="shared" ref="L352:L373" si="82">+L351+1</f>
        <v>328</v>
      </c>
      <c r="M352" s="168">
        <f t="shared" si="71"/>
        <v>38.239698124481258</v>
      </c>
      <c r="N352" s="162">
        <v>26.25</v>
      </c>
      <c r="O352" s="170">
        <v>35840</v>
      </c>
      <c r="P352" s="436">
        <v>21880</v>
      </c>
      <c r="Q352" s="128">
        <f t="shared" si="74"/>
        <v>11246.950710750003</v>
      </c>
      <c r="R352" s="80">
        <f t="shared" si="75"/>
        <v>10002.285714285716</v>
      </c>
      <c r="S352" s="76">
        <f t="shared" si="76"/>
        <v>7224.7403845121453</v>
      </c>
      <c r="T352" s="80">
        <f t="shared" si="79"/>
        <v>424.98472850071443</v>
      </c>
      <c r="U352" s="76">
        <v>305</v>
      </c>
      <c r="V352" s="79">
        <f t="shared" si="80"/>
        <v>29203.961538048577</v>
      </c>
    </row>
    <row r="353" spans="1:22" s="424" customFormat="1" ht="16.5" customHeight="1" x14ac:dyDescent="0.2">
      <c r="A353" s="167">
        <f t="shared" si="69"/>
        <v>329</v>
      </c>
      <c r="B353" s="168">
        <f t="shared" si="70"/>
        <v>26.788969829825461</v>
      </c>
      <c r="C353" s="162">
        <v>26.25</v>
      </c>
      <c r="D353" s="170">
        <v>35840</v>
      </c>
      <c r="E353" s="438">
        <v>21880</v>
      </c>
      <c r="F353" s="163">
        <f t="shared" si="72"/>
        <v>16054.368746989705</v>
      </c>
      <c r="G353" s="164">
        <f t="shared" si="73"/>
        <v>10002.285714285716</v>
      </c>
      <c r="H353" s="76">
        <f t="shared" si="81"/>
        <v>8859.2625168336435</v>
      </c>
      <c r="I353" s="80">
        <f t="shared" si="77"/>
        <v>521.13308922550846</v>
      </c>
      <c r="J353" s="76">
        <v>340</v>
      </c>
      <c r="K353" s="79">
        <f t="shared" si="78"/>
        <v>35777.050067334574</v>
      </c>
      <c r="L353" s="167">
        <f t="shared" si="82"/>
        <v>329</v>
      </c>
      <c r="M353" s="168">
        <f t="shared" si="71"/>
        <v>38.26995689975066</v>
      </c>
      <c r="N353" s="162">
        <v>26.25</v>
      </c>
      <c r="O353" s="170">
        <v>35840</v>
      </c>
      <c r="P353" s="436">
        <v>21880</v>
      </c>
      <c r="Q353" s="128">
        <f t="shared" si="74"/>
        <v>11238.058122892795</v>
      </c>
      <c r="R353" s="80">
        <f t="shared" si="75"/>
        <v>10002.285714285716</v>
      </c>
      <c r="S353" s="76">
        <f t="shared" si="76"/>
        <v>7221.7169046406934</v>
      </c>
      <c r="T353" s="80">
        <f t="shared" si="79"/>
        <v>424.80687674357017</v>
      </c>
      <c r="U353" s="76">
        <v>305</v>
      </c>
      <c r="V353" s="79">
        <f t="shared" si="80"/>
        <v>29191.86761856277</v>
      </c>
    </row>
    <row r="354" spans="1:22" s="424" customFormat="1" ht="16.5" customHeight="1" x14ac:dyDescent="0.2">
      <c r="A354" s="172">
        <f t="shared" si="69"/>
        <v>330</v>
      </c>
      <c r="B354" s="168">
        <f t="shared" si="70"/>
        <v>26.810086689736337</v>
      </c>
      <c r="C354" s="162">
        <v>26.25</v>
      </c>
      <c r="D354" s="170">
        <v>35840</v>
      </c>
      <c r="E354" s="438">
        <v>21880</v>
      </c>
      <c r="F354" s="163">
        <f t="shared" si="72"/>
        <v>16041.723586244381</v>
      </c>
      <c r="G354" s="164">
        <f t="shared" si="73"/>
        <v>10002.285714285716</v>
      </c>
      <c r="H354" s="76">
        <f t="shared" si="81"/>
        <v>8854.9631621802328</v>
      </c>
      <c r="I354" s="80">
        <f t="shared" si="77"/>
        <v>520.88018601060196</v>
      </c>
      <c r="J354" s="76">
        <v>340</v>
      </c>
      <c r="K354" s="79">
        <f t="shared" si="78"/>
        <v>35759.852648720931</v>
      </c>
      <c r="L354" s="172">
        <f t="shared" si="82"/>
        <v>330</v>
      </c>
      <c r="M354" s="168">
        <f t="shared" si="71"/>
        <v>38.300123842480481</v>
      </c>
      <c r="N354" s="162">
        <v>26.25</v>
      </c>
      <c r="O354" s="170">
        <v>35840</v>
      </c>
      <c r="P354" s="436">
        <v>21880</v>
      </c>
      <c r="Q354" s="128">
        <f t="shared" si="74"/>
        <v>11229.206510371068</v>
      </c>
      <c r="R354" s="80">
        <f t="shared" si="75"/>
        <v>10002.285714285716</v>
      </c>
      <c r="S354" s="76">
        <f t="shared" si="76"/>
        <v>7218.7073563833073</v>
      </c>
      <c r="T354" s="80">
        <f t="shared" si="79"/>
        <v>424.62984449313569</v>
      </c>
      <c r="U354" s="76">
        <v>305</v>
      </c>
      <c r="V354" s="79">
        <f t="shared" si="80"/>
        <v>29179.829425533226</v>
      </c>
    </row>
    <row r="355" spans="1:22" s="424" customFormat="1" ht="16.5" customHeight="1" x14ac:dyDescent="0.2">
      <c r="A355" s="167">
        <f t="shared" si="69"/>
        <v>331</v>
      </c>
      <c r="B355" s="168">
        <f t="shared" si="70"/>
        <v>26.831139655873606</v>
      </c>
      <c r="C355" s="162">
        <v>26.25</v>
      </c>
      <c r="D355" s="170">
        <v>35840</v>
      </c>
      <c r="E355" s="438">
        <v>21880</v>
      </c>
      <c r="F355" s="163">
        <f t="shared" si="72"/>
        <v>16029.136500202711</v>
      </c>
      <c r="G355" s="164">
        <f t="shared" si="73"/>
        <v>10002.285714285716</v>
      </c>
      <c r="H355" s="76">
        <f t="shared" si="81"/>
        <v>8850.6835529260661</v>
      </c>
      <c r="I355" s="80">
        <f t="shared" si="77"/>
        <v>520.62844428976848</v>
      </c>
      <c r="J355" s="76">
        <v>340</v>
      </c>
      <c r="K355" s="79">
        <f t="shared" si="78"/>
        <v>35742.734211704257</v>
      </c>
      <c r="L355" s="167">
        <f t="shared" si="82"/>
        <v>331</v>
      </c>
      <c r="M355" s="168">
        <f t="shared" si="71"/>
        <v>38.330199508390869</v>
      </c>
      <c r="N355" s="162">
        <v>26.25</v>
      </c>
      <c r="O355" s="170">
        <v>35840</v>
      </c>
      <c r="P355" s="436">
        <v>21880</v>
      </c>
      <c r="Q355" s="128">
        <f t="shared" si="74"/>
        <v>11220.395550141895</v>
      </c>
      <c r="R355" s="80">
        <f t="shared" si="75"/>
        <v>10002.285714285716</v>
      </c>
      <c r="S355" s="76">
        <f t="shared" si="76"/>
        <v>7215.7116299053878</v>
      </c>
      <c r="T355" s="80">
        <f t="shared" si="79"/>
        <v>424.45362528855225</v>
      </c>
      <c r="U355" s="76">
        <v>305</v>
      </c>
      <c r="V355" s="79">
        <f t="shared" si="80"/>
        <v>29167.846519621551</v>
      </c>
    </row>
    <row r="356" spans="1:22" s="424" customFormat="1" ht="16.5" customHeight="1" x14ac:dyDescent="0.2">
      <c r="A356" s="167">
        <f t="shared" si="69"/>
        <v>332</v>
      </c>
      <c r="B356" s="168">
        <f t="shared" si="70"/>
        <v>26.852129113720927</v>
      </c>
      <c r="C356" s="162">
        <v>26.25</v>
      </c>
      <c r="D356" s="170">
        <v>35840</v>
      </c>
      <c r="E356" s="438">
        <v>21880</v>
      </c>
      <c r="F356" s="163">
        <f t="shared" si="72"/>
        <v>16016.607032484339</v>
      </c>
      <c r="G356" s="164">
        <f t="shared" si="73"/>
        <v>10002.285714285716</v>
      </c>
      <c r="H356" s="76">
        <f t="shared" si="81"/>
        <v>8846.4235339018196</v>
      </c>
      <c r="I356" s="80">
        <f t="shared" si="77"/>
        <v>520.37785493540116</v>
      </c>
      <c r="J356" s="76">
        <v>340</v>
      </c>
      <c r="K356" s="79">
        <f t="shared" si="78"/>
        <v>35725.694135607278</v>
      </c>
      <c r="L356" s="167">
        <f t="shared" si="82"/>
        <v>332</v>
      </c>
      <c r="M356" s="168">
        <f t="shared" si="71"/>
        <v>38.360184448172753</v>
      </c>
      <c r="N356" s="162">
        <v>26.25</v>
      </c>
      <c r="O356" s="170">
        <v>35840</v>
      </c>
      <c r="P356" s="436">
        <v>21880</v>
      </c>
      <c r="Q356" s="128">
        <f t="shared" si="74"/>
        <v>11211.624922739036</v>
      </c>
      <c r="R356" s="80">
        <f t="shared" si="75"/>
        <v>10002.285714285716</v>
      </c>
      <c r="S356" s="76">
        <f t="shared" si="76"/>
        <v>7212.7296165884163</v>
      </c>
      <c r="T356" s="80">
        <f t="shared" si="79"/>
        <v>424.27821274049506</v>
      </c>
      <c r="U356" s="76">
        <v>305</v>
      </c>
      <c r="V356" s="79">
        <f t="shared" si="80"/>
        <v>29155.918466353665</v>
      </c>
    </row>
    <row r="357" spans="1:22" s="424" customFormat="1" ht="16.5" customHeight="1" x14ac:dyDescent="0.2">
      <c r="A357" s="167">
        <f t="shared" si="69"/>
        <v>333</v>
      </c>
      <c r="B357" s="168">
        <f t="shared" si="70"/>
        <v>26.873055445283931</v>
      </c>
      <c r="C357" s="162">
        <v>26.25</v>
      </c>
      <c r="D357" s="170">
        <v>35840</v>
      </c>
      <c r="E357" s="438">
        <v>21880</v>
      </c>
      <c r="F357" s="163">
        <f t="shared" si="72"/>
        <v>16004.134731745831</v>
      </c>
      <c r="G357" s="164">
        <f t="shared" si="73"/>
        <v>10002.285714285716</v>
      </c>
      <c r="H357" s="76">
        <f t="shared" si="81"/>
        <v>8842.182951650726</v>
      </c>
      <c r="I357" s="80">
        <f t="shared" si="77"/>
        <v>520.12840892063093</v>
      </c>
      <c r="J357" s="76">
        <v>340</v>
      </c>
      <c r="K357" s="79">
        <f t="shared" si="78"/>
        <v>35708.731806602904</v>
      </c>
      <c r="L357" s="167">
        <f t="shared" si="82"/>
        <v>333</v>
      </c>
      <c r="M357" s="168">
        <f t="shared" si="71"/>
        <v>38.390079207548474</v>
      </c>
      <c r="N357" s="162">
        <v>26.25</v>
      </c>
      <c r="O357" s="170">
        <v>35840</v>
      </c>
      <c r="P357" s="436">
        <v>21880</v>
      </c>
      <c r="Q357" s="128">
        <f t="shared" si="74"/>
        <v>11202.894312222083</v>
      </c>
      <c r="R357" s="80">
        <f t="shared" si="75"/>
        <v>10002.285714285716</v>
      </c>
      <c r="S357" s="76">
        <f t="shared" si="76"/>
        <v>7209.7612090126522</v>
      </c>
      <c r="T357" s="80">
        <f t="shared" si="79"/>
        <v>424.10360053015597</v>
      </c>
      <c r="U357" s="76">
        <v>305</v>
      </c>
      <c r="V357" s="79">
        <f t="shared" si="80"/>
        <v>29144.044836050609</v>
      </c>
    </row>
    <row r="358" spans="1:22" s="424" customFormat="1" ht="16.5" customHeight="1" x14ac:dyDescent="0.2">
      <c r="A358" s="167">
        <f t="shared" si="69"/>
        <v>334</v>
      </c>
      <c r="B358" s="168">
        <f t="shared" si="70"/>
        <v>26.893919029131887</v>
      </c>
      <c r="C358" s="162">
        <v>26.25</v>
      </c>
      <c r="D358" s="170">
        <v>35840</v>
      </c>
      <c r="E358" s="438">
        <v>21880</v>
      </c>
      <c r="F358" s="163">
        <f t="shared" si="72"/>
        <v>15991.71915160937</v>
      </c>
      <c r="G358" s="164">
        <f t="shared" si="73"/>
        <v>10002.285714285716</v>
      </c>
      <c r="H358" s="76">
        <f t="shared" si="81"/>
        <v>8837.9616544043292</v>
      </c>
      <c r="I358" s="80">
        <f t="shared" si="77"/>
        <v>519.88009731790169</v>
      </c>
      <c r="J358" s="76">
        <v>340</v>
      </c>
      <c r="K358" s="79">
        <f t="shared" si="78"/>
        <v>35691.846617617317</v>
      </c>
      <c r="L358" s="167">
        <f t="shared" si="82"/>
        <v>334</v>
      </c>
      <c r="M358" s="168">
        <f t="shared" si="71"/>
        <v>38.419884327331268</v>
      </c>
      <c r="N358" s="162">
        <v>26.25</v>
      </c>
      <c r="O358" s="170">
        <v>35840</v>
      </c>
      <c r="P358" s="436">
        <v>21880</v>
      </c>
      <c r="Q358" s="128">
        <f t="shared" si="74"/>
        <v>11194.203406126557</v>
      </c>
      <c r="R358" s="80">
        <f t="shared" si="75"/>
        <v>10002.285714285716</v>
      </c>
      <c r="S358" s="76">
        <f t="shared" si="76"/>
        <v>7206.8063009401731</v>
      </c>
      <c r="T358" s="80">
        <f t="shared" si="79"/>
        <v>423.92978240824544</v>
      </c>
      <c r="U358" s="76">
        <v>305</v>
      </c>
      <c r="V358" s="79">
        <f t="shared" si="80"/>
        <v>29132.225203760692</v>
      </c>
    </row>
    <row r="359" spans="1:22" s="424" customFormat="1" ht="16.5" customHeight="1" x14ac:dyDescent="0.2">
      <c r="A359" s="167">
        <f t="shared" si="69"/>
        <v>335</v>
      </c>
      <c r="B359" s="168">
        <f t="shared" si="70"/>
        <v>26.914720240438811</v>
      </c>
      <c r="C359" s="162">
        <v>26.25</v>
      </c>
      <c r="D359" s="170">
        <v>35840</v>
      </c>
      <c r="E359" s="438">
        <v>21880</v>
      </c>
      <c r="F359" s="163">
        <f t="shared" si="72"/>
        <v>15979.359850592598</v>
      </c>
      <c r="G359" s="164">
        <f t="shared" si="73"/>
        <v>10002.285714285716</v>
      </c>
      <c r="H359" s="76">
        <f t="shared" si="81"/>
        <v>8833.7594920586289</v>
      </c>
      <c r="I359" s="80">
        <f t="shared" si="77"/>
        <v>519.63291129756635</v>
      </c>
      <c r="J359" s="76">
        <v>340</v>
      </c>
      <c r="K359" s="79">
        <f t="shared" si="78"/>
        <v>35675.037968234508</v>
      </c>
      <c r="L359" s="167">
        <f t="shared" si="82"/>
        <v>335</v>
      </c>
      <c r="M359" s="168">
        <f t="shared" si="71"/>
        <v>38.449600343484015</v>
      </c>
      <c r="N359" s="162">
        <v>26.25</v>
      </c>
      <c r="O359" s="170">
        <v>35840</v>
      </c>
      <c r="P359" s="436">
        <v>21880</v>
      </c>
      <c r="Q359" s="128">
        <f t="shared" si="74"/>
        <v>11185.551895414821</v>
      </c>
      <c r="R359" s="80">
        <f t="shared" si="75"/>
        <v>10002.285714285716</v>
      </c>
      <c r="S359" s="76">
        <f t="shared" si="76"/>
        <v>7203.8647872981837</v>
      </c>
      <c r="T359" s="80">
        <f t="shared" si="79"/>
        <v>423.7567521940108</v>
      </c>
      <c r="U359" s="76">
        <v>305</v>
      </c>
      <c r="V359" s="79">
        <f t="shared" si="80"/>
        <v>29120.459149192731</v>
      </c>
    </row>
    <row r="360" spans="1:22" s="424" customFormat="1" ht="16.5" customHeight="1" x14ac:dyDescent="0.2">
      <c r="A360" s="167">
        <f t="shared" si="69"/>
        <v>336</v>
      </c>
      <c r="B360" s="168">
        <f t="shared" si="70"/>
        <v>26.935459451023974</v>
      </c>
      <c r="C360" s="162">
        <v>26.25</v>
      </c>
      <c r="D360" s="170">
        <v>35840</v>
      </c>
      <c r="E360" s="438">
        <v>21880</v>
      </c>
      <c r="F360" s="163">
        <f t="shared" si="72"/>
        <v>15967.056392039758</v>
      </c>
      <c r="G360" s="164">
        <f t="shared" si="73"/>
        <v>10002.285714285716</v>
      </c>
      <c r="H360" s="76">
        <f t="shared" si="81"/>
        <v>8829.5763161506602</v>
      </c>
      <c r="I360" s="80">
        <f t="shared" si="77"/>
        <v>519.38684212650946</v>
      </c>
      <c r="J360" s="76">
        <v>340</v>
      </c>
      <c r="K360" s="79">
        <f t="shared" si="78"/>
        <v>35658.305264602641</v>
      </c>
      <c r="L360" s="167">
        <f t="shared" si="82"/>
        <v>336</v>
      </c>
      <c r="M360" s="168">
        <f t="shared" si="71"/>
        <v>38.479227787177109</v>
      </c>
      <c r="N360" s="162">
        <v>26.25</v>
      </c>
      <c r="O360" s="170">
        <v>35840</v>
      </c>
      <c r="P360" s="436">
        <v>21880</v>
      </c>
      <c r="Q360" s="128">
        <f t="shared" si="74"/>
        <v>11176.939474427829</v>
      </c>
      <c r="R360" s="80">
        <f t="shared" si="75"/>
        <v>10002.285714285716</v>
      </c>
      <c r="S360" s="76">
        <f t="shared" si="76"/>
        <v>7200.9365641626046</v>
      </c>
      <c r="T360" s="80">
        <f t="shared" si="79"/>
        <v>423.58450377427084</v>
      </c>
      <c r="U360" s="76">
        <v>305</v>
      </c>
      <c r="V360" s="79">
        <f t="shared" si="80"/>
        <v>29108.746256650418</v>
      </c>
    </row>
    <row r="361" spans="1:22" s="424" customFormat="1" ht="16.5" customHeight="1" x14ac:dyDescent="0.2">
      <c r="A361" s="167">
        <f t="shared" si="69"/>
        <v>337</v>
      </c>
      <c r="B361" s="168">
        <f t="shared" si="70"/>
        <v>26.956137029391734</v>
      </c>
      <c r="C361" s="162">
        <v>26.25</v>
      </c>
      <c r="D361" s="170">
        <v>35840</v>
      </c>
      <c r="E361" s="438">
        <v>21880</v>
      </c>
      <c r="F361" s="163">
        <f t="shared" si="72"/>
        <v>15954.808344053918</v>
      </c>
      <c r="G361" s="164">
        <f t="shared" si="73"/>
        <v>10002.285714285716</v>
      </c>
      <c r="H361" s="76">
        <f t="shared" si="81"/>
        <v>8825.4119798354768</v>
      </c>
      <c r="I361" s="80">
        <f t="shared" si="77"/>
        <v>519.1418811667927</v>
      </c>
      <c r="J361" s="76">
        <v>340</v>
      </c>
      <c r="K361" s="79">
        <f t="shared" si="78"/>
        <v>35641.6479193419</v>
      </c>
      <c r="L361" s="167">
        <f t="shared" si="82"/>
        <v>337</v>
      </c>
      <c r="M361" s="168">
        <f t="shared" si="71"/>
        <v>38.508767184845333</v>
      </c>
      <c r="N361" s="162">
        <v>26.25</v>
      </c>
      <c r="O361" s="170">
        <v>35840</v>
      </c>
      <c r="P361" s="436">
        <v>21880</v>
      </c>
      <c r="Q361" s="128">
        <f t="shared" si="74"/>
        <v>11168.365840837741</v>
      </c>
      <c r="R361" s="80">
        <f t="shared" si="75"/>
        <v>10002.285714285716</v>
      </c>
      <c r="S361" s="76">
        <f t="shared" si="76"/>
        <v>7198.0215287419751</v>
      </c>
      <c r="T361" s="80">
        <f t="shared" si="79"/>
        <v>423.41303110246912</v>
      </c>
      <c r="U361" s="76">
        <v>305</v>
      </c>
      <c r="V361" s="79">
        <f t="shared" si="80"/>
        <v>29097.086114967897</v>
      </c>
    </row>
    <row r="362" spans="1:22" s="424" customFormat="1" ht="16.5" customHeight="1" x14ac:dyDescent="0.2">
      <c r="A362" s="167">
        <f t="shared" ref="A362:A374" si="83">+A361+1</f>
        <v>338</v>
      </c>
      <c r="B362" s="168">
        <f t="shared" si="70"/>
        <v>26.976753340770848</v>
      </c>
      <c r="C362" s="162">
        <v>26.25</v>
      </c>
      <c r="D362" s="170">
        <v>35840</v>
      </c>
      <c r="E362" s="438">
        <v>21880</v>
      </c>
      <c r="F362" s="163">
        <f t="shared" si="72"/>
        <v>15942.615279430458</v>
      </c>
      <c r="G362" s="164">
        <f t="shared" si="73"/>
        <v>10002.285714285716</v>
      </c>
      <c r="H362" s="76">
        <f t="shared" si="81"/>
        <v>8821.2663378635007</v>
      </c>
      <c r="I362" s="80">
        <f t="shared" si="77"/>
        <v>518.8980198743235</v>
      </c>
      <c r="J362" s="76">
        <v>340</v>
      </c>
      <c r="K362" s="79">
        <f t="shared" si="78"/>
        <v>35625.065351454003</v>
      </c>
      <c r="L362" s="167">
        <f t="shared" si="82"/>
        <v>338</v>
      </c>
      <c r="M362" s="168">
        <f t="shared" si="71"/>
        <v>38.538219058244074</v>
      </c>
      <c r="N362" s="162">
        <v>26.25</v>
      </c>
      <c r="O362" s="170">
        <v>35840</v>
      </c>
      <c r="P362" s="436">
        <v>21880</v>
      </c>
      <c r="Q362" s="128">
        <f t="shared" si="74"/>
        <v>11159.830695601318</v>
      </c>
      <c r="R362" s="80">
        <f t="shared" si="75"/>
        <v>10002.285714285716</v>
      </c>
      <c r="S362" s="76">
        <f t="shared" si="76"/>
        <v>7195.1195793615925</v>
      </c>
      <c r="T362" s="80">
        <f t="shared" si="79"/>
        <v>423.24232819774073</v>
      </c>
      <c r="U362" s="76">
        <v>305</v>
      </c>
      <c r="V362" s="79">
        <f t="shared" si="80"/>
        <v>29085.478317446366</v>
      </c>
    </row>
    <row r="363" spans="1:22" s="424" customFormat="1" ht="16.5" customHeight="1" x14ac:dyDescent="0.2">
      <c r="A363" s="167">
        <f t="shared" si="83"/>
        <v>339</v>
      </c>
      <c r="B363" s="168">
        <f t="shared" si="70"/>
        <v>26.99730874715317</v>
      </c>
      <c r="C363" s="162">
        <v>26.25</v>
      </c>
      <c r="D363" s="170">
        <v>35840</v>
      </c>
      <c r="E363" s="438">
        <v>21880</v>
      </c>
      <c r="F363" s="163">
        <f t="shared" si="72"/>
        <v>15930.476775591616</v>
      </c>
      <c r="G363" s="164">
        <f t="shared" si="73"/>
        <v>10002.285714285716</v>
      </c>
      <c r="H363" s="76">
        <f t="shared" si="81"/>
        <v>8817.139246558294</v>
      </c>
      <c r="I363" s="80">
        <f t="shared" si="77"/>
        <v>518.65524979754662</v>
      </c>
      <c r="J363" s="76">
        <v>340</v>
      </c>
      <c r="K363" s="79">
        <f t="shared" si="78"/>
        <v>35608.556986233176</v>
      </c>
      <c r="L363" s="167">
        <f t="shared" si="82"/>
        <v>339</v>
      </c>
      <c r="M363" s="168">
        <f t="shared" si="71"/>
        <v>38.567583924504532</v>
      </c>
      <c r="N363" s="162">
        <v>26.25</v>
      </c>
      <c r="O363" s="170">
        <v>35840</v>
      </c>
      <c r="P363" s="436">
        <v>21880</v>
      </c>
      <c r="Q363" s="128">
        <f t="shared" si="74"/>
        <v>11151.33374291413</v>
      </c>
      <c r="R363" s="80">
        <f t="shared" si="75"/>
        <v>10002.285714285716</v>
      </c>
      <c r="S363" s="76">
        <f t="shared" si="76"/>
        <v>7192.2306154479484</v>
      </c>
      <c r="T363" s="80">
        <f t="shared" si="79"/>
        <v>423.07238914399693</v>
      </c>
      <c r="U363" s="76">
        <v>305</v>
      </c>
      <c r="V363" s="79">
        <f t="shared" si="80"/>
        <v>29073.92246179179</v>
      </c>
    </row>
    <row r="364" spans="1:22" s="424" customFormat="1" ht="16.5" customHeight="1" x14ac:dyDescent="0.2">
      <c r="A364" s="172">
        <f t="shared" si="83"/>
        <v>340</v>
      </c>
      <c r="B364" s="168">
        <f t="shared" si="70"/>
        <v>27.017803607331828</v>
      </c>
      <c r="C364" s="162">
        <v>26.25</v>
      </c>
      <c r="D364" s="170">
        <v>35840</v>
      </c>
      <c r="E364" s="438">
        <v>21880</v>
      </c>
      <c r="F364" s="163">
        <f t="shared" si="72"/>
        <v>15918.392414522146</v>
      </c>
      <c r="G364" s="164">
        <f t="shared" si="73"/>
        <v>10002.285714285716</v>
      </c>
      <c r="H364" s="76">
        <f t="shared" si="81"/>
        <v>8813.0305637946749</v>
      </c>
      <c r="I364" s="80">
        <f t="shared" si="77"/>
        <v>518.41356257615723</v>
      </c>
      <c r="J364" s="76">
        <v>340</v>
      </c>
      <c r="K364" s="79">
        <f t="shared" si="78"/>
        <v>35592.122255178692</v>
      </c>
      <c r="L364" s="172">
        <f t="shared" si="82"/>
        <v>340</v>
      </c>
      <c r="M364" s="168">
        <f t="shared" si="71"/>
        <v>38.596862296188327</v>
      </c>
      <c r="N364" s="162">
        <v>26.25</v>
      </c>
      <c r="O364" s="170">
        <v>35840</v>
      </c>
      <c r="P364" s="436">
        <v>21880</v>
      </c>
      <c r="Q364" s="128">
        <f t="shared" si="74"/>
        <v>11142.874690165501</v>
      </c>
      <c r="R364" s="80">
        <f t="shared" si="75"/>
        <v>10002.285714285716</v>
      </c>
      <c r="S364" s="76">
        <f t="shared" si="76"/>
        <v>7189.3545375134145</v>
      </c>
      <c r="T364" s="80">
        <f t="shared" si="79"/>
        <v>422.90320808902436</v>
      </c>
      <c r="U364" s="76">
        <v>305</v>
      </c>
      <c r="V364" s="79">
        <f t="shared" si="80"/>
        <v>29062.418150053658</v>
      </c>
    </row>
    <row r="365" spans="1:22" s="424" customFormat="1" ht="16.5" customHeight="1" x14ac:dyDescent="0.2">
      <c r="A365" s="167">
        <f t="shared" si="83"/>
        <v>341</v>
      </c>
      <c r="B365" s="168">
        <f t="shared" si="70"/>
        <v>27.038238276938714</v>
      </c>
      <c r="C365" s="162">
        <v>26.25</v>
      </c>
      <c r="D365" s="170">
        <v>35840</v>
      </c>
      <c r="E365" s="438">
        <v>21880</v>
      </c>
      <c r="F365" s="163">
        <f t="shared" si="72"/>
        <v>15906.361782706128</v>
      </c>
      <c r="G365" s="164">
        <f t="shared" si="73"/>
        <v>10002.285714285716</v>
      </c>
      <c r="H365" s="76">
        <f t="shared" si="81"/>
        <v>8808.9401489772263</v>
      </c>
      <c r="I365" s="80">
        <f t="shared" si="77"/>
        <v>518.17294993983683</v>
      </c>
      <c r="J365" s="76">
        <v>340</v>
      </c>
      <c r="K365" s="79">
        <f t="shared" si="78"/>
        <v>35575.760595908905</v>
      </c>
      <c r="L365" s="167">
        <f t="shared" si="82"/>
        <v>341</v>
      </c>
      <c r="M365" s="168">
        <f t="shared" si="71"/>
        <v>38.626054681341024</v>
      </c>
      <c r="N365" s="162">
        <v>26.25</v>
      </c>
      <c r="O365" s="170">
        <v>35840</v>
      </c>
      <c r="P365" s="436">
        <v>21880</v>
      </c>
      <c r="Q365" s="128">
        <f t="shared" si="74"/>
        <v>11134.453247894289</v>
      </c>
      <c r="R365" s="80">
        <f t="shared" si="75"/>
        <v>10002.285714285716</v>
      </c>
      <c r="S365" s="76">
        <f t="shared" si="76"/>
        <v>7186.4912471412017</v>
      </c>
      <c r="T365" s="80">
        <f t="shared" si="79"/>
        <v>422.73477924360009</v>
      </c>
      <c r="U365" s="76">
        <v>305</v>
      </c>
      <c r="V365" s="79">
        <f t="shared" si="80"/>
        <v>29050.964988564807</v>
      </c>
    </row>
    <row r="366" spans="1:22" s="424" customFormat="1" ht="16.5" customHeight="1" x14ac:dyDescent="0.2">
      <c r="A366" s="167">
        <f t="shared" si="83"/>
        <v>342</v>
      </c>
      <c r="B366" s="168">
        <f t="shared" si="70"/>
        <v>27.058613108481609</v>
      </c>
      <c r="C366" s="162">
        <v>26.25</v>
      </c>
      <c r="D366" s="170">
        <v>35840</v>
      </c>
      <c r="E366" s="438">
        <v>21880</v>
      </c>
      <c r="F366" s="163">
        <f t="shared" si="72"/>
        <v>15894.384471064783</v>
      </c>
      <c r="G366" s="164">
        <f t="shared" si="73"/>
        <v>10002.285714285716</v>
      </c>
      <c r="H366" s="76">
        <f t="shared" si="81"/>
        <v>8804.8678630191698</v>
      </c>
      <c r="I366" s="80">
        <f t="shared" si="77"/>
        <v>517.93340370701003</v>
      </c>
      <c r="J366" s="76">
        <v>340</v>
      </c>
      <c r="K366" s="79">
        <f t="shared" si="78"/>
        <v>35559.471452076679</v>
      </c>
      <c r="L366" s="167">
        <f t="shared" si="82"/>
        <v>342</v>
      </c>
      <c r="M366" s="168">
        <f t="shared" si="71"/>
        <v>38.655161583545159</v>
      </c>
      <c r="N366" s="162">
        <v>26.25</v>
      </c>
      <c r="O366" s="170">
        <v>35840</v>
      </c>
      <c r="P366" s="436">
        <v>21880</v>
      </c>
      <c r="Q366" s="128">
        <f t="shared" si="74"/>
        <v>11126.069129745347</v>
      </c>
      <c r="R366" s="80">
        <f t="shared" si="75"/>
        <v>10002.285714285716</v>
      </c>
      <c r="S366" s="76">
        <f t="shared" si="76"/>
        <v>7183.6406469705616</v>
      </c>
      <c r="T366" s="80">
        <f t="shared" si="79"/>
        <v>422.56709688062125</v>
      </c>
      <c r="U366" s="76">
        <v>305</v>
      </c>
      <c r="V366" s="79">
        <f t="shared" si="80"/>
        <v>29039.562587882247</v>
      </c>
    </row>
    <row r="367" spans="1:22" s="424" customFormat="1" ht="16.5" customHeight="1" x14ac:dyDescent="0.2">
      <c r="A367" s="167">
        <f t="shared" si="83"/>
        <v>343</v>
      </c>
      <c r="B367" s="168">
        <f t="shared" si="70"/>
        <v>27.078928451380612</v>
      </c>
      <c r="C367" s="162">
        <v>26.25</v>
      </c>
      <c r="D367" s="170">
        <v>35840</v>
      </c>
      <c r="E367" s="438">
        <v>21880</v>
      </c>
      <c r="F367" s="163">
        <f t="shared" si="72"/>
        <v>15882.46007489534</v>
      </c>
      <c r="G367" s="164">
        <f t="shared" si="73"/>
        <v>10002.285714285716</v>
      </c>
      <c r="H367" s="76">
        <f t="shared" si="81"/>
        <v>8800.8135683215587</v>
      </c>
      <c r="I367" s="80">
        <f t="shared" si="77"/>
        <v>517.69491578362113</v>
      </c>
      <c r="J367" s="76">
        <v>340</v>
      </c>
      <c r="K367" s="79">
        <f t="shared" si="78"/>
        <v>35543.254273286235</v>
      </c>
      <c r="L367" s="167">
        <f t="shared" si="82"/>
        <v>343</v>
      </c>
      <c r="M367" s="168">
        <f t="shared" si="71"/>
        <v>38.684183501972306</v>
      </c>
      <c r="N367" s="162">
        <v>26.25</v>
      </c>
      <c r="O367" s="170">
        <v>35840</v>
      </c>
      <c r="P367" s="436">
        <v>21880</v>
      </c>
      <c r="Q367" s="128">
        <f t="shared" si="74"/>
        <v>11117.722052426736</v>
      </c>
      <c r="R367" s="80">
        <f t="shared" si="75"/>
        <v>10002.285714285716</v>
      </c>
      <c r="S367" s="76">
        <f t="shared" si="76"/>
        <v>7180.8026406822337</v>
      </c>
      <c r="T367" s="80">
        <f t="shared" si="79"/>
        <v>422.40015533424901</v>
      </c>
      <c r="U367" s="76">
        <v>305</v>
      </c>
      <c r="V367" s="79">
        <f t="shared" si="80"/>
        <v>29028.210562728931</v>
      </c>
    </row>
    <row r="368" spans="1:22" s="424" customFormat="1" ht="16.5" customHeight="1" x14ac:dyDescent="0.2">
      <c r="A368" s="167">
        <f t="shared" si="83"/>
        <v>344</v>
      </c>
      <c r="B368" s="168">
        <f t="shared" si="70"/>
        <v>27.099184652004105</v>
      </c>
      <c r="C368" s="162">
        <v>26.25</v>
      </c>
      <c r="D368" s="170">
        <v>35840</v>
      </c>
      <c r="E368" s="438">
        <v>21880</v>
      </c>
      <c r="F368" s="163">
        <f t="shared" si="72"/>
        <v>15870.588193810976</v>
      </c>
      <c r="G368" s="164">
        <f t="shared" si="73"/>
        <v>10002.285714285716</v>
      </c>
      <c r="H368" s="76">
        <f t="shared" si="81"/>
        <v>8796.7771287528758</v>
      </c>
      <c r="I368" s="80">
        <f t="shared" si="77"/>
        <v>517.45747816193386</v>
      </c>
      <c r="J368" s="76">
        <v>340</v>
      </c>
      <c r="K368" s="79">
        <f t="shared" si="78"/>
        <v>35527.108515011496</v>
      </c>
      <c r="L368" s="167">
        <f t="shared" si="82"/>
        <v>344</v>
      </c>
      <c r="M368" s="168">
        <f t="shared" si="71"/>
        <v>38.713120931434439</v>
      </c>
      <c r="N368" s="162">
        <v>26.25</v>
      </c>
      <c r="O368" s="170">
        <v>35840</v>
      </c>
      <c r="P368" s="436">
        <v>21880</v>
      </c>
      <c r="Q368" s="128">
        <f t="shared" si="74"/>
        <v>11109.411735667683</v>
      </c>
      <c r="R368" s="80">
        <f t="shared" si="75"/>
        <v>10002.285714285716</v>
      </c>
      <c r="S368" s="76">
        <f t="shared" si="76"/>
        <v>7177.9771329841551</v>
      </c>
      <c r="T368" s="80">
        <f t="shared" si="79"/>
        <v>422.23394899906793</v>
      </c>
      <c r="U368" s="76">
        <v>305</v>
      </c>
      <c r="V368" s="79">
        <f t="shared" si="80"/>
        <v>29016.908531936617</v>
      </c>
    </row>
    <row r="369" spans="1:22" s="424" customFormat="1" ht="16.5" customHeight="1" x14ac:dyDescent="0.2">
      <c r="A369" s="167">
        <f t="shared" si="83"/>
        <v>345</v>
      </c>
      <c r="B369" s="168">
        <f t="shared" si="70"/>
        <v>27.119382053704207</v>
      </c>
      <c r="C369" s="162">
        <v>26.25</v>
      </c>
      <c r="D369" s="170">
        <v>35840</v>
      </c>
      <c r="E369" s="438">
        <v>21880</v>
      </c>
      <c r="F369" s="163">
        <f t="shared" si="72"/>
        <v>15858.768431681719</v>
      </c>
      <c r="G369" s="164">
        <f t="shared" si="73"/>
        <v>10002.285714285716</v>
      </c>
      <c r="H369" s="76">
        <f t="shared" si="81"/>
        <v>8792.7584096289283</v>
      </c>
      <c r="I369" s="80">
        <f t="shared" si="77"/>
        <v>517.22108291934876</v>
      </c>
      <c r="J369" s="76">
        <v>340</v>
      </c>
      <c r="K369" s="79">
        <f t="shared" si="78"/>
        <v>35511.033638515713</v>
      </c>
      <c r="L369" s="167">
        <f t="shared" si="82"/>
        <v>345</v>
      </c>
      <c r="M369" s="168">
        <f t="shared" si="71"/>
        <v>38.741974362434583</v>
      </c>
      <c r="N369" s="162">
        <v>26.25</v>
      </c>
      <c r="O369" s="170">
        <v>35840</v>
      </c>
      <c r="P369" s="436">
        <v>21880</v>
      </c>
      <c r="Q369" s="128">
        <f t="shared" si="74"/>
        <v>11101.137902177203</v>
      </c>
      <c r="R369" s="80">
        <f t="shared" si="75"/>
        <v>10002.285714285716</v>
      </c>
      <c r="S369" s="76">
        <f t="shared" si="76"/>
        <v>7175.164029597393</v>
      </c>
      <c r="T369" s="80">
        <f t="shared" si="79"/>
        <v>422.06847232925838</v>
      </c>
      <c r="U369" s="76">
        <v>305</v>
      </c>
      <c r="V369" s="79">
        <f t="shared" si="80"/>
        <v>29005.656118389568</v>
      </c>
    </row>
    <row r="370" spans="1:22" s="424" customFormat="1" ht="16.5" customHeight="1" x14ac:dyDescent="0.2">
      <c r="A370" s="167">
        <f t="shared" si="83"/>
        <v>346</v>
      </c>
      <c r="B370" s="168">
        <f t="shared" si="70"/>
        <v>27.139520996851651</v>
      </c>
      <c r="C370" s="162">
        <v>26.25</v>
      </c>
      <c r="D370" s="170">
        <v>35840</v>
      </c>
      <c r="E370" s="438">
        <v>21880</v>
      </c>
      <c r="F370" s="163">
        <f t="shared" si="72"/>
        <v>15847.000396576337</v>
      </c>
      <c r="G370" s="164">
        <f t="shared" si="73"/>
        <v>10002.285714285716</v>
      </c>
      <c r="H370" s="76">
        <f t="shared" si="81"/>
        <v>8788.7572776930992</v>
      </c>
      <c r="I370" s="80">
        <f t="shared" si="77"/>
        <v>516.98572221724112</v>
      </c>
      <c r="J370" s="76">
        <v>340</v>
      </c>
      <c r="K370" s="79">
        <f t="shared" si="78"/>
        <v>35495.029110772397</v>
      </c>
      <c r="L370" s="167">
        <f t="shared" si="82"/>
        <v>346</v>
      </c>
      <c r="M370" s="168">
        <f t="shared" si="71"/>
        <v>38.770744281216643</v>
      </c>
      <c r="N370" s="162">
        <v>26.25</v>
      </c>
      <c r="O370" s="170">
        <v>35840</v>
      </c>
      <c r="P370" s="436">
        <v>21880</v>
      </c>
      <c r="Q370" s="128">
        <f t="shared" si="74"/>
        <v>11092.900277603438</v>
      </c>
      <c r="R370" s="80">
        <f t="shared" si="75"/>
        <v>10002.285714285716</v>
      </c>
      <c r="S370" s="76">
        <f t="shared" si="76"/>
        <v>7172.3632372423126</v>
      </c>
      <c r="T370" s="80">
        <f t="shared" si="79"/>
        <v>421.90371983778306</v>
      </c>
      <c r="U370" s="76">
        <v>305</v>
      </c>
      <c r="V370" s="79">
        <f t="shared" si="80"/>
        <v>28994.45294896925</v>
      </c>
    </row>
    <row r="371" spans="1:22" s="424" customFormat="1" ht="16.5" customHeight="1" x14ac:dyDescent="0.2">
      <c r="A371" s="167">
        <f t="shared" si="83"/>
        <v>347</v>
      </c>
      <c r="B371" s="168">
        <f t="shared" si="70"/>
        <v>27.15960181887025</v>
      </c>
      <c r="C371" s="162">
        <v>26.25</v>
      </c>
      <c r="D371" s="170">
        <v>35840</v>
      </c>
      <c r="E371" s="438">
        <v>21880</v>
      </c>
      <c r="F371" s="163">
        <f t="shared" si="72"/>
        <v>15835.283700705226</v>
      </c>
      <c r="G371" s="164">
        <f t="shared" si="73"/>
        <v>10002.285714285716</v>
      </c>
      <c r="H371" s="76">
        <f t="shared" si="81"/>
        <v>8784.7736010969202</v>
      </c>
      <c r="I371" s="80">
        <f t="shared" si="77"/>
        <v>516.75138829981881</v>
      </c>
      <c r="J371" s="76">
        <v>340</v>
      </c>
      <c r="K371" s="79">
        <f t="shared" si="78"/>
        <v>35479.094404387681</v>
      </c>
      <c r="L371" s="167">
        <f t="shared" si="82"/>
        <v>347</v>
      </c>
      <c r="M371" s="168">
        <f t="shared" si="71"/>
        <v>38.799431169814646</v>
      </c>
      <c r="N371" s="162">
        <v>26.25</v>
      </c>
      <c r="O371" s="170">
        <v>35840</v>
      </c>
      <c r="P371" s="436">
        <v>21880</v>
      </c>
      <c r="Q371" s="128">
        <f t="shared" si="74"/>
        <v>11084.698590493654</v>
      </c>
      <c r="R371" s="80">
        <f t="shared" si="75"/>
        <v>10002.285714285716</v>
      </c>
      <c r="S371" s="76">
        <f t="shared" si="76"/>
        <v>7169.574663624986</v>
      </c>
      <c r="T371" s="80">
        <f t="shared" si="79"/>
        <v>421.73968609558739</v>
      </c>
      <c r="U371" s="76">
        <v>305</v>
      </c>
      <c r="V371" s="79">
        <f t="shared" si="80"/>
        <v>28983.298654499944</v>
      </c>
    </row>
    <row r="372" spans="1:22" s="424" customFormat="1" ht="16.5" customHeight="1" x14ac:dyDescent="0.2">
      <c r="A372" s="167">
        <f t="shared" si="83"/>
        <v>348</v>
      </c>
      <c r="B372" s="168">
        <f t="shared" si="70"/>
        <v>27.179624854270799</v>
      </c>
      <c r="C372" s="162">
        <v>26.25</v>
      </c>
      <c r="D372" s="170">
        <v>35840</v>
      </c>
      <c r="E372" s="438">
        <v>21880</v>
      </c>
      <c r="F372" s="163">
        <f t="shared" si="72"/>
        <v>15823.617960364179</v>
      </c>
      <c r="G372" s="164">
        <f t="shared" si="73"/>
        <v>10002.285714285716</v>
      </c>
      <c r="H372" s="76">
        <f t="shared" si="81"/>
        <v>8780.807249380965</v>
      </c>
      <c r="I372" s="80">
        <f t="shared" si="77"/>
        <v>516.51807349299793</v>
      </c>
      <c r="J372" s="76">
        <v>340</v>
      </c>
      <c r="K372" s="79">
        <f t="shared" si="78"/>
        <v>35463.22899752386</v>
      </c>
      <c r="L372" s="167">
        <f t="shared" si="82"/>
        <v>348</v>
      </c>
      <c r="M372" s="168">
        <f t="shared" si="71"/>
        <v>38.828035506101145</v>
      </c>
      <c r="N372" s="162">
        <v>26.25</v>
      </c>
      <c r="O372" s="170">
        <v>35840</v>
      </c>
      <c r="P372" s="436">
        <v>21880</v>
      </c>
      <c r="Q372" s="128">
        <f t="shared" si="74"/>
        <v>11076.532572254924</v>
      </c>
      <c r="R372" s="80">
        <f t="shared" si="75"/>
        <v>10002.285714285716</v>
      </c>
      <c r="S372" s="76">
        <f t="shared" si="76"/>
        <v>7166.7982174238186</v>
      </c>
      <c r="T372" s="80">
        <f t="shared" si="79"/>
        <v>421.57636573081282</v>
      </c>
      <c r="U372" s="76">
        <v>305</v>
      </c>
      <c r="V372" s="79">
        <f t="shared" si="80"/>
        <v>28972.192869695275</v>
      </c>
    </row>
    <row r="373" spans="1:22" s="424" customFormat="1" ht="16.5" customHeight="1" x14ac:dyDescent="0.2">
      <c r="A373" s="167">
        <f t="shared" si="83"/>
        <v>349</v>
      </c>
      <c r="B373" s="168">
        <f t="shared" si="70"/>
        <v>27.199590434684488</v>
      </c>
      <c r="C373" s="162">
        <v>26.25</v>
      </c>
      <c r="D373" s="170">
        <v>35840</v>
      </c>
      <c r="E373" s="436">
        <v>21880</v>
      </c>
      <c r="F373" s="128">
        <f t="shared" si="72"/>
        <v>15812.002795879191</v>
      </c>
      <c r="G373" s="80">
        <f t="shared" si="73"/>
        <v>10002.285714285716</v>
      </c>
      <c r="H373" s="76">
        <f t="shared" si="81"/>
        <v>8776.8580934560687</v>
      </c>
      <c r="I373" s="80">
        <f t="shared" si="77"/>
        <v>516.28577020329817</v>
      </c>
      <c r="J373" s="76">
        <v>340</v>
      </c>
      <c r="K373" s="79">
        <f t="shared" si="78"/>
        <v>35447.432373824275</v>
      </c>
      <c r="L373" s="167">
        <f t="shared" si="82"/>
        <v>349</v>
      </c>
      <c r="M373" s="168">
        <f t="shared" si="71"/>
        <v>38.856557763834985</v>
      </c>
      <c r="N373" s="162">
        <v>26.25</v>
      </c>
      <c r="O373" s="170">
        <v>35840</v>
      </c>
      <c r="P373" s="436">
        <v>21880</v>
      </c>
      <c r="Q373" s="128">
        <f t="shared" si="74"/>
        <v>11068.401957115433</v>
      </c>
      <c r="R373" s="80">
        <f t="shared" si="75"/>
        <v>10002.285714285716</v>
      </c>
      <c r="S373" s="76">
        <f t="shared" si="76"/>
        <v>7164.033808276391</v>
      </c>
      <c r="T373" s="80">
        <f t="shared" si="79"/>
        <v>421.41375342802297</v>
      </c>
      <c r="U373" s="76">
        <v>305</v>
      </c>
      <c r="V373" s="79">
        <f t="shared" si="80"/>
        <v>28961.135233105564</v>
      </c>
    </row>
    <row r="374" spans="1:22" s="424" customFormat="1" ht="16.5" customHeight="1" thickBot="1" x14ac:dyDescent="0.25">
      <c r="A374" s="176">
        <f t="shared" si="83"/>
        <v>350</v>
      </c>
      <c r="B374" s="177">
        <f t="shared" si="70"/>
        <v>27.219498888895906</v>
      </c>
      <c r="C374" s="178">
        <v>26.25</v>
      </c>
      <c r="D374" s="179">
        <v>35840</v>
      </c>
      <c r="E374" s="180">
        <v>21880</v>
      </c>
      <c r="F374" s="181">
        <f t="shared" si="72"/>
        <v>15800.437831552055</v>
      </c>
      <c r="G374" s="182">
        <f t="shared" si="73"/>
        <v>10002.285714285716</v>
      </c>
      <c r="H374" s="91">
        <f t="shared" si="81"/>
        <v>8772.9260055848426</v>
      </c>
      <c r="I374" s="92">
        <f t="shared" si="77"/>
        <v>516.05447091675535</v>
      </c>
      <c r="J374" s="91">
        <v>340</v>
      </c>
      <c r="K374" s="94">
        <f t="shared" si="78"/>
        <v>35431.704022339371</v>
      </c>
      <c r="L374" s="176">
        <v>350</v>
      </c>
      <c r="M374" s="177">
        <f t="shared" si="71"/>
        <v>38.884998412708441</v>
      </c>
      <c r="N374" s="183">
        <v>26.25</v>
      </c>
      <c r="O374" s="179">
        <v>35840</v>
      </c>
      <c r="P374" s="437">
        <v>21880</v>
      </c>
      <c r="Q374" s="184">
        <f t="shared" si="74"/>
        <v>11060.306482086438</v>
      </c>
      <c r="R374" s="92">
        <f t="shared" si="75"/>
        <v>10002.285714285716</v>
      </c>
      <c r="S374" s="91">
        <f t="shared" si="76"/>
        <v>7161.2813467665337</v>
      </c>
      <c r="T374" s="92">
        <f t="shared" si="79"/>
        <v>421.25184392744313</v>
      </c>
      <c r="U374" s="91">
        <v>305</v>
      </c>
      <c r="V374" s="94">
        <f t="shared" si="80"/>
        <v>28950.125387066131</v>
      </c>
    </row>
    <row r="375" spans="1:22" ht="14.25" x14ac:dyDescent="0.2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</row>
    <row r="376" spans="1:22" ht="14.25" x14ac:dyDescent="0.2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</row>
    <row r="377" spans="1:22" ht="14.25" x14ac:dyDescent="0.2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</row>
    <row r="378" spans="1:22" ht="14.25" x14ac:dyDescent="0.2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</row>
    <row r="379" spans="1:22" ht="14.25" x14ac:dyDescent="0.2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</row>
    <row r="380" spans="1:22" ht="14.25" x14ac:dyDescent="0.2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</row>
    <row r="381" spans="1:22" ht="14.25" x14ac:dyDescent="0.2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</row>
    <row r="382" spans="1:22" ht="14.25" x14ac:dyDescent="0.2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</row>
    <row r="383" spans="1:22" ht="14.25" x14ac:dyDescent="0.2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</row>
    <row r="384" spans="1:22" ht="14.25" x14ac:dyDescent="0.2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</row>
    <row r="385" spans="1:22" ht="14.25" x14ac:dyDescent="0.2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</row>
    <row r="386" spans="1:22" ht="14.25" x14ac:dyDescent="0.2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</row>
    <row r="387" spans="1:22" ht="14.25" x14ac:dyDescent="0.2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</row>
    <row r="388" spans="1:22" ht="14.25" x14ac:dyDescent="0.2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</row>
    <row r="389" spans="1:22" ht="14.25" x14ac:dyDescent="0.2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</row>
    <row r="390" spans="1:22" ht="14.25" x14ac:dyDescent="0.2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</row>
    <row r="391" spans="1:22" ht="14.25" x14ac:dyDescent="0.2">
      <c r="A391" s="185"/>
      <c r="B391" s="185"/>
      <c r="C391" s="185"/>
      <c r="D391" s="185"/>
      <c r="E391" s="185"/>
      <c r="F391" s="185"/>
      <c r="G391" s="185"/>
      <c r="H391" s="185"/>
      <c r="I391" s="185"/>
      <c r="J391" s="186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</row>
    <row r="392" spans="1:22" ht="14.25" x14ac:dyDescent="0.2">
      <c r="A392" s="185"/>
      <c r="B392" s="185"/>
      <c r="C392" s="185"/>
      <c r="D392" s="185"/>
      <c r="E392" s="185"/>
      <c r="F392" s="185"/>
      <c r="G392" s="185"/>
      <c r="H392" s="185"/>
      <c r="I392" s="185"/>
      <c r="J392" s="186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</row>
    <row r="393" spans="1:22" ht="14.25" x14ac:dyDescent="0.2">
      <c r="A393" s="185"/>
      <c r="B393" s="185"/>
      <c r="C393" s="185"/>
      <c r="D393" s="185"/>
      <c r="E393" s="185"/>
      <c r="F393" s="185"/>
      <c r="G393" s="185"/>
      <c r="H393" s="185"/>
      <c r="I393" s="185"/>
      <c r="J393" s="186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</row>
    <row r="394" spans="1:22" ht="14.25" x14ac:dyDescent="0.2">
      <c r="A394" s="185"/>
      <c r="B394" s="185"/>
      <c r="C394" s="185"/>
      <c r="D394" s="185"/>
      <c r="E394" s="185"/>
      <c r="F394" s="185"/>
      <c r="G394" s="185"/>
      <c r="H394" s="185"/>
      <c r="I394" s="185"/>
      <c r="J394" s="186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</row>
    <row r="395" spans="1:22" ht="14.25" x14ac:dyDescent="0.2">
      <c r="A395" s="185"/>
      <c r="B395" s="185"/>
      <c r="C395" s="185"/>
      <c r="D395" s="185"/>
      <c r="E395" s="185"/>
      <c r="F395" s="185"/>
      <c r="G395" s="185"/>
      <c r="H395" s="185"/>
      <c r="I395" s="185"/>
      <c r="J395" s="186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</row>
    <row r="396" spans="1:22" ht="14.25" x14ac:dyDescent="0.2">
      <c r="A396" s="185"/>
      <c r="B396" s="185"/>
      <c r="C396" s="185"/>
      <c r="D396" s="185"/>
      <c r="E396" s="185"/>
      <c r="F396" s="185"/>
      <c r="G396" s="185"/>
      <c r="H396" s="185"/>
      <c r="I396" s="185"/>
      <c r="J396" s="186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</row>
    <row r="397" spans="1:22" ht="14.25" x14ac:dyDescent="0.2">
      <c r="A397" s="185"/>
      <c r="B397" s="185"/>
      <c r="C397" s="185"/>
      <c r="D397" s="185"/>
      <c r="E397" s="185"/>
      <c r="F397" s="185"/>
      <c r="G397" s="185"/>
      <c r="H397" s="185"/>
      <c r="I397" s="185"/>
      <c r="J397" s="186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</row>
    <row r="398" spans="1:22" ht="14.25" x14ac:dyDescent="0.2">
      <c r="A398" s="185"/>
      <c r="B398" s="185"/>
      <c r="C398" s="185"/>
      <c r="D398" s="185"/>
      <c r="E398" s="185"/>
      <c r="F398" s="185"/>
      <c r="G398" s="185"/>
      <c r="H398" s="185"/>
      <c r="I398" s="185"/>
      <c r="J398" s="186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</row>
    <row r="399" spans="1:22" ht="14.25" x14ac:dyDescent="0.2">
      <c r="A399" s="185"/>
      <c r="B399" s="185"/>
      <c r="C399" s="185"/>
      <c r="D399" s="185"/>
      <c r="E399" s="185"/>
      <c r="F399" s="185"/>
      <c r="G399" s="185"/>
      <c r="H399" s="185"/>
      <c r="I399" s="185"/>
      <c r="J399" s="186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</row>
    <row r="400" spans="1:22" ht="14.25" x14ac:dyDescent="0.2">
      <c r="A400" s="185"/>
      <c r="B400" s="185"/>
      <c r="C400" s="185"/>
      <c r="D400" s="185"/>
      <c r="E400" s="185"/>
      <c r="F400" s="185"/>
      <c r="G400" s="185"/>
      <c r="H400" s="185"/>
      <c r="I400" s="185"/>
      <c r="J400" s="186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</row>
    <row r="401" spans="1:22" ht="14.25" x14ac:dyDescent="0.2">
      <c r="A401" s="185"/>
      <c r="B401" s="185"/>
      <c r="C401" s="185"/>
      <c r="D401" s="185"/>
      <c r="E401" s="185"/>
      <c r="F401" s="185"/>
      <c r="G401" s="185"/>
      <c r="H401" s="185"/>
      <c r="I401" s="185"/>
      <c r="J401" s="186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</row>
    <row r="402" spans="1:22" ht="14.25" x14ac:dyDescent="0.2">
      <c r="A402" s="185"/>
      <c r="B402" s="185"/>
      <c r="C402" s="185"/>
      <c r="D402" s="185"/>
      <c r="E402" s="185"/>
      <c r="F402" s="185"/>
      <c r="G402" s="185"/>
      <c r="H402" s="185"/>
      <c r="I402" s="185"/>
      <c r="J402" s="186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</row>
    <row r="403" spans="1:22" ht="14.25" x14ac:dyDescent="0.2">
      <c r="A403" s="185"/>
      <c r="B403" s="185"/>
      <c r="C403" s="185"/>
      <c r="D403" s="185"/>
      <c r="E403" s="185"/>
      <c r="F403" s="185"/>
      <c r="G403" s="185"/>
      <c r="H403" s="185"/>
      <c r="I403" s="185"/>
      <c r="J403" s="186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</row>
    <row r="404" spans="1:22" ht="14.25" x14ac:dyDescent="0.2">
      <c r="A404" s="185"/>
      <c r="B404" s="185"/>
      <c r="C404" s="185"/>
      <c r="D404" s="185"/>
      <c r="E404" s="185"/>
      <c r="F404" s="185"/>
      <c r="G404" s="185"/>
      <c r="H404" s="185"/>
      <c r="I404" s="185"/>
      <c r="J404" s="186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</row>
    <row r="405" spans="1:22" ht="14.25" x14ac:dyDescent="0.2">
      <c r="A405" s="185"/>
      <c r="B405" s="185"/>
      <c r="C405" s="185"/>
      <c r="D405" s="185"/>
      <c r="E405" s="185"/>
      <c r="F405" s="185"/>
      <c r="G405" s="185"/>
      <c r="H405" s="185"/>
      <c r="I405" s="185"/>
      <c r="J405" s="186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</row>
    <row r="406" spans="1:22" ht="14.25" x14ac:dyDescent="0.2">
      <c r="A406" s="185"/>
      <c r="B406" s="185"/>
      <c r="C406" s="185"/>
      <c r="D406" s="185"/>
      <c r="E406" s="185"/>
      <c r="F406" s="185"/>
      <c r="G406" s="185"/>
      <c r="H406" s="185"/>
      <c r="I406" s="185"/>
      <c r="J406" s="186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</row>
    <row r="407" spans="1:22" ht="14.25" x14ac:dyDescent="0.2">
      <c r="A407" s="185"/>
      <c r="B407" s="185"/>
      <c r="C407" s="185"/>
      <c r="D407" s="185"/>
      <c r="E407" s="185"/>
      <c r="F407" s="185"/>
      <c r="G407" s="185"/>
      <c r="H407" s="185"/>
      <c r="I407" s="185"/>
      <c r="J407" s="186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</row>
    <row r="408" spans="1:22" ht="14.25" x14ac:dyDescent="0.2">
      <c r="A408" s="185"/>
      <c r="B408" s="185"/>
      <c r="C408" s="185"/>
      <c r="D408" s="185"/>
      <c r="E408" s="185"/>
      <c r="F408" s="185"/>
      <c r="G408" s="185"/>
      <c r="H408" s="185"/>
      <c r="I408" s="185"/>
      <c r="J408" s="186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</row>
    <row r="409" spans="1:22" ht="14.25" x14ac:dyDescent="0.2">
      <c r="A409" s="185"/>
      <c r="B409" s="185"/>
      <c r="C409" s="185"/>
      <c r="D409" s="185"/>
      <c r="E409" s="185"/>
      <c r="F409" s="185"/>
      <c r="G409" s="185"/>
      <c r="H409" s="185"/>
      <c r="I409" s="185"/>
      <c r="J409" s="186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</row>
    <row r="410" spans="1:22" ht="14.25" x14ac:dyDescent="0.2">
      <c r="A410" s="185"/>
      <c r="B410" s="185"/>
      <c r="C410" s="185"/>
      <c r="D410" s="185"/>
      <c r="E410" s="185"/>
      <c r="F410" s="185"/>
      <c r="G410" s="185"/>
      <c r="H410" s="185"/>
      <c r="I410" s="185"/>
      <c r="J410" s="186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</row>
    <row r="411" spans="1:22" ht="14.25" x14ac:dyDescent="0.2">
      <c r="A411" s="185"/>
      <c r="B411" s="185"/>
      <c r="C411" s="185"/>
      <c r="D411" s="185"/>
      <c r="E411" s="185"/>
      <c r="F411" s="185"/>
      <c r="G411" s="185"/>
      <c r="H411" s="185"/>
      <c r="I411" s="185"/>
      <c r="J411" s="186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</row>
    <row r="412" spans="1:22" ht="14.25" x14ac:dyDescent="0.2">
      <c r="A412" s="185"/>
      <c r="B412" s="185"/>
      <c r="C412" s="185"/>
      <c r="D412" s="185"/>
      <c r="E412" s="185"/>
      <c r="F412" s="185"/>
      <c r="G412" s="185"/>
      <c r="H412" s="185"/>
      <c r="I412" s="185"/>
      <c r="J412" s="186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</row>
    <row r="413" spans="1:22" ht="14.25" x14ac:dyDescent="0.2">
      <c r="A413" s="185"/>
      <c r="B413" s="185"/>
      <c r="C413" s="185"/>
      <c r="D413" s="185"/>
      <c r="E413" s="185"/>
      <c r="F413" s="185"/>
      <c r="G413" s="185"/>
      <c r="H413" s="185"/>
      <c r="I413" s="185"/>
      <c r="J413" s="186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</row>
    <row r="414" spans="1:22" ht="14.25" x14ac:dyDescent="0.2">
      <c r="A414" s="185"/>
      <c r="B414" s="185"/>
      <c r="C414" s="185"/>
      <c r="D414" s="185"/>
      <c r="E414" s="185"/>
      <c r="F414" s="185"/>
      <c r="G414" s="185"/>
      <c r="H414" s="185"/>
      <c r="I414" s="185"/>
      <c r="J414" s="186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</row>
    <row r="415" spans="1:22" ht="14.25" x14ac:dyDescent="0.2">
      <c r="A415" s="185"/>
      <c r="B415" s="185"/>
      <c r="C415" s="185"/>
      <c r="D415" s="185"/>
      <c r="E415" s="185"/>
      <c r="F415" s="185"/>
      <c r="G415" s="185"/>
      <c r="H415" s="185"/>
      <c r="I415" s="185"/>
      <c r="J415" s="186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</row>
    <row r="416" spans="1:22" ht="14.25" x14ac:dyDescent="0.2">
      <c r="A416" s="185"/>
      <c r="B416" s="185"/>
      <c r="C416" s="185"/>
      <c r="D416" s="185"/>
      <c r="E416" s="185"/>
      <c r="F416" s="185"/>
      <c r="G416" s="185"/>
      <c r="H416" s="185"/>
      <c r="I416" s="185"/>
      <c r="J416" s="186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</row>
    <row r="417" spans="1:22" ht="14.25" x14ac:dyDescent="0.2">
      <c r="A417" s="185"/>
      <c r="B417" s="185"/>
      <c r="C417" s="185"/>
      <c r="D417" s="185"/>
      <c r="E417" s="185"/>
      <c r="F417" s="185"/>
      <c r="G417" s="185"/>
      <c r="H417" s="185"/>
      <c r="I417" s="185"/>
      <c r="J417" s="186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</row>
    <row r="418" spans="1:22" ht="14.25" x14ac:dyDescent="0.2">
      <c r="A418" s="185"/>
      <c r="B418" s="185"/>
      <c r="C418" s="185"/>
      <c r="D418" s="185"/>
      <c r="E418" s="185"/>
      <c r="F418" s="185"/>
      <c r="G418" s="185"/>
      <c r="H418" s="185"/>
      <c r="I418" s="185"/>
      <c r="J418" s="186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</row>
    <row r="419" spans="1:22" ht="14.25" x14ac:dyDescent="0.2">
      <c r="A419" s="185"/>
      <c r="B419" s="185"/>
      <c r="C419" s="185"/>
      <c r="D419" s="185"/>
      <c r="E419" s="185"/>
      <c r="F419" s="185"/>
      <c r="G419" s="185"/>
      <c r="H419" s="185"/>
      <c r="I419" s="185"/>
      <c r="J419" s="186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</row>
    <row r="420" spans="1:22" ht="14.25" x14ac:dyDescent="0.2">
      <c r="A420" s="185"/>
      <c r="B420" s="185"/>
      <c r="C420" s="185"/>
      <c r="D420" s="185"/>
      <c r="E420" s="185"/>
      <c r="F420" s="185"/>
      <c r="G420" s="185"/>
      <c r="H420" s="185"/>
      <c r="I420" s="185"/>
      <c r="J420" s="186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</row>
    <row r="421" spans="1:22" ht="14.25" x14ac:dyDescent="0.2">
      <c r="A421" s="185"/>
      <c r="B421" s="185"/>
      <c r="C421" s="185"/>
      <c r="D421" s="185"/>
      <c r="E421" s="185"/>
      <c r="F421" s="185"/>
      <c r="G421" s="185"/>
      <c r="H421" s="185"/>
      <c r="I421" s="185"/>
      <c r="J421" s="186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</row>
    <row r="422" spans="1:22" ht="14.25" x14ac:dyDescent="0.2">
      <c r="A422" s="185"/>
      <c r="B422" s="185"/>
      <c r="C422" s="185"/>
      <c r="D422" s="185"/>
      <c r="E422" s="185"/>
      <c r="F422" s="185"/>
      <c r="G422" s="185"/>
      <c r="H422" s="185"/>
      <c r="I422" s="185"/>
      <c r="J422" s="186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</row>
    <row r="423" spans="1:22" ht="14.25" x14ac:dyDescent="0.2">
      <c r="A423" s="185"/>
      <c r="B423" s="185"/>
      <c r="C423" s="185"/>
      <c r="D423" s="185"/>
      <c r="E423" s="185"/>
      <c r="F423" s="185"/>
      <c r="G423" s="185"/>
      <c r="H423" s="185"/>
      <c r="I423" s="185"/>
      <c r="J423" s="186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</row>
    <row r="424" spans="1:22" ht="14.25" x14ac:dyDescent="0.2">
      <c r="A424" s="185"/>
      <c r="B424" s="185"/>
      <c r="C424" s="185"/>
      <c r="D424" s="185"/>
      <c r="E424" s="185"/>
      <c r="F424" s="185"/>
      <c r="G424" s="185"/>
      <c r="H424" s="185"/>
      <c r="I424" s="185"/>
      <c r="J424" s="186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</row>
    <row r="425" spans="1:22" ht="14.25" x14ac:dyDescent="0.2">
      <c r="A425" s="185"/>
      <c r="B425" s="185"/>
      <c r="C425" s="185"/>
      <c r="D425" s="185"/>
      <c r="E425" s="185"/>
      <c r="F425" s="185"/>
      <c r="G425" s="185"/>
      <c r="H425" s="185"/>
      <c r="I425" s="185"/>
      <c r="J425" s="186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</row>
    <row r="426" spans="1:22" ht="14.25" x14ac:dyDescent="0.2">
      <c r="A426" s="185"/>
      <c r="B426" s="185"/>
      <c r="C426" s="185"/>
      <c r="D426" s="185"/>
      <c r="E426" s="185"/>
      <c r="F426" s="185"/>
      <c r="G426" s="185"/>
      <c r="H426" s="185"/>
      <c r="I426" s="185"/>
      <c r="J426" s="186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</row>
    <row r="427" spans="1:22" ht="14.25" x14ac:dyDescent="0.2">
      <c r="A427" s="185"/>
      <c r="B427" s="185"/>
      <c r="C427" s="185"/>
      <c r="D427" s="185"/>
      <c r="E427" s="185"/>
      <c r="F427" s="185"/>
      <c r="G427" s="185"/>
      <c r="H427" s="185"/>
      <c r="I427" s="185"/>
      <c r="J427" s="186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</row>
    <row r="428" spans="1:22" ht="14.25" x14ac:dyDescent="0.2">
      <c r="A428" s="185"/>
      <c r="B428" s="185"/>
      <c r="C428" s="185"/>
      <c r="D428" s="185"/>
      <c r="E428" s="185"/>
      <c r="F428" s="185"/>
      <c r="G428" s="185"/>
      <c r="H428" s="185"/>
      <c r="I428" s="185"/>
      <c r="J428" s="186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</row>
    <row r="429" spans="1:22" ht="14.25" x14ac:dyDescent="0.2">
      <c r="A429" s="185"/>
      <c r="B429" s="185"/>
      <c r="C429" s="185"/>
      <c r="D429" s="185"/>
      <c r="E429" s="185"/>
      <c r="F429" s="185"/>
      <c r="G429" s="185"/>
      <c r="H429" s="185"/>
      <c r="I429" s="185"/>
      <c r="J429" s="186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</row>
    <row r="430" spans="1:22" ht="14.25" x14ac:dyDescent="0.2">
      <c r="A430" s="185"/>
      <c r="B430" s="185"/>
      <c r="C430" s="185"/>
      <c r="D430" s="185"/>
      <c r="E430" s="185"/>
      <c r="F430" s="185"/>
      <c r="G430" s="185"/>
      <c r="H430" s="185"/>
      <c r="I430" s="185"/>
      <c r="J430" s="186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</row>
    <row r="431" spans="1:22" ht="14.25" x14ac:dyDescent="0.2">
      <c r="A431" s="185"/>
      <c r="B431" s="185"/>
      <c r="C431" s="185"/>
      <c r="D431" s="185"/>
      <c r="E431" s="185"/>
      <c r="F431" s="185"/>
      <c r="G431" s="185"/>
      <c r="H431" s="185"/>
      <c r="I431" s="185"/>
      <c r="J431" s="186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</row>
    <row r="432" spans="1:22" ht="14.25" x14ac:dyDescent="0.2">
      <c r="A432" s="185"/>
      <c r="B432" s="185"/>
      <c r="C432" s="185"/>
      <c r="D432" s="185"/>
      <c r="E432" s="185"/>
      <c r="F432" s="185"/>
      <c r="G432" s="185"/>
      <c r="H432" s="185"/>
      <c r="I432" s="185"/>
      <c r="J432" s="186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</row>
    <row r="433" spans="1:22" ht="14.25" x14ac:dyDescent="0.2">
      <c r="A433" s="185"/>
      <c r="B433" s="185"/>
      <c r="C433" s="185"/>
      <c r="D433" s="185"/>
      <c r="E433" s="185"/>
      <c r="F433" s="185"/>
      <c r="G433" s="185"/>
      <c r="H433" s="185"/>
      <c r="I433" s="185"/>
      <c r="J433" s="186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</row>
    <row r="434" spans="1:22" ht="14.25" x14ac:dyDescent="0.2">
      <c r="A434" s="185"/>
      <c r="B434" s="185"/>
      <c r="C434" s="185"/>
      <c r="D434" s="185"/>
      <c r="E434" s="185"/>
      <c r="F434" s="185"/>
      <c r="G434" s="185"/>
      <c r="H434" s="185"/>
      <c r="I434" s="185"/>
      <c r="J434" s="186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</row>
    <row r="435" spans="1:22" ht="14.25" x14ac:dyDescent="0.2">
      <c r="A435" s="185"/>
      <c r="B435" s="185"/>
      <c r="C435" s="185"/>
      <c r="D435" s="185"/>
      <c r="E435" s="185"/>
      <c r="F435" s="185"/>
      <c r="G435" s="185"/>
      <c r="H435" s="185"/>
      <c r="I435" s="185"/>
      <c r="J435" s="186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</row>
    <row r="436" spans="1:22" ht="14.25" x14ac:dyDescent="0.2">
      <c r="A436" s="185"/>
      <c r="B436" s="185"/>
      <c r="C436" s="185"/>
      <c r="D436" s="185"/>
      <c r="E436" s="185"/>
      <c r="F436" s="185"/>
      <c r="G436" s="185"/>
      <c r="H436" s="185"/>
      <c r="I436" s="185"/>
      <c r="J436" s="186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</row>
    <row r="437" spans="1:22" ht="14.25" x14ac:dyDescent="0.2">
      <c r="A437" s="185"/>
      <c r="B437" s="185"/>
      <c r="C437" s="185"/>
      <c r="D437" s="185"/>
      <c r="E437" s="185"/>
      <c r="F437" s="185"/>
      <c r="G437" s="185"/>
      <c r="H437" s="185"/>
      <c r="I437" s="185"/>
      <c r="J437" s="186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</row>
    <row r="438" spans="1:22" ht="14.25" x14ac:dyDescent="0.2">
      <c r="A438" s="185"/>
      <c r="B438" s="185"/>
      <c r="C438" s="185"/>
      <c r="D438" s="185"/>
      <c r="E438" s="185"/>
      <c r="F438" s="185"/>
      <c r="G438" s="185"/>
      <c r="H438" s="185"/>
      <c r="I438" s="185"/>
      <c r="J438" s="186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</row>
    <row r="439" spans="1:22" ht="14.25" x14ac:dyDescent="0.2">
      <c r="A439" s="185"/>
      <c r="B439" s="185"/>
      <c r="C439" s="185"/>
      <c r="D439" s="185"/>
      <c r="E439" s="185"/>
      <c r="F439" s="185"/>
      <c r="G439" s="185"/>
      <c r="H439" s="185"/>
      <c r="I439" s="185"/>
      <c r="J439" s="186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</row>
    <row r="440" spans="1:22" ht="14.25" x14ac:dyDescent="0.2">
      <c r="A440" s="185"/>
      <c r="B440" s="185"/>
      <c r="C440" s="185"/>
      <c r="D440" s="185"/>
      <c r="E440" s="185"/>
      <c r="F440" s="185"/>
      <c r="G440" s="185"/>
      <c r="H440" s="185"/>
      <c r="I440" s="185"/>
      <c r="J440" s="186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</row>
    <row r="441" spans="1:22" ht="14.25" x14ac:dyDescent="0.2">
      <c r="A441" s="185"/>
      <c r="B441" s="185"/>
      <c r="C441" s="185"/>
      <c r="D441" s="185"/>
      <c r="E441" s="185"/>
      <c r="F441" s="185"/>
      <c r="G441" s="185"/>
      <c r="H441" s="185"/>
      <c r="I441" s="185"/>
      <c r="J441" s="186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</row>
    <row r="442" spans="1:22" ht="14.25" x14ac:dyDescent="0.2">
      <c r="A442" s="185"/>
      <c r="B442" s="185"/>
      <c r="C442" s="185"/>
      <c r="D442" s="185"/>
      <c r="E442" s="185"/>
      <c r="F442" s="185"/>
      <c r="G442" s="185"/>
      <c r="H442" s="185"/>
      <c r="I442" s="185"/>
      <c r="J442" s="186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</row>
    <row r="443" spans="1:22" ht="14.25" x14ac:dyDescent="0.2">
      <c r="A443" s="185"/>
      <c r="B443" s="185"/>
      <c r="C443" s="185"/>
      <c r="D443" s="185"/>
      <c r="E443" s="185"/>
      <c r="F443" s="185"/>
      <c r="G443" s="185"/>
      <c r="H443" s="185"/>
      <c r="I443" s="185"/>
      <c r="J443" s="186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</row>
    <row r="444" spans="1:22" ht="14.25" x14ac:dyDescent="0.2">
      <c r="A444" s="185"/>
      <c r="B444" s="185"/>
      <c r="C444" s="185"/>
      <c r="D444" s="185"/>
      <c r="E444" s="185"/>
      <c r="F444" s="185"/>
      <c r="G444" s="185"/>
      <c r="H444" s="185"/>
      <c r="I444" s="185"/>
      <c r="J444" s="186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</row>
    <row r="445" spans="1:22" ht="14.25" x14ac:dyDescent="0.2">
      <c r="A445" s="185"/>
      <c r="B445" s="185"/>
      <c r="C445" s="185"/>
      <c r="D445" s="185"/>
      <c r="E445" s="185"/>
      <c r="F445" s="185"/>
      <c r="G445" s="185"/>
      <c r="H445" s="185"/>
      <c r="I445" s="185"/>
      <c r="J445" s="186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</row>
    <row r="446" spans="1:22" ht="14.25" x14ac:dyDescent="0.2">
      <c r="A446" s="185"/>
      <c r="B446" s="185"/>
      <c r="C446" s="185"/>
      <c r="D446" s="185"/>
      <c r="E446" s="185"/>
      <c r="F446" s="185"/>
      <c r="G446" s="185"/>
      <c r="H446" s="185"/>
      <c r="I446" s="185"/>
      <c r="J446" s="186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</row>
    <row r="447" spans="1:22" ht="14.25" x14ac:dyDescent="0.2">
      <c r="A447" s="185"/>
      <c r="B447" s="185"/>
      <c r="C447" s="185"/>
      <c r="D447" s="185"/>
      <c r="E447" s="185"/>
      <c r="F447" s="185"/>
      <c r="G447" s="185"/>
      <c r="H447" s="185"/>
      <c r="I447" s="185"/>
      <c r="J447" s="186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</row>
    <row r="448" spans="1:22" ht="14.25" x14ac:dyDescent="0.2">
      <c r="A448" s="185"/>
      <c r="B448" s="185"/>
      <c r="C448" s="185"/>
      <c r="D448" s="185"/>
      <c r="E448" s="185"/>
      <c r="F448" s="185"/>
      <c r="G448" s="185"/>
      <c r="H448" s="185"/>
      <c r="I448" s="185"/>
      <c r="J448" s="186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</row>
    <row r="449" spans="1:22" ht="14.25" x14ac:dyDescent="0.2">
      <c r="A449" s="185"/>
      <c r="B449" s="185"/>
      <c r="C449" s="185"/>
      <c r="D449" s="185"/>
      <c r="E449" s="185"/>
      <c r="F449" s="185"/>
      <c r="G449" s="185"/>
      <c r="H449" s="185"/>
      <c r="I449" s="185"/>
      <c r="J449" s="186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</row>
    <row r="450" spans="1:22" ht="14.25" x14ac:dyDescent="0.2">
      <c r="A450" s="185"/>
      <c r="B450" s="185"/>
      <c r="C450" s="185"/>
      <c r="D450" s="185"/>
      <c r="E450" s="185"/>
      <c r="F450" s="185"/>
      <c r="G450" s="185"/>
      <c r="H450" s="185"/>
      <c r="I450" s="185"/>
      <c r="J450" s="186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</row>
    <row r="451" spans="1:22" ht="14.25" x14ac:dyDescent="0.2">
      <c r="A451" s="185"/>
      <c r="B451" s="185"/>
      <c r="C451" s="185"/>
      <c r="D451" s="185"/>
      <c r="E451" s="185"/>
      <c r="F451" s="185"/>
      <c r="G451" s="185"/>
      <c r="H451" s="185"/>
      <c r="I451" s="185"/>
      <c r="J451" s="186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</row>
    <row r="452" spans="1:22" ht="14.25" x14ac:dyDescent="0.2">
      <c r="A452" s="185"/>
      <c r="B452" s="185"/>
      <c r="C452" s="185"/>
      <c r="D452" s="185"/>
      <c r="E452" s="185"/>
      <c r="F452" s="185"/>
      <c r="G452" s="185"/>
      <c r="H452" s="185"/>
      <c r="I452" s="185"/>
      <c r="J452" s="186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</row>
    <row r="453" spans="1:22" ht="14.25" x14ac:dyDescent="0.2">
      <c r="A453" s="185"/>
      <c r="B453" s="185"/>
      <c r="C453" s="185"/>
      <c r="D453" s="185"/>
      <c r="E453" s="185"/>
      <c r="F453" s="185"/>
      <c r="G453" s="185"/>
      <c r="H453" s="185"/>
      <c r="I453" s="185"/>
      <c r="J453" s="186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</row>
    <row r="454" spans="1:22" ht="14.25" x14ac:dyDescent="0.2">
      <c r="A454" s="185"/>
      <c r="B454" s="185"/>
      <c r="C454" s="185"/>
      <c r="D454" s="185"/>
      <c r="E454" s="185"/>
      <c r="F454" s="185"/>
      <c r="G454" s="185"/>
      <c r="H454" s="185"/>
      <c r="I454" s="185"/>
      <c r="J454" s="186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</row>
    <row r="455" spans="1:22" ht="14.25" x14ac:dyDescent="0.2">
      <c r="A455" s="185"/>
      <c r="B455" s="185"/>
      <c r="C455" s="185"/>
      <c r="D455" s="185"/>
      <c r="E455" s="185"/>
      <c r="F455" s="185"/>
      <c r="G455" s="185"/>
      <c r="H455" s="185"/>
      <c r="I455" s="185"/>
      <c r="J455" s="186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</row>
    <row r="456" spans="1:22" ht="14.25" x14ac:dyDescent="0.2">
      <c r="A456" s="185"/>
      <c r="B456" s="185"/>
      <c r="C456" s="185"/>
      <c r="D456" s="185"/>
      <c r="E456" s="185"/>
      <c r="F456" s="185"/>
      <c r="G456" s="185"/>
      <c r="H456" s="185"/>
      <c r="I456" s="185"/>
      <c r="J456" s="186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</row>
    <row r="457" spans="1:22" ht="14.25" x14ac:dyDescent="0.2">
      <c r="A457" s="185"/>
      <c r="B457" s="185"/>
      <c r="C457" s="185"/>
      <c r="D457" s="185"/>
      <c r="E457" s="185"/>
      <c r="F457" s="185"/>
      <c r="G457" s="185"/>
      <c r="H457" s="185"/>
      <c r="I457" s="185"/>
      <c r="J457" s="186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</row>
    <row r="458" spans="1:22" ht="14.25" x14ac:dyDescent="0.2">
      <c r="A458" s="185"/>
      <c r="B458" s="185"/>
      <c r="C458" s="185"/>
      <c r="D458" s="185"/>
      <c r="E458" s="185"/>
      <c r="F458" s="185"/>
      <c r="G458" s="185"/>
      <c r="H458" s="185"/>
      <c r="I458" s="185"/>
      <c r="J458" s="186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</row>
    <row r="459" spans="1:22" ht="14.25" x14ac:dyDescent="0.2">
      <c r="A459" s="185"/>
      <c r="B459" s="185"/>
      <c r="C459" s="185"/>
      <c r="D459" s="185"/>
      <c r="E459" s="185"/>
      <c r="F459" s="185"/>
      <c r="G459" s="185"/>
      <c r="H459" s="185"/>
      <c r="I459" s="185"/>
      <c r="J459" s="186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</row>
    <row r="460" spans="1:22" ht="14.25" x14ac:dyDescent="0.2">
      <c r="A460" s="185"/>
      <c r="B460" s="185"/>
      <c r="C460" s="185"/>
      <c r="D460" s="185"/>
      <c r="E460" s="185"/>
      <c r="F460" s="185"/>
      <c r="G460" s="185"/>
      <c r="H460" s="185"/>
      <c r="I460" s="185"/>
      <c r="J460" s="186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</row>
    <row r="461" spans="1:22" ht="14.25" x14ac:dyDescent="0.2">
      <c r="A461" s="185"/>
      <c r="B461" s="185"/>
      <c r="C461" s="185"/>
      <c r="D461" s="185"/>
      <c r="E461" s="185"/>
      <c r="F461" s="185"/>
      <c r="G461" s="185"/>
      <c r="H461" s="185"/>
      <c r="I461" s="185"/>
      <c r="J461" s="186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</row>
    <row r="462" spans="1:22" ht="14.25" x14ac:dyDescent="0.2">
      <c r="A462" s="185"/>
      <c r="B462" s="185"/>
      <c r="C462" s="185"/>
      <c r="D462" s="185"/>
      <c r="E462" s="185"/>
      <c r="F462" s="185"/>
      <c r="G462" s="185"/>
      <c r="H462" s="185"/>
      <c r="I462" s="185"/>
      <c r="J462" s="186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</row>
    <row r="463" spans="1:22" ht="14.25" x14ac:dyDescent="0.2">
      <c r="A463" s="185"/>
      <c r="B463" s="185"/>
      <c r="C463" s="185"/>
      <c r="D463" s="185"/>
      <c r="E463" s="185"/>
      <c r="F463" s="185"/>
      <c r="G463" s="185"/>
      <c r="H463" s="185"/>
      <c r="I463" s="185"/>
      <c r="J463" s="186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</row>
    <row r="464" spans="1:22" ht="14.25" x14ac:dyDescent="0.2">
      <c r="A464" s="185"/>
      <c r="B464" s="185"/>
      <c r="C464" s="185"/>
      <c r="D464" s="185"/>
      <c r="E464" s="185"/>
      <c r="F464" s="185"/>
      <c r="G464" s="185"/>
      <c r="H464" s="185"/>
      <c r="I464" s="185"/>
      <c r="J464" s="186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</row>
    <row r="465" spans="1:22" ht="14.25" x14ac:dyDescent="0.2">
      <c r="A465" s="185"/>
      <c r="B465" s="185"/>
      <c r="C465" s="185"/>
      <c r="D465" s="185"/>
      <c r="E465" s="185"/>
      <c r="F465" s="185"/>
      <c r="G465" s="185"/>
      <c r="H465" s="185"/>
      <c r="I465" s="185"/>
      <c r="J465" s="186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</row>
    <row r="466" spans="1:22" ht="14.25" x14ac:dyDescent="0.2">
      <c r="A466" s="185"/>
      <c r="B466" s="185"/>
      <c r="C466" s="185"/>
      <c r="D466" s="185"/>
      <c r="E466" s="185"/>
      <c r="F466" s="185"/>
      <c r="G466" s="185"/>
      <c r="H466" s="185"/>
      <c r="I466" s="185"/>
      <c r="J466" s="186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</row>
    <row r="467" spans="1:22" ht="14.25" x14ac:dyDescent="0.2">
      <c r="A467" s="185"/>
      <c r="B467" s="185"/>
      <c r="C467" s="185"/>
      <c r="D467" s="185"/>
      <c r="E467" s="185"/>
      <c r="F467" s="185"/>
      <c r="G467" s="185"/>
      <c r="H467" s="185"/>
      <c r="I467" s="185"/>
      <c r="J467" s="186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</row>
    <row r="468" spans="1:22" ht="14.25" x14ac:dyDescent="0.2">
      <c r="A468" s="185"/>
      <c r="B468" s="185"/>
      <c r="C468" s="185"/>
      <c r="D468" s="185"/>
      <c r="E468" s="185"/>
      <c r="F468" s="185"/>
      <c r="G468" s="185"/>
      <c r="H468" s="185"/>
      <c r="I468" s="185"/>
      <c r="J468" s="186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</row>
    <row r="469" spans="1:22" ht="14.25" x14ac:dyDescent="0.2">
      <c r="A469" s="185"/>
      <c r="B469" s="185"/>
      <c r="C469" s="185"/>
      <c r="D469" s="185"/>
      <c r="E469" s="185"/>
      <c r="F469" s="185"/>
      <c r="G469" s="185"/>
      <c r="H469" s="185"/>
      <c r="I469" s="185"/>
      <c r="J469" s="186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</row>
    <row r="470" spans="1:22" ht="14.25" x14ac:dyDescent="0.2">
      <c r="A470" s="185"/>
      <c r="B470" s="185"/>
      <c r="C470" s="185"/>
      <c r="D470" s="185"/>
      <c r="E470" s="185"/>
      <c r="F470" s="185"/>
      <c r="G470" s="185"/>
      <c r="H470" s="185"/>
      <c r="I470" s="185"/>
      <c r="J470" s="186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</row>
    <row r="471" spans="1:22" ht="14.25" x14ac:dyDescent="0.2">
      <c r="A471" s="185"/>
      <c r="B471" s="185"/>
      <c r="C471" s="185"/>
      <c r="D471" s="185"/>
      <c r="E471" s="185"/>
      <c r="F471" s="185"/>
      <c r="G471" s="185"/>
      <c r="H471" s="185"/>
      <c r="I471" s="185"/>
      <c r="J471" s="186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</row>
    <row r="472" spans="1:22" ht="14.25" x14ac:dyDescent="0.2">
      <c r="A472" s="185"/>
      <c r="B472" s="185"/>
      <c r="C472" s="185"/>
      <c r="D472" s="185"/>
      <c r="E472" s="185"/>
      <c r="F472" s="185"/>
      <c r="G472" s="185"/>
      <c r="H472" s="185"/>
      <c r="I472" s="185"/>
      <c r="J472" s="186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</row>
    <row r="473" spans="1:22" ht="14.25" x14ac:dyDescent="0.2">
      <c r="A473" s="185"/>
      <c r="B473" s="185"/>
      <c r="C473" s="185"/>
      <c r="D473" s="185"/>
      <c r="E473" s="185"/>
      <c r="F473" s="185"/>
      <c r="G473" s="185"/>
      <c r="H473" s="185"/>
      <c r="I473" s="185"/>
      <c r="J473" s="186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</row>
    <row r="474" spans="1:22" ht="14.25" x14ac:dyDescent="0.2">
      <c r="A474" s="185"/>
      <c r="B474" s="185"/>
      <c r="C474" s="185"/>
      <c r="D474" s="185"/>
      <c r="E474" s="185"/>
      <c r="F474" s="185"/>
      <c r="G474" s="185"/>
      <c r="H474" s="185"/>
      <c r="I474" s="185"/>
      <c r="J474" s="186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</row>
    <row r="475" spans="1:22" ht="14.25" x14ac:dyDescent="0.2">
      <c r="A475" s="185"/>
      <c r="B475" s="185"/>
      <c r="C475" s="185"/>
      <c r="D475" s="185"/>
      <c r="E475" s="185"/>
      <c r="F475" s="185"/>
      <c r="G475" s="185"/>
      <c r="H475" s="185"/>
      <c r="I475" s="185"/>
      <c r="J475" s="186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</row>
    <row r="476" spans="1:22" ht="14.25" x14ac:dyDescent="0.2">
      <c r="A476" s="185"/>
      <c r="B476" s="185"/>
      <c r="C476" s="185"/>
      <c r="D476" s="185"/>
      <c r="E476" s="185"/>
      <c r="F476" s="185"/>
      <c r="G476" s="185"/>
      <c r="H476" s="185"/>
      <c r="I476" s="185"/>
      <c r="J476" s="186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</row>
    <row r="477" spans="1:22" ht="14.25" x14ac:dyDescent="0.2">
      <c r="A477" s="185"/>
      <c r="B477" s="185"/>
      <c r="C477" s="185"/>
      <c r="D477" s="185"/>
      <c r="E477" s="185"/>
      <c r="F477" s="185"/>
      <c r="G477" s="185"/>
      <c r="H477" s="185"/>
      <c r="I477" s="185"/>
      <c r="J477" s="186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</row>
    <row r="478" spans="1:22" ht="14.25" x14ac:dyDescent="0.2">
      <c r="A478" s="185"/>
      <c r="B478" s="185"/>
      <c r="C478" s="185"/>
      <c r="D478" s="185"/>
      <c r="E478" s="185"/>
      <c r="F478" s="185"/>
      <c r="G478" s="185"/>
      <c r="H478" s="185"/>
      <c r="I478" s="185"/>
      <c r="J478" s="186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</row>
    <row r="479" spans="1:22" ht="14.25" x14ac:dyDescent="0.2">
      <c r="A479" s="185"/>
      <c r="B479" s="185"/>
      <c r="C479" s="185"/>
      <c r="D479" s="185"/>
      <c r="E479" s="185"/>
      <c r="F479" s="185"/>
      <c r="G479" s="185"/>
      <c r="H479" s="185"/>
      <c r="I479" s="185"/>
      <c r="J479" s="186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</row>
    <row r="480" spans="1:22" ht="14.25" x14ac:dyDescent="0.2">
      <c r="A480" s="185"/>
      <c r="B480" s="185"/>
      <c r="C480" s="185"/>
      <c r="D480" s="185"/>
      <c r="E480" s="185"/>
      <c r="F480" s="185"/>
      <c r="G480" s="185"/>
      <c r="H480" s="185"/>
      <c r="I480" s="185"/>
      <c r="J480" s="186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</row>
    <row r="481" spans="1:22" ht="14.25" x14ac:dyDescent="0.2">
      <c r="A481" s="185"/>
      <c r="B481" s="185"/>
      <c r="C481" s="185"/>
      <c r="D481" s="185"/>
      <c r="E481" s="185"/>
      <c r="F481" s="185"/>
      <c r="G481" s="185"/>
      <c r="H481" s="185"/>
      <c r="I481" s="185"/>
      <c r="J481" s="186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</row>
    <row r="482" spans="1:22" ht="14.25" x14ac:dyDescent="0.2">
      <c r="A482" s="185"/>
      <c r="B482" s="185"/>
      <c r="C482" s="185"/>
      <c r="D482" s="185"/>
      <c r="E482" s="185"/>
      <c r="F482" s="185"/>
      <c r="G482" s="185"/>
      <c r="H482" s="185"/>
      <c r="I482" s="185"/>
      <c r="J482" s="186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</row>
    <row r="483" spans="1:22" ht="14.25" x14ac:dyDescent="0.2">
      <c r="A483" s="185"/>
      <c r="B483" s="185"/>
      <c r="C483" s="185"/>
      <c r="D483" s="185"/>
      <c r="E483" s="185"/>
      <c r="F483" s="185"/>
      <c r="G483" s="185"/>
      <c r="H483" s="185"/>
      <c r="I483" s="185"/>
      <c r="J483" s="186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</row>
    <row r="484" spans="1:22" ht="14.25" x14ac:dyDescent="0.2">
      <c r="A484" s="185"/>
      <c r="B484" s="185"/>
      <c r="C484" s="185"/>
      <c r="D484" s="185"/>
      <c r="E484" s="185"/>
      <c r="F484" s="185"/>
      <c r="G484" s="185"/>
      <c r="H484" s="185"/>
      <c r="I484" s="185"/>
      <c r="J484" s="186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</row>
    <row r="485" spans="1:22" ht="14.25" x14ac:dyDescent="0.2">
      <c r="A485" s="185"/>
      <c r="B485" s="185"/>
      <c r="C485" s="185"/>
      <c r="D485" s="185"/>
      <c r="E485" s="185"/>
      <c r="F485" s="185"/>
      <c r="G485" s="185"/>
      <c r="H485" s="185"/>
      <c r="I485" s="185"/>
      <c r="J485" s="186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</row>
    <row r="486" spans="1:22" ht="14.25" x14ac:dyDescent="0.2">
      <c r="A486" s="185"/>
      <c r="B486" s="185"/>
      <c r="C486" s="185"/>
      <c r="D486" s="185"/>
      <c r="E486" s="185"/>
      <c r="F486" s="185"/>
      <c r="G486" s="185"/>
      <c r="H486" s="185"/>
      <c r="I486" s="185"/>
      <c r="J486" s="186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</row>
    <row r="487" spans="1:22" ht="14.25" x14ac:dyDescent="0.2">
      <c r="A487" s="185"/>
      <c r="B487" s="185"/>
      <c r="C487" s="185"/>
      <c r="D487" s="185"/>
      <c r="E487" s="185"/>
      <c r="F487" s="185"/>
      <c r="G487" s="185"/>
      <c r="H487" s="185"/>
      <c r="I487" s="185"/>
      <c r="J487" s="186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</row>
    <row r="488" spans="1:22" ht="14.25" x14ac:dyDescent="0.2">
      <c r="A488" s="185"/>
      <c r="B488" s="185"/>
      <c r="C488" s="185"/>
      <c r="D488" s="185"/>
      <c r="E488" s="185"/>
      <c r="F488" s="185"/>
      <c r="G488" s="185"/>
      <c r="H488" s="185"/>
      <c r="I488" s="185"/>
      <c r="J488" s="186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</row>
    <row r="489" spans="1:22" ht="14.25" x14ac:dyDescent="0.2">
      <c r="A489" s="185"/>
      <c r="B489" s="185"/>
      <c r="C489" s="185"/>
      <c r="D489" s="185"/>
      <c r="E489" s="185"/>
      <c r="F489" s="185"/>
      <c r="G489" s="185"/>
      <c r="H489" s="185"/>
      <c r="I489" s="185"/>
      <c r="J489" s="186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</row>
    <row r="490" spans="1:22" ht="14.25" x14ac:dyDescent="0.2">
      <c r="A490" s="185"/>
      <c r="B490" s="185"/>
      <c r="C490" s="185"/>
      <c r="D490" s="185"/>
      <c r="E490" s="185"/>
      <c r="F490" s="185"/>
      <c r="G490" s="185"/>
      <c r="H490" s="185"/>
      <c r="I490" s="185"/>
      <c r="J490" s="186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</row>
    <row r="491" spans="1:22" ht="14.25" x14ac:dyDescent="0.2">
      <c r="A491" s="185"/>
      <c r="B491" s="185"/>
      <c r="C491" s="185"/>
      <c r="D491" s="185"/>
      <c r="E491" s="185"/>
      <c r="F491" s="185"/>
      <c r="G491" s="185"/>
      <c r="H491" s="185"/>
      <c r="I491" s="185"/>
      <c r="J491" s="186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</row>
    <row r="492" spans="1:22" ht="14.25" x14ac:dyDescent="0.2">
      <c r="A492" s="185"/>
      <c r="B492" s="185"/>
      <c r="C492" s="185"/>
      <c r="D492" s="185"/>
      <c r="E492" s="185"/>
      <c r="F492" s="185"/>
      <c r="G492" s="185"/>
      <c r="H492" s="185"/>
      <c r="I492" s="185"/>
      <c r="J492" s="186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</row>
    <row r="493" spans="1:22" ht="14.25" x14ac:dyDescent="0.2">
      <c r="A493" s="185"/>
      <c r="B493" s="185"/>
      <c r="C493" s="185"/>
      <c r="D493" s="185"/>
      <c r="E493" s="185"/>
      <c r="F493" s="185"/>
      <c r="G493" s="185"/>
      <c r="H493" s="185"/>
      <c r="I493" s="185"/>
      <c r="J493" s="186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</row>
    <row r="494" spans="1:22" ht="14.25" x14ac:dyDescent="0.2">
      <c r="A494" s="185"/>
      <c r="B494" s="185"/>
      <c r="C494" s="185"/>
      <c r="D494" s="185"/>
      <c r="E494" s="185"/>
      <c r="F494" s="185"/>
      <c r="G494" s="185"/>
      <c r="H494" s="185"/>
      <c r="I494" s="185"/>
      <c r="J494" s="186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</row>
    <row r="495" spans="1:22" ht="14.25" x14ac:dyDescent="0.2">
      <c r="A495" s="185"/>
      <c r="B495" s="185"/>
      <c r="C495" s="185"/>
      <c r="D495" s="185"/>
      <c r="E495" s="185"/>
      <c r="F495" s="185"/>
      <c r="G495" s="185"/>
      <c r="H495" s="185"/>
      <c r="I495" s="185"/>
      <c r="J495" s="186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</row>
    <row r="496" spans="1:22" ht="14.25" x14ac:dyDescent="0.2">
      <c r="A496" s="185"/>
      <c r="B496" s="185"/>
      <c r="C496" s="185"/>
      <c r="D496" s="185"/>
      <c r="E496" s="185"/>
      <c r="F496" s="185"/>
      <c r="G496" s="185"/>
      <c r="H496" s="185"/>
      <c r="I496" s="185"/>
      <c r="J496" s="186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</row>
    <row r="497" spans="1:22" ht="14.25" x14ac:dyDescent="0.2">
      <c r="A497" s="185"/>
      <c r="B497" s="185"/>
      <c r="C497" s="185"/>
      <c r="D497" s="185"/>
      <c r="E497" s="185"/>
      <c r="F497" s="185"/>
      <c r="G497" s="185"/>
      <c r="H497" s="185"/>
      <c r="I497" s="185"/>
      <c r="J497" s="186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</row>
    <row r="498" spans="1:22" ht="14.25" x14ac:dyDescent="0.2">
      <c r="A498" s="185"/>
      <c r="B498" s="185"/>
      <c r="C498" s="185"/>
      <c r="D498" s="185"/>
      <c r="E498" s="185"/>
      <c r="F498" s="185"/>
      <c r="G498" s="185"/>
      <c r="H498" s="185"/>
      <c r="I498" s="185"/>
      <c r="J498" s="186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</row>
    <row r="499" spans="1:22" ht="14.25" x14ac:dyDescent="0.2">
      <c r="A499" s="185"/>
      <c r="B499" s="185"/>
      <c r="C499" s="185"/>
      <c r="D499" s="185"/>
      <c r="E499" s="185"/>
      <c r="F499" s="185"/>
      <c r="G499" s="185"/>
      <c r="H499" s="185"/>
      <c r="I499" s="185"/>
      <c r="J499" s="186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</row>
    <row r="500" spans="1:22" x14ac:dyDescent="0.2">
      <c r="J500" s="441"/>
    </row>
    <row r="501" spans="1:22" x14ac:dyDescent="0.2">
      <c r="J501" s="441"/>
    </row>
    <row r="502" spans="1:22" x14ac:dyDescent="0.2">
      <c r="J502" s="441"/>
    </row>
    <row r="503" spans="1:22" x14ac:dyDescent="0.2">
      <c r="J503" s="441"/>
    </row>
    <row r="504" spans="1:22" x14ac:dyDescent="0.2">
      <c r="J504" s="441"/>
    </row>
    <row r="505" spans="1:22" x14ac:dyDescent="0.2">
      <c r="J505" s="441"/>
    </row>
    <row r="506" spans="1:22" x14ac:dyDescent="0.2">
      <c r="J506" s="441"/>
    </row>
    <row r="507" spans="1:22" x14ac:dyDescent="0.2">
      <c r="J507" s="441"/>
    </row>
    <row r="508" spans="1:22" x14ac:dyDescent="0.2">
      <c r="J508" s="441"/>
    </row>
    <row r="509" spans="1:22" x14ac:dyDescent="0.2">
      <c r="J509" s="441"/>
    </row>
    <row r="510" spans="1:22" x14ac:dyDescent="0.2">
      <c r="J510" s="441"/>
    </row>
    <row r="511" spans="1:22" x14ac:dyDescent="0.2">
      <c r="J511" s="441"/>
    </row>
    <row r="512" spans="1:22" x14ac:dyDescent="0.2">
      <c r="J512" s="441"/>
    </row>
    <row r="513" spans="10:10" x14ac:dyDescent="0.2">
      <c r="J513" s="441"/>
    </row>
    <row r="514" spans="10:10" x14ac:dyDescent="0.2">
      <c r="J514" s="441"/>
    </row>
    <row r="515" spans="10:10" x14ac:dyDescent="0.2">
      <c r="J515" s="441"/>
    </row>
    <row r="516" spans="10:10" x14ac:dyDescent="0.2">
      <c r="J516" s="441"/>
    </row>
    <row r="517" spans="10:10" x14ac:dyDescent="0.2">
      <c r="J517" s="441"/>
    </row>
    <row r="518" spans="10:10" x14ac:dyDescent="0.2">
      <c r="J518" s="441"/>
    </row>
    <row r="519" spans="10:10" x14ac:dyDescent="0.2">
      <c r="J519" s="441"/>
    </row>
    <row r="520" spans="10:10" x14ac:dyDescent="0.2">
      <c r="J520" s="441"/>
    </row>
    <row r="521" spans="10:10" x14ac:dyDescent="0.2">
      <c r="J521" s="441"/>
    </row>
    <row r="522" spans="10:10" x14ac:dyDescent="0.2">
      <c r="J522" s="441"/>
    </row>
    <row r="523" spans="10:10" x14ac:dyDescent="0.2">
      <c r="J523" s="441"/>
    </row>
    <row r="524" spans="10:10" x14ac:dyDescent="0.2">
      <c r="J524" s="441"/>
    </row>
    <row r="525" spans="10:10" x14ac:dyDescent="0.2">
      <c r="J525" s="441"/>
    </row>
    <row r="526" spans="10:10" x14ac:dyDescent="0.2">
      <c r="J526" s="441"/>
    </row>
    <row r="527" spans="10:10" x14ac:dyDescent="0.2">
      <c r="J527" s="441"/>
    </row>
    <row r="528" spans="10:10" x14ac:dyDescent="0.2">
      <c r="J528" s="441"/>
    </row>
    <row r="529" spans="10:10" x14ac:dyDescent="0.2">
      <c r="J529" s="441"/>
    </row>
    <row r="530" spans="10:10" x14ac:dyDescent="0.2">
      <c r="J530" s="441"/>
    </row>
    <row r="531" spans="10:10" x14ac:dyDescent="0.2">
      <c r="J531" s="441"/>
    </row>
    <row r="532" spans="10:10" x14ac:dyDescent="0.2">
      <c r="J532" s="441"/>
    </row>
    <row r="533" spans="10:10" x14ac:dyDescent="0.2">
      <c r="J533" s="441"/>
    </row>
    <row r="534" spans="10:10" x14ac:dyDescent="0.2">
      <c r="J534" s="441"/>
    </row>
    <row r="535" spans="10:10" x14ac:dyDescent="0.2">
      <c r="J535" s="441"/>
    </row>
  </sheetData>
  <mergeCells count="36">
    <mergeCell ref="P10:P11"/>
    <mergeCell ref="O10:O11"/>
    <mergeCell ref="L23:V23"/>
    <mergeCell ref="A13:F13"/>
    <mergeCell ref="A14:F14"/>
    <mergeCell ref="A15:F15"/>
    <mergeCell ref="M10:M11"/>
    <mergeCell ref="N10:N11"/>
    <mergeCell ref="G10:G11"/>
    <mergeCell ref="J10:J11"/>
    <mergeCell ref="K10:L10"/>
    <mergeCell ref="H10:H11"/>
    <mergeCell ref="I10:I11"/>
    <mergeCell ref="F24:G24"/>
    <mergeCell ref="H24:H25"/>
    <mergeCell ref="A10:F11"/>
    <mergeCell ref="A12:F12"/>
    <mergeCell ref="I24:I25"/>
    <mergeCell ref="E24:E25"/>
    <mergeCell ref="A23:K23"/>
    <mergeCell ref="J24:J25"/>
    <mergeCell ref="A24:A25"/>
    <mergeCell ref="B24:B25"/>
    <mergeCell ref="C24:C25"/>
    <mergeCell ref="D24:D25"/>
    <mergeCell ref="V24:V25"/>
    <mergeCell ref="S24:S25"/>
    <mergeCell ref="T24:T25"/>
    <mergeCell ref="Q24:R24"/>
    <mergeCell ref="K24:K25"/>
    <mergeCell ref="U24:U25"/>
    <mergeCell ref="P24:P25"/>
    <mergeCell ref="L24:L25"/>
    <mergeCell ref="M24:M25"/>
    <mergeCell ref="N24:N25"/>
    <mergeCell ref="O24:O25"/>
  </mergeCells>
  <phoneticPr fontId="0" type="noConversion"/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80" workbookViewId="0">
      <selection activeCell="C8" sqref="C8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3.42578125" style="3" customWidth="1"/>
    <col min="7" max="7" width="15.1406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</row>
    <row r="2" spans="1:11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</row>
    <row r="3" spans="1:11" ht="21" x14ac:dyDescent="0.35">
      <c r="A3" s="44" t="s">
        <v>787</v>
      </c>
      <c r="B3" s="46"/>
      <c r="C3" s="46"/>
      <c r="D3" s="48"/>
      <c r="E3" s="48"/>
      <c r="F3" s="48"/>
      <c r="G3" s="48"/>
      <c r="H3" s="45"/>
      <c r="I3" s="45"/>
      <c r="J3" s="48"/>
      <c r="K3" s="45"/>
    </row>
    <row r="4" spans="1:11" ht="13.5" thickBot="1" x14ac:dyDescent="0.25">
      <c r="A4" s="45"/>
      <c r="B4" s="46"/>
      <c r="C4" s="46"/>
      <c r="D4" s="48"/>
      <c r="E4" s="48"/>
      <c r="F4" s="48"/>
      <c r="G4" s="48"/>
      <c r="H4" s="45"/>
      <c r="I4" s="45"/>
      <c r="J4" s="48"/>
      <c r="K4" s="75" t="s">
        <v>517</v>
      </c>
    </row>
    <row r="5" spans="1:11" ht="13.5" customHeight="1" x14ac:dyDescent="0.2">
      <c r="A5" s="560" t="s">
        <v>13</v>
      </c>
      <c r="B5" s="562" t="s">
        <v>14</v>
      </c>
      <c r="C5" s="562" t="s">
        <v>15</v>
      </c>
      <c r="D5" s="676" t="s">
        <v>437</v>
      </c>
      <c r="E5" s="566" t="s">
        <v>438</v>
      </c>
      <c r="F5" s="52" t="s">
        <v>90</v>
      </c>
      <c r="G5" s="144"/>
      <c r="H5" s="571" t="s">
        <v>91</v>
      </c>
      <c r="I5" s="573" t="s">
        <v>430</v>
      </c>
      <c r="J5" s="574" t="s">
        <v>685</v>
      </c>
      <c r="K5" s="569" t="s">
        <v>204</v>
      </c>
    </row>
    <row r="6" spans="1:11" ht="26.25" customHeight="1" thickBot="1" x14ac:dyDescent="0.25">
      <c r="A6" s="561"/>
      <c r="B6" s="563"/>
      <c r="C6" s="563"/>
      <c r="D6" s="663"/>
      <c r="E6" s="567"/>
      <c r="F6" s="54" t="s">
        <v>421</v>
      </c>
      <c r="G6" s="55" t="s">
        <v>422</v>
      </c>
      <c r="H6" s="572"/>
      <c r="I6" s="590"/>
      <c r="J6" s="575"/>
      <c r="K6" s="570"/>
    </row>
    <row r="7" spans="1:11" s="11" customFormat="1" ht="15.75" customHeight="1" x14ac:dyDescent="0.2">
      <c r="A7" s="81" t="s">
        <v>23</v>
      </c>
      <c r="B7" s="83">
        <v>1.59</v>
      </c>
      <c r="C7" s="83">
        <v>11.5</v>
      </c>
      <c r="D7" s="433">
        <v>40680</v>
      </c>
      <c r="E7" s="433">
        <v>25440</v>
      </c>
      <c r="F7" s="61">
        <f t="shared" ref="F7:G9" si="0">12*(1/B7*D7)</f>
        <v>307018.86792452831</v>
      </c>
      <c r="G7" s="60">
        <f t="shared" si="0"/>
        <v>26546.086956521736</v>
      </c>
      <c r="H7" s="76">
        <f>SUM(F7:G7)*34%</f>
        <v>113412.08465955702</v>
      </c>
      <c r="I7" s="80">
        <f>SUM(F7:G7)*2%</f>
        <v>6671.2990976210012</v>
      </c>
      <c r="J7" s="78">
        <v>1700</v>
      </c>
      <c r="K7" s="79">
        <f>SUM(F7:J7)</f>
        <v>455348.33863822807</v>
      </c>
    </row>
    <row r="8" spans="1:11" s="11" customFormat="1" ht="15.75" customHeight="1" x14ac:dyDescent="0.2">
      <c r="A8" s="81" t="s">
        <v>450</v>
      </c>
      <c r="B8" s="83">
        <v>260</v>
      </c>
      <c r="C8" s="59">
        <v>3590</v>
      </c>
      <c r="D8" s="458">
        <v>41220</v>
      </c>
      <c r="E8" s="433">
        <v>28220</v>
      </c>
      <c r="F8" s="61">
        <f t="shared" si="0"/>
        <v>1902.4615384615386</v>
      </c>
      <c r="G8" s="60">
        <f t="shared" si="0"/>
        <v>94.328690807799447</v>
      </c>
      <c r="H8" s="76">
        <f>SUM(F8:G8)*34%</f>
        <v>678.90867795157499</v>
      </c>
      <c r="I8" s="80">
        <f t="shared" ref="I8:I9" si="1">SUM(F8:G8)*2%</f>
        <v>39.935804585386762</v>
      </c>
      <c r="J8" s="78">
        <v>27</v>
      </c>
      <c r="K8" s="79">
        <f>SUM(F8:J8)</f>
        <v>2742.6347118062999</v>
      </c>
    </row>
    <row r="9" spans="1:11" s="11" customFormat="1" ht="15.75" customHeight="1" thickBot="1" x14ac:dyDescent="0.25">
      <c r="A9" s="89" t="s">
        <v>27</v>
      </c>
      <c r="B9" s="97">
        <v>116.7</v>
      </c>
      <c r="C9" s="97">
        <v>255</v>
      </c>
      <c r="D9" s="434">
        <v>40990</v>
      </c>
      <c r="E9" s="434">
        <v>24790</v>
      </c>
      <c r="F9" s="71">
        <f t="shared" si="0"/>
        <v>4214.9100257069413</v>
      </c>
      <c r="G9" s="70">
        <f t="shared" si="0"/>
        <v>1166.5882352941176</v>
      </c>
      <c r="H9" s="91">
        <f>SUM(F9:G9)*34%</f>
        <v>1829.7094087403602</v>
      </c>
      <c r="I9" s="92">
        <f t="shared" si="1"/>
        <v>107.62996522002119</v>
      </c>
      <c r="J9" s="93">
        <v>0</v>
      </c>
      <c r="K9" s="94">
        <f>SUM(F9:J9)</f>
        <v>7318.8376349614409</v>
      </c>
    </row>
    <row r="10" spans="1:11" s="11" customFormat="1" ht="15.75" customHeight="1" x14ac:dyDescent="0.2"/>
  </sheetData>
  <mergeCells count="9">
    <mergeCell ref="K5:K6"/>
    <mergeCell ref="H5:H6"/>
    <mergeCell ref="I5:I6"/>
    <mergeCell ref="J5:J6"/>
    <mergeCell ref="A5:A6"/>
    <mergeCell ref="D5:D6"/>
    <mergeCell ref="B5:B6"/>
    <mergeCell ref="C5:C6"/>
    <mergeCell ref="E5:E6"/>
  </mergeCells>
  <phoneticPr fontId="8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0" workbookViewId="0">
      <selection activeCell="L1" sqref="L1"/>
    </sheetView>
  </sheetViews>
  <sheetFormatPr defaultRowHeight="12.75" x14ac:dyDescent="0.2"/>
  <cols>
    <col min="1" max="1" width="12.140625" style="444" customWidth="1"/>
    <col min="2" max="2" width="49" style="423" customWidth="1"/>
    <col min="3" max="4" width="10.140625" style="470" customWidth="1"/>
    <col min="5" max="6" width="10.7109375" style="460" customWidth="1"/>
    <col min="7" max="7" width="12.85546875" style="460" customWidth="1"/>
    <col min="8" max="8" width="15.5703125" style="460" customWidth="1"/>
    <col min="9" max="9" width="9.7109375" style="423" customWidth="1"/>
    <col min="10" max="10" width="8.7109375" style="423" customWidth="1"/>
    <col min="11" max="11" width="9.7109375" style="460" customWidth="1"/>
    <col min="12" max="12" width="10.7109375" style="423" customWidth="1"/>
    <col min="13" max="16384" width="9.140625" style="423"/>
  </cols>
  <sheetData>
    <row r="1" spans="1:12" ht="21" x14ac:dyDescent="0.35">
      <c r="A1" s="44" t="s">
        <v>12</v>
      </c>
      <c r="B1" s="45"/>
      <c r="C1" s="46"/>
      <c r="D1" s="46"/>
      <c r="E1" s="48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8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788</v>
      </c>
      <c r="B3" s="45"/>
      <c r="C3" s="46"/>
      <c r="D3" s="46"/>
      <c r="E3" s="48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46"/>
      <c r="D4" s="46"/>
      <c r="E4" s="48"/>
      <c r="F4" s="48"/>
      <c r="G4" s="48"/>
      <c r="H4" s="48"/>
      <c r="I4" s="45"/>
      <c r="J4" s="45"/>
      <c r="K4" s="48"/>
      <c r="L4" s="75" t="s">
        <v>517</v>
      </c>
    </row>
    <row r="5" spans="1:12" ht="13.5" customHeight="1" x14ac:dyDescent="0.2">
      <c r="A5" s="696" t="s">
        <v>160</v>
      </c>
      <c r="B5" s="698" t="s">
        <v>13</v>
      </c>
      <c r="C5" s="674" t="s">
        <v>14</v>
      </c>
      <c r="D5" s="562" t="s">
        <v>15</v>
      </c>
      <c r="E5" s="676" t="s">
        <v>437</v>
      </c>
      <c r="F5" s="566" t="s">
        <v>438</v>
      </c>
      <c r="G5" s="558" t="s">
        <v>518</v>
      </c>
      <c r="H5" s="691"/>
      <c r="I5" s="571" t="s">
        <v>91</v>
      </c>
      <c r="J5" s="573" t="s">
        <v>430</v>
      </c>
      <c r="K5" s="600" t="s">
        <v>685</v>
      </c>
      <c r="L5" s="601" t="s">
        <v>204</v>
      </c>
    </row>
    <row r="6" spans="1:12" ht="26.25" customHeight="1" thickBot="1" x14ac:dyDescent="0.25">
      <c r="A6" s="697"/>
      <c r="B6" s="699"/>
      <c r="C6" s="675"/>
      <c r="D6" s="563"/>
      <c r="E6" s="663"/>
      <c r="F6" s="567"/>
      <c r="G6" s="54" t="s">
        <v>421</v>
      </c>
      <c r="H6" s="55" t="s">
        <v>422</v>
      </c>
      <c r="I6" s="572"/>
      <c r="J6" s="590"/>
      <c r="K6" s="572"/>
      <c r="L6" s="602"/>
    </row>
    <row r="7" spans="1:12" s="467" customFormat="1" ht="16.5" customHeight="1" x14ac:dyDescent="0.2">
      <c r="A7" s="130" t="s">
        <v>591</v>
      </c>
      <c r="B7" s="130" t="s">
        <v>0</v>
      </c>
      <c r="C7" s="131">
        <v>6.19</v>
      </c>
      <c r="D7" s="103">
        <v>28.5</v>
      </c>
      <c r="E7" s="465">
        <v>40000</v>
      </c>
      <c r="F7" s="465">
        <v>23060</v>
      </c>
      <c r="G7" s="132">
        <f>12*(1/C7*E7)</f>
        <v>77544.426494345724</v>
      </c>
      <c r="H7" s="133">
        <f>12*(1/D7*F7)</f>
        <v>9709.4736842105249</v>
      </c>
      <c r="I7" s="134">
        <f>SUM(G7:H7)*34%</f>
        <v>29666.326060709125</v>
      </c>
      <c r="J7" s="135">
        <f>SUM(G7:H7)*2%</f>
        <v>1745.078003571125</v>
      </c>
      <c r="K7" s="466">
        <v>1960</v>
      </c>
      <c r="L7" s="136">
        <f>SUM(G7:K7)</f>
        <v>120625.30424283649</v>
      </c>
    </row>
    <row r="8" spans="1:12" s="467" customFormat="1" ht="16.5" customHeight="1" thickBot="1" x14ac:dyDescent="0.25">
      <c r="A8" s="96" t="s">
        <v>590</v>
      </c>
      <c r="B8" s="96" t="s">
        <v>1</v>
      </c>
      <c r="C8" s="137">
        <v>6.19</v>
      </c>
      <c r="D8" s="138">
        <v>28.5</v>
      </c>
      <c r="E8" s="468">
        <v>40000</v>
      </c>
      <c r="F8" s="468">
        <v>23060</v>
      </c>
      <c r="G8" s="139">
        <f>12*(1/C8*E8)</f>
        <v>77544.426494345724</v>
      </c>
      <c r="H8" s="140">
        <f>12*(1/D8*F8)</f>
        <v>9709.4736842105249</v>
      </c>
      <c r="I8" s="141">
        <f>SUM(G8:H8)*34%</f>
        <v>29666.326060709125</v>
      </c>
      <c r="J8" s="142">
        <f>SUM(G8:H8)*2%</f>
        <v>1745.078003571125</v>
      </c>
      <c r="K8" s="469">
        <v>1960</v>
      </c>
      <c r="L8" s="143">
        <f>SUM(G8:K8)</f>
        <v>120625.30424283649</v>
      </c>
    </row>
  </sheetData>
  <mergeCells count="11">
    <mergeCell ref="F5:F6"/>
    <mergeCell ref="A5:A6"/>
    <mergeCell ref="B5:B6"/>
    <mergeCell ref="C5:C6"/>
    <mergeCell ref="D5:D6"/>
    <mergeCell ref="E5:E6"/>
    <mergeCell ref="L5:L6"/>
    <mergeCell ref="I5:I6"/>
    <mergeCell ref="J5:J6"/>
    <mergeCell ref="G5:H5"/>
    <mergeCell ref="K5:K6"/>
  </mergeCells>
  <phoneticPr fontId="8" type="noConversion"/>
  <pageMargins left="0.59055118110236227" right="0.59055118110236227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zoomScale="80" workbookViewId="0">
      <selection activeCell="L1" sqref="L1"/>
    </sheetView>
  </sheetViews>
  <sheetFormatPr defaultRowHeight="12.75" x14ac:dyDescent="0.2"/>
  <cols>
    <col min="1" max="1" width="21.42578125" style="4" customWidth="1"/>
    <col min="2" max="2" width="45.140625" customWidth="1"/>
    <col min="3" max="4" width="10.28515625" style="37" customWidth="1"/>
    <col min="5" max="5" width="10.7109375" style="38" customWidth="1"/>
    <col min="6" max="6" width="10.7109375" style="34" customWidth="1"/>
    <col min="7" max="7" width="13.85546875" style="34" customWidth="1"/>
    <col min="8" max="8" width="17" style="34" customWidth="1"/>
    <col min="9" max="9" width="9.7109375" style="7" customWidth="1"/>
    <col min="10" max="10" width="8.7109375" style="7" customWidth="1"/>
    <col min="11" max="11" width="9.7109375" style="460" customWidth="1"/>
    <col min="12" max="12" width="10.7109375" style="7" customWidth="1"/>
  </cols>
  <sheetData>
    <row r="1" spans="1:12" ht="21" x14ac:dyDescent="0.35">
      <c r="A1" s="44" t="s">
        <v>12</v>
      </c>
      <c r="B1" s="45"/>
      <c r="C1" s="46"/>
      <c r="D1" s="46"/>
      <c r="E1" s="47"/>
      <c r="F1" s="48"/>
      <c r="G1" s="48"/>
      <c r="H1" s="48"/>
      <c r="I1" s="45"/>
      <c r="J1" s="45"/>
      <c r="K1" s="48"/>
      <c r="L1" s="45"/>
    </row>
    <row r="2" spans="1:12" s="10" customFormat="1" ht="18.75" x14ac:dyDescent="0.3">
      <c r="A2" s="49" t="s">
        <v>194</v>
      </c>
      <c r="B2" s="104"/>
      <c r="C2" s="105"/>
      <c r="D2" s="105"/>
      <c r="E2" s="106"/>
      <c r="F2" s="107"/>
      <c r="G2" s="107"/>
      <c r="H2" s="107"/>
      <c r="I2" s="104"/>
      <c r="J2" s="104"/>
      <c r="K2" s="107"/>
      <c r="L2" s="104"/>
    </row>
    <row r="3" spans="1:12" ht="21" x14ac:dyDescent="0.35">
      <c r="A3" s="44" t="s">
        <v>789</v>
      </c>
      <c r="B3" s="45"/>
      <c r="C3" s="46"/>
      <c r="D3" s="46"/>
      <c r="E3" s="47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95"/>
      <c r="D4" s="95"/>
      <c r="E4" s="47"/>
      <c r="F4" s="48"/>
      <c r="G4" s="48"/>
      <c r="H4" s="48"/>
      <c r="I4" s="45"/>
      <c r="J4" s="45"/>
      <c r="K4" s="48"/>
      <c r="L4" s="75" t="s">
        <v>517</v>
      </c>
    </row>
    <row r="5" spans="1:12" ht="13.5" customHeight="1" x14ac:dyDescent="0.2">
      <c r="A5" s="696" t="s">
        <v>160</v>
      </c>
      <c r="B5" s="698" t="s">
        <v>13</v>
      </c>
      <c r="C5" s="700" t="s">
        <v>14</v>
      </c>
      <c r="D5" s="700" t="s">
        <v>15</v>
      </c>
      <c r="E5" s="676" t="s">
        <v>437</v>
      </c>
      <c r="F5" s="566" t="s">
        <v>438</v>
      </c>
      <c r="G5" s="558" t="s">
        <v>518</v>
      </c>
      <c r="H5" s="691"/>
      <c r="I5" s="571" t="s">
        <v>91</v>
      </c>
      <c r="J5" s="573" t="s">
        <v>430</v>
      </c>
      <c r="K5" s="574" t="s">
        <v>685</v>
      </c>
      <c r="L5" s="569" t="s">
        <v>204</v>
      </c>
    </row>
    <row r="6" spans="1:12" ht="26.25" customHeight="1" thickBot="1" x14ac:dyDescent="0.25">
      <c r="A6" s="697"/>
      <c r="B6" s="699"/>
      <c r="C6" s="701"/>
      <c r="D6" s="701"/>
      <c r="E6" s="663"/>
      <c r="F6" s="567"/>
      <c r="G6" s="54" t="s">
        <v>421</v>
      </c>
      <c r="H6" s="55" t="s">
        <v>422</v>
      </c>
      <c r="I6" s="572"/>
      <c r="J6" s="590"/>
      <c r="K6" s="575"/>
      <c r="L6" s="570"/>
    </row>
    <row r="7" spans="1:12" s="9" customFormat="1" ht="16.5" customHeight="1" x14ac:dyDescent="0.2">
      <c r="A7" s="108" t="s">
        <v>452</v>
      </c>
      <c r="B7" s="109" t="s">
        <v>510</v>
      </c>
      <c r="C7" s="110">
        <v>10.5</v>
      </c>
      <c r="D7" s="110">
        <v>59.4</v>
      </c>
      <c r="E7" s="472">
        <v>36530</v>
      </c>
      <c r="F7" s="471">
        <v>24370</v>
      </c>
      <c r="G7" s="111">
        <f t="shared" ref="G7:G28" si="0">12*(1/C7*E7)</f>
        <v>41748.571428571428</v>
      </c>
      <c r="H7" s="112">
        <f t="shared" ref="H7:H28" si="1">12*(1/D7*F7)</f>
        <v>4923.2323232323233</v>
      </c>
      <c r="I7" s="113">
        <f t="shared" ref="I7:I40" si="2">SUM(G7:H7)*34%</f>
        <v>15868.413275613277</v>
      </c>
      <c r="J7" s="114">
        <f>SUM(G7:H7)*2%</f>
        <v>933.43607503607507</v>
      </c>
      <c r="K7" s="473">
        <v>0</v>
      </c>
      <c r="L7" s="115">
        <f t="shared" ref="L7:L53" si="3">SUM(G7:K7)</f>
        <v>63473.6531024531</v>
      </c>
    </row>
    <row r="8" spans="1:12" s="9" customFormat="1" ht="16.5" customHeight="1" x14ac:dyDescent="0.2">
      <c r="A8" s="108" t="s">
        <v>452</v>
      </c>
      <c r="B8" s="109" t="s">
        <v>511</v>
      </c>
      <c r="C8" s="110">
        <v>18.600000000000001</v>
      </c>
      <c r="D8" s="110">
        <v>97.8</v>
      </c>
      <c r="E8" s="472">
        <v>40000</v>
      </c>
      <c r="F8" s="471">
        <v>24370</v>
      </c>
      <c r="G8" s="111">
        <f t="shared" si="0"/>
        <v>25806.451612903227</v>
      </c>
      <c r="H8" s="112">
        <f t="shared" si="1"/>
        <v>2990.1840490797549</v>
      </c>
      <c r="I8" s="113">
        <f t="shared" si="2"/>
        <v>9790.856125074215</v>
      </c>
      <c r="J8" s="114">
        <f t="shared" ref="J8:J56" si="4">SUM(G8:H8)*2%</f>
        <v>575.93271323965962</v>
      </c>
      <c r="K8" s="111">
        <v>1890</v>
      </c>
      <c r="L8" s="115">
        <f t="shared" si="3"/>
        <v>41053.424500296853</v>
      </c>
    </row>
    <row r="9" spans="1:12" s="39" customFormat="1" ht="16.5" customHeight="1" x14ac:dyDescent="0.2">
      <c r="A9" s="108" t="s">
        <v>602</v>
      </c>
      <c r="B9" s="108" t="s">
        <v>103</v>
      </c>
      <c r="C9" s="116">
        <v>12.4</v>
      </c>
      <c r="D9" s="116">
        <v>59.4</v>
      </c>
      <c r="E9" s="472">
        <v>36530</v>
      </c>
      <c r="F9" s="471">
        <v>24370</v>
      </c>
      <c r="G9" s="111">
        <f t="shared" si="0"/>
        <v>35351.612903225803</v>
      </c>
      <c r="H9" s="112">
        <f t="shared" si="1"/>
        <v>4923.2323232323233</v>
      </c>
      <c r="I9" s="117">
        <f t="shared" si="2"/>
        <v>13693.447376995764</v>
      </c>
      <c r="J9" s="118">
        <f t="shared" si="4"/>
        <v>805.49690452916263</v>
      </c>
      <c r="K9" s="473">
        <v>0</v>
      </c>
      <c r="L9" s="119">
        <f t="shared" si="3"/>
        <v>54773.789507983056</v>
      </c>
    </row>
    <row r="10" spans="1:12" s="39" customFormat="1" ht="16.5" customHeight="1" x14ac:dyDescent="0.2">
      <c r="A10" s="108" t="s">
        <v>602</v>
      </c>
      <c r="B10" s="108" t="s">
        <v>130</v>
      </c>
      <c r="C10" s="116">
        <v>18.600000000000001</v>
      </c>
      <c r="D10" s="116">
        <v>97.8</v>
      </c>
      <c r="E10" s="472">
        <v>40000</v>
      </c>
      <c r="F10" s="471">
        <v>24370</v>
      </c>
      <c r="G10" s="111">
        <f t="shared" si="0"/>
        <v>25806.451612903227</v>
      </c>
      <c r="H10" s="112">
        <f t="shared" si="1"/>
        <v>2990.1840490797549</v>
      </c>
      <c r="I10" s="117">
        <f t="shared" si="2"/>
        <v>9790.856125074215</v>
      </c>
      <c r="J10" s="118">
        <f t="shared" si="4"/>
        <v>575.93271323965962</v>
      </c>
      <c r="K10" s="111">
        <v>820</v>
      </c>
      <c r="L10" s="119">
        <f t="shared" si="3"/>
        <v>39983.424500296853</v>
      </c>
    </row>
    <row r="11" spans="1:12" s="9" customFormat="1" ht="16.5" customHeight="1" x14ac:dyDescent="0.2">
      <c r="A11" s="108" t="s">
        <v>418</v>
      </c>
      <c r="B11" s="108" t="s">
        <v>419</v>
      </c>
      <c r="C11" s="110">
        <v>9.3000000000000007</v>
      </c>
      <c r="D11" s="110">
        <v>27.6</v>
      </c>
      <c r="E11" s="472">
        <v>36530</v>
      </c>
      <c r="F11" s="471">
        <v>24370</v>
      </c>
      <c r="G11" s="111">
        <f t="shared" si="0"/>
        <v>47135.483870967735</v>
      </c>
      <c r="H11" s="112">
        <f t="shared" si="1"/>
        <v>10595.652173913044</v>
      </c>
      <c r="I11" s="113">
        <f t="shared" si="2"/>
        <v>19628.586255259466</v>
      </c>
      <c r="J11" s="114">
        <f t="shared" si="4"/>
        <v>1154.6227208976156</v>
      </c>
      <c r="K11" s="473">
        <v>0</v>
      </c>
      <c r="L11" s="115">
        <f t="shared" si="3"/>
        <v>78514.345021037865</v>
      </c>
    </row>
    <row r="12" spans="1:12" s="9" customFormat="1" ht="16.5" customHeight="1" x14ac:dyDescent="0.2">
      <c r="A12" s="108" t="s">
        <v>418</v>
      </c>
      <c r="B12" s="108" t="s">
        <v>420</v>
      </c>
      <c r="C12" s="110">
        <v>10.69</v>
      </c>
      <c r="D12" s="110">
        <v>32.29</v>
      </c>
      <c r="E12" s="472">
        <v>40000</v>
      </c>
      <c r="F12" s="471">
        <v>24370</v>
      </c>
      <c r="G12" s="111">
        <f t="shared" si="0"/>
        <v>44901.777362020584</v>
      </c>
      <c r="H12" s="112">
        <f t="shared" si="1"/>
        <v>9056.6738928460818</v>
      </c>
      <c r="I12" s="113">
        <f t="shared" si="2"/>
        <v>18345.873426654667</v>
      </c>
      <c r="J12" s="114">
        <f t="shared" si="4"/>
        <v>1079.1690250973334</v>
      </c>
      <c r="K12" s="473">
        <v>3300</v>
      </c>
      <c r="L12" s="115">
        <f t="shared" si="3"/>
        <v>76683.493706618669</v>
      </c>
    </row>
    <row r="13" spans="1:12" s="9" customFormat="1" ht="16.5" customHeight="1" x14ac:dyDescent="0.2">
      <c r="A13" s="108" t="s">
        <v>388</v>
      </c>
      <c r="B13" s="108" t="s">
        <v>5</v>
      </c>
      <c r="C13" s="110">
        <v>10.18</v>
      </c>
      <c r="D13" s="110">
        <v>59.4</v>
      </c>
      <c r="E13" s="472">
        <v>36530</v>
      </c>
      <c r="F13" s="471">
        <v>24370</v>
      </c>
      <c r="G13" s="111">
        <f t="shared" si="0"/>
        <v>43060.903732809435</v>
      </c>
      <c r="H13" s="112">
        <f t="shared" si="1"/>
        <v>4923.2323232323233</v>
      </c>
      <c r="I13" s="113">
        <f t="shared" si="2"/>
        <v>16314.606259054199</v>
      </c>
      <c r="J13" s="114">
        <f t="shared" si="4"/>
        <v>959.68272112083525</v>
      </c>
      <c r="K13" s="473">
        <v>0</v>
      </c>
      <c r="L13" s="115">
        <f t="shared" si="3"/>
        <v>65258.425036216795</v>
      </c>
    </row>
    <row r="14" spans="1:12" s="9" customFormat="1" ht="16.5" customHeight="1" x14ac:dyDescent="0.2">
      <c r="A14" s="108" t="s">
        <v>388</v>
      </c>
      <c r="B14" s="108" t="s">
        <v>6</v>
      </c>
      <c r="C14" s="110">
        <v>22.5</v>
      </c>
      <c r="D14" s="110">
        <v>97.8</v>
      </c>
      <c r="E14" s="472">
        <v>40000</v>
      </c>
      <c r="F14" s="471">
        <v>24370</v>
      </c>
      <c r="G14" s="111">
        <f t="shared" si="0"/>
        <v>21333.333333333336</v>
      </c>
      <c r="H14" s="112">
        <f t="shared" si="1"/>
        <v>2990.1840490797549</v>
      </c>
      <c r="I14" s="113">
        <f t="shared" si="2"/>
        <v>8269.9959100204505</v>
      </c>
      <c r="J14" s="114">
        <f t="shared" si="4"/>
        <v>486.47034764826185</v>
      </c>
      <c r="K14" s="111">
        <v>820</v>
      </c>
      <c r="L14" s="115">
        <f t="shared" si="3"/>
        <v>33899.983640081802</v>
      </c>
    </row>
    <row r="15" spans="1:12" s="9" customFormat="1" ht="16.5" customHeight="1" x14ac:dyDescent="0.2">
      <c r="A15" s="108" t="s">
        <v>389</v>
      </c>
      <c r="B15" s="108" t="s">
        <v>7</v>
      </c>
      <c r="C15" s="110">
        <v>10.18</v>
      </c>
      <c r="D15" s="110">
        <v>59.4</v>
      </c>
      <c r="E15" s="472">
        <v>36530</v>
      </c>
      <c r="F15" s="471">
        <v>24370</v>
      </c>
      <c r="G15" s="111">
        <f t="shared" si="0"/>
        <v>43060.903732809435</v>
      </c>
      <c r="H15" s="112">
        <f t="shared" si="1"/>
        <v>4923.2323232323233</v>
      </c>
      <c r="I15" s="113">
        <f t="shared" si="2"/>
        <v>16314.606259054199</v>
      </c>
      <c r="J15" s="114">
        <f t="shared" si="4"/>
        <v>959.68272112083525</v>
      </c>
      <c r="K15" s="473">
        <v>0</v>
      </c>
      <c r="L15" s="115">
        <f t="shared" si="3"/>
        <v>65258.425036216795</v>
      </c>
    </row>
    <row r="16" spans="1:12" s="9" customFormat="1" ht="16.5" customHeight="1" x14ac:dyDescent="0.2">
      <c r="A16" s="108" t="s">
        <v>389</v>
      </c>
      <c r="B16" s="108" t="s">
        <v>8</v>
      </c>
      <c r="C16" s="110">
        <v>22.5</v>
      </c>
      <c r="D16" s="110">
        <v>97.8</v>
      </c>
      <c r="E16" s="472">
        <v>40000</v>
      </c>
      <c r="F16" s="471">
        <v>24370</v>
      </c>
      <c r="G16" s="111">
        <f t="shared" si="0"/>
        <v>21333.333333333336</v>
      </c>
      <c r="H16" s="112">
        <f t="shared" si="1"/>
        <v>2990.1840490797549</v>
      </c>
      <c r="I16" s="113">
        <f t="shared" si="2"/>
        <v>8269.9959100204505</v>
      </c>
      <c r="J16" s="114">
        <f t="shared" si="4"/>
        <v>486.47034764826185</v>
      </c>
      <c r="K16" s="111">
        <v>820</v>
      </c>
      <c r="L16" s="115">
        <f t="shared" si="3"/>
        <v>33899.983640081802</v>
      </c>
    </row>
    <row r="17" spans="1:12" s="39" customFormat="1" ht="16.5" customHeight="1" x14ac:dyDescent="0.2">
      <c r="A17" s="108" t="s">
        <v>673</v>
      </c>
      <c r="B17" s="108" t="s">
        <v>677</v>
      </c>
      <c r="C17" s="116">
        <v>10.4</v>
      </c>
      <c r="D17" s="116">
        <v>59.4</v>
      </c>
      <c r="E17" s="472">
        <v>36530</v>
      </c>
      <c r="F17" s="471">
        <v>24370</v>
      </c>
      <c r="G17" s="111">
        <f>12*(1/C17*E17)</f>
        <v>42149.999999999993</v>
      </c>
      <c r="H17" s="112">
        <f>12*(1/D17*F17)</f>
        <v>4923.2323232323233</v>
      </c>
      <c r="I17" s="117">
        <f>SUM(G17:H17)*34%</f>
        <v>16004.898989898989</v>
      </c>
      <c r="J17" s="118">
        <f t="shared" si="4"/>
        <v>941.46464646464642</v>
      </c>
      <c r="K17" s="111">
        <v>0</v>
      </c>
      <c r="L17" s="119">
        <f>SUM(G17:K17)</f>
        <v>64019.59595959595</v>
      </c>
    </row>
    <row r="18" spans="1:12" s="39" customFormat="1" ht="16.5" customHeight="1" x14ac:dyDescent="0.2">
      <c r="A18" s="108" t="s">
        <v>673</v>
      </c>
      <c r="B18" s="108" t="s">
        <v>678</v>
      </c>
      <c r="C18" s="116">
        <v>16.25</v>
      </c>
      <c r="D18" s="116">
        <v>97.8</v>
      </c>
      <c r="E18" s="472">
        <v>40000</v>
      </c>
      <c r="F18" s="471">
        <v>24370</v>
      </c>
      <c r="G18" s="111">
        <f>12*(1/C18*E18)</f>
        <v>29538.461538461543</v>
      </c>
      <c r="H18" s="112">
        <f>12*(1/D18*F18)</f>
        <v>2990.1840490797549</v>
      </c>
      <c r="I18" s="117">
        <f>SUM(G18:H18)*34%</f>
        <v>11059.739499764042</v>
      </c>
      <c r="J18" s="118">
        <f t="shared" si="4"/>
        <v>650.57291175082594</v>
      </c>
      <c r="K18" s="111">
        <v>820</v>
      </c>
      <c r="L18" s="119">
        <f>SUM(G18:K18)</f>
        <v>45058.957999056161</v>
      </c>
    </row>
    <row r="19" spans="1:12" s="39" customFormat="1" ht="16.5" customHeight="1" x14ac:dyDescent="0.2">
      <c r="A19" s="108" t="s">
        <v>603</v>
      </c>
      <c r="B19" s="108" t="s">
        <v>94</v>
      </c>
      <c r="C19" s="116">
        <v>10.4</v>
      </c>
      <c r="D19" s="116">
        <v>59.4</v>
      </c>
      <c r="E19" s="472">
        <v>36530</v>
      </c>
      <c r="F19" s="471">
        <v>24370</v>
      </c>
      <c r="G19" s="111">
        <f t="shared" si="0"/>
        <v>42149.999999999993</v>
      </c>
      <c r="H19" s="112">
        <f t="shared" si="1"/>
        <v>4923.2323232323233</v>
      </c>
      <c r="I19" s="117">
        <f t="shared" si="2"/>
        <v>16004.898989898989</v>
      </c>
      <c r="J19" s="118">
        <f t="shared" si="4"/>
        <v>941.46464646464642</v>
      </c>
      <c r="K19" s="473">
        <v>0</v>
      </c>
      <c r="L19" s="119">
        <f t="shared" si="3"/>
        <v>64019.59595959595</v>
      </c>
    </row>
    <row r="20" spans="1:12" s="39" customFormat="1" ht="16.5" customHeight="1" x14ac:dyDescent="0.2">
      <c r="A20" s="108" t="s">
        <v>603</v>
      </c>
      <c r="B20" s="108" t="s">
        <v>135</v>
      </c>
      <c r="C20" s="116">
        <v>16.25</v>
      </c>
      <c r="D20" s="116">
        <v>97.8</v>
      </c>
      <c r="E20" s="472">
        <v>40000</v>
      </c>
      <c r="F20" s="471">
        <v>24370</v>
      </c>
      <c r="G20" s="111">
        <f t="shared" si="0"/>
        <v>29538.461538461543</v>
      </c>
      <c r="H20" s="112">
        <f t="shared" si="1"/>
        <v>2990.1840490797549</v>
      </c>
      <c r="I20" s="117">
        <f t="shared" si="2"/>
        <v>11059.739499764042</v>
      </c>
      <c r="J20" s="118">
        <f t="shared" si="4"/>
        <v>650.57291175082594</v>
      </c>
      <c r="K20" s="111">
        <v>820</v>
      </c>
      <c r="L20" s="119">
        <f t="shared" si="3"/>
        <v>45058.957999056161</v>
      </c>
    </row>
    <row r="21" spans="1:12" s="39" customFormat="1" ht="16.5" customHeight="1" x14ac:dyDescent="0.2">
      <c r="A21" s="108" t="s">
        <v>604</v>
      </c>
      <c r="B21" s="108" t="s">
        <v>605</v>
      </c>
      <c r="C21" s="116">
        <v>9.6</v>
      </c>
      <c r="D21" s="116">
        <v>59.4</v>
      </c>
      <c r="E21" s="472">
        <v>36530</v>
      </c>
      <c r="F21" s="471">
        <v>24370</v>
      </c>
      <c r="G21" s="111">
        <f t="shared" si="0"/>
        <v>45662.5</v>
      </c>
      <c r="H21" s="112">
        <f t="shared" si="1"/>
        <v>4923.2323232323233</v>
      </c>
      <c r="I21" s="117">
        <f t="shared" si="2"/>
        <v>17199.148989898993</v>
      </c>
      <c r="J21" s="118">
        <f t="shared" si="4"/>
        <v>1011.7146464646465</v>
      </c>
      <c r="K21" s="473">
        <v>0</v>
      </c>
      <c r="L21" s="119">
        <f t="shared" si="3"/>
        <v>68796.595959595972</v>
      </c>
    </row>
    <row r="22" spans="1:12" s="39" customFormat="1" ht="16.5" customHeight="1" x14ac:dyDescent="0.2">
      <c r="A22" s="108" t="s">
        <v>604</v>
      </c>
      <c r="B22" s="108" t="s">
        <v>606</v>
      </c>
      <c r="C22" s="116">
        <v>23.9</v>
      </c>
      <c r="D22" s="116">
        <v>97.8</v>
      </c>
      <c r="E22" s="472">
        <v>40000</v>
      </c>
      <c r="F22" s="471">
        <v>24370</v>
      </c>
      <c r="G22" s="111">
        <f t="shared" si="0"/>
        <v>20083.682008368203</v>
      </c>
      <c r="H22" s="112">
        <f t="shared" si="1"/>
        <v>2990.1840490797549</v>
      </c>
      <c r="I22" s="117">
        <f t="shared" si="2"/>
        <v>7845.1144595323067</v>
      </c>
      <c r="J22" s="118">
        <f t="shared" si="4"/>
        <v>461.47732114895916</v>
      </c>
      <c r="K22" s="111">
        <v>820</v>
      </c>
      <c r="L22" s="119">
        <f t="shared" si="3"/>
        <v>32200.457838129223</v>
      </c>
    </row>
    <row r="23" spans="1:12" s="9" customFormat="1" ht="16.5" customHeight="1" x14ac:dyDescent="0.2">
      <c r="A23" s="108" t="s">
        <v>457</v>
      </c>
      <c r="B23" s="109" t="s">
        <v>456</v>
      </c>
      <c r="C23" s="110">
        <v>9.3000000000000007</v>
      </c>
      <c r="D23" s="110">
        <v>37.520000000000003</v>
      </c>
      <c r="E23" s="472">
        <v>36530</v>
      </c>
      <c r="F23" s="471">
        <v>24370</v>
      </c>
      <c r="G23" s="111">
        <f t="shared" si="0"/>
        <v>47135.483870967735</v>
      </c>
      <c r="H23" s="112">
        <f t="shared" si="1"/>
        <v>7794.2430703624732</v>
      </c>
      <c r="I23" s="113">
        <f t="shared" si="2"/>
        <v>18676.10716005227</v>
      </c>
      <c r="J23" s="114">
        <f t="shared" si="4"/>
        <v>1098.5945388266041</v>
      </c>
      <c r="K23" s="473">
        <v>0</v>
      </c>
      <c r="L23" s="115">
        <f t="shared" si="3"/>
        <v>74704.428640209066</v>
      </c>
    </row>
    <row r="24" spans="1:12" s="9" customFormat="1" ht="16.5" customHeight="1" x14ac:dyDescent="0.2">
      <c r="A24" s="108" t="s">
        <v>457</v>
      </c>
      <c r="B24" s="109" t="s">
        <v>581</v>
      </c>
      <c r="C24" s="110">
        <v>12.5</v>
      </c>
      <c r="D24" s="110">
        <v>38.21</v>
      </c>
      <c r="E24" s="472">
        <v>40000</v>
      </c>
      <c r="F24" s="471">
        <v>24370</v>
      </c>
      <c r="G24" s="111">
        <f t="shared" si="0"/>
        <v>38400</v>
      </c>
      <c r="H24" s="112">
        <f t="shared" si="1"/>
        <v>7653.4938497775447</v>
      </c>
      <c r="I24" s="113">
        <f t="shared" si="2"/>
        <v>15658.187908924367</v>
      </c>
      <c r="J24" s="114">
        <f t="shared" si="4"/>
        <v>921.06987699555089</v>
      </c>
      <c r="K24" s="473">
        <v>3300</v>
      </c>
      <c r="L24" s="115">
        <f t="shared" si="3"/>
        <v>65932.751635697467</v>
      </c>
    </row>
    <row r="25" spans="1:12" s="9" customFormat="1" ht="16.5" customHeight="1" x14ac:dyDescent="0.2">
      <c r="A25" s="108" t="s">
        <v>458</v>
      </c>
      <c r="B25" s="108" t="s">
        <v>98</v>
      </c>
      <c r="C25" s="110">
        <v>8.4</v>
      </c>
      <c r="D25" s="110">
        <v>53.2</v>
      </c>
      <c r="E25" s="472">
        <v>36530</v>
      </c>
      <c r="F25" s="471">
        <v>24370</v>
      </c>
      <c r="G25" s="111">
        <f t="shared" si="0"/>
        <v>52185.71428571429</v>
      </c>
      <c r="H25" s="112">
        <f t="shared" si="1"/>
        <v>5496.9924812030076</v>
      </c>
      <c r="I25" s="113">
        <f t="shared" si="2"/>
        <v>19612.120300751882</v>
      </c>
      <c r="J25" s="114">
        <f t="shared" si="4"/>
        <v>1153.6541353383459</v>
      </c>
      <c r="K25" s="473">
        <v>0</v>
      </c>
      <c r="L25" s="115">
        <f t="shared" si="3"/>
        <v>78448.481203007526</v>
      </c>
    </row>
    <row r="26" spans="1:12" s="9" customFormat="1" ht="16.5" customHeight="1" x14ac:dyDescent="0.2">
      <c r="A26" s="108" t="s">
        <v>458</v>
      </c>
      <c r="B26" s="108" t="s">
        <v>139</v>
      </c>
      <c r="C26" s="110">
        <v>15.75</v>
      </c>
      <c r="D26" s="110">
        <v>97.8</v>
      </c>
      <c r="E26" s="472">
        <v>40000</v>
      </c>
      <c r="F26" s="471">
        <v>24370</v>
      </c>
      <c r="G26" s="111">
        <f t="shared" si="0"/>
        <v>30476.190476190477</v>
      </c>
      <c r="H26" s="112">
        <f t="shared" si="1"/>
        <v>2990.1840490797549</v>
      </c>
      <c r="I26" s="113">
        <f t="shared" si="2"/>
        <v>11378.567338591882</v>
      </c>
      <c r="J26" s="114">
        <f t="shared" si="4"/>
        <v>669.32749050540474</v>
      </c>
      <c r="K26" s="111">
        <v>820</v>
      </c>
      <c r="L26" s="115">
        <f t="shared" si="3"/>
        <v>46334.26935436752</v>
      </c>
    </row>
    <row r="27" spans="1:12" s="9" customFormat="1" ht="16.5" customHeight="1" x14ac:dyDescent="0.2">
      <c r="A27" s="108" t="s">
        <v>461</v>
      </c>
      <c r="B27" s="109" t="s">
        <v>462</v>
      </c>
      <c r="C27" s="116">
        <v>9.3000000000000007</v>
      </c>
      <c r="D27" s="116">
        <v>59.4</v>
      </c>
      <c r="E27" s="472">
        <v>36530</v>
      </c>
      <c r="F27" s="471">
        <v>24370</v>
      </c>
      <c r="G27" s="111">
        <f t="shared" si="0"/>
        <v>47135.483870967735</v>
      </c>
      <c r="H27" s="112">
        <f t="shared" si="1"/>
        <v>4923.2323232323233</v>
      </c>
      <c r="I27" s="113">
        <f t="shared" si="2"/>
        <v>17699.963506028023</v>
      </c>
      <c r="J27" s="114">
        <f t="shared" si="4"/>
        <v>1041.1743238840013</v>
      </c>
      <c r="K27" s="473">
        <v>0</v>
      </c>
      <c r="L27" s="115">
        <f t="shared" si="3"/>
        <v>70799.854024112079</v>
      </c>
    </row>
    <row r="28" spans="1:12" s="9" customFormat="1" ht="16.5" customHeight="1" x14ac:dyDescent="0.2">
      <c r="A28" s="108" t="s">
        <v>461</v>
      </c>
      <c r="B28" s="109" t="s">
        <v>463</v>
      </c>
      <c r="C28" s="116">
        <v>20.6</v>
      </c>
      <c r="D28" s="116">
        <v>97.8</v>
      </c>
      <c r="E28" s="472">
        <v>40000</v>
      </c>
      <c r="F28" s="471">
        <v>24370</v>
      </c>
      <c r="G28" s="111">
        <f t="shared" si="0"/>
        <v>23300.970873786406</v>
      </c>
      <c r="H28" s="112">
        <f t="shared" si="1"/>
        <v>2990.1840490797549</v>
      </c>
      <c r="I28" s="113">
        <f t="shared" si="2"/>
        <v>8938.9926737744954</v>
      </c>
      <c r="J28" s="114">
        <f t="shared" si="4"/>
        <v>525.82309845732323</v>
      </c>
      <c r="K28" s="111">
        <v>820</v>
      </c>
      <c r="L28" s="115">
        <f t="shared" si="3"/>
        <v>36575.970695097982</v>
      </c>
    </row>
    <row r="29" spans="1:12" s="9" customFormat="1" ht="16.5" customHeight="1" x14ac:dyDescent="0.2">
      <c r="A29" s="108" t="s">
        <v>464</v>
      </c>
      <c r="B29" s="109" t="s">
        <v>465</v>
      </c>
      <c r="C29" s="110">
        <v>9.6</v>
      </c>
      <c r="D29" s="110">
        <v>59.4</v>
      </c>
      <c r="E29" s="472">
        <v>36530</v>
      </c>
      <c r="F29" s="471">
        <v>24370</v>
      </c>
      <c r="G29" s="111">
        <f t="shared" ref="G29:G56" si="5">12*(1/C29*E29)</f>
        <v>45662.5</v>
      </c>
      <c r="H29" s="112">
        <f t="shared" ref="H29:H56" si="6">12*(1/D29*F29)</f>
        <v>4923.2323232323233</v>
      </c>
      <c r="I29" s="113">
        <f t="shared" si="2"/>
        <v>17199.148989898993</v>
      </c>
      <c r="J29" s="114">
        <f t="shared" si="4"/>
        <v>1011.7146464646465</v>
      </c>
      <c r="K29" s="473">
        <v>0</v>
      </c>
      <c r="L29" s="115">
        <f t="shared" si="3"/>
        <v>68796.595959595972</v>
      </c>
    </row>
    <row r="30" spans="1:12" s="9" customFormat="1" ht="16.5" customHeight="1" x14ac:dyDescent="0.2">
      <c r="A30" s="108" t="s">
        <v>464</v>
      </c>
      <c r="B30" s="109" t="s">
        <v>466</v>
      </c>
      <c r="C30" s="110">
        <v>17.7</v>
      </c>
      <c r="D30" s="110">
        <v>97.8</v>
      </c>
      <c r="E30" s="472">
        <v>40000</v>
      </c>
      <c r="F30" s="471">
        <v>24370</v>
      </c>
      <c r="G30" s="111">
        <f t="shared" si="5"/>
        <v>27118.644067796609</v>
      </c>
      <c r="H30" s="112">
        <f t="shared" si="6"/>
        <v>2990.1840490797549</v>
      </c>
      <c r="I30" s="113">
        <f t="shared" si="2"/>
        <v>10237.001559737964</v>
      </c>
      <c r="J30" s="114">
        <f t="shared" si="4"/>
        <v>602.17656233752734</v>
      </c>
      <c r="K30" s="111">
        <v>820</v>
      </c>
      <c r="L30" s="115">
        <f t="shared" si="3"/>
        <v>41768.006238951857</v>
      </c>
    </row>
    <row r="31" spans="1:12" s="9" customFormat="1" ht="16.5" customHeight="1" x14ac:dyDescent="0.2">
      <c r="A31" s="108" t="s">
        <v>467</v>
      </c>
      <c r="B31" s="109" t="s">
        <v>108</v>
      </c>
      <c r="C31" s="110">
        <v>9.6</v>
      </c>
      <c r="D31" s="110">
        <v>59.4</v>
      </c>
      <c r="E31" s="472">
        <v>36530</v>
      </c>
      <c r="F31" s="471">
        <v>24370</v>
      </c>
      <c r="G31" s="111">
        <f t="shared" si="5"/>
        <v>45662.5</v>
      </c>
      <c r="H31" s="112">
        <f t="shared" si="6"/>
        <v>4923.2323232323233</v>
      </c>
      <c r="I31" s="113">
        <f t="shared" si="2"/>
        <v>17199.148989898993</v>
      </c>
      <c r="J31" s="114">
        <f t="shared" si="4"/>
        <v>1011.7146464646465</v>
      </c>
      <c r="K31" s="473">
        <v>0</v>
      </c>
      <c r="L31" s="115">
        <f t="shared" si="3"/>
        <v>68796.595959595972</v>
      </c>
    </row>
    <row r="32" spans="1:12" s="9" customFormat="1" ht="16.5" customHeight="1" x14ac:dyDescent="0.2">
      <c r="A32" s="108" t="s">
        <v>467</v>
      </c>
      <c r="B32" s="109" t="s">
        <v>142</v>
      </c>
      <c r="C32" s="110">
        <v>19.8</v>
      </c>
      <c r="D32" s="110">
        <v>97.8</v>
      </c>
      <c r="E32" s="472">
        <v>40000</v>
      </c>
      <c r="F32" s="471">
        <v>24370</v>
      </c>
      <c r="G32" s="111">
        <f t="shared" si="5"/>
        <v>24242.42424242424</v>
      </c>
      <c r="H32" s="112">
        <f t="shared" si="6"/>
        <v>2990.1840490797549</v>
      </c>
      <c r="I32" s="113">
        <f t="shared" si="2"/>
        <v>9259.0868191113586</v>
      </c>
      <c r="J32" s="114">
        <f t="shared" si="4"/>
        <v>544.65216583007987</v>
      </c>
      <c r="K32" s="111">
        <v>820</v>
      </c>
      <c r="L32" s="115">
        <f t="shared" si="3"/>
        <v>37856.347276445435</v>
      </c>
    </row>
    <row r="33" spans="1:12" s="39" customFormat="1" ht="16.5" customHeight="1" x14ac:dyDescent="0.2">
      <c r="A33" s="108" t="s">
        <v>617</v>
      </c>
      <c r="B33" s="108" t="s">
        <v>237</v>
      </c>
      <c r="C33" s="116">
        <v>9.6</v>
      </c>
      <c r="D33" s="116">
        <v>59.4</v>
      </c>
      <c r="E33" s="472">
        <v>36530</v>
      </c>
      <c r="F33" s="471">
        <v>24370</v>
      </c>
      <c r="G33" s="111">
        <f t="shared" si="5"/>
        <v>45662.5</v>
      </c>
      <c r="H33" s="112">
        <f t="shared" si="6"/>
        <v>4923.2323232323233</v>
      </c>
      <c r="I33" s="117">
        <f t="shared" si="2"/>
        <v>17199.148989898993</v>
      </c>
      <c r="J33" s="118">
        <f t="shared" si="4"/>
        <v>1011.7146464646465</v>
      </c>
      <c r="K33" s="473">
        <v>0</v>
      </c>
      <c r="L33" s="119">
        <f t="shared" si="3"/>
        <v>68796.595959595972</v>
      </c>
    </row>
    <row r="34" spans="1:12" s="39" customFormat="1" ht="16.5" customHeight="1" x14ac:dyDescent="0.2">
      <c r="A34" s="108" t="s">
        <v>617</v>
      </c>
      <c r="B34" s="108" t="s">
        <v>238</v>
      </c>
      <c r="C34" s="116">
        <v>23.9</v>
      </c>
      <c r="D34" s="116">
        <v>97.8</v>
      </c>
      <c r="E34" s="472">
        <v>40000</v>
      </c>
      <c r="F34" s="471">
        <v>24370</v>
      </c>
      <c r="G34" s="111">
        <f t="shared" si="5"/>
        <v>20083.682008368203</v>
      </c>
      <c r="H34" s="112">
        <f t="shared" si="6"/>
        <v>2990.1840490797549</v>
      </c>
      <c r="I34" s="117">
        <f t="shared" si="2"/>
        <v>7845.1144595323067</v>
      </c>
      <c r="J34" s="118">
        <f t="shared" si="4"/>
        <v>461.47732114895916</v>
      </c>
      <c r="K34" s="111">
        <v>820</v>
      </c>
      <c r="L34" s="119">
        <f t="shared" si="3"/>
        <v>32200.457838129223</v>
      </c>
    </row>
    <row r="35" spans="1:12" s="9" customFormat="1" ht="16.5" customHeight="1" x14ac:dyDescent="0.2">
      <c r="A35" s="108" t="s">
        <v>468</v>
      </c>
      <c r="B35" s="109" t="s">
        <v>109</v>
      </c>
      <c r="C35" s="110">
        <v>9.6</v>
      </c>
      <c r="D35" s="110">
        <v>59.4</v>
      </c>
      <c r="E35" s="472">
        <v>36530</v>
      </c>
      <c r="F35" s="471">
        <v>24370</v>
      </c>
      <c r="G35" s="111">
        <f t="shared" si="5"/>
        <v>45662.5</v>
      </c>
      <c r="H35" s="112">
        <f t="shared" si="6"/>
        <v>4923.2323232323233</v>
      </c>
      <c r="I35" s="113">
        <f t="shared" si="2"/>
        <v>17199.148989898993</v>
      </c>
      <c r="J35" s="114">
        <f t="shared" si="4"/>
        <v>1011.7146464646465</v>
      </c>
      <c r="K35" s="473">
        <v>0</v>
      </c>
      <c r="L35" s="115">
        <f t="shared" si="3"/>
        <v>68796.595959595972</v>
      </c>
    </row>
    <row r="36" spans="1:12" s="9" customFormat="1" ht="16.5" customHeight="1" x14ac:dyDescent="0.2">
      <c r="A36" s="108" t="s">
        <v>468</v>
      </c>
      <c r="B36" s="109" t="s">
        <v>143</v>
      </c>
      <c r="C36" s="110">
        <v>23.9</v>
      </c>
      <c r="D36" s="110">
        <v>97.8</v>
      </c>
      <c r="E36" s="472">
        <v>40000</v>
      </c>
      <c r="F36" s="471">
        <v>24370</v>
      </c>
      <c r="G36" s="111">
        <f t="shared" si="5"/>
        <v>20083.682008368203</v>
      </c>
      <c r="H36" s="112">
        <f t="shared" si="6"/>
        <v>2990.1840490797549</v>
      </c>
      <c r="I36" s="113">
        <f t="shared" si="2"/>
        <v>7845.1144595323067</v>
      </c>
      <c r="J36" s="114">
        <f t="shared" si="4"/>
        <v>461.47732114895916</v>
      </c>
      <c r="K36" s="111">
        <v>820</v>
      </c>
      <c r="L36" s="115">
        <f t="shared" si="3"/>
        <v>32200.457838129223</v>
      </c>
    </row>
    <row r="37" spans="1:12" s="9" customFormat="1" ht="16.5" customHeight="1" x14ac:dyDescent="0.2">
      <c r="A37" s="108" t="s">
        <v>469</v>
      </c>
      <c r="B37" s="109" t="s">
        <v>112</v>
      </c>
      <c r="C37" s="110">
        <v>9.6</v>
      </c>
      <c r="D37" s="110">
        <v>59.4</v>
      </c>
      <c r="E37" s="472">
        <v>36530</v>
      </c>
      <c r="F37" s="471">
        <v>24370</v>
      </c>
      <c r="G37" s="111">
        <f t="shared" si="5"/>
        <v>45662.5</v>
      </c>
      <c r="H37" s="112">
        <f t="shared" si="6"/>
        <v>4923.2323232323233</v>
      </c>
      <c r="I37" s="113">
        <f t="shared" si="2"/>
        <v>17199.148989898993</v>
      </c>
      <c r="J37" s="114">
        <f t="shared" si="4"/>
        <v>1011.7146464646465</v>
      </c>
      <c r="K37" s="473">
        <v>0</v>
      </c>
      <c r="L37" s="115">
        <f t="shared" si="3"/>
        <v>68796.595959595972</v>
      </c>
    </row>
    <row r="38" spans="1:12" s="9" customFormat="1" ht="16.5" customHeight="1" x14ac:dyDescent="0.2">
      <c r="A38" s="108" t="s">
        <v>469</v>
      </c>
      <c r="B38" s="109" t="s">
        <v>146</v>
      </c>
      <c r="C38" s="110">
        <v>23.5</v>
      </c>
      <c r="D38" s="110">
        <v>97.8</v>
      </c>
      <c r="E38" s="472">
        <v>40000</v>
      </c>
      <c r="F38" s="471">
        <v>24370</v>
      </c>
      <c r="G38" s="111">
        <f t="shared" si="5"/>
        <v>20425.531914893618</v>
      </c>
      <c r="H38" s="112">
        <f t="shared" si="6"/>
        <v>2990.1840490797549</v>
      </c>
      <c r="I38" s="113">
        <f t="shared" si="2"/>
        <v>7961.3434277509477</v>
      </c>
      <c r="J38" s="114">
        <f t="shared" si="4"/>
        <v>468.31431927946744</v>
      </c>
      <c r="K38" s="111">
        <v>820</v>
      </c>
      <c r="L38" s="115">
        <f t="shared" si="3"/>
        <v>32665.373711003787</v>
      </c>
    </row>
    <row r="39" spans="1:12" s="9" customFormat="1" ht="16.5" customHeight="1" x14ac:dyDescent="0.2">
      <c r="A39" s="108" t="s">
        <v>471</v>
      </c>
      <c r="B39" s="109" t="s">
        <v>114</v>
      </c>
      <c r="C39" s="110">
        <v>9.6</v>
      </c>
      <c r="D39" s="110">
        <v>59.4</v>
      </c>
      <c r="E39" s="472">
        <v>36530</v>
      </c>
      <c r="F39" s="471">
        <v>24370</v>
      </c>
      <c r="G39" s="111">
        <f t="shared" si="5"/>
        <v>45662.5</v>
      </c>
      <c r="H39" s="112">
        <f t="shared" si="6"/>
        <v>4923.2323232323233</v>
      </c>
      <c r="I39" s="113">
        <f t="shared" si="2"/>
        <v>17199.148989898993</v>
      </c>
      <c r="J39" s="114">
        <f t="shared" si="4"/>
        <v>1011.7146464646465</v>
      </c>
      <c r="K39" s="473">
        <v>0</v>
      </c>
      <c r="L39" s="115">
        <f t="shared" si="3"/>
        <v>68796.595959595972</v>
      </c>
    </row>
    <row r="40" spans="1:12" s="9" customFormat="1" ht="16.5" customHeight="1" x14ac:dyDescent="0.2">
      <c r="A40" s="108" t="s">
        <v>471</v>
      </c>
      <c r="B40" s="109" t="s">
        <v>148</v>
      </c>
      <c r="C40" s="110">
        <v>19.8</v>
      </c>
      <c r="D40" s="110">
        <v>97.8</v>
      </c>
      <c r="E40" s="472">
        <v>40000</v>
      </c>
      <c r="F40" s="471">
        <v>24370</v>
      </c>
      <c r="G40" s="111">
        <f t="shared" si="5"/>
        <v>24242.42424242424</v>
      </c>
      <c r="H40" s="112">
        <f t="shared" si="6"/>
        <v>2990.1840490797549</v>
      </c>
      <c r="I40" s="113">
        <f t="shared" si="2"/>
        <v>9259.0868191113586</v>
      </c>
      <c r="J40" s="114">
        <f t="shared" si="4"/>
        <v>544.65216583007987</v>
      </c>
      <c r="K40" s="111">
        <v>820</v>
      </c>
      <c r="L40" s="115">
        <f t="shared" si="3"/>
        <v>37856.347276445435</v>
      </c>
    </row>
    <row r="41" spans="1:12" s="9" customFormat="1" ht="16.5" customHeight="1" x14ac:dyDescent="0.2">
      <c r="A41" s="108" t="s">
        <v>478</v>
      </c>
      <c r="B41" s="108" t="s">
        <v>117</v>
      </c>
      <c r="C41" s="110">
        <v>9.3000000000000007</v>
      </c>
      <c r="D41" s="110">
        <v>59.4</v>
      </c>
      <c r="E41" s="472">
        <v>36530</v>
      </c>
      <c r="F41" s="471">
        <v>24370</v>
      </c>
      <c r="G41" s="111">
        <f t="shared" si="5"/>
        <v>47135.483870967735</v>
      </c>
      <c r="H41" s="112">
        <f t="shared" si="6"/>
        <v>4923.2323232323233</v>
      </c>
      <c r="I41" s="113">
        <f t="shared" ref="I41:I56" si="7">SUM(G41:H41)*34%</f>
        <v>17699.963506028023</v>
      </c>
      <c r="J41" s="114">
        <f t="shared" si="4"/>
        <v>1041.1743238840013</v>
      </c>
      <c r="K41" s="473">
        <v>0</v>
      </c>
      <c r="L41" s="115">
        <f t="shared" si="3"/>
        <v>70799.854024112079</v>
      </c>
    </row>
    <row r="42" spans="1:12" s="9" customFormat="1" ht="16.5" customHeight="1" x14ac:dyDescent="0.2">
      <c r="A42" s="108" t="s">
        <v>478</v>
      </c>
      <c r="B42" s="108" t="s">
        <v>151</v>
      </c>
      <c r="C42" s="110">
        <v>19.8</v>
      </c>
      <c r="D42" s="110">
        <v>97.8</v>
      </c>
      <c r="E42" s="472">
        <v>40000</v>
      </c>
      <c r="F42" s="471">
        <v>24370</v>
      </c>
      <c r="G42" s="111">
        <f t="shared" si="5"/>
        <v>24242.42424242424</v>
      </c>
      <c r="H42" s="112">
        <f t="shared" si="6"/>
        <v>2990.1840490797549</v>
      </c>
      <c r="I42" s="113">
        <f t="shared" si="7"/>
        <v>9259.0868191113586</v>
      </c>
      <c r="J42" s="114">
        <f t="shared" si="4"/>
        <v>544.65216583007987</v>
      </c>
      <c r="K42" s="111">
        <v>820</v>
      </c>
      <c r="L42" s="115">
        <f t="shared" si="3"/>
        <v>37856.347276445435</v>
      </c>
    </row>
    <row r="43" spans="1:12" s="9" customFormat="1" ht="16.5" customHeight="1" x14ac:dyDescent="0.2">
      <c r="A43" s="516" t="s">
        <v>713</v>
      </c>
      <c r="B43" s="516" t="s">
        <v>714</v>
      </c>
      <c r="C43" s="110">
        <v>9.3000000000000007</v>
      </c>
      <c r="D43" s="110">
        <v>59.4</v>
      </c>
      <c r="E43" s="472">
        <v>36530</v>
      </c>
      <c r="F43" s="471">
        <v>24370</v>
      </c>
      <c r="G43" s="111">
        <f t="shared" ref="G43:G44" si="8">12*(1/C43*E43)</f>
        <v>47135.483870967735</v>
      </c>
      <c r="H43" s="112">
        <f t="shared" ref="H43:H44" si="9">12*(1/D43*F43)</f>
        <v>4923.2323232323233</v>
      </c>
      <c r="I43" s="113">
        <f t="shared" ref="I43:I44" si="10">SUM(G43:H43)*34%</f>
        <v>17699.963506028023</v>
      </c>
      <c r="J43" s="114">
        <f t="shared" si="4"/>
        <v>1041.1743238840013</v>
      </c>
      <c r="K43" s="473">
        <v>0</v>
      </c>
      <c r="L43" s="115">
        <f t="shared" si="3"/>
        <v>70799.854024112079</v>
      </c>
    </row>
    <row r="44" spans="1:12" s="9" customFormat="1" ht="16.5" customHeight="1" x14ac:dyDescent="0.2">
      <c r="A44" s="516" t="s">
        <v>713</v>
      </c>
      <c r="B44" s="516" t="s">
        <v>715</v>
      </c>
      <c r="C44" s="110">
        <v>19.8</v>
      </c>
      <c r="D44" s="110">
        <v>97.8</v>
      </c>
      <c r="E44" s="472">
        <v>40000</v>
      </c>
      <c r="F44" s="471">
        <v>24370</v>
      </c>
      <c r="G44" s="111">
        <f t="shared" si="8"/>
        <v>24242.42424242424</v>
      </c>
      <c r="H44" s="112">
        <f t="shared" si="9"/>
        <v>2990.1840490797549</v>
      </c>
      <c r="I44" s="113">
        <f t="shared" si="10"/>
        <v>9259.0868191113586</v>
      </c>
      <c r="J44" s="114">
        <f t="shared" si="4"/>
        <v>544.65216583007987</v>
      </c>
      <c r="K44" s="111">
        <v>820</v>
      </c>
      <c r="L44" s="115">
        <f t="shared" si="3"/>
        <v>37856.347276445435</v>
      </c>
    </row>
    <row r="45" spans="1:12" s="9" customFormat="1" ht="16.5" customHeight="1" x14ac:dyDescent="0.2">
      <c r="A45" s="108" t="s">
        <v>403</v>
      </c>
      <c r="B45" s="108" t="s">
        <v>119</v>
      </c>
      <c r="C45" s="110">
        <v>11.9</v>
      </c>
      <c r="D45" s="110">
        <v>59.4</v>
      </c>
      <c r="E45" s="472">
        <v>36530</v>
      </c>
      <c r="F45" s="471">
        <v>24370</v>
      </c>
      <c r="G45" s="111">
        <f t="shared" si="5"/>
        <v>36836.974789915963</v>
      </c>
      <c r="H45" s="112">
        <f t="shared" si="6"/>
        <v>4923.2323232323233</v>
      </c>
      <c r="I45" s="113">
        <f t="shared" si="7"/>
        <v>14198.470418470419</v>
      </c>
      <c r="J45" s="114">
        <f t="shared" si="4"/>
        <v>835.20414226296577</v>
      </c>
      <c r="K45" s="473">
        <v>0</v>
      </c>
      <c r="L45" s="115">
        <f t="shared" si="3"/>
        <v>56793.881673881668</v>
      </c>
    </row>
    <row r="46" spans="1:12" s="9" customFormat="1" ht="16.5" customHeight="1" x14ac:dyDescent="0.2">
      <c r="A46" s="108" t="s">
        <v>403</v>
      </c>
      <c r="B46" s="108" t="s">
        <v>153</v>
      </c>
      <c r="C46" s="110">
        <v>22.3</v>
      </c>
      <c r="D46" s="110">
        <v>97.8</v>
      </c>
      <c r="E46" s="472">
        <v>40000</v>
      </c>
      <c r="F46" s="471">
        <v>24370</v>
      </c>
      <c r="G46" s="111">
        <f t="shared" si="5"/>
        <v>21524.663677130044</v>
      </c>
      <c r="H46" s="112">
        <f t="shared" si="6"/>
        <v>2990.1840490797549</v>
      </c>
      <c r="I46" s="113">
        <f t="shared" si="7"/>
        <v>8335.0482269113327</v>
      </c>
      <c r="J46" s="114">
        <f t="shared" si="4"/>
        <v>490.296954524196</v>
      </c>
      <c r="K46" s="111">
        <v>3600</v>
      </c>
      <c r="L46" s="115">
        <f t="shared" si="3"/>
        <v>36940.192907645323</v>
      </c>
    </row>
    <row r="47" spans="1:12" s="9" customFormat="1" ht="16.5" customHeight="1" x14ac:dyDescent="0.2">
      <c r="A47" s="108" t="s">
        <v>404</v>
      </c>
      <c r="B47" s="108" t="s">
        <v>405</v>
      </c>
      <c r="C47" s="110">
        <v>15.8</v>
      </c>
      <c r="D47" s="110">
        <v>59.4</v>
      </c>
      <c r="E47" s="472">
        <v>36530</v>
      </c>
      <c r="F47" s="471">
        <v>24370</v>
      </c>
      <c r="G47" s="111">
        <f t="shared" si="5"/>
        <v>27744.303797468347</v>
      </c>
      <c r="H47" s="112">
        <f t="shared" si="6"/>
        <v>4923.2323232323233</v>
      </c>
      <c r="I47" s="113">
        <f t="shared" si="7"/>
        <v>11106.96228103823</v>
      </c>
      <c r="J47" s="114">
        <f t="shared" si="4"/>
        <v>653.35072241401349</v>
      </c>
      <c r="K47" s="473">
        <v>0</v>
      </c>
      <c r="L47" s="115">
        <f t="shared" si="3"/>
        <v>44427.849124152912</v>
      </c>
    </row>
    <row r="48" spans="1:12" s="9" customFormat="1" ht="16.5" customHeight="1" x14ac:dyDescent="0.2">
      <c r="A48" s="108" t="s">
        <v>404</v>
      </c>
      <c r="B48" s="108" t="s">
        <v>406</v>
      </c>
      <c r="C48" s="110">
        <v>23.5</v>
      </c>
      <c r="D48" s="110">
        <v>97.8</v>
      </c>
      <c r="E48" s="472">
        <v>40000</v>
      </c>
      <c r="F48" s="471">
        <v>24370</v>
      </c>
      <c r="G48" s="111">
        <f t="shared" si="5"/>
        <v>20425.531914893618</v>
      </c>
      <c r="H48" s="112">
        <f t="shared" si="6"/>
        <v>2990.1840490797549</v>
      </c>
      <c r="I48" s="113">
        <f t="shared" si="7"/>
        <v>7961.3434277509477</v>
      </c>
      <c r="J48" s="114">
        <f t="shared" si="4"/>
        <v>468.31431927946744</v>
      </c>
      <c r="K48" s="111">
        <v>820</v>
      </c>
      <c r="L48" s="115">
        <f t="shared" si="3"/>
        <v>32665.373711003787</v>
      </c>
    </row>
    <row r="49" spans="1:12" s="9" customFormat="1" ht="16.5" customHeight="1" x14ac:dyDescent="0.2">
      <c r="A49" s="108" t="s">
        <v>407</v>
      </c>
      <c r="B49" s="109" t="s">
        <v>9</v>
      </c>
      <c r="C49" s="110">
        <v>15.8</v>
      </c>
      <c r="D49" s="110">
        <v>59.4</v>
      </c>
      <c r="E49" s="472">
        <v>36530</v>
      </c>
      <c r="F49" s="471">
        <v>24370</v>
      </c>
      <c r="G49" s="111">
        <f t="shared" si="5"/>
        <v>27744.303797468347</v>
      </c>
      <c r="H49" s="112">
        <f t="shared" si="6"/>
        <v>4923.2323232323233</v>
      </c>
      <c r="I49" s="113">
        <f t="shared" si="7"/>
        <v>11106.96228103823</v>
      </c>
      <c r="J49" s="114">
        <f t="shared" si="4"/>
        <v>653.35072241401349</v>
      </c>
      <c r="K49" s="473">
        <v>0</v>
      </c>
      <c r="L49" s="115">
        <f t="shared" si="3"/>
        <v>44427.849124152912</v>
      </c>
    </row>
    <row r="50" spans="1:12" s="9" customFormat="1" ht="16.5" customHeight="1" x14ac:dyDescent="0.2">
      <c r="A50" s="108" t="s">
        <v>407</v>
      </c>
      <c r="B50" s="109" t="s">
        <v>10</v>
      </c>
      <c r="C50" s="110">
        <v>23.5</v>
      </c>
      <c r="D50" s="110">
        <v>97.8</v>
      </c>
      <c r="E50" s="472">
        <v>40000</v>
      </c>
      <c r="F50" s="471">
        <v>24370</v>
      </c>
      <c r="G50" s="111">
        <f t="shared" si="5"/>
        <v>20425.531914893618</v>
      </c>
      <c r="H50" s="112">
        <f t="shared" si="6"/>
        <v>2990.1840490797549</v>
      </c>
      <c r="I50" s="113">
        <f t="shared" si="7"/>
        <v>7961.3434277509477</v>
      </c>
      <c r="J50" s="114">
        <f t="shared" si="4"/>
        <v>468.31431927946744</v>
      </c>
      <c r="K50" s="111">
        <v>820</v>
      </c>
      <c r="L50" s="115">
        <f t="shared" si="3"/>
        <v>32665.373711003787</v>
      </c>
    </row>
    <row r="51" spans="1:12" s="9" customFormat="1" ht="16.5" customHeight="1" x14ac:dyDescent="0.2">
      <c r="A51" s="108" t="s">
        <v>408</v>
      </c>
      <c r="B51" s="108" t="s">
        <v>122</v>
      </c>
      <c r="C51" s="110">
        <v>13.5</v>
      </c>
      <c r="D51" s="110">
        <v>59.4</v>
      </c>
      <c r="E51" s="472">
        <v>36530</v>
      </c>
      <c r="F51" s="471">
        <v>24370</v>
      </c>
      <c r="G51" s="111">
        <f t="shared" si="5"/>
        <v>32471.111111111109</v>
      </c>
      <c r="H51" s="112">
        <f t="shared" si="6"/>
        <v>4923.2323232323233</v>
      </c>
      <c r="I51" s="113">
        <f t="shared" si="7"/>
        <v>12714.076767676768</v>
      </c>
      <c r="J51" s="114">
        <f t="shared" si="4"/>
        <v>747.88686868686875</v>
      </c>
      <c r="K51" s="473">
        <v>0</v>
      </c>
      <c r="L51" s="115">
        <f t="shared" si="3"/>
        <v>50856.307070707073</v>
      </c>
    </row>
    <row r="52" spans="1:12" s="9" customFormat="1" ht="16.5" customHeight="1" x14ac:dyDescent="0.2">
      <c r="A52" s="108" t="s">
        <v>408</v>
      </c>
      <c r="B52" s="108" t="s">
        <v>156</v>
      </c>
      <c r="C52" s="110">
        <v>25.03</v>
      </c>
      <c r="D52" s="110">
        <v>97.8</v>
      </c>
      <c r="E52" s="472">
        <v>40000</v>
      </c>
      <c r="F52" s="471">
        <v>24370</v>
      </c>
      <c r="G52" s="111">
        <f t="shared" si="5"/>
        <v>19176.987614862166</v>
      </c>
      <c r="H52" s="112">
        <f t="shared" si="6"/>
        <v>2990.1840490797549</v>
      </c>
      <c r="I52" s="113">
        <f t="shared" si="7"/>
        <v>7536.8383657402537</v>
      </c>
      <c r="J52" s="114">
        <f t="shared" si="4"/>
        <v>443.3434332788384</v>
      </c>
      <c r="K52" s="111">
        <v>820</v>
      </c>
      <c r="L52" s="115">
        <f t="shared" si="3"/>
        <v>30967.353462961015</v>
      </c>
    </row>
    <row r="53" spans="1:12" s="9" customFormat="1" ht="16.5" customHeight="1" x14ac:dyDescent="0.2">
      <c r="A53" s="108" t="s">
        <v>258</v>
      </c>
      <c r="B53" s="109" t="s">
        <v>259</v>
      </c>
      <c r="C53" s="110">
        <v>11.6</v>
      </c>
      <c r="D53" s="110">
        <v>59.4</v>
      </c>
      <c r="E53" s="472">
        <v>36530</v>
      </c>
      <c r="F53" s="471">
        <v>24370</v>
      </c>
      <c r="G53" s="111">
        <f t="shared" si="5"/>
        <v>37789.655172413797</v>
      </c>
      <c r="H53" s="112">
        <f t="shared" si="6"/>
        <v>4923.2323232323233</v>
      </c>
      <c r="I53" s="113">
        <f t="shared" si="7"/>
        <v>14522.381748519683</v>
      </c>
      <c r="J53" s="114">
        <f t="shared" si="4"/>
        <v>854.25774991292246</v>
      </c>
      <c r="K53" s="473">
        <v>0</v>
      </c>
      <c r="L53" s="115">
        <f t="shared" si="3"/>
        <v>58089.526994078733</v>
      </c>
    </row>
    <row r="54" spans="1:12" s="9" customFormat="1" ht="16.5" customHeight="1" x14ac:dyDescent="0.2">
      <c r="A54" s="108" t="s">
        <v>258</v>
      </c>
      <c r="B54" s="109" t="s">
        <v>260</v>
      </c>
      <c r="C54" s="110">
        <v>23.5</v>
      </c>
      <c r="D54" s="110">
        <v>97.8</v>
      </c>
      <c r="E54" s="472">
        <v>40000</v>
      </c>
      <c r="F54" s="471">
        <v>24370</v>
      </c>
      <c r="G54" s="111">
        <f t="shared" si="5"/>
        <v>20425.531914893618</v>
      </c>
      <c r="H54" s="112">
        <f t="shared" si="6"/>
        <v>2990.1840490797549</v>
      </c>
      <c r="I54" s="113">
        <f t="shared" si="7"/>
        <v>7961.3434277509477</v>
      </c>
      <c r="J54" s="114">
        <f t="shared" si="4"/>
        <v>468.31431927946744</v>
      </c>
      <c r="K54" s="111">
        <v>820</v>
      </c>
      <c r="L54" s="115">
        <f>SUM(G54:K54)</f>
        <v>32665.373711003787</v>
      </c>
    </row>
    <row r="55" spans="1:12" s="9" customFormat="1" ht="16.5" customHeight="1" x14ac:dyDescent="0.2">
      <c r="A55" s="108" t="s">
        <v>490</v>
      </c>
      <c r="B55" s="109" t="s">
        <v>491</v>
      </c>
      <c r="C55" s="116">
        <v>11.63</v>
      </c>
      <c r="D55" s="116">
        <v>59.4</v>
      </c>
      <c r="E55" s="472">
        <v>36530</v>
      </c>
      <c r="F55" s="471">
        <v>24370</v>
      </c>
      <c r="G55" s="111">
        <f t="shared" si="5"/>
        <v>37692.175408426483</v>
      </c>
      <c r="H55" s="112">
        <f t="shared" si="6"/>
        <v>4923.2323232323233</v>
      </c>
      <c r="I55" s="113">
        <f t="shared" si="7"/>
        <v>14489.238628763997</v>
      </c>
      <c r="J55" s="114">
        <f t="shared" si="4"/>
        <v>852.30815463317617</v>
      </c>
      <c r="K55" s="473">
        <v>0</v>
      </c>
      <c r="L55" s="115">
        <f>SUM(G55:K55)</f>
        <v>57956.954515055979</v>
      </c>
    </row>
    <row r="56" spans="1:12" s="9" customFormat="1" ht="16.5" customHeight="1" thickBot="1" x14ac:dyDescent="0.25">
      <c r="A56" s="120" t="s">
        <v>490</v>
      </c>
      <c r="B56" s="121" t="s">
        <v>492</v>
      </c>
      <c r="C56" s="122">
        <v>23.5</v>
      </c>
      <c r="D56" s="122">
        <v>97.8</v>
      </c>
      <c r="E56" s="478">
        <v>40000</v>
      </c>
      <c r="F56" s="479">
        <v>24370</v>
      </c>
      <c r="G56" s="123">
        <f t="shared" si="5"/>
        <v>20425.531914893618</v>
      </c>
      <c r="H56" s="124">
        <f t="shared" si="6"/>
        <v>2990.1840490797549</v>
      </c>
      <c r="I56" s="125">
        <f t="shared" si="7"/>
        <v>7961.3434277509477</v>
      </c>
      <c r="J56" s="126">
        <f t="shared" si="4"/>
        <v>468.31431927946744</v>
      </c>
      <c r="K56" s="526">
        <v>820</v>
      </c>
      <c r="L56" s="127">
        <f>SUM(G56:K56)</f>
        <v>32665.373711003787</v>
      </c>
    </row>
  </sheetData>
  <mergeCells count="11">
    <mergeCell ref="L5:L6"/>
    <mergeCell ref="E5:E6"/>
    <mergeCell ref="I5:I6"/>
    <mergeCell ref="F5:F6"/>
    <mergeCell ref="A5:A6"/>
    <mergeCell ref="B5:B6"/>
    <mergeCell ref="C5:C6"/>
    <mergeCell ref="D5:D6"/>
    <mergeCell ref="K5:K6"/>
    <mergeCell ref="G5:H5"/>
    <mergeCell ref="J5:J6"/>
  </mergeCells>
  <phoneticPr fontId="8" type="noConversion"/>
  <pageMargins left="0.78740157480314965" right="0.59055118110236227" top="0.59055118110236227" bottom="0.59055118110236227" header="0.51181102362204722" footer="0.51181102362204722"/>
  <pageSetup paperSize="9" scale="75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="80" workbookViewId="0">
      <selection activeCell="L1" sqref="L1"/>
    </sheetView>
  </sheetViews>
  <sheetFormatPr defaultRowHeight="12.75" x14ac:dyDescent="0.2"/>
  <cols>
    <col min="1" max="1" width="12.85546875" style="4" customWidth="1"/>
    <col min="2" max="2" width="42.85546875" style="4" customWidth="1"/>
    <col min="3" max="4" width="9.85546875" style="40" customWidth="1"/>
    <col min="5" max="6" width="10.7109375" style="38" customWidth="1"/>
    <col min="7" max="7" width="13.28515625" style="38" customWidth="1"/>
    <col min="8" max="8" width="15.85546875" style="38" customWidth="1"/>
    <col min="9" max="9" width="9.7109375" style="482" customWidth="1"/>
    <col min="10" max="10" width="8.7109375" style="482" customWidth="1"/>
    <col min="11" max="11" width="9.7109375" style="483" customWidth="1"/>
    <col min="12" max="12" width="10.7109375" style="482" customWidth="1"/>
    <col min="13" max="16384" width="9.140625" style="4"/>
  </cols>
  <sheetData>
    <row r="1" spans="1:12" ht="21" x14ac:dyDescent="0.35">
      <c r="A1" s="44" t="s">
        <v>12</v>
      </c>
      <c r="B1" s="50"/>
      <c r="C1" s="86"/>
      <c r="D1" s="86"/>
      <c r="E1" s="47"/>
      <c r="F1" s="47"/>
      <c r="G1" s="47"/>
      <c r="H1" s="47"/>
      <c r="I1" s="50"/>
      <c r="J1" s="50"/>
      <c r="K1" s="47"/>
      <c r="L1" s="50"/>
    </row>
    <row r="2" spans="1:12" ht="18.75" x14ac:dyDescent="0.3">
      <c r="A2" s="49" t="s">
        <v>194</v>
      </c>
      <c r="B2" s="50"/>
      <c r="C2" s="86"/>
      <c r="D2" s="86"/>
      <c r="E2" s="47"/>
      <c r="F2" s="47"/>
      <c r="G2" s="47"/>
      <c r="H2" s="47"/>
      <c r="I2" s="50"/>
      <c r="J2" s="50"/>
      <c r="K2" s="47"/>
      <c r="L2" s="50"/>
    </row>
    <row r="3" spans="1:12" ht="21" x14ac:dyDescent="0.35">
      <c r="A3" s="44" t="s">
        <v>790</v>
      </c>
      <c r="B3" s="50"/>
      <c r="C3" s="86"/>
      <c r="D3" s="86"/>
      <c r="E3" s="47"/>
      <c r="F3" s="47"/>
      <c r="G3" s="47"/>
      <c r="H3" s="47"/>
      <c r="I3" s="50"/>
      <c r="J3" s="50"/>
      <c r="K3" s="47"/>
      <c r="L3" s="50"/>
    </row>
    <row r="4" spans="1:12" ht="13.5" thickBot="1" x14ac:dyDescent="0.25">
      <c r="A4" s="50"/>
      <c r="B4" s="50"/>
      <c r="C4" s="102"/>
      <c r="D4" s="102"/>
      <c r="E4" s="47"/>
      <c r="F4" s="47"/>
      <c r="G4" s="47"/>
      <c r="H4" s="47"/>
      <c r="I4" s="50"/>
      <c r="J4" s="50"/>
      <c r="K4" s="47"/>
      <c r="L4" s="480" t="s">
        <v>517</v>
      </c>
    </row>
    <row r="5" spans="1:12" ht="13.5" customHeight="1" x14ac:dyDescent="0.2">
      <c r="A5" s="696" t="s">
        <v>160</v>
      </c>
      <c r="B5" s="710" t="s">
        <v>13</v>
      </c>
      <c r="C5" s="712" t="s">
        <v>14</v>
      </c>
      <c r="D5" s="712" t="s">
        <v>15</v>
      </c>
      <c r="E5" s="676" t="s">
        <v>561</v>
      </c>
      <c r="F5" s="628" t="s">
        <v>438</v>
      </c>
      <c r="G5" s="704" t="s">
        <v>518</v>
      </c>
      <c r="H5" s="705"/>
      <c r="I5" s="714" t="s">
        <v>91</v>
      </c>
      <c r="J5" s="706" t="s">
        <v>430</v>
      </c>
      <c r="K5" s="702" t="s">
        <v>685</v>
      </c>
      <c r="L5" s="708" t="s">
        <v>204</v>
      </c>
    </row>
    <row r="6" spans="1:12" ht="26.25" customHeight="1" thickBot="1" x14ac:dyDescent="0.25">
      <c r="A6" s="697"/>
      <c r="B6" s="711"/>
      <c r="C6" s="713"/>
      <c r="D6" s="713"/>
      <c r="E6" s="663"/>
      <c r="F6" s="577"/>
      <c r="G6" s="484" t="s">
        <v>421</v>
      </c>
      <c r="H6" s="485" t="s">
        <v>422</v>
      </c>
      <c r="I6" s="715"/>
      <c r="J6" s="707"/>
      <c r="K6" s="703"/>
      <c r="L6" s="709"/>
    </row>
    <row r="7" spans="1:12" s="36" customFormat="1" ht="15.75" customHeight="1" x14ac:dyDescent="0.2">
      <c r="A7" s="56" t="s">
        <v>332</v>
      </c>
      <c r="B7" s="56" t="s">
        <v>333</v>
      </c>
      <c r="C7" s="103">
        <v>19</v>
      </c>
      <c r="D7" s="103">
        <v>32.5</v>
      </c>
      <c r="E7" s="472">
        <v>36530</v>
      </c>
      <c r="F7" s="472">
        <v>24370</v>
      </c>
      <c r="G7" s="61">
        <f t="shared" ref="G7:G38" si="0">12*(1/C7*E7)</f>
        <v>23071.57894736842</v>
      </c>
      <c r="H7" s="60">
        <f t="shared" ref="H7:H38" si="1">12*(1/D7*F7)</f>
        <v>8998.1538461538476</v>
      </c>
      <c r="I7" s="62">
        <f>SUM(G7:H7)*34%</f>
        <v>10903.709149797573</v>
      </c>
      <c r="J7" s="63">
        <f>SUM(G7:H7)*2%</f>
        <v>641.39465587044538</v>
      </c>
      <c r="K7" s="61">
        <v>0</v>
      </c>
      <c r="L7" s="84">
        <f>SUM(G7:K7)</f>
        <v>43614.83659919029</v>
      </c>
    </row>
    <row r="8" spans="1:12" s="36" customFormat="1" ht="15.75" customHeight="1" x14ac:dyDescent="0.2">
      <c r="A8" s="56" t="s">
        <v>332</v>
      </c>
      <c r="B8" s="56" t="s">
        <v>334</v>
      </c>
      <c r="C8" s="58">
        <v>21.8</v>
      </c>
      <c r="D8" s="58">
        <v>62</v>
      </c>
      <c r="E8" s="472">
        <v>40000</v>
      </c>
      <c r="F8" s="472">
        <v>24370</v>
      </c>
      <c r="G8" s="61">
        <f t="shared" si="0"/>
        <v>22018.348623853206</v>
      </c>
      <c r="H8" s="60">
        <f t="shared" si="1"/>
        <v>4716.7741935483873</v>
      </c>
      <c r="I8" s="62">
        <f t="shared" ref="I8:I56" si="2">SUM(G8:H8)*34%</f>
        <v>9089.941757916542</v>
      </c>
      <c r="J8" s="63">
        <f t="shared" ref="J8:J71" si="3">SUM(G8:H8)*2%</f>
        <v>534.70245634803189</v>
      </c>
      <c r="K8" s="61">
        <v>1890</v>
      </c>
      <c r="L8" s="84">
        <f t="shared" ref="L8:L69" si="4">SUM(G8:K8)</f>
        <v>38249.767031666161</v>
      </c>
    </row>
    <row r="9" spans="1:12" s="36" customFormat="1" ht="15.75" customHeight="1" x14ac:dyDescent="0.2">
      <c r="A9" s="56" t="s">
        <v>331</v>
      </c>
      <c r="B9" s="56" t="s">
        <v>101</v>
      </c>
      <c r="C9" s="58">
        <v>17.8</v>
      </c>
      <c r="D9" s="58">
        <v>32.5</v>
      </c>
      <c r="E9" s="472">
        <v>36530</v>
      </c>
      <c r="F9" s="472">
        <v>24370</v>
      </c>
      <c r="G9" s="61">
        <f t="shared" si="0"/>
        <v>24626.966292134828</v>
      </c>
      <c r="H9" s="60">
        <f t="shared" si="1"/>
        <v>8998.1538461538476</v>
      </c>
      <c r="I9" s="62">
        <f t="shared" si="2"/>
        <v>11432.540847018152</v>
      </c>
      <c r="J9" s="63">
        <f t="shared" si="3"/>
        <v>672.50240276577358</v>
      </c>
      <c r="K9" s="61">
        <v>0</v>
      </c>
      <c r="L9" s="84">
        <f t="shared" si="4"/>
        <v>45730.1633880726</v>
      </c>
    </row>
    <row r="10" spans="1:12" s="36" customFormat="1" ht="15.75" customHeight="1" x14ac:dyDescent="0.2">
      <c r="A10" s="56" t="s">
        <v>331</v>
      </c>
      <c r="B10" s="56" t="s">
        <v>128</v>
      </c>
      <c r="C10" s="58">
        <v>20</v>
      </c>
      <c r="D10" s="58">
        <v>62</v>
      </c>
      <c r="E10" s="472">
        <v>40000</v>
      </c>
      <c r="F10" s="472">
        <v>24370</v>
      </c>
      <c r="G10" s="61">
        <f t="shared" si="0"/>
        <v>24000</v>
      </c>
      <c r="H10" s="60">
        <f t="shared" si="1"/>
        <v>4716.7741935483873</v>
      </c>
      <c r="I10" s="62">
        <f t="shared" si="2"/>
        <v>9763.7032258064519</v>
      </c>
      <c r="J10" s="63">
        <f t="shared" si="3"/>
        <v>574.33548387096778</v>
      </c>
      <c r="K10" s="61">
        <v>820</v>
      </c>
      <c r="L10" s="84">
        <f t="shared" si="4"/>
        <v>39874.812903225808</v>
      </c>
    </row>
    <row r="11" spans="1:12" s="36" customFormat="1" ht="15.75" customHeight="1" x14ac:dyDescent="0.2">
      <c r="A11" s="56" t="s">
        <v>375</v>
      </c>
      <c r="B11" s="56" t="s">
        <v>376</v>
      </c>
      <c r="C11" s="58">
        <v>16</v>
      </c>
      <c r="D11" s="58">
        <v>32.5</v>
      </c>
      <c r="E11" s="472">
        <v>36530</v>
      </c>
      <c r="F11" s="472">
        <v>24370</v>
      </c>
      <c r="G11" s="61">
        <f t="shared" si="0"/>
        <v>27397.5</v>
      </c>
      <c r="H11" s="60">
        <f t="shared" si="1"/>
        <v>8998.1538461538476</v>
      </c>
      <c r="I11" s="62">
        <f t="shared" si="2"/>
        <v>12374.522307692308</v>
      </c>
      <c r="J11" s="63">
        <f t="shared" si="3"/>
        <v>727.91307692307691</v>
      </c>
      <c r="K11" s="61">
        <v>0</v>
      </c>
      <c r="L11" s="84">
        <f t="shared" si="4"/>
        <v>49498.089230769227</v>
      </c>
    </row>
    <row r="12" spans="1:12" s="36" customFormat="1" ht="15.75" customHeight="1" x14ac:dyDescent="0.2">
      <c r="A12" s="56" t="s">
        <v>375</v>
      </c>
      <c r="B12" s="56" t="s">
        <v>377</v>
      </c>
      <c r="C12" s="58">
        <v>21.5</v>
      </c>
      <c r="D12" s="58">
        <v>62</v>
      </c>
      <c r="E12" s="472">
        <v>40000</v>
      </c>
      <c r="F12" s="472">
        <v>24370</v>
      </c>
      <c r="G12" s="61">
        <f t="shared" si="0"/>
        <v>22325.581395348836</v>
      </c>
      <c r="H12" s="60">
        <f t="shared" si="1"/>
        <v>4716.7741935483873</v>
      </c>
      <c r="I12" s="62">
        <f t="shared" si="2"/>
        <v>9194.4009002250568</v>
      </c>
      <c r="J12" s="63">
        <f t="shared" si="3"/>
        <v>540.84711177794441</v>
      </c>
      <c r="K12" s="61">
        <v>820</v>
      </c>
      <c r="L12" s="84">
        <f t="shared" si="4"/>
        <v>37597.60360090022</v>
      </c>
    </row>
    <row r="13" spans="1:12" s="36" customFormat="1" ht="15.75" customHeight="1" x14ac:dyDescent="0.2">
      <c r="A13" s="56" t="s">
        <v>378</v>
      </c>
      <c r="B13" s="56" t="s">
        <v>379</v>
      </c>
      <c r="C13" s="58">
        <v>19.5</v>
      </c>
      <c r="D13" s="58">
        <v>32.5</v>
      </c>
      <c r="E13" s="472">
        <v>36530</v>
      </c>
      <c r="F13" s="472">
        <v>24370</v>
      </c>
      <c r="G13" s="61">
        <f t="shared" si="0"/>
        <v>22480</v>
      </c>
      <c r="H13" s="60">
        <f t="shared" si="1"/>
        <v>8998.1538461538476</v>
      </c>
      <c r="I13" s="62">
        <f t="shared" si="2"/>
        <v>10702.57230769231</v>
      </c>
      <c r="J13" s="63">
        <f t="shared" si="3"/>
        <v>629.56307692307701</v>
      </c>
      <c r="K13" s="61">
        <v>0</v>
      </c>
      <c r="L13" s="84">
        <f t="shared" si="4"/>
        <v>42810.289230769238</v>
      </c>
    </row>
    <row r="14" spans="1:12" s="36" customFormat="1" ht="15.75" customHeight="1" x14ac:dyDescent="0.2">
      <c r="A14" s="56" t="s">
        <v>378</v>
      </c>
      <c r="B14" s="56" t="s">
        <v>380</v>
      </c>
      <c r="C14" s="58">
        <v>21.3</v>
      </c>
      <c r="D14" s="58">
        <v>62</v>
      </c>
      <c r="E14" s="472">
        <v>40000</v>
      </c>
      <c r="F14" s="472">
        <v>24370</v>
      </c>
      <c r="G14" s="61">
        <f t="shared" si="0"/>
        <v>22535.211267605631</v>
      </c>
      <c r="H14" s="60">
        <f t="shared" si="1"/>
        <v>4716.7741935483873</v>
      </c>
      <c r="I14" s="62">
        <f t="shared" si="2"/>
        <v>9265.6750567923664</v>
      </c>
      <c r="J14" s="63">
        <f t="shared" si="3"/>
        <v>545.03970922308031</v>
      </c>
      <c r="K14" s="61">
        <v>3600</v>
      </c>
      <c r="L14" s="84">
        <f t="shared" si="4"/>
        <v>40662.700227169458</v>
      </c>
    </row>
    <row r="15" spans="1:12" s="36" customFormat="1" ht="15.75" customHeight="1" x14ac:dyDescent="0.2">
      <c r="A15" s="56" t="s">
        <v>330</v>
      </c>
      <c r="B15" s="56" t="s">
        <v>102</v>
      </c>
      <c r="C15" s="58">
        <v>18.2</v>
      </c>
      <c r="D15" s="58">
        <v>32.5</v>
      </c>
      <c r="E15" s="472">
        <v>36530</v>
      </c>
      <c r="F15" s="472">
        <v>24370</v>
      </c>
      <c r="G15" s="61">
        <f t="shared" si="0"/>
        <v>24085.714285714286</v>
      </c>
      <c r="H15" s="60">
        <f t="shared" si="1"/>
        <v>8998.1538461538476</v>
      </c>
      <c r="I15" s="62">
        <f t="shared" si="2"/>
        <v>11248.515164835166</v>
      </c>
      <c r="J15" s="63">
        <f t="shared" si="3"/>
        <v>661.67736263736265</v>
      </c>
      <c r="K15" s="61">
        <v>0</v>
      </c>
      <c r="L15" s="84">
        <f t="shared" si="4"/>
        <v>44994.060659340663</v>
      </c>
    </row>
    <row r="16" spans="1:12" s="36" customFormat="1" ht="15.75" customHeight="1" x14ac:dyDescent="0.2">
      <c r="A16" s="56" t="s">
        <v>330</v>
      </c>
      <c r="B16" s="56" t="s">
        <v>129</v>
      </c>
      <c r="C16" s="58">
        <v>20.5</v>
      </c>
      <c r="D16" s="58">
        <v>62</v>
      </c>
      <c r="E16" s="472">
        <v>40000</v>
      </c>
      <c r="F16" s="472">
        <v>24370</v>
      </c>
      <c r="G16" s="61">
        <f t="shared" si="0"/>
        <v>23414.634146341465</v>
      </c>
      <c r="H16" s="60">
        <f t="shared" si="1"/>
        <v>4716.7741935483873</v>
      </c>
      <c r="I16" s="62">
        <f t="shared" si="2"/>
        <v>9564.6788355625504</v>
      </c>
      <c r="J16" s="63">
        <f t="shared" si="3"/>
        <v>562.62816679779701</v>
      </c>
      <c r="K16" s="61">
        <v>820</v>
      </c>
      <c r="L16" s="84">
        <f t="shared" si="4"/>
        <v>39078.715342250194</v>
      </c>
    </row>
    <row r="17" spans="1:12" s="36" customFormat="1" ht="15.75" customHeight="1" x14ac:dyDescent="0.2">
      <c r="A17" s="56" t="s">
        <v>381</v>
      </c>
      <c r="B17" s="56" t="s">
        <v>382</v>
      </c>
      <c r="C17" s="58">
        <v>19.5</v>
      </c>
      <c r="D17" s="58">
        <v>32.5</v>
      </c>
      <c r="E17" s="472">
        <v>36530</v>
      </c>
      <c r="F17" s="472">
        <v>24370</v>
      </c>
      <c r="G17" s="61">
        <f t="shared" si="0"/>
        <v>22480</v>
      </c>
      <c r="H17" s="60">
        <f t="shared" si="1"/>
        <v>8998.1538461538476</v>
      </c>
      <c r="I17" s="62">
        <f t="shared" si="2"/>
        <v>10702.57230769231</v>
      </c>
      <c r="J17" s="63">
        <f t="shared" si="3"/>
        <v>629.56307692307701</v>
      </c>
      <c r="K17" s="61">
        <v>0</v>
      </c>
      <c r="L17" s="84">
        <f t="shared" si="4"/>
        <v>42810.289230769238</v>
      </c>
    </row>
    <row r="18" spans="1:12" s="36" customFormat="1" ht="15.75" customHeight="1" x14ac:dyDescent="0.2">
      <c r="A18" s="56" t="s">
        <v>381</v>
      </c>
      <c r="B18" s="56" t="s">
        <v>383</v>
      </c>
      <c r="C18" s="58">
        <v>21</v>
      </c>
      <c r="D18" s="58">
        <v>62</v>
      </c>
      <c r="E18" s="472">
        <v>40000</v>
      </c>
      <c r="F18" s="472">
        <v>24370</v>
      </c>
      <c r="G18" s="61">
        <f t="shared" si="0"/>
        <v>22857.142857142855</v>
      </c>
      <c r="H18" s="60">
        <f t="shared" si="1"/>
        <v>4716.7741935483873</v>
      </c>
      <c r="I18" s="62">
        <f t="shared" si="2"/>
        <v>9375.1317972350225</v>
      </c>
      <c r="J18" s="63">
        <f t="shared" si="3"/>
        <v>551.47834101382489</v>
      </c>
      <c r="K18" s="61">
        <v>2500</v>
      </c>
      <c r="L18" s="84">
        <f t="shared" si="4"/>
        <v>40000.52718894009</v>
      </c>
    </row>
    <row r="19" spans="1:12" s="36" customFormat="1" ht="15.75" customHeight="1" x14ac:dyDescent="0.2">
      <c r="A19" s="56" t="s">
        <v>453</v>
      </c>
      <c r="B19" s="56" t="s">
        <v>454</v>
      </c>
      <c r="C19" s="58">
        <v>19.5</v>
      </c>
      <c r="D19" s="58">
        <v>32.5</v>
      </c>
      <c r="E19" s="472">
        <v>36530</v>
      </c>
      <c r="F19" s="472">
        <v>24370</v>
      </c>
      <c r="G19" s="61">
        <f t="shared" si="0"/>
        <v>22480</v>
      </c>
      <c r="H19" s="60">
        <f t="shared" si="1"/>
        <v>8998.1538461538476</v>
      </c>
      <c r="I19" s="62">
        <f t="shared" si="2"/>
        <v>10702.57230769231</v>
      </c>
      <c r="J19" s="63">
        <f t="shared" si="3"/>
        <v>629.56307692307701</v>
      </c>
      <c r="K19" s="61">
        <v>0</v>
      </c>
      <c r="L19" s="84">
        <f t="shared" si="4"/>
        <v>42810.289230769238</v>
      </c>
    </row>
    <row r="20" spans="1:12" s="36" customFormat="1" ht="15.75" customHeight="1" x14ac:dyDescent="0.2">
      <c r="A20" s="56" t="s">
        <v>453</v>
      </c>
      <c r="B20" s="56" t="s">
        <v>455</v>
      </c>
      <c r="C20" s="58">
        <v>20.399999999999999</v>
      </c>
      <c r="D20" s="58">
        <v>62</v>
      </c>
      <c r="E20" s="472">
        <v>40000</v>
      </c>
      <c r="F20" s="472">
        <v>24370</v>
      </c>
      <c r="G20" s="61">
        <f t="shared" si="0"/>
        <v>23529.411764705885</v>
      </c>
      <c r="H20" s="60">
        <f t="shared" si="1"/>
        <v>4716.7741935483873</v>
      </c>
      <c r="I20" s="62">
        <f t="shared" si="2"/>
        <v>9603.7032258064537</v>
      </c>
      <c r="J20" s="63">
        <f t="shared" si="3"/>
        <v>564.92371916508546</v>
      </c>
      <c r="K20" s="61">
        <v>1890</v>
      </c>
      <c r="L20" s="84">
        <f t="shared" si="4"/>
        <v>40304.812903225808</v>
      </c>
    </row>
    <row r="21" spans="1:12" s="36" customFormat="1" ht="15.75" customHeight="1" x14ac:dyDescent="0.2">
      <c r="A21" s="56" t="s">
        <v>233</v>
      </c>
      <c r="B21" s="56" t="s">
        <v>234</v>
      </c>
      <c r="C21" s="58">
        <v>16.399999999999999</v>
      </c>
      <c r="D21" s="58">
        <v>32.5</v>
      </c>
      <c r="E21" s="472">
        <v>36530</v>
      </c>
      <c r="F21" s="472">
        <v>24370</v>
      </c>
      <c r="G21" s="61">
        <f t="shared" si="0"/>
        <v>26729.268292682929</v>
      </c>
      <c r="H21" s="60">
        <f t="shared" si="1"/>
        <v>8998.1538461538476</v>
      </c>
      <c r="I21" s="62">
        <f t="shared" si="2"/>
        <v>12147.323527204504</v>
      </c>
      <c r="J21" s="63">
        <f t="shared" si="3"/>
        <v>714.54844277673544</v>
      </c>
      <c r="K21" s="61">
        <v>0</v>
      </c>
      <c r="L21" s="84">
        <f t="shared" si="4"/>
        <v>48589.294108818016</v>
      </c>
    </row>
    <row r="22" spans="1:12" s="36" customFormat="1" ht="15.75" customHeight="1" x14ac:dyDescent="0.2">
      <c r="A22" s="56" t="s">
        <v>233</v>
      </c>
      <c r="B22" s="56" t="s">
        <v>235</v>
      </c>
      <c r="C22" s="58">
        <v>22.8</v>
      </c>
      <c r="D22" s="58">
        <v>62</v>
      </c>
      <c r="E22" s="472">
        <v>40000</v>
      </c>
      <c r="F22" s="472">
        <v>24370</v>
      </c>
      <c r="G22" s="61">
        <f t="shared" si="0"/>
        <v>21052.631578947367</v>
      </c>
      <c r="H22" s="60">
        <f t="shared" si="1"/>
        <v>4716.7741935483873</v>
      </c>
      <c r="I22" s="62">
        <f t="shared" si="2"/>
        <v>8761.5979626485569</v>
      </c>
      <c r="J22" s="63">
        <f t="shared" si="3"/>
        <v>515.38811544991506</v>
      </c>
      <c r="K22" s="61">
        <v>3090</v>
      </c>
      <c r="L22" s="84">
        <f t="shared" si="4"/>
        <v>38136.391850594227</v>
      </c>
    </row>
    <row r="23" spans="1:12" s="36" customFormat="1" ht="15.75" customHeight="1" x14ac:dyDescent="0.2">
      <c r="A23" s="56" t="s">
        <v>319</v>
      </c>
      <c r="B23" s="56" t="s">
        <v>320</v>
      </c>
      <c r="C23" s="58">
        <v>18.8</v>
      </c>
      <c r="D23" s="58">
        <v>33.5</v>
      </c>
      <c r="E23" s="472">
        <v>36530</v>
      </c>
      <c r="F23" s="472">
        <v>24370</v>
      </c>
      <c r="G23" s="61">
        <f t="shared" si="0"/>
        <v>23317.021276595744</v>
      </c>
      <c r="H23" s="60">
        <f t="shared" si="1"/>
        <v>8729.552238805969</v>
      </c>
      <c r="I23" s="62">
        <f t="shared" si="2"/>
        <v>10895.834995236582</v>
      </c>
      <c r="J23" s="63">
        <f t="shared" si="3"/>
        <v>640.93147030803425</v>
      </c>
      <c r="K23" s="61">
        <v>0</v>
      </c>
      <c r="L23" s="84">
        <f t="shared" si="4"/>
        <v>43583.33998094633</v>
      </c>
    </row>
    <row r="24" spans="1:12" s="36" customFormat="1" ht="15.75" customHeight="1" x14ac:dyDescent="0.2">
      <c r="A24" s="56" t="s">
        <v>319</v>
      </c>
      <c r="B24" s="56" t="s">
        <v>321</v>
      </c>
      <c r="C24" s="58">
        <v>20.5</v>
      </c>
      <c r="D24" s="58">
        <v>62</v>
      </c>
      <c r="E24" s="472">
        <v>40000</v>
      </c>
      <c r="F24" s="472">
        <v>24370</v>
      </c>
      <c r="G24" s="61">
        <f t="shared" si="0"/>
        <v>23414.634146341465</v>
      </c>
      <c r="H24" s="60">
        <f t="shared" si="1"/>
        <v>4716.7741935483873</v>
      </c>
      <c r="I24" s="62">
        <f t="shared" si="2"/>
        <v>9564.6788355625504</v>
      </c>
      <c r="J24" s="63">
        <f t="shared" si="3"/>
        <v>562.62816679779701</v>
      </c>
      <c r="K24" s="61">
        <v>820</v>
      </c>
      <c r="L24" s="84">
        <f t="shared" si="4"/>
        <v>39078.715342250194</v>
      </c>
    </row>
    <row r="25" spans="1:12" s="36" customFormat="1" ht="15.75" customHeight="1" x14ac:dyDescent="0.2">
      <c r="A25" s="56" t="s">
        <v>318</v>
      </c>
      <c r="B25" s="56" t="s">
        <v>104</v>
      </c>
      <c r="C25" s="58">
        <v>15.2</v>
      </c>
      <c r="D25" s="58">
        <v>33.5</v>
      </c>
      <c r="E25" s="472">
        <v>36530</v>
      </c>
      <c r="F25" s="472">
        <v>24370</v>
      </c>
      <c r="G25" s="61">
        <f t="shared" si="0"/>
        <v>28839.473684210527</v>
      </c>
      <c r="H25" s="60">
        <f t="shared" si="1"/>
        <v>8729.552238805969</v>
      </c>
      <c r="I25" s="62">
        <f t="shared" si="2"/>
        <v>12773.46881382561</v>
      </c>
      <c r="J25" s="63">
        <f t="shared" si="3"/>
        <v>751.38051846032988</v>
      </c>
      <c r="K25" s="61">
        <v>0</v>
      </c>
      <c r="L25" s="84">
        <f t="shared" si="4"/>
        <v>51093.875255302439</v>
      </c>
    </row>
    <row r="26" spans="1:12" s="36" customFormat="1" ht="15.75" customHeight="1" x14ac:dyDescent="0.2">
      <c r="A26" s="56" t="s">
        <v>318</v>
      </c>
      <c r="B26" s="56" t="s">
        <v>131</v>
      </c>
      <c r="C26" s="58">
        <v>18.100000000000001</v>
      </c>
      <c r="D26" s="58">
        <v>62</v>
      </c>
      <c r="E26" s="472">
        <v>40000</v>
      </c>
      <c r="F26" s="472">
        <v>24370</v>
      </c>
      <c r="G26" s="61">
        <f t="shared" si="0"/>
        <v>26519.33701657458</v>
      </c>
      <c r="H26" s="60">
        <f t="shared" si="1"/>
        <v>4716.7741935483873</v>
      </c>
      <c r="I26" s="62">
        <f t="shared" si="2"/>
        <v>10620.277811441809</v>
      </c>
      <c r="J26" s="63">
        <f t="shared" si="3"/>
        <v>624.7222242024593</v>
      </c>
      <c r="K26" s="61">
        <v>820</v>
      </c>
      <c r="L26" s="84">
        <f t="shared" si="4"/>
        <v>43301.111245767235</v>
      </c>
    </row>
    <row r="27" spans="1:12" s="36" customFormat="1" ht="15.75" customHeight="1" x14ac:dyDescent="0.2">
      <c r="A27" s="56" t="s">
        <v>322</v>
      </c>
      <c r="B27" s="56" t="s">
        <v>323</v>
      </c>
      <c r="C27" s="58">
        <v>15.2</v>
      </c>
      <c r="D27" s="58">
        <v>33.5</v>
      </c>
      <c r="E27" s="472">
        <v>36530</v>
      </c>
      <c r="F27" s="472">
        <v>24370</v>
      </c>
      <c r="G27" s="61">
        <f t="shared" si="0"/>
        <v>28839.473684210527</v>
      </c>
      <c r="H27" s="60">
        <f t="shared" si="1"/>
        <v>8729.552238805969</v>
      </c>
      <c r="I27" s="62">
        <f t="shared" si="2"/>
        <v>12773.46881382561</v>
      </c>
      <c r="J27" s="63">
        <f t="shared" si="3"/>
        <v>751.38051846032988</v>
      </c>
      <c r="K27" s="61">
        <v>0</v>
      </c>
      <c r="L27" s="84">
        <f t="shared" si="4"/>
        <v>51093.875255302439</v>
      </c>
    </row>
    <row r="28" spans="1:12" s="36" customFormat="1" ht="15.75" customHeight="1" x14ac:dyDescent="0.2">
      <c r="A28" s="56" t="s">
        <v>322</v>
      </c>
      <c r="B28" s="56" t="s">
        <v>324</v>
      </c>
      <c r="C28" s="58">
        <v>21.5</v>
      </c>
      <c r="D28" s="58">
        <v>62</v>
      </c>
      <c r="E28" s="472">
        <v>40000</v>
      </c>
      <c r="F28" s="472">
        <v>24370</v>
      </c>
      <c r="G28" s="61">
        <f t="shared" si="0"/>
        <v>22325.581395348836</v>
      </c>
      <c r="H28" s="60">
        <f t="shared" si="1"/>
        <v>4716.7741935483873</v>
      </c>
      <c r="I28" s="62">
        <f t="shared" si="2"/>
        <v>9194.4009002250568</v>
      </c>
      <c r="J28" s="63">
        <f t="shared" si="3"/>
        <v>540.84711177794441</v>
      </c>
      <c r="K28" s="61">
        <v>820</v>
      </c>
      <c r="L28" s="84">
        <f t="shared" si="4"/>
        <v>37597.60360090022</v>
      </c>
    </row>
    <row r="29" spans="1:12" s="36" customFormat="1" ht="15.75" customHeight="1" x14ac:dyDescent="0.2">
      <c r="A29" s="56" t="s">
        <v>317</v>
      </c>
      <c r="B29" s="56" t="s">
        <v>105</v>
      </c>
      <c r="C29" s="58">
        <v>20.2</v>
      </c>
      <c r="D29" s="58">
        <v>33.5</v>
      </c>
      <c r="E29" s="472">
        <v>36530</v>
      </c>
      <c r="F29" s="472">
        <v>24370</v>
      </c>
      <c r="G29" s="61">
        <f t="shared" si="0"/>
        <v>21700.990099009901</v>
      </c>
      <c r="H29" s="60">
        <f t="shared" si="1"/>
        <v>8729.552238805969</v>
      </c>
      <c r="I29" s="62">
        <f t="shared" si="2"/>
        <v>10346.384394857396</v>
      </c>
      <c r="J29" s="63">
        <f t="shared" si="3"/>
        <v>608.61084675631741</v>
      </c>
      <c r="K29" s="61">
        <v>0</v>
      </c>
      <c r="L29" s="84">
        <f t="shared" si="4"/>
        <v>41385.537579429583</v>
      </c>
    </row>
    <row r="30" spans="1:12" s="36" customFormat="1" ht="15.75" customHeight="1" x14ac:dyDescent="0.2">
      <c r="A30" s="56" t="s">
        <v>317</v>
      </c>
      <c r="B30" s="56" t="s">
        <v>132</v>
      </c>
      <c r="C30" s="58">
        <v>22.17</v>
      </c>
      <c r="D30" s="58">
        <v>62</v>
      </c>
      <c r="E30" s="472">
        <v>40000</v>
      </c>
      <c r="F30" s="472">
        <v>24370</v>
      </c>
      <c r="G30" s="61">
        <f t="shared" si="0"/>
        <v>21650.879566982407</v>
      </c>
      <c r="H30" s="60">
        <f t="shared" si="1"/>
        <v>4716.7741935483873</v>
      </c>
      <c r="I30" s="62">
        <f t="shared" si="2"/>
        <v>8965.0022785804704</v>
      </c>
      <c r="J30" s="63">
        <f t="shared" si="3"/>
        <v>527.35307521061588</v>
      </c>
      <c r="K30" s="61">
        <v>2800</v>
      </c>
      <c r="L30" s="84">
        <f t="shared" si="4"/>
        <v>38660.009114321881</v>
      </c>
    </row>
    <row r="31" spans="1:12" s="36" customFormat="1" ht="15.75" customHeight="1" x14ac:dyDescent="0.2">
      <c r="A31" s="56" t="s">
        <v>384</v>
      </c>
      <c r="B31" s="56" t="s">
        <v>671</v>
      </c>
      <c r="C31" s="58">
        <v>18.8</v>
      </c>
      <c r="D31" s="58">
        <v>33.5</v>
      </c>
      <c r="E31" s="472">
        <v>36530</v>
      </c>
      <c r="F31" s="472">
        <v>24370</v>
      </c>
      <c r="G31" s="61">
        <f t="shared" si="0"/>
        <v>23317.021276595744</v>
      </c>
      <c r="H31" s="60">
        <f t="shared" si="1"/>
        <v>8729.552238805969</v>
      </c>
      <c r="I31" s="62">
        <f t="shared" si="2"/>
        <v>10895.834995236582</v>
      </c>
      <c r="J31" s="63">
        <f t="shared" si="3"/>
        <v>640.93147030803425</v>
      </c>
      <c r="K31" s="61">
        <v>0</v>
      </c>
      <c r="L31" s="84">
        <f t="shared" si="4"/>
        <v>43583.33998094633</v>
      </c>
    </row>
    <row r="32" spans="1:12" s="36" customFormat="1" ht="15.75" customHeight="1" x14ac:dyDescent="0.2">
      <c r="A32" s="56" t="s">
        <v>384</v>
      </c>
      <c r="B32" s="56" t="s">
        <v>672</v>
      </c>
      <c r="C32" s="58">
        <v>21.2</v>
      </c>
      <c r="D32" s="58">
        <v>62</v>
      </c>
      <c r="E32" s="472">
        <v>40000</v>
      </c>
      <c r="F32" s="472">
        <v>24370</v>
      </c>
      <c r="G32" s="61">
        <f t="shared" si="0"/>
        <v>22641.509433962266</v>
      </c>
      <c r="H32" s="60">
        <f t="shared" si="1"/>
        <v>4716.7741935483873</v>
      </c>
      <c r="I32" s="62">
        <f t="shared" si="2"/>
        <v>9301.8164333536224</v>
      </c>
      <c r="J32" s="63">
        <f t="shared" si="3"/>
        <v>547.16567255021312</v>
      </c>
      <c r="K32" s="61">
        <v>820</v>
      </c>
      <c r="L32" s="84">
        <f t="shared" si="4"/>
        <v>38027.26573341449</v>
      </c>
    </row>
    <row r="33" spans="1:12" s="36" customFormat="1" ht="15.75" customHeight="1" x14ac:dyDescent="0.2">
      <c r="A33" s="56" t="s">
        <v>314</v>
      </c>
      <c r="B33" s="56" t="s">
        <v>315</v>
      </c>
      <c r="C33" s="58">
        <v>9.6</v>
      </c>
      <c r="D33" s="58">
        <v>7.23</v>
      </c>
      <c r="E33" s="472">
        <v>36530</v>
      </c>
      <c r="F33" s="472">
        <v>24370</v>
      </c>
      <c r="G33" s="61">
        <f t="shared" si="0"/>
        <v>45662.5</v>
      </c>
      <c r="H33" s="60">
        <f t="shared" si="1"/>
        <v>40448.132780082982</v>
      </c>
      <c r="I33" s="62">
        <f t="shared" si="2"/>
        <v>29277.615145228217</v>
      </c>
      <c r="J33" s="63">
        <f t="shared" si="3"/>
        <v>1722.2126556016599</v>
      </c>
      <c r="K33" s="61">
        <v>0</v>
      </c>
      <c r="L33" s="84">
        <f t="shared" si="4"/>
        <v>117110.46058091287</v>
      </c>
    </row>
    <row r="34" spans="1:12" s="36" customFormat="1" ht="15.75" customHeight="1" x14ac:dyDescent="0.2">
      <c r="A34" s="56" t="s">
        <v>314</v>
      </c>
      <c r="B34" s="56" t="s">
        <v>316</v>
      </c>
      <c r="C34" s="58">
        <v>10.199999999999999</v>
      </c>
      <c r="D34" s="58">
        <v>32.200000000000003</v>
      </c>
      <c r="E34" s="472">
        <v>40000</v>
      </c>
      <c r="F34" s="472">
        <v>24370</v>
      </c>
      <c r="G34" s="61">
        <f t="shared" si="0"/>
        <v>47058.823529411769</v>
      </c>
      <c r="H34" s="60">
        <f t="shared" si="1"/>
        <v>9081.9875776397494</v>
      </c>
      <c r="I34" s="62">
        <f t="shared" si="2"/>
        <v>19087.875776397515</v>
      </c>
      <c r="J34" s="63">
        <f t="shared" si="3"/>
        <v>1122.8162221410303</v>
      </c>
      <c r="K34" s="61">
        <v>3300</v>
      </c>
      <c r="L34" s="84">
        <f t="shared" si="4"/>
        <v>79651.503105590062</v>
      </c>
    </row>
    <row r="35" spans="1:12" s="36" customFormat="1" ht="15.75" customHeight="1" x14ac:dyDescent="0.2">
      <c r="A35" s="56" t="s">
        <v>312</v>
      </c>
      <c r="B35" s="56" t="s">
        <v>92</v>
      </c>
      <c r="C35" s="58">
        <v>10</v>
      </c>
      <c r="D35" s="58">
        <v>35</v>
      </c>
      <c r="E35" s="472">
        <v>36530</v>
      </c>
      <c r="F35" s="472">
        <v>24370</v>
      </c>
      <c r="G35" s="61">
        <f t="shared" si="0"/>
        <v>43836</v>
      </c>
      <c r="H35" s="60">
        <f t="shared" si="1"/>
        <v>8355.4285714285706</v>
      </c>
      <c r="I35" s="62">
        <f t="shared" si="2"/>
        <v>17745.085714285717</v>
      </c>
      <c r="J35" s="63">
        <f t="shared" si="3"/>
        <v>1043.8285714285714</v>
      </c>
      <c r="K35" s="61">
        <v>0</v>
      </c>
      <c r="L35" s="84">
        <f t="shared" si="4"/>
        <v>70980.342857142867</v>
      </c>
    </row>
    <row r="36" spans="1:12" s="36" customFormat="1" ht="15.75" customHeight="1" x14ac:dyDescent="0.2">
      <c r="A36" s="56" t="s">
        <v>312</v>
      </c>
      <c r="B36" s="56" t="s">
        <v>133</v>
      </c>
      <c r="C36" s="58">
        <v>29.2</v>
      </c>
      <c r="D36" s="58">
        <v>62</v>
      </c>
      <c r="E36" s="472">
        <v>40000</v>
      </c>
      <c r="F36" s="472">
        <v>24370</v>
      </c>
      <c r="G36" s="61">
        <f t="shared" si="0"/>
        <v>16438.35616438356</v>
      </c>
      <c r="H36" s="60">
        <f t="shared" si="1"/>
        <v>4716.7741935483873</v>
      </c>
      <c r="I36" s="62">
        <f t="shared" si="2"/>
        <v>7192.7443216968622</v>
      </c>
      <c r="J36" s="63">
        <f t="shared" si="3"/>
        <v>423.10260715863893</v>
      </c>
      <c r="K36" s="61">
        <v>820</v>
      </c>
      <c r="L36" s="84">
        <f t="shared" si="4"/>
        <v>29590.977286787449</v>
      </c>
    </row>
    <row r="37" spans="1:12" s="36" customFormat="1" ht="15.75" customHeight="1" x14ac:dyDescent="0.2">
      <c r="A37" s="56" t="s">
        <v>309</v>
      </c>
      <c r="B37" s="56" t="s">
        <v>310</v>
      </c>
      <c r="C37" s="58">
        <v>18.8</v>
      </c>
      <c r="D37" s="58">
        <v>35</v>
      </c>
      <c r="E37" s="472">
        <v>36530</v>
      </c>
      <c r="F37" s="472">
        <v>24370</v>
      </c>
      <c r="G37" s="61">
        <f t="shared" si="0"/>
        <v>23317.021276595744</v>
      </c>
      <c r="H37" s="60">
        <f t="shared" si="1"/>
        <v>8355.4285714285706</v>
      </c>
      <c r="I37" s="62">
        <f t="shared" si="2"/>
        <v>10768.632948328268</v>
      </c>
      <c r="J37" s="63">
        <f t="shared" si="3"/>
        <v>633.44899696048628</v>
      </c>
      <c r="K37" s="61">
        <v>0</v>
      </c>
      <c r="L37" s="84">
        <f t="shared" si="4"/>
        <v>43074.531793313065</v>
      </c>
    </row>
    <row r="38" spans="1:12" s="36" customFormat="1" ht="15.75" customHeight="1" x14ac:dyDescent="0.2">
      <c r="A38" s="56" t="s">
        <v>309</v>
      </c>
      <c r="B38" s="56" t="s">
        <v>311</v>
      </c>
      <c r="C38" s="58">
        <v>29.2</v>
      </c>
      <c r="D38" s="58">
        <v>62</v>
      </c>
      <c r="E38" s="472">
        <v>40000</v>
      </c>
      <c r="F38" s="472">
        <v>24370</v>
      </c>
      <c r="G38" s="61">
        <f t="shared" si="0"/>
        <v>16438.35616438356</v>
      </c>
      <c r="H38" s="60">
        <f t="shared" si="1"/>
        <v>4716.7741935483873</v>
      </c>
      <c r="I38" s="62">
        <f t="shared" si="2"/>
        <v>7192.7443216968622</v>
      </c>
      <c r="J38" s="63">
        <f t="shared" si="3"/>
        <v>423.10260715863893</v>
      </c>
      <c r="K38" s="61">
        <v>820</v>
      </c>
      <c r="L38" s="84">
        <f t="shared" si="4"/>
        <v>29590.977286787449</v>
      </c>
    </row>
    <row r="39" spans="1:12" s="36" customFormat="1" ht="15.75" customHeight="1" x14ac:dyDescent="0.2">
      <c r="A39" s="56" t="s">
        <v>306</v>
      </c>
      <c r="B39" s="56" t="s">
        <v>307</v>
      </c>
      <c r="C39" s="58">
        <v>10.4</v>
      </c>
      <c r="D39" s="58">
        <v>35</v>
      </c>
      <c r="E39" s="472">
        <v>36530</v>
      </c>
      <c r="F39" s="472">
        <v>24370</v>
      </c>
      <c r="G39" s="61">
        <f t="shared" ref="G39:G68" si="5">12*(1/C39*E39)</f>
        <v>42149.999999999993</v>
      </c>
      <c r="H39" s="60">
        <f t="shared" ref="H39:H68" si="6">12*(1/D39*F39)</f>
        <v>8355.4285714285706</v>
      </c>
      <c r="I39" s="62">
        <f t="shared" si="2"/>
        <v>17171.845714285715</v>
      </c>
      <c r="J39" s="63">
        <f t="shared" si="3"/>
        <v>1010.1085714285713</v>
      </c>
      <c r="K39" s="61">
        <v>0</v>
      </c>
      <c r="L39" s="84">
        <f t="shared" si="4"/>
        <v>68687.38285714286</v>
      </c>
    </row>
    <row r="40" spans="1:12" s="36" customFormat="1" ht="15.75" customHeight="1" x14ac:dyDescent="0.2">
      <c r="A40" s="56" t="s">
        <v>306</v>
      </c>
      <c r="B40" s="56" t="s">
        <v>308</v>
      </c>
      <c r="C40" s="58">
        <v>22.4</v>
      </c>
      <c r="D40" s="58">
        <v>62</v>
      </c>
      <c r="E40" s="472">
        <v>40000</v>
      </c>
      <c r="F40" s="472">
        <v>24370</v>
      </c>
      <c r="G40" s="61">
        <f t="shared" si="5"/>
        <v>21428.571428571428</v>
      </c>
      <c r="H40" s="60">
        <f t="shared" si="6"/>
        <v>4716.7741935483873</v>
      </c>
      <c r="I40" s="62">
        <f t="shared" si="2"/>
        <v>8889.4175115207381</v>
      </c>
      <c r="J40" s="63">
        <f t="shared" si="3"/>
        <v>522.90691244239633</v>
      </c>
      <c r="K40" s="61">
        <v>820</v>
      </c>
      <c r="L40" s="84">
        <f t="shared" si="4"/>
        <v>36377.670046082952</v>
      </c>
    </row>
    <row r="41" spans="1:12" s="36" customFormat="1" ht="15.75" customHeight="1" x14ac:dyDescent="0.2">
      <c r="A41" s="56" t="s">
        <v>304</v>
      </c>
      <c r="B41" s="56" t="s">
        <v>93</v>
      </c>
      <c r="C41" s="58">
        <v>16.5</v>
      </c>
      <c r="D41" s="58">
        <v>33.5</v>
      </c>
      <c r="E41" s="472">
        <v>36530</v>
      </c>
      <c r="F41" s="472">
        <v>24370</v>
      </c>
      <c r="G41" s="61">
        <f t="shared" si="5"/>
        <v>26567.272727272728</v>
      </c>
      <c r="H41" s="60">
        <f t="shared" si="6"/>
        <v>8729.552238805969</v>
      </c>
      <c r="I41" s="62">
        <f t="shared" si="2"/>
        <v>12000.920488466758</v>
      </c>
      <c r="J41" s="63">
        <f t="shared" si="3"/>
        <v>705.93649932157393</v>
      </c>
      <c r="K41" s="61">
        <v>0</v>
      </c>
      <c r="L41" s="84">
        <f t="shared" si="4"/>
        <v>48003.681953867024</v>
      </c>
    </row>
    <row r="42" spans="1:12" s="36" customFormat="1" ht="15.75" customHeight="1" x14ac:dyDescent="0.2">
      <c r="A42" s="56" t="s">
        <v>304</v>
      </c>
      <c r="B42" s="56" t="s">
        <v>134</v>
      </c>
      <c r="C42" s="58">
        <v>17.12</v>
      </c>
      <c r="D42" s="58">
        <v>62</v>
      </c>
      <c r="E42" s="472">
        <v>40000</v>
      </c>
      <c r="F42" s="472">
        <v>24370</v>
      </c>
      <c r="G42" s="61">
        <f t="shared" si="5"/>
        <v>28037.383177570096</v>
      </c>
      <c r="H42" s="60">
        <f t="shared" si="6"/>
        <v>4716.7741935483873</v>
      </c>
      <c r="I42" s="62">
        <f t="shared" si="2"/>
        <v>11136.413506180284</v>
      </c>
      <c r="J42" s="63">
        <f t="shared" si="3"/>
        <v>655.08314742236962</v>
      </c>
      <c r="K42" s="61">
        <v>820</v>
      </c>
      <c r="L42" s="84">
        <f t="shared" si="4"/>
        <v>45365.654024721138</v>
      </c>
    </row>
    <row r="43" spans="1:12" s="36" customFormat="1" ht="15.75" customHeight="1" x14ac:dyDescent="0.2">
      <c r="A43" s="56" t="s">
        <v>390</v>
      </c>
      <c r="B43" s="56" t="s">
        <v>391</v>
      </c>
      <c r="C43" s="58">
        <v>11</v>
      </c>
      <c r="D43" s="58">
        <v>33.5</v>
      </c>
      <c r="E43" s="472">
        <v>36530</v>
      </c>
      <c r="F43" s="472">
        <v>24370</v>
      </c>
      <c r="G43" s="61">
        <f t="shared" si="5"/>
        <v>39850.909090909088</v>
      </c>
      <c r="H43" s="60">
        <f t="shared" si="6"/>
        <v>8729.552238805969</v>
      </c>
      <c r="I43" s="62">
        <f t="shared" si="2"/>
        <v>16517.356852103119</v>
      </c>
      <c r="J43" s="63">
        <f t="shared" si="3"/>
        <v>971.60922659430116</v>
      </c>
      <c r="K43" s="61">
        <v>0</v>
      </c>
      <c r="L43" s="84">
        <f t="shared" si="4"/>
        <v>66069.427408412477</v>
      </c>
    </row>
    <row r="44" spans="1:12" s="36" customFormat="1" ht="15.75" customHeight="1" x14ac:dyDescent="0.2">
      <c r="A44" s="56" t="s">
        <v>390</v>
      </c>
      <c r="B44" s="56" t="s">
        <v>392</v>
      </c>
      <c r="C44" s="58">
        <v>21.8</v>
      </c>
      <c r="D44" s="58">
        <v>62</v>
      </c>
      <c r="E44" s="472">
        <v>40000</v>
      </c>
      <c r="F44" s="472">
        <v>24370</v>
      </c>
      <c r="G44" s="61">
        <f t="shared" si="5"/>
        <v>22018.348623853206</v>
      </c>
      <c r="H44" s="60">
        <f t="shared" si="6"/>
        <v>4716.7741935483873</v>
      </c>
      <c r="I44" s="62">
        <f t="shared" si="2"/>
        <v>9089.941757916542</v>
      </c>
      <c r="J44" s="63">
        <f t="shared" si="3"/>
        <v>534.70245634803189</v>
      </c>
      <c r="K44" s="61">
        <v>820</v>
      </c>
      <c r="L44" s="84">
        <f t="shared" si="4"/>
        <v>37179.767031666161</v>
      </c>
    </row>
    <row r="45" spans="1:12" s="36" customFormat="1" ht="15.75" customHeight="1" x14ac:dyDescent="0.2">
      <c r="A45" s="56" t="s">
        <v>302</v>
      </c>
      <c r="B45" s="56" t="s">
        <v>95</v>
      </c>
      <c r="C45" s="58">
        <v>18.3</v>
      </c>
      <c r="D45" s="58">
        <v>31.5</v>
      </c>
      <c r="E45" s="472">
        <v>36530</v>
      </c>
      <c r="F45" s="472">
        <v>24370</v>
      </c>
      <c r="G45" s="61">
        <f t="shared" si="5"/>
        <v>23954.098360655738</v>
      </c>
      <c r="H45" s="60">
        <f t="shared" si="6"/>
        <v>9283.8095238095229</v>
      </c>
      <c r="I45" s="62">
        <f t="shared" si="2"/>
        <v>11300.88868071819</v>
      </c>
      <c r="J45" s="63">
        <f t="shared" si="3"/>
        <v>664.75815768930522</v>
      </c>
      <c r="K45" s="61">
        <v>0</v>
      </c>
      <c r="L45" s="84">
        <f t="shared" si="4"/>
        <v>45203.554722872759</v>
      </c>
    </row>
    <row r="46" spans="1:12" s="36" customFormat="1" ht="15.75" customHeight="1" x14ac:dyDescent="0.2">
      <c r="A46" s="56" t="s">
        <v>302</v>
      </c>
      <c r="B46" s="56" t="s">
        <v>136</v>
      </c>
      <c r="C46" s="58">
        <v>21.5</v>
      </c>
      <c r="D46" s="58">
        <v>60</v>
      </c>
      <c r="E46" s="472">
        <v>40000</v>
      </c>
      <c r="F46" s="472">
        <v>24370</v>
      </c>
      <c r="G46" s="61">
        <f t="shared" si="5"/>
        <v>22325.581395348836</v>
      </c>
      <c r="H46" s="60">
        <f t="shared" si="6"/>
        <v>4874</v>
      </c>
      <c r="I46" s="62">
        <f t="shared" si="2"/>
        <v>9247.8576744186048</v>
      </c>
      <c r="J46" s="63">
        <f t="shared" si="3"/>
        <v>543.99162790697676</v>
      </c>
      <c r="K46" s="61">
        <v>820</v>
      </c>
      <c r="L46" s="84">
        <f t="shared" si="4"/>
        <v>37811.430697674419</v>
      </c>
    </row>
    <row r="47" spans="1:12" s="36" customFormat="1" ht="15.75" customHeight="1" x14ac:dyDescent="0.2">
      <c r="A47" s="56" t="s">
        <v>336</v>
      </c>
      <c r="B47" s="56" t="s">
        <v>96</v>
      </c>
      <c r="C47" s="58">
        <v>11.4</v>
      </c>
      <c r="D47" s="58">
        <v>33.5</v>
      </c>
      <c r="E47" s="472">
        <v>36530</v>
      </c>
      <c r="F47" s="472">
        <v>24370</v>
      </c>
      <c r="G47" s="61">
        <f t="shared" si="5"/>
        <v>38452.631578947367</v>
      </c>
      <c r="H47" s="60">
        <f t="shared" si="6"/>
        <v>8729.552238805969</v>
      </c>
      <c r="I47" s="62">
        <f t="shared" si="2"/>
        <v>16041.942498036135</v>
      </c>
      <c r="J47" s="63">
        <f t="shared" si="3"/>
        <v>943.64367635506676</v>
      </c>
      <c r="K47" s="61">
        <v>0</v>
      </c>
      <c r="L47" s="84">
        <f t="shared" si="4"/>
        <v>64167.769992144538</v>
      </c>
    </row>
    <row r="48" spans="1:12" s="36" customFormat="1" ht="15.75" customHeight="1" x14ac:dyDescent="0.2">
      <c r="A48" s="56" t="s">
        <v>336</v>
      </c>
      <c r="B48" s="56" t="s">
        <v>137</v>
      </c>
      <c r="C48" s="58">
        <v>14.5</v>
      </c>
      <c r="D48" s="58">
        <v>62</v>
      </c>
      <c r="E48" s="472">
        <v>40000</v>
      </c>
      <c r="F48" s="472">
        <v>24370</v>
      </c>
      <c r="G48" s="61">
        <f t="shared" si="5"/>
        <v>33103.448275862072</v>
      </c>
      <c r="H48" s="60">
        <f t="shared" si="6"/>
        <v>4716.7741935483873</v>
      </c>
      <c r="I48" s="62">
        <f t="shared" si="2"/>
        <v>12858.875639599557</v>
      </c>
      <c r="J48" s="63">
        <f t="shared" si="3"/>
        <v>756.40444938820917</v>
      </c>
      <c r="K48" s="61">
        <v>820</v>
      </c>
      <c r="L48" s="84">
        <f t="shared" si="4"/>
        <v>52255.502558398228</v>
      </c>
    </row>
    <row r="49" spans="1:12" s="36" customFormat="1" ht="15.75" customHeight="1" x14ac:dyDescent="0.2">
      <c r="A49" s="56" t="s">
        <v>415</v>
      </c>
      <c r="B49" s="56" t="s">
        <v>416</v>
      </c>
      <c r="C49" s="58">
        <v>14.5</v>
      </c>
      <c r="D49" s="58">
        <v>33.5</v>
      </c>
      <c r="E49" s="472">
        <v>36530</v>
      </c>
      <c r="F49" s="472">
        <v>24370</v>
      </c>
      <c r="G49" s="61">
        <f t="shared" si="5"/>
        <v>30231.724137931033</v>
      </c>
      <c r="H49" s="60">
        <f t="shared" si="6"/>
        <v>8729.552238805969</v>
      </c>
      <c r="I49" s="62">
        <f t="shared" si="2"/>
        <v>13246.833968090583</v>
      </c>
      <c r="J49" s="63">
        <f t="shared" si="3"/>
        <v>779.22552753474008</v>
      </c>
      <c r="K49" s="61">
        <v>0</v>
      </c>
      <c r="L49" s="84">
        <f t="shared" si="4"/>
        <v>52987.335872362331</v>
      </c>
    </row>
    <row r="50" spans="1:12" s="36" customFormat="1" ht="15.75" customHeight="1" x14ac:dyDescent="0.2">
      <c r="A50" s="56" t="s">
        <v>415</v>
      </c>
      <c r="B50" s="56" t="s">
        <v>417</v>
      </c>
      <c r="C50" s="58">
        <v>15.2</v>
      </c>
      <c r="D50" s="58">
        <v>62</v>
      </c>
      <c r="E50" s="472">
        <v>40000</v>
      </c>
      <c r="F50" s="472">
        <v>24370</v>
      </c>
      <c r="G50" s="61">
        <f t="shared" si="5"/>
        <v>31578.94736842105</v>
      </c>
      <c r="H50" s="60">
        <f t="shared" si="6"/>
        <v>4716.7741935483873</v>
      </c>
      <c r="I50" s="62">
        <f t="shared" si="2"/>
        <v>12340.54533106961</v>
      </c>
      <c r="J50" s="63">
        <f t="shared" si="3"/>
        <v>725.91443123938882</v>
      </c>
      <c r="K50" s="61">
        <v>820</v>
      </c>
      <c r="L50" s="84">
        <f t="shared" si="4"/>
        <v>50182.181324278441</v>
      </c>
    </row>
    <row r="51" spans="1:12" s="36" customFormat="1" ht="15.75" customHeight="1" x14ac:dyDescent="0.2">
      <c r="A51" s="56" t="s">
        <v>299</v>
      </c>
      <c r="B51" s="56" t="s">
        <v>106</v>
      </c>
      <c r="C51" s="58">
        <v>18.600000000000001</v>
      </c>
      <c r="D51" s="58">
        <v>32.5</v>
      </c>
      <c r="E51" s="472">
        <v>36530</v>
      </c>
      <c r="F51" s="472">
        <v>24370</v>
      </c>
      <c r="G51" s="61">
        <f t="shared" si="5"/>
        <v>23567.741935483868</v>
      </c>
      <c r="H51" s="60">
        <f t="shared" si="6"/>
        <v>8998.1538461538476</v>
      </c>
      <c r="I51" s="62">
        <f t="shared" si="2"/>
        <v>11072.404565756824</v>
      </c>
      <c r="J51" s="63">
        <f t="shared" si="3"/>
        <v>651.31791563275431</v>
      </c>
      <c r="K51" s="61">
        <v>0</v>
      </c>
      <c r="L51" s="84">
        <f t="shared" si="4"/>
        <v>44289.618263027296</v>
      </c>
    </row>
    <row r="52" spans="1:12" s="36" customFormat="1" ht="15.75" customHeight="1" x14ac:dyDescent="0.2">
      <c r="A52" s="56" t="s">
        <v>299</v>
      </c>
      <c r="B52" s="56" t="s">
        <v>140</v>
      </c>
      <c r="C52" s="58">
        <v>21.3</v>
      </c>
      <c r="D52" s="58">
        <v>62</v>
      </c>
      <c r="E52" s="472">
        <v>40000</v>
      </c>
      <c r="F52" s="472">
        <v>24370</v>
      </c>
      <c r="G52" s="61">
        <f t="shared" si="5"/>
        <v>22535.211267605631</v>
      </c>
      <c r="H52" s="60">
        <f t="shared" si="6"/>
        <v>4716.7741935483873</v>
      </c>
      <c r="I52" s="62">
        <f t="shared" si="2"/>
        <v>9265.6750567923664</v>
      </c>
      <c r="J52" s="63">
        <f t="shared" si="3"/>
        <v>545.03970922308031</v>
      </c>
      <c r="K52" s="61">
        <v>1890</v>
      </c>
      <c r="L52" s="84">
        <f t="shared" si="4"/>
        <v>38952.700227169458</v>
      </c>
    </row>
    <row r="53" spans="1:12" s="36" customFormat="1" ht="15.75" customHeight="1" x14ac:dyDescent="0.2">
      <c r="A53" s="56" t="s">
        <v>666</v>
      </c>
      <c r="B53" s="56" t="s">
        <v>667</v>
      </c>
      <c r="C53" s="58">
        <v>14.1</v>
      </c>
      <c r="D53" s="58">
        <v>33.5</v>
      </c>
      <c r="E53" s="472">
        <v>36530</v>
      </c>
      <c r="F53" s="472">
        <v>24370</v>
      </c>
      <c r="G53" s="61">
        <f>12*(1/C53*E53)</f>
        <v>31089.361702127659</v>
      </c>
      <c r="H53" s="60">
        <f>12*(1/D53*F53)</f>
        <v>8729.552238805969</v>
      </c>
      <c r="I53" s="62">
        <f t="shared" si="2"/>
        <v>13538.430739917434</v>
      </c>
      <c r="J53" s="63">
        <f t="shared" si="3"/>
        <v>796.37827881867258</v>
      </c>
      <c r="K53" s="61">
        <v>0</v>
      </c>
      <c r="L53" s="84">
        <f>SUM(G53:K53)</f>
        <v>54153.722959669736</v>
      </c>
    </row>
    <row r="54" spans="1:12" s="36" customFormat="1" ht="15.75" customHeight="1" x14ac:dyDescent="0.2">
      <c r="A54" s="56" t="s">
        <v>666</v>
      </c>
      <c r="B54" s="56" t="s">
        <v>668</v>
      </c>
      <c r="C54" s="58">
        <v>15.3</v>
      </c>
      <c r="D54" s="58">
        <v>62</v>
      </c>
      <c r="E54" s="472">
        <v>40000</v>
      </c>
      <c r="F54" s="472">
        <v>24370</v>
      </c>
      <c r="G54" s="61">
        <f>12*(1/C54*E54)</f>
        <v>31372.549019607846</v>
      </c>
      <c r="H54" s="60">
        <f>12*(1/D54*F54)</f>
        <v>4716.7741935483873</v>
      </c>
      <c r="I54" s="62">
        <f t="shared" si="2"/>
        <v>12270.36989247312</v>
      </c>
      <c r="J54" s="63">
        <f t="shared" si="3"/>
        <v>721.78646426312469</v>
      </c>
      <c r="K54" s="61">
        <v>820</v>
      </c>
      <c r="L54" s="84">
        <f>SUM(G54:K54)</f>
        <v>49901.479569892479</v>
      </c>
    </row>
    <row r="55" spans="1:12" s="36" customFormat="1" ht="15.75" customHeight="1" x14ac:dyDescent="0.2">
      <c r="A55" s="56" t="s">
        <v>395</v>
      </c>
      <c r="B55" s="56" t="s">
        <v>107</v>
      </c>
      <c r="C55" s="58">
        <v>14.6</v>
      </c>
      <c r="D55" s="58">
        <v>33.5</v>
      </c>
      <c r="E55" s="472">
        <v>36530</v>
      </c>
      <c r="F55" s="472">
        <v>24370</v>
      </c>
      <c r="G55" s="61">
        <f t="shared" si="5"/>
        <v>30024.657534246573</v>
      </c>
      <c r="H55" s="60">
        <f t="shared" si="6"/>
        <v>8729.552238805969</v>
      </c>
      <c r="I55" s="62">
        <f t="shared" si="2"/>
        <v>13176.431322837865</v>
      </c>
      <c r="J55" s="63">
        <f t="shared" si="3"/>
        <v>775.08419546105085</v>
      </c>
      <c r="K55" s="61">
        <v>0</v>
      </c>
      <c r="L55" s="84">
        <f t="shared" si="4"/>
        <v>52705.72529135146</v>
      </c>
    </row>
    <row r="56" spans="1:12" s="36" customFormat="1" ht="15.75" customHeight="1" x14ac:dyDescent="0.2">
      <c r="A56" s="56" t="s">
        <v>395</v>
      </c>
      <c r="B56" s="56" t="s">
        <v>141</v>
      </c>
      <c r="C56" s="58">
        <v>21.1</v>
      </c>
      <c r="D56" s="58">
        <v>62</v>
      </c>
      <c r="E56" s="472">
        <v>40000</v>
      </c>
      <c r="F56" s="472">
        <v>24370</v>
      </c>
      <c r="G56" s="61">
        <f t="shared" si="5"/>
        <v>22748.815165876775</v>
      </c>
      <c r="H56" s="60">
        <f t="shared" si="6"/>
        <v>4716.7741935483873</v>
      </c>
      <c r="I56" s="62">
        <f t="shared" si="2"/>
        <v>9338.3003822045557</v>
      </c>
      <c r="J56" s="63">
        <f t="shared" si="3"/>
        <v>549.31178718850322</v>
      </c>
      <c r="K56" s="61">
        <v>820</v>
      </c>
      <c r="L56" s="84">
        <f t="shared" si="4"/>
        <v>38173.201528818223</v>
      </c>
    </row>
    <row r="57" spans="1:12" s="36" customFormat="1" ht="15.75" customHeight="1" x14ac:dyDescent="0.2">
      <c r="A57" s="56" t="s">
        <v>612</v>
      </c>
      <c r="B57" s="56" t="s">
        <v>613</v>
      </c>
      <c r="C57" s="58">
        <v>10.5</v>
      </c>
      <c r="D57" s="58">
        <v>33.5</v>
      </c>
      <c r="E57" s="472">
        <v>36530</v>
      </c>
      <c r="F57" s="472">
        <v>24370</v>
      </c>
      <c r="G57" s="61">
        <f t="shared" si="5"/>
        <v>41748.571428571428</v>
      </c>
      <c r="H57" s="60">
        <f t="shared" si="6"/>
        <v>8729.552238805969</v>
      </c>
      <c r="I57" s="62">
        <f t="shared" ref="I57:I100" si="7">SUM(G57:H57)*34%</f>
        <v>17162.562046908315</v>
      </c>
      <c r="J57" s="63">
        <f t="shared" si="3"/>
        <v>1009.562473347548</v>
      </c>
      <c r="K57" s="61">
        <v>0</v>
      </c>
      <c r="L57" s="84">
        <f t="shared" si="4"/>
        <v>68650.248187633246</v>
      </c>
    </row>
    <row r="58" spans="1:12" s="36" customFormat="1" ht="15.75" customHeight="1" x14ac:dyDescent="0.2">
      <c r="A58" s="56" t="s">
        <v>612</v>
      </c>
      <c r="B58" s="56" t="s">
        <v>614</v>
      </c>
      <c r="C58" s="58">
        <v>19.8</v>
      </c>
      <c r="D58" s="58">
        <v>62</v>
      </c>
      <c r="E58" s="472">
        <v>40000</v>
      </c>
      <c r="F58" s="472">
        <v>24370</v>
      </c>
      <c r="G58" s="61">
        <f t="shared" si="5"/>
        <v>24242.42424242424</v>
      </c>
      <c r="H58" s="60">
        <f t="shared" si="6"/>
        <v>4716.7741935483873</v>
      </c>
      <c r="I58" s="62">
        <f t="shared" si="7"/>
        <v>9846.1274682306939</v>
      </c>
      <c r="J58" s="63">
        <f t="shared" si="3"/>
        <v>579.18396871945254</v>
      </c>
      <c r="K58" s="61">
        <v>820</v>
      </c>
      <c r="L58" s="84">
        <f t="shared" si="4"/>
        <v>40204.509872922768</v>
      </c>
    </row>
    <row r="59" spans="1:12" s="36" customFormat="1" ht="15.75" customHeight="1" x14ac:dyDescent="0.2">
      <c r="A59" s="56" t="s">
        <v>396</v>
      </c>
      <c r="B59" s="56" t="s">
        <v>397</v>
      </c>
      <c r="C59" s="58">
        <v>10.5</v>
      </c>
      <c r="D59" s="58">
        <v>33.5</v>
      </c>
      <c r="E59" s="472">
        <v>36530</v>
      </c>
      <c r="F59" s="472">
        <v>24370</v>
      </c>
      <c r="G59" s="61">
        <f t="shared" si="5"/>
        <v>41748.571428571428</v>
      </c>
      <c r="H59" s="60">
        <f t="shared" si="6"/>
        <v>8729.552238805969</v>
      </c>
      <c r="I59" s="62">
        <f t="shared" si="7"/>
        <v>17162.562046908315</v>
      </c>
      <c r="J59" s="63">
        <f t="shared" si="3"/>
        <v>1009.562473347548</v>
      </c>
      <c r="K59" s="61">
        <v>0</v>
      </c>
      <c r="L59" s="84">
        <f t="shared" si="4"/>
        <v>68650.248187633246</v>
      </c>
    </row>
    <row r="60" spans="1:12" s="36" customFormat="1" ht="15.75" customHeight="1" x14ac:dyDescent="0.2">
      <c r="A60" s="56" t="s">
        <v>396</v>
      </c>
      <c r="B60" s="56" t="s">
        <v>398</v>
      </c>
      <c r="C60" s="58">
        <v>18.5</v>
      </c>
      <c r="D60" s="58">
        <v>62</v>
      </c>
      <c r="E60" s="472">
        <v>40000</v>
      </c>
      <c r="F60" s="472">
        <v>24370</v>
      </c>
      <c r="G60" s="61">
        <f t="shared" si="5"/>
        <v>25945.945945945947</v>
      </c>
      <c r="H60" s="60">
        <f t="shared" si="6"/>
        <v>4716.7741935483873</v>
      </c>
      <c r="I60" s="62">
        <f t="shared" si="7"/>
        <v>10425.324847428074</v>
      </c>
      <c r="J60" s="63">
        <f t="shared" si="3"/>
        <v>613.25440278988663</v>
      </c>
      <c r="K60" s="61">
        <v>820</v>
      </c>
      <c r="L60" s="84">
        <f t="shared" si="4"/>
        <v>42521.299389712294</v>
      </c>
    </row>
    <row r="61" spans="1:12" s="36" customFormat="1" ht="15.75" customHeight="1" x14ac:dyDescent="0.2">
      <c r="A61" s="56" t="s">
        <v>298</v>
      </c>
      <c r="B61" s="56" t="s">
        <v>110</v>
      </c>
      <c r="C61" s="58">
        <v>13.5</v>
      </c>
      <c r="D61" s="58">
        <v>33.5</v>
      </c>
      <c r="E61" s="472">
        <v>36530</v>
      </c>
      <c r="F61" s="472">
        <v>24370</v>
      </c>
      <c r="G61" s="61">
        <f t="shared" si="5"/>
        <v>32471.111111111109</v>
      </c>
      <c r="H61" s="60">
        <f t="shared" si="6"/>
        <v>8729.552238805969</v>
      </c>
      <c r="I61" s="62">
        <f t="shared" si="7"/>
        <v>14008.225538971808</v>
      </c>
      <c r="J61" s="63">
        <f t="shared" si="3"/>
        <v>824.01326699834158</v>
      </c>
      <c r="K61" s="61">
        <v>0</v>
      </c>
      <c r="L61" s="84">
        <f t="shared" si="4"/>
        <v>56032.902155887234</v>
      </c>
    </row>
    <row r="62" spans="1:12" s="36" customFormat="1" ht="15.75" customHeight="1" x14ac:dyDescent="0.2">
      <c r="A62" s="56" t="s">
        <v>298</v>
      </c>
      <c r="B62" s="56" t="s">
        <v>144</v>
      </c>
      <c r="C62" s="58">
        <v>19.5</v>
      </c>
      <c r="D62" s="58">
        <v>62</v>
      </c>
      <c r="E62" s="472">
        <v>40000</v>
      </c>
      <c r="F62" s="472">
        <v>24370</v>
      </c>
      <c r="G62" s="61">
        <f t="shared" si="5"/>
        <v>24615.384615384617</v>
      </c>
      <c r="H62" s="60">
        <f t="shared" si="6"/>
        <v>4716.7741935483873</v>
      </c>
      <c r="I62" s="62">
        <f t="shared" si="7"/>
        <v>9972.9339950372214</v>
      </c>
      <c r="J62" s="63">
        <f t="shared" si="3"/>
        <v>586.64317617866004</v>
      </c>
      <c r="K62" s="61">
        <v>820</v>
      </c>
      <c r="L62" s="84">
        <f t="shared" si="4"/>
        <v>40711.735980148886</v>
      </c>
    </row>
    <row r="63" spans="1:12" s="36" customFormat="1" ht="15.75" customHeight="1" x14ac:dyDescent="0.2">
      <c r="A63" s="56" t="s">
        <v>297</v>
      </c>
      <c r="B63" s="56" t="s">
        <v>111</v>
      </c>
      <c r="C63" s="58">
        <v>9.8000000000000007</v>
      </c>
      <c r="D63" s="58">
        <v>33.5</v>
      </c>
      <c r="E63" s="472">
        <v>36530</v>
      </c>
      <c r="F63" s="472">
        <v>24370</v>
      </c>
      <c r="G63" s="61">
        <f t="shared" si="5"/>
        <v>44730.612244897959</v>
      </c>
      <c r="H63" s="60">
        <f t="shared" si="6"/>
        <v>8729.552238805969</v>
      </c>
      <c r="I63" s="62">
        <f t="shared" si="7"/>
        <v>18176.455924459337</v>
      </c>
      <c r="J63" s="63">
        <f t="shared" si="3"/>
        <v>1069.2032896740786</v>
      </c>
      <c r="K63" s="61">
        <v>0</v>
      </c>
      <c r="L63" s="84">
        <f t="shared" si="4"/>
        <v>72705.823697837346</v>
      </c>
    </row>
    <row r="64" spans="1:12" s="36" customFormat="1" ht="15.75" customHeight="1" x14ac:dyDescent="0.2">
      <c r="A64" s="56" t="s">
        <v>297</v>
      </c>
      <c r="B64" s="56" t="s">
        <v>145</v>
      </c>
      <c r="C64" s="58">
        <v>14.3</v>
      </c>
      <c r="D64" s="58">
        <v>62</v>
      </c>
      <c r="E64" s="472">
        <v>40000</v>
      </c>
      <c r="F64" s="472">
        <v>24370</v>
      </c>
      <c r="G64" s="61">
        <f t="shared" si="5"/>
        <v>33566.433566433559</v>
      </c>
      <c r="H64" s="60">
        <f t="shared" si="6"/>
        <v>4716.7741935483873</v>
      </c>
      <c r="I64" s="62">
        <f t="shared" si="7"/>
        <v>13016.290638393863</v>
      </c>
      <c r="J64" s="63">
        <f t="shared" si="3"/>
        <v>765.66415519963891</v>
      </c>
      <c r="K64" s="61">
        <v>820</v>
      </c>
      <c r="L64" s="84">
        <f t="shared" si="4"/>
        <v>52885.162553575443</v>
      </c>
    </row>
    <row r="65" spans="1:12" s="36" customFormat="1" ht="15.75" customHeight="1" x14ac:dyDescent="0.2">
      <c r="A65" s="56" t="s">
        <v>296</v>
      </c>
      <c r="B65" s="56" t="s">
        <v>113</v>
      </c>
      <c r="C65" s="58">
        <v>19.5</v>
      </c>
      <c r="D65" s="58">
        <v>33.5</v>
      </c>
      <c r="E65" s="472">
        <v>36530</v>
      </c>
      <c r="F65" s="472">
        <v>24370</v>
      </c>
      <c r="G65" s="61">
        <f t="shared" si="5"/>
        <v>22480</v>
      </c>
      <c r="H65" s="60">
        <f t="shared" si="6"/>
        <v>8729.552238805969</v>
      </c>
      <c r="I65" s="62">
        <f t="shared" si="7"/>
        <v>10611.24776119403</v>
      </c>
      <c r="J65" s="63">
        <f t="shared" si="3"/>
        <v>624.19104477611938</v>
      </c>
      <c r="K65" s="61">
        <v>0</v>
      </c>
      <c r="L65" s="84">
        <f t="shared" si="4"/>
        <v>42444.991044776121</v>
      </c>
    </row>
    <row r="66" spans="1:12" s="36" customFormat="1" ht="15.75" customHeight="1" x14ac:dyDescent="0.2">
      <c r="A66" s="56" t="s">
        <v>296</v>
      </c>
      <c r="B66" s="56" t="s">
        <v>147</v>
      </c>
      <c r="C66" s="58">
        <v>21</v>
      </c>
      <c r="D66" s="58">
        <v>62</v>
      </c>
      <c r="E66" s="472">
        <v>40000</v>
      </c>
      <c r="F66" s="472">
        <v>24370</v>
      </c>
      <c r="G66" s="61">
        <f t="shared" si="5"/>
        <v>22857.142857142855</v>
      </c>
      <c r="H66" s="60">
        <f t="shared" si="6"/>
        <v>4716.7741935483873</v>
      </c>
      <c r="I66" s="62">
        <f t="shared" si="7"/>
        <v>9375.1317972350225</v>
      </c>
      <c r="J66" s="63">
        <f t="shared" si="3"/>
        <v>551.47834101382489</v>
      </c>
      <c r="K66" s="61">
        <v>820</v>
      </c>
      <c r="L66" s="84">
        <f t="shared" si="4"/>
        <v>38320.52718894009</v>
      </c>
    </row>
    <row r="67" spans="1:12" s="36" customFormat="1" ht="15.75" customHeight="1" x14ac:dyDescent="0.2">
      <c r="A67" s="56" t="s">
        <v>470</v>
      </c>
      <c r="B67" s="56" t="s">
        <v>399</v>
      </c>
      <c r="C67" s="58">
        <v>14.1</v>
      </c>
      <c r="D67" s="58">
        <v>33.5</v>
      </c>
      <c r="E67" s="472">
        <v>36530</v>
      </c>
      <c r="F67" s="472">
        <v>24370</v>
      </c>
      <c r="G67" s="61">
        <f t="shared" si="5"/>
        <v>31089.361702127659</v>
      </c>
      <c r="H67" s="60">
        <f t="shared" si="6"/>
        <v>8729.552238805969</v>
      </c>
      <c r="I67" s="62">
        <f t="shared" si="7"/>
        <v>13538.430739917434</v>
      </c>
      <c r="J67" s="63">
        <f t="shared" si="3"/>
        <v>796.37827881867258</v>
      </c>
      <c r="K67" s="61">
        <v>0</v>
      </c>
      <c r="L67" s="84">
        <f t="shared" si="4"/>
        <v>54153.722959669736</v>
      </c>
    </row>
    <row r="68" spans="1:12" s="36" customFormat="1" ht="15.75" customHeight="1" x14ac:dyDescent="0.2">
      <c r="A68" s="56" t="s">
        <v>470</v>
      </c>
      <c r="B68" s="56" t="s">
        <v>423</v>
      </c>
      <c r="C68" s="58">
        <v>15.3</v>
      </c>
      <c r="D68" s="58">
        <v>62</v>
      </c>
      <c r="E68" s="472">
        <v>40000</v>
      </c>
      <c r="F68" s="472">
        <v>24370</v>
      </c>
      <c r="G68" s="61">
        <f t="shared" si="5"/>
        <v>31372.549019607846</v>
      </c>
      <c r="H68" s="60">
        <f t="shared" si="6"/>
        <v>4716.7741935483873</v>
      </c>
      <c r="I68" s="62">
        <f t="shared" si="7"/>
        <v>12270.36989247312</v>
      </c>
      <c r="J68" s="63">
        <f t="shared" si="3"/>
        <v>721.78646426312469</v>
      </c>
      <c r="K68" s="61">
        <v>820</v>
      </c>
      <c r="L68" s="84">
        <f t="shared" si="4"/>
        <v>49901.479569892479</v>
      </c>
    </row>
    <row r="69" spans="1:12" s="36" customFormat="1" ht="15.75" customHeight="1" x14ac:dyDescent="0.2">
      <c r="A69" s="56" t="s">
        <v>400</v>
      </c>
      <c r="B69" s="56" t="s">
        <v>401</v>
      </c>
      <c r="C69" s="58">
        <v>7.2</v>
      </c>
      <c r="D69" s="58">
        <v>33.5</v>
      </c>
      <c r="E69" s="472">
        <v>36530</v>
      </c>
      <c r="F69" s="472">
        <v>24370</v>
      </c>
      <c r="G69" s="61">
        <f t="shared" ref="G69:G100" si="8">12*(1/C69*E69)</f>
        <v>60883.333333333336</v>
      </c>
      <c r="H69" s="60">
        <f t="shared" ref="H69:H100" si="9">12*(1/D69*F69)</f>
        <v>8729.552238805969</v>
      </c>
      <c r="I69" s="62">
        <f t="shared" si="7"/>
        <v>23668.381094527365</v>
      </c>
      <c r="J69" s="63">
        <f t="shared" si="3"/>
        <v>1392.2577114427861</v>
      </c>
      <c r="K69" s="61">
        <v>0</v>
      </c>
      <c r="L69" s="84">
        <f t="shared" si="4"/>
        <v>94673.524378109447</v>
      </c>
    </row>
    <row r="70" spans="1:12" s="36" customFormat="1" ht="15.75" customHeight="1" x14ac:dyDescent="0.2">
      <c r="A70" s="56" t="s">
        <v>400</v>
      </c>
      <c r="B70" s="56" t="s">
        <v>424</v>
      </c>
      <c r="C70" s="58">
        <v>15.2</v>
      </c>
      <c r="D70" s="58">
        <v>62</v>
      </c>
      <c r="E70" s="472">
        <v>40000</v>
      </c>
      <c r="F70" s="472">
        <v>24370</v>
      </c>
      <c r="G70" s="61">
        <f t="shared" si="8"/>
        <v>31578.94736842105</v>
      </c>
      <c r="H70" s="60">
        <f t="shared" si="9"/>
        <v>4716.7741935483873</v>
      </c>
      <c r="I70" s="62">
        <f t="shared" si="7"/>
        <v>12340.54533106961</v>
      </c>
      <c r="J70" s="63">
        <f t="shared" si="3"/>
        <v>725.91443123938882</v>
      </c>
      <c r="K70" s="61">
        <v>820</v>
      </c>
      <c r="L70" s="84">
        <f t="shared" ref="L70:L100" si="10">SUM(G70:K70)</f>
        <v>50182.181324278441</v>
      </c>
    </row>
    <row r="71" spans="1:12" s="36" customFormat="1" ht="15.75" customHeight="1" x14ac:dyDescent="0.2">
      <c r="A71" s="56" t="s">
        <v>290</v>
      </c>
      <c r="B71" s="56" t="s">
        <v>291</v>
      </c>
      <c r="C71" s="58">
        <v>13.5</v>
      </c>
      <c r="D71" s="58">
        <v>33.5</v>
      </c>
      <c r="E71" s="472">
        <v>36530</v>
      </c>
      <c r="F71" s="472">
        <v>24370</v>
      </c>
      <c r="G71" s="61">
        <f t="shared" si="8"/>
        <v>32471.111111111109</v>
      </c>
      <c r="H71" s="60">
        <f t="shared" si="9"/>
        <v>8729.552238805969</v>
      </c>
      <c r="I71" s="62">
        <f t="shared" si="7"/>
        <v>14008.225538971808</v>
      </c>
      <c r="J71" s="63">
        <f t="shared" si="3"/>
        <v>824.01326699834158</v>
      </c>
      <c r="K71" s="61">
        <v>0</v>
      </c>
      <c r="L71" s="84">
        <f t="shared" si="10"/>
        <v>56032.902155887234</v>
      </c>
    </row>
    <row r="72" spans="1:12" s="36" customFormat="1" ht="15.75" customHeight="1" x14ac:dyDescent="0.2">
      <c r="A72" s="56" t="s">
        <v>290</v>
      </c>
      <c r="B72" s="56" t="s">
        <v>292</v>
      </c>
      <c r="C72" s="58">
        <v>16.100000000000001</v>
      </c>
      <c r="D72" s="58">
        <v>62</v>
      </c>
      <c r="E72" s="472">
        <v>40000</v>
      </c>
      <c r="F72" s="472">
        <v>24370</v>
      </c>
      <c r="G72" s="61">
        <f t="shared" si="8"/>
        <v>29813.664596273287</v>
      </c>
      <c r="H72" s="60">
        <f t="shared" si="9"/>
        <v>4716.7741935483873</v>
      </c>
      <c r="I72" s="62">
        <f t="shared" si="7"/>
        <v>11740.349188539371</v>
      </c>
      <c r="J72" s="63">
        <f t="shared" ref="J72:J100" si="11">SUM(G72:H72)*2%</f>
        <v>690.60877579643352</v>
      </c>
      <c r="K72" s="61">
        <v>820</v>
      </c>
      <c r="L72" s="84">
        <f t="shared" si="10"/>
        <v>47781.396754157475</v>
      </c>
    </row>
    <row r="73" spans="1:12" s="36" customFormat="1" ht="15.75" customHeight="1" x14ac:dyDescent="0.2">
      <c r="A73" s="56" t="s">
        <v>287</v>
      </c>
      <c r="B73" s="56" t="s">
        <v>118</v>
      </c>
      <c r="C73" s="58">
        <v>19.8</v>
      </c>
      <c r="D73" s="58">
        <v>33.5</v>
      </c>
      <c r="E73" s="472">
        <v>36530</v>
      </c>
      <c r="F73" s="472">
        <v>24370</v>
      </c>
      <c r="G73" s="61">
        <f t="shared" si="8"/>
        <v>22139.39393939394</v>
      </c>
      <c r="H73" s="60">
        <f t="shared" si="9"/>
        <v>8729.552238805969</v>
      </c>
      <c r="I73" s="62">
        <f t="shared" si="7"/>
        <v>10495.44170058797</v>
      </c>
      <c r="J73" s="63">
        <f t="shared" si="11"/>
        <v>617.37892356399823</v>
      </c>
      <c r="K73" s="61">
        <v>0</v>
      </c>
      <c r="L73" s="84">
        <f t="shared" si="10"/>
        <v>41981.766802351878</v>
      </c>
    </row>
    <row r="74" spans="1:12" s="36" customFormat="1" ht="15.75" customHeight="1" x14ac:dyDescent="0.2">
      <c r="A74" s="56" t="s">
        <v>287</v>
      </c>
      <c r="B74" s="56" t="s">
        <v>152</v>
      </c>
      <c r="C74" s="58">
        <v>23.5</v>
      </c>
      <c r="D74" s="58">
        <v>62</v>
      </c>
      <c r="E74" s="472">
        <v>40000</v>
      </c>
      <c r="F74" s="472">
        <v>24370</v>
      </c>
      <c r="G74" s="61">
        <f t="shared" si="8"/>
        <v>20425.531914893618</v>
      </c>
      <c r="H74" s="60">
        <f t="shared" si="9"/>
        <v>4716.7741935483873</v>
      </c>
      <c r="I74" s="62">
        <f t="shared" si="7"/>
        <v>8548.3840768702812</v>
      </c>
      <c r="J74" s="63">
        <f t="shared" si="11"/>
        <v>502.84612216884011</v>
      </c>
      <c r="K74" s="61">
        <v>820</v>
      </c>
      <c r="L74" s="84">
        <f t="shared" si="10"/>
        <v>35013.536307481125</v>
      </c>
    </row>
    <row r="75" spans="1:12" s="36" customFormat="1" ht="15.75" customHeight="1" x14ac:dyDescent="0.2">
      <c r="A75" s="56" t="s">
        <v>402</v>
      </c>
      <c r="B75" s="56" t="s">
        <v>669</v>
      </c>
      <c r="C75" s="58">
        <v>14.9</v>
      </c>
      <c r="D75" s="58">
        <v>32.5</v>
      </c>
      <c r="E75" s="472">
        <v>36530</v>
      </c>
      <c r="F75" s="472">
        <v>24370</v>
      </c>
      <c r="G75" s="61">
        <f t="shared" si="8"/>
        <v>29420.134228187919</v>
      </c>
      <c r="H75" s="60">
        <f t="shared" si="9"/>
        <v>8998.1538461538476</v>
      </c>
      <c r="I75" s="62">
        <f t="shared" si="7"/>
        <v>13062.217945276201</v>
      </c>
      <c r="J75" s="63">
        <f t="shared" si="11"/>
        <v>768.36576148683525</v>
      </c>
      <c r="K75" s="61">
        <v>0</v>
      </c>
      <c r="L75" s="84">
        <f t="shared" si="10"/>
        <v>52248.871781104797</v>
      </c>
    </row>
    <row r="76" spans="1:12" s="36" customFormat="1" ht="15.75" customHeight="1" x14ac:dyDescent="0.2">
      <c r="A76" s="56" t="s">
        <v>402</v>
      </c>
      <c r="B76" s="56" t="s">
        <v>670</v>
      </c>
      <c r="C76" s="58">
        <v>19.57</v>
      </c>
      <c r="D76" s="58">
        <v>62</v>
      </c>
      <c r="E76" s="472">
        <v>40000</v>
      </c>
      <c r="F76" s="472">
        <v>24370</v>
      </c>
      <c r="G76" s="61">
        <f t="shared" si="8"/>
        <v>24527.337761880426</v>
      </c>
      <c r="H76" s="60">
        <f t="shared" si="9"/>
        <v>4716.7741935483873</v>
      </c>
      <c r="I76" s="62">
        <f t="shared" si="7"/>
        <v>9942.9980648457968</v>
      </c>
      <c r="J76" s="63">
        <f t="shared" si="11"/>
        <v>584.8822391085763</v>
      </c>
      <c r="K76" s="61">
        <v>820</v>
      </c>
      <c r="L76" s="84">
        <f t="shared" si="10"/>
        <v>40591.992259383187</v>
      </c>
    </row>
    <row r="77" spans="1:12" s="36" customFormat="1" ht="15.75" customHeight="1" x14ac:dyDescent="0.2">
      <c r="A77" s="56" t="s">
        <v>286</v>
      </c>
      <c r="B77" s="56" t="s">
        <v>120</v>
      </c>
      <c r="C77" s="58">
        <v>19.8</v>
      </c>
      <c r="D77" s="58">
        <v>33.5</v>
      </c>
      <c r="E77" s="472">
        <v>36530</v>
      </c>
      <c r="F77" s="472">
        <v>24370</v>
      </c>
      <c r="G77" s="61">
        <f t="shared" si="8"/>
        <v>22139.39393939394</v>
      </c>
      <c r="H77" s="60">
        <f t="shared" si="9"/>
        <v>8729.552238805969</v>
      </c>
      <c r="I77" s="62">
        <f t="shared" si="7"/>
        <v>10495.44170058797</v>
      </c>
      <c r="J77" s="63">
        <f t="shared" si="11"/>
        <v>617.37892356399823</v>
      </c>
      <c r="K77" s="61">
        <v>0</v>
      </c>
      <c r="L77" s="84">
        <f t="shared" si="10"/>
        <v>41981.766802351878</v>
      </c>
    </row>
    <row r="78" spans="1:12" s="36" customFormat="1" ht="15.75" customHeight="1" x14ac:dyDescent="0.2">
      <c r="A78" s="56" t="s">
        <v>286</v>
      </c>
      <c r="B78" s="56" t="s">
        <v>154</v>
      </c>
      <c r="C78" s="58">
        <v>24.6</v>
      </c>
      <c r="D78" s="58">
        <v>62</v>
      </c>
      <c r="E78" s="472">
        <v>40000</v>
      </c>
      <c r="F78" s="472">
        <v>24370</v>
      </c>
      <c r="G78" s="61">
        <f t="shared" si="8"/>
        <v>19512.195121951219</v>
      </c>
      <c r="H78" s="60">
        <f t="shared" si="9"/>
        <v>4716.7741935483873</v>
      </c>
      <c r="I78" s="62">
        <f t="shared" si="7"/>
        <v>8237.8495672698664</v>
      </c>
      <c r="J78" s="63">
        <f t="shared" si="11"/>
        <v>484.57938630999212</v>
      </c>
      <c r="K78" s="61">
        <v>3600</v>
      </c>
      <c r="L78" s="84">
        <f t="shared" si="10"/>
        <v>36551.398269079466</v>
      </c>
    </row>
    <row r="79" spans="1:12" s="36" customFormat="1" ht="15.75" customHeight="1" x14ac:dyDescent="0.2">
      <c r="A79" s="56" t="s">
        <v>479</v>
      </c>
      <c r="B79" s="56" t="s">
        <v>199</v>
      </c>
      <c r="C79" s="58">
        <v>10.8</v>
      </c>
      <c r="D79" s="58">
        <v>25.5</v>
      </c>
      <c r="E79" s="472">
        <v>36530</v>
      </c>
      <c r="F79" s="472">
        <v>24370</v>
      </c>
      <c r="G79" s="61">
        <f t="shared" si="8"/>
        <v>40588.888888888891</v>
      </c>
      <c r="H79" s="60">
        <f t="shared" si="9"/>
        <v>11468.235294117647</v>
      </c>
      <c r="I79" s="62">
        <f t="shared" si="7"/>
        <v>17699.422222222227</v>
      </c>
      <c r="J79" s="63">
        <f t="shared" si="11"/>
        <v>1041.1424836601309</v>
      </c>
      <c r="K79" s="61">
        <v>0</v>
      </c>
      <c r="L79" s="84">
        <f t="shared" si="10"/>
        <v>70797.688888888908</v>
      </c>
    </row>
    <row r="80" spans="1:12" s="36" customFormat="1" ht="15.75" customHeight="1" x14ac:dyDescent="0.2">
      <c r="A80" s="56" t="s">
        <v>479</v>
      </c>
      <c r="B80" s="56" t="s">
        <v>200</v>
      </c>
      <c r="C80" s="58">
        <v>10.8</v>
      </c>
      <c r="D80" s="58">
        <v>25.5</v>
      </c>
      <c r="E80" s="472">
        <v>40000</v>
      </c>
      <c r="F80" s="472">
        <v>24370</v>
      </c>
      <c r="G80" s="61">
        <f t="shared" si="8"/>
        <v>44444.444444444438</v>
      </c>
      <c r="H80" s="60">
        <f t="shared" si="9"/>
        <v>11468.235294117647</v>
      </c>
      <c r="I80" s="62">
        <f t="shared" si="7"/>
        <v>19010.31111111111</v>
      </c>
      <c r="J80" s="63">
        <f t="shared" si="11"/>
        <v>1118.2535947712418</v>
      </c>
      <c r="K80" s="61">
        <v>820</v>
      </c>
      <c r="L80" s="84">
        <f t="shared" si="10"/>
        <v>76861.244444444441</v>
      </c>
    </row>
    <row r="81" spans="1:12" s="36" customFormat="1" ht="15.75" customHeight="1" x14ac:dyDescent="0.2">
      <c r="A81" s="56" t="s">
        <v>269</v>
      </c>
      <c r="B81" s="56" t="s">
        <v>270</v>
      </c>
      <c r="C81" s="58">
        <v>22.4</v>
      </c>
      <c r="D81" s="58">
        <v>35</v>
      </c>
      <c r="E81" s="472">
        <v>36530</v>
      </c>
      <c r="F81" s="472">
        <v>24370</v>
      </c>
      <c r="G81" s="61">
        <f t="shared" si="8"/>
        <v>19569.642857142859</v>
      </c>
      <c r="H81" s="60">
        <f t="shared" si="9"/>
        <v>8355.4285714285706</v>
      </c>
      <c r="I81" s="62">
        <f t="shared" si="7"/>
        <v>9494.5242857142857</v>
      </c>
      <c r="J81" s="63">
        <f t="shared" si="11"/>
        <v>558.50142857142862</v>
      </c>
      <c r="K81" s="61">
        <v>0</v>
      </c>
      <c r="L81" s="84">
        <f t="shared" si="10"/>
        <v>37978.097142857143</v>
      </c>
    </row>
    <row r="82" spans="1:12" s="36" customFormat="1" ht="15.75" customHeight="1" x14ac:dyDescent="0.2">
      <c r="A82" s="56" t="s">
        <v>269</v>
      </c>
      <c r="B82" s="56" t="s">
        <v>271</v>
      </c>
      <c r="C82" s="58">
        <v>23.3</v>
      </c>
      <c r="D82" s="58">
        <v>62</v>
      </c>
      <c r="E82" s="472">
        <v>40000</v>
      </c>
      <c r="F82" s="472">
        <v>24370</v>
      </c>
      <c r="G82" s="61">
        <f t="shared" si="8"/>
        <v>20600.858369098711</v>
      </c>
      <c r="H82" s="60">
        <f t="shared" si="9"/>
        <v>4716.7741935483873</v>
      </c>
      <c r="I82" s="62">
        <f t="shared" si="7"/>
        <v>8607.9950713000144</v>
      </c>
      <c r="J82" s="63">
        <f t="shared" si="11"/>
        <v>506.35265125294194</v>
      </c>
      <c r="K82" s="61">
        <v>820</v>
      </c>
      <c r="L82" s="84">
        <f t="shared" si="10"/>
        <v>35251.98028520005</v>
      </c>
    </row>
    <row r="83" spans="1:12" s="36" customFormat="1" ht="15.75" customHeight="1" x14ac:dyDescent="0.2">
      <c r="A83" s="56" t="s">
        <v>265</v>
      </c>
      <c r="B83" s="56" t="s">
        <v>266</v>
      </c>
      <c r="C83" s="58">
        <v>21.25</v>
      </c>
      <c r="D83" s="58">
        <v>35</v>
      </c>
      <c r="E83" s="472">
        <v>36530</v>
      </c>
      <c r="F83" s="472">
        <v>24370</v>
      </c>
      <c r="G83" s="61">
        <f t="shared" si="8"/>
        <v>20628.705882352941</v>
      </c>
      <c r="H83" s="60">
        <f t="shared" si="9"/>
        <v>8355.4285714285706</v>
      </c>
      <c r="I83" s="62">
        <f t="shared" si="7"/>
        <v>9854.6057142857135</v>
      </c>
      <c r="J83" s="63">
        <f t="shared" si="11"/>
        <v>579.68268907563015</v>
      </c>
      <c r="K83" s="61">
        <v>0</v>
      </c>
      <c r="L83" s="84">
        <f t="shared" si="10"/>
        <v>39418.422857142847</v>
      </c>
    </row>
    <row r="84" spans="1:12" s="36" customFormat="1" ht="15.75" customHeight="1" x14ac:dyDescent="0.2">
      <c r="A84" s="56" t="s">
        <v>265</v>
      </c>
      <c r="B84" s="56" t="s">
        <v>267</v>
      </c>
      <c r="C84" s="58">
        <v>25.7</v>
      </c>
      <c r="D84" s="58">
        <v>62</v>
      </c>
      <c r="E84" s="472">
        <v>40000</v>
      </c>
      <c r="F84" s="472">
        <v>24370</v>
      </c>
      <c r="G84" s="61">
        <f t="shared" si="8"/>
        <v>18677.042801556418</v>
      </c>
      <c r="H84" s="60">
        <f t="shared" si="9"/>
        <v>4716.7741935483873</v>
      </c>
      <c r="I84" s="62">
        <f t="shared" si="7"/>
        <v>7953.897778335634</v>
      </c>
      <c r="J84" s="63">
        <f t="shared" si="11"/>
        <v>467.87633990209611</v>
      </c>
      <c r="K84" s="61">
        <v>1100</v>
      </c>
      <c r="L84" s="84">
        <f t="shared" si="10"/>
        <v>32915.59111334254</v>
      </c>
    </row>
    <row r="85" spans="1:12" s="36" customFormat="1" ht="15.75" customHeight="1" x14ac:dyDescent="0.2">
      <c r="A85" s="56" t="s">
        <v>264</v>
      </c>
      <c r="B85" s="56" t="s">
        <v>123</v>
      </c>
      <c r="C85" s="58">
        <v>14.2</v>
      </c>
      <c r="D85" s="58">
        <v>33.5</v>
      </c>
      <c r="E85" s="472">
        <v>36530</v>
      </c>
      <c r="F85" s="472">
        <v>24370</v>
      </c>
      <c r="G85" s="61">
        <f t="shared" si="8"/>
        <v>30870.42253521127</v>
      </c>
      <c r="H85" s="60">
        <f t="shared" si="9"/>
        <v>8729.552238805969</v>
      </c>
      <c r="I85" s="62">
        <f t="shared" si="7"/>
        <v>13463.991423165862</v>
      </c>
      <c r="J85" s="63">
        <f t="shared" si="11"/>
        <v>791.99949548034476</v>
      </c>
      <c r="K85" s="61">
        <v>0</v>
      </c>
      <c r="L85" s="84">
        <f t="shared" si="10"/>
        <v>53855.965692663449</v>
      </c>
    </row>
    <row r="86" spans="1:12" s="36" customFormat="1" ht="15.75" customHeight="1" x14ac:dyDescent="0.2">
      <c r="A86" s="56" t="s">
        <v>264</v>
      </c>
      <c r="B86" s="56" t="s">
        <v>157</v>
      </c>
      <c r="C86" s="58">
        <v>25.8</v>
      </c>
      <c r="D86" s="58">
        <v>62</v>
      </c>
      <c r="E86" s="472">
        <v>40000</v>
      </c>
      <c r="F86" s="472">
        <v>24370</v>
      </c>
      <c r="G86" s="61">
        <f t="shared" si="8"/>
        <v>18604.651162790695</v>
      </c>
      <c r="H86" s="60">
        <f t="shared" si="9"/>
        <v>4716.7741935483873</v>
      </c>
      <c r="I86" s="62">
        <f t="shared" si="7"/>
        <v>7929.2846211552878</v>
      </c>
      <c r="J86" s="63">
        <f t="shared" si="11"/>
        <v>466.42850712678165</v>
      </c>
      <c r="K86" s="61">
        <v>820</v>
      </c>
      <c r="L86" s="84">
        <f t="shared" si="10"/>
        <v>32537.138484621151</v>
      </c>
    </row>
    <row r="87" spans="1:12" s="36" customFormat="1" ht="15.75" customHeight="1" x14ac:dyDescent="0.2">
      <c r="A87" s="56" t="s">
        <v>708</v>
      </c>
      <c r="B87" s="56" t="s">
        <v>709</v>
      </c>
      <c r="C87" s="481">
        <v>8</v>
      </c>
      <c r="D87" s="58">
        <v>33.5</v>
      </c>
      <c r="E87" s="472">
        <v>36530</v>
      </c>
      <c r="F87" s="472">
        <v>24370</v>
      </c>
      <c r="G87" s="61">
        <f>12*(1/C87*E87)</f>
        <v>54795</v>
      </c>
      <c r="H87" s="60">
        <f>12*(1/D87*F87)</f>
        <v>8729.552238805969</v>
      </c>
      <c r="I87" s="62">
        <f>SUM(G87:H87)*34%</f>
        <v>21598.347761194033</v>
      </c>
      <c r="J87" s="63">
        <f t="shared" si="11"/>
        <v>1270.4910447761195</v>
      </c>
      <c r="K87" s="61">
        <v>0</v>
      </c>
      <c r="L87" s="84">
        <f>SUM(G87:K87)</f>
        <v>86393.391044776115</v>
      </c>
    </row>
    <row r="88" spans="1:12" s="36" customFormat="1" ht="15.75" customHeight="1" x14ac:dyDescent="0.2">
      <c r="A88" s="56" t="s">
        <v>708</v>
      </c>
      <c r="B88" s="56" t="s">
        <v>710</v>
      </c>
      <c r="C88" s="58">
        <v>15.2</v>
      </c>
      <c r="D88" s="58">
        <v>62</v>
      </c>
      <c r="E88" s="472">
        <v>40000</v>
      </c>
      <c r="F88" s="472">
        <v>24370</v>
      </c>
      <c r="G88" s="61">
        <f>12*(1/C88*E88)</f>
        <v>31578.94736842105</v>
      </c>
      <c r="H88" s="60">
        <f>12*(1/D88*F88)</f>
        <v>4716.7741935483873</v>
      </c>
      <c r="I88" s="62">
        <f>SUM(G88:H88)*34%</f>
        <v>12340.54533106961</v>
      </c>
      <c r="J88" s="63">
        <f t="shared" si="11"/>
        <v>725.91443123938882</v>
      </c>
      <c r="K88" s="61">
        <v>820</v>
      </c>
      <c r="L88" s="84">
        <f>SUM(G88:K88)</f>
        <v>50182.181324278441</v>
      </c>
    </row>
    <row r="89" spans="1:12" s="36" customFormat="1" ht="15.75" customHeight="1" x14ac:dyDescent="0.2">
      <c r="A89" s="56" t="s">
        <v>261</v>
      </c>
      <c r="B89" s="56" t="s">
        <v>124</v>
      </c>
      <c r="C89" s="58">
        <v>20.2</v>
      </c>
      <c r="D89" s="58">
        <v>33.5</v>
      </c>
      <c r="E89" s="472">
        <v>36530</v>
      </c>
      <c r="F89" s="472">
        <v>24370</v>
      </c>
      <c r="G89" s="61">
        <f t="shared" si="8"/>
        <v>21700.990099009901</v>
      </c>
      <c r="H89" s="60">
        <f t="shared" si="9"/>
        <v>8729.552238805969</v>
      </c>
      <c r="I89" s="62">
        <f t="shared" si="7"/>
        <v>10346.384394857396</v>
      </c>
      <c r="J89" s="63">
        <f t="shared" si="11"/>
        <v>608.61084675631741</v>
      </c>
      <c r="K89" s="61">
        <v>0</v>
      </c>
      <c r="L89" s="84">
        <f t="shared" si="10"/>
        <v>41385.537579429583</v>
      </c>
    </row>
    <row r="90" spans="1:12" s="36" customFormat="1" ht="15.75" customHeight="1" x14ac:dyDescent="0.2">
      <c r="A90" s="56" t="s">
        <v>261</v>
      </c>
      <c r="B90" s="56" t="s">
        <v>158</v>
      </c>
      <c r="C90" s="58">
        <v>23.7</v>
      </c>
      <c r="D90" s="58">
        <v>62</v>
      </c>
      <c r="E90" s="472">
        <v>40000</v>
      </c>
      <c r="F90" s="472">
        <v>24370</v>
      </c>
      <c r="G90" s="61">
        <f t="shared" si="8"/>
        <v>20253.164556962023</v>
      </c>
      <c r="H90" s="60">
        <f t="shared" si="9"/>
        <v>4716.7741935483873</v>
      </c>
      <c r="I90" s="62">
        <f t="shared" si="7"/>
        <v>8489.7791751735404</v>
      </c>
      <c r="J90" s="63">
        <f t="shared" si="11"/>
        <v>499.39877501020823</v>
      </c>
      <c r="K90" s="61">
        <v>820</v>
      </c>
      <c r="L90" s="84">
        <f t="shared" si="10"/>
        <v>34779.116700694161</v>
      </c>
    </row>
    <row r="91" spans="1:12" s="36" customFormat="1" ht="15.75" customHeight="1" x14ac:dyDescent="0.2">
      <c r="A91" s="56" t="s">
        <v>414</v>
      </c>
      <c r="B91" s="56" t="s">
        <v>125</v>
      </c>
      <c r="C91" s="58">
        <v>28.88</v>
      </c>
      <c r="D91" s="58">
        <v>38.5</v>
      </c>
      <c r="E91" s="472">
        <v>36530</v>
      </c>
      <c r="F91" s="472">
        <v>24370</v>
      </c>
      <c r="G91" s="61">
        <f t="shared" si="8"/>
        <v>15178.670360110806</v>
      </c>
      <c r="H91" s="60">
        <f t="shared" si="9"/>
        <v>7595.8441558441564</v>
      </c>
      <c r="I91" s="62">
        <f t="shared" si="7"/>
        <v>7743.3349354246875</v>
      </c>
      <c r="J91" s="63">
        <f t="shared" si="11"/>
        <v>455.49029031909924</v>
      </c>
      <c r="K91" s="61">
        <v>0</v>
      </c>
      <c r="L91" s="84">
        <f t="shared" si="10"/>
        <v>30973.339741698746</v>
      </c>
    </row>
    <row r="92" spans="1:12" s="36" customFormat="1" ht="15.75" customHeight="1" x14ac:dyDescent="0.2">
      <c r="A92" s="56" t="s">
        <v>414</v>
      </c>
      <c r="B92" s="56" t="s">
        <v>159</v>
      </c>
      <c r="C92" s="58">
        <v>12.24</v>
      </c>
      <c r="D92" s="58">
        <v>38.5</v>
      </c>
      <c r="E92" s="472">
        <v>40000</v>
      </c>
      <c r="F92" s="472">
        <v>24370</v>
      </c>
      <c r="G92" s="61">
        <f t="shared" si="8"/>
        <v>39215.686274509804</v>
      </c>
      <c r="H92" s="60">
        <f t="shared" si="9"/>
        <v>7595.8441558441564</v>
      </c>
      <c r="I92" s="62">
        <f t="shared" si="7"/>
        <v>15915.920346320347</v>
      </c>
      <c r="J92" s="63">
        <f t="shared" si="11"/>
        <v>936.23060860707926</v>
      </c>
      <c r="K92" s="61">
        <v>2690</v>
      </c>
      <c r="L92" s="84">
        <f t="shared" si="10"/>
        <v>66353.681385281379</v>
      </c>
    </row>
    <row r="93" spans="1:12" s="36" customFormat="1" ht="15.75" customHeight="1" x14ac:dyDescent="0.2">
      <c r="A93" s="56" t="s">
        <v>247</v>
      </c>
      <c r="B93" s="56" t="s">
        <v>500</v>
      </c>
      <c r="C93" s="58">
        <v>8.5</v>
      </c>
      <c r="D93" s="58">
        <v>32.5</v>
      </c>
      <c r="E93" s="472">
        <v>36530</v>
      </c>
      <c r="F93" s="472">
        <v>24370</v>
      </c>
      <c r="G93" s="61">
        <f t="shared" si="8"/>
        <v>51571.764705882357</v>
      </c>
      <c r="H93" s="60">
        <f t="shared" si="9"/>
        <v>8998.1538461538476</v>
      </c>
      <c r="I93" s="62">
        <f t="shared" si="7"/>
        <v>20593.772307692314</v>
      </c>
      <c r="J93" s="63">
        <f t="shared" si="11"/>
        <v>1211.3983710407242</v>
      </c>
      <c r="K93" s="61">
        <v>0</v>
      </c>
      <c r="L93" s="84">
        <f t="shared" si="10"/>
        <v>82375.089230769241</v>
      </c>
    </row>
    <row r="94" spans="1:12" s="36" customFormat="1" ht="15.75" customHeight="1" x14ac:dyDescent="0.2">
      <c r="A94" s="56" t="s">
        <v>247</v>
      </c>
      <c r="B94" s="56" t="s">
        <v>501</v>
      </c>
      <c r="C94" s="58">
        <v>17</v>
      </c>
      <c r="D94" s="58">
        <v>62</v>
      </c>
      <c r="E94" s="472">
        <v>40000</v>
      </c>
      <c r="F94" s="472">
        <v>24370</v>
      </c>
      <c r="G94" s="61">
        <f t="shared" si="8"/>
        <v>28235.294117647059</v>
      </c>
      <c r="H94" s="60">
        <f t="shared" si="9"/>
        <v>4716.7741935483873</v>
      </c>
      <c r="I94" s="62">
        <f t="shared" si="7"/>
        <v>11203.703225806454</v>
      </c>
      <c r="J94" s="63">
        <f t="shared" si="11"/>
        <v>659.04136622390899</v>
      </c>
      <c r="K94" s="61">
        <v>1890</v>
      </c>
      <c r="L94" s="84">
        <f t="shared" si="10"/>
        <v>46704.812903225808</v>
      </c>
    </row>
    <row r="95" spans="1:12" s="36" customFormat="1" ht="15.75" customHeight="1" x14ac:dyDescent="0.2">
      <c r="A95" s="56" t="s">
        <v>246</v>
      </c>
      <c r="B95" s="56" t="s">
        <v>504</v>
      </c>
      <c r="C95" s="58">
        <v>8.5</v>
      </c>
      <c r="D95" s="58">
        <v>32.5</v>
      </c>
      <c r="E95" s="472">
        <v>36530</v>
      </c>
      <c r="F95" s="472">
        <v>24370</v>
      </c>
      <c r="G95" s="61">
        <f t="shared" si="8"/>
        <v>51571.764705882357</v>
      </c>
      <c r="H95" s="60">
        <f t="shared" si="9"/>
        <v>8998.1538461538476</v>
      </c>
      <c r="I95" s="62">
        <f t="shared" si="7"/>
        <v>20593.772307692314</v>
      </c>
      <c r="J95" s="63">
        <f t="shared" si="11"/>
        <v>1211.3983710407242</v>
      </c>
      <c r="K95" s="61">
        <v>0</v>
      </c>
      <c r="L95" s="84">
        <f t="shared" si="10"/>
        <v>82375.089230769241</v>
      </c>
    </row>
    <row r="96" spans="1:12" s="36" customFormat="1" ht="15.75" customHeight="1" x14ac:dyDescent="0.2">
      <c r="A96" s="56" t="s">
        <v>246</v>
      </c>
      <c r="B96" s="56" t="s">
        <v>505</v>
      </c>
      <c r="C96" s="58">
        <v>17</v>
      </c>
      <c r="D96" s="58">
        <v>62</v>
      </c>
      <c r="E96" s="472">
        <v>40000</v>
      </c>
      <c r="F96" s="472">
        <v>24370</v>
      </c>
      <c r="G96" s="61">
        <f t="shared" si="8"/>
        <v>28235.294117647059</v>
      </c>
      <c r="H96" s="60">
        <f t="shared" si="9"/>
        <v>4716.7741935483873</v>
      </c>
      <c r="I96" s="62">
        <f t="shared" si="7"/>
        <v>11203.703225806454</v>
      </c>
      <c r="J96" s="63">
        <f t="shared" si="11"/>
        <v>659.04136622390899</v>
      </c>
      <c r="K96" s="61">
        <v>820</v>
      </c>
      <c r="L96" s="84">
        <f t="shared" si="10"/>
        <v>45634.812903225808</v>
      </c>
    </row>
    <row r="97" spans="1:12" s="36" customFormat="1" ht="15.75" customHeight="1" x14ac:dyDescent="0.2">
      <c r="A97" s="56" t="s">
        <v>245</v>
      </c>
      <c r="B97" s="56" t="s">
        <v>498</v>
      </c>
      <c r="C97" s="58">
        <v>10.199999999999999</v>
      </c>
      <c r="D97" s="58">
        <v>32.5</v>
      </c>
      <c r="E97" s="472">
        <v>36530</v>
      </c>
      <c r="F97" s="472">
        <v>24370</v>
      </c>
      <c r="G97" s="61">
        <f t="shared" si="8"/>
        <v>42976.470588235301</v>
      </c>
      <c r="H97" s="60">
        <f t="shared" si="9"/>
        <v>8998.1538461538476</v>
      </c>
      <c r="I97" s="62">
        <f t="shared" si="7"/>
        <v>17671.372307692309</v>
      </c>
      <c r="J97" s="63">
        <f t="shared" si="11"/>
        <v>1039.492488687783</v>
      </c>
      <c r="K97" s="61">
        <v>0</v>
      </c>
      <c r="L97" s="84">
        <f t="shared" si="10"/>
        <v>70685.489230769235</v>
      </c>
    </row>
    <row r="98" spans="1:12" s="36" customFormat="1" ht="15.75" customHeight="1" x14ac:dyDescent="0.2">
      <c r="A98" s="56" t="s">
        <v>245</v>
      </c>
      <c r="B98" s="56" t="s">
        <v>499</v>
      </c>
      <c r="C98" s="58">
        <v>22.3</v>
      </c>
      <c r="D98" s="58">
        <v>62</v>
      </c>
      <c r="E98" s="472">
        <v>40000</v>
      </c>
      <c r="F98" s="472">
        <v>24370</v>
      </c>
      <c r="G98" s="61">
        <f t="shared" si="8"/>
        <v>21524.663677130044</v>
      </c>
      <c r="H98" s="60">
        <f t="shared" si="9"/>
        <v>4716.7741935483873</v>
      </c>
      <c r="I98" s="62">
        <f t="shared" si="7"/>
        <v>8922.0888760306661</v>
      </c>
      <c r="J98" s="63">
        <f t="shared" si="11"/>
        <v>524.82875741356861</v>
      </c>
      <c r="K98" s="61">
        <v>820</v>
      </c>
      <c r="L98" s="84">
        <f t="shared" si="10"/>
        <v>36508.355504122665</v>
      </c>
    </row>
    <row r="99" spans="1:12" s="36" customFormat="1" ht="15.75" customHeight="1" x14ac:dyDescent="0.2">
      <c r="A99" s="56" t="s">
        <v>411</v>
      </c>
      <c r="B99" s="56" t="s">
        <v>502</v>
      </c>
      <c r="C99" s="58">
        <v>10.199999999999999</v>
      </c>
      <c r="D99" s="58">
        <v>32.5</v>
      </c>
      <c r="E99" s="472">
        <v>36530</v>
      </c>
      <c r="F99" s="472">
        <v>24370</v>
      </c>
      <c r="G99" s="61">
        <f t="shared" si="8"/>
        <v>42976.470588235301</v>
      </c>
      <c r="H99" s="60">
        <f t="shared" si="9"/>
        <v>8998.1538461538476</v>
      </c>
      <c r="I99" s="62">
        <f t="shared" si="7"/>
        <v>17671.372307692309</v>
      </c>
      <c r="J99" s="63">
        <f t="shared" si="11"/>
        <v>1039.492488687783</v>
      </c>
      <c r="K99" s="61">
        <v>0</v>
      </c>
      <c r="L99" s="84">
        <f t="shared" si="10"/>
        <v>70685.489230769235</v>
      </c>
    </row>
    <row r="100" spans="1:12" s="36" customFormat="1" ht="15.75" customHeight="1" thickBot="1" x14ac:dyDescent="0.25">
      <c r="A100" s="67" t="s">
        <v>411</v>
      </c>
      <c r="B100" s="67" t="s">
        <v>503</v>
      </c>
      <c r="C100" s="69">
        <v>22.3</v>
      </c>
      <c r="D100" s="69">
        <v>62</v>
      </c>
      <c r="E100" s="478">
        <v>40000</v>
      </c>
      <c r="F100" s="124">
        <v>24370</v>
      </c>
      <c r="G100" s="71">
        <f t="shared" si="8"/>
        <v>21524.663677130044</v>
      </c>
      <c r="H100" s="70">
        <f t="shared" si="9"/>
        <v>4716.7741935483873</v>
      </c>
      <c r="I100" s="72">
        <f t="shared" si="7"/>
        <v>8922.0888760306661</v>
      </c>
      <c r="J100" s="73">
        <f t="shared" si="11"/>
        <v>524.82875741356861</v>
      </c>
      <c r="K100" s="71">
        <v>820</v>
      </c>
      <c r="L100" s="85">
        <f t="shared" si="10"/>
        <v>36508.355504122665</v>
      </c>
    </row>
  </sheetData>
  <mergeCells count="11">
    <mergeCell ref="K5:K6"/>
    <mergeCell ref="G5:H5"/>
    <mergeCell ref="J5:J6"/>
    <mergeCell ref="L5:L6"/>
    <mergeCell ref="A5:A6"/>
    <mergeCell ref="B5:B6"/>
    <mergeCell ref="C5:C6"/>
    <mergeCell ref="I5:I6"/>
    <mergeCell ref="D5:D6"/>
    <mergeCell ref="E5:E6"/>
    <mergeCell ref="F5:F6"/>
  </mergeCells>
  <phoneticPr fontId="8" type="noConversion"/>
  <pageMargins left="0.78740157480314965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85" workbookViewId="0">
      <selection activeCell="L1" sqref="L1"/>
    </sheetView>
  </sheetViews>
  <sheetFormatPr defaultRowHeight="12.75" x14ac:dyDescent="0.2"/>
  <cols>
    <col min="1" max="1" width="11.42578125" style="444" customWidth="1"/>
    <col min="2" max="2" width="21.140625" style="423" customWidth="1"/>
    <col min="3" max="4" width="8.140625" style="470" customWidth="1"/>
    <col min="5" max="6" width="10.7109375" style="460" customWidth="1"/>
    <col min="7" max="7" width="12.7109375" style="460" customWidth="1"/>
    <col min="8" max="8" width="14.7109375" style="460" customWidth="1"/>
    <col min="9" max="9" width="9.7109375" style="423" customWidth="1"/>
    <col min="10" max="10" width="8.7109375" style="423" customWidth="1"/>
    <col min="11" max="11" width="9.7109375" style="460" customWidth="1"/>
    <col min="12" max="12" width="10.7109375" style="423" customWidth="1"/>
    <col min="13" max="16384" width="9.140625" style="423"/>
  </cols>
  <sheetData>
    <row r="1" spans="1:12" ht="21" x14ac:dyDescent="0.35">
      <c r="A1" s="99" t="s">
        <v>12</v>
      </c>
      <c r="B1" s="45"/>
      <c r="C1" s="46"/>
      <c r="D1" s="46"/>
      <c r="E1" s="48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8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791</v>
      </c>
      <c r="B3" s="45"/>
      <c r="C3" s="46"/>
      <c r="D3" s="46"/>
      <c r="E3" s="48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46"/>
      <c r="D4" s="46"/>
      <c r="E4" s="48"/>
      <c r="F4" s="48"/>
      <c r="G4" s="48"/>
      <c r="H4" s="48"/>
      <c r="I4" s="45"/>
      <c r="J4" s="45"/>
      <c r="K4" s="48"/>
      <c r="L4" s="75" t="s">
        <v>517</v>
      </c>
    </row>
    <row r="5" spans="1:12" s="424" customFormat="1" ht="13.5" customHeight="1" x14ac:dyDescent="0.2">
      <c r="A5" s="696" t="s">
        <v>160</v>
      </c>
      <c r="B5" s="698" t="s">
        <v>13</v>
      </c>
      <c r="C5" s="674" t="s">
        <v>14</v>
      </c>
      <c r="D5" s="562" t="s">
        <v>15</v>
      </c>
      <c r="E5" s="676" t="s">
        <v>561</v>
      </c>
      <c r="F5" s="566" t="s">
        <v>438</v>
      </c>
      <c r="G5" s="558" t="s">
        <v>518</v>
      </c>
      <c r="H5" s="691"/>
      <c r="I5" s="571" t="s">
        <v>91</v>
      </c>
      <c r="J5" s="573" t="s">
        <v>430</v>
      </c>
      <c r="K5" s="600" t="s">
        <v>685</v>
      </c>
      <c r="L5" s="601" t="s">
        <v>204</v>
      </c>
    </row>
    <row r="6" spans="1:12" s="424" customFormat="1" ht="26.25" customHeight="1" thickBot="1" x14ac:dyDescent="0.25">
      <c r="A6" s="697"/>
      <c r="B6" s="699"/>
      <c r="C6" s="675"/>
      <c r="D6" s="563"/>
      <c r="E6" s="663"/>
      <c r="F6" s="567"/>
      <c r="G6" s="54" t="s">
        <v>421</v>
      </c>
      <c r="H6" s="55" t="s">
        <v>422</v>
      </c>
      <c r="I6" s="572"/>
      <c r="J6" s="590"/>
      <c r="K6" s="572"/>
      <c r="L6" s="602"/>
    </row>
    <row r="7" spans="1:12" s="424" customFormat="1" ht="16.5" customHeight="1" thickBot="1" x14ac:dyDescent="0.25">
      <c r="A7" s="67" t="s">
        <v>483</v>
      </c>
      <c r="B7" s="89" t="s">
        <v>61</v>
      </c>
      <c r="C7" s="98">
        <v>6.02</v>
      </c>
      <c r="D7" s="97">
        <v>42.32</v>
      </c>
      <c r="E7" s="434">
        <v>40000</v>
      </c>
      <c r="F7" s="434">
        <v>23060</v>
      </c>
      <c r="G7" s="71">
        <f>12*(1/C7*E7)</f>
        <v>79734.219269102992</v>
      </c>
      <c r="H7" s="70">
        <f>12*(1/D7*F7)</f>
        <v>6538.7523629489606</v>
      </c>
      <c r="I7" s="91">
        <f>SUM(G7:H7)*34%</f>
        <v>29332.810354897665</v>
      </c>
      <c r="J7" s="92">
        <f>SUM(G7:H7)*2%</f>
        <v>1725.459432641039</v>
      </c>
      <c r="K7" s="100">
        <v>1600</v>
      </c>
      <c r="L7" s="101">
        <f>SUM(G7:K7)</f>
        <v>118931.24141959066</v>
      </c>
    </row>
  </sheetData>
  <mergeCells count="11">
    <mergeCell ref="A5:A6"/>
    <mergeCell ref="B5:B6"/>
    <mergeCell ref="C5:C6"/>
    <mergeCell ref="D5:D6"/>
    <mergeCell ref="L5:L6"/>
    <mergeCell ref="I5:I6"/>
    <mergeCell ref="J5:J6"/>
    <mergeCell ref="E5:E6"/>
    <mergeCell ref="F5:F6"/>
    <mergeCell ref="K5:K6"/>
    <mergeCell ref="G5:H5"/>
  </mergeCells>
  <phoneticPr fontId="8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="80" workbookViewId="0">
      <selection activeCell="B14" sqref="B14"/>
    </sheetView>
  </sheetViews>
  <sheetFormatPr defaultRowHeight="12.75" x14ac:dyDescent="0.2"/>
  <cols>
    <col min="1" max="1" width="16.28515625" style="4" customWidth="1"/>
    <col min="2" max="2" width="47.5703125" customWidth="1"/>
    <col min="3" max="4" width="8.85546875" style="2" customWidth="1"/>
    <col min="5" max="6" width="10.7109375" style="3" customWidth="1"/>
    <col min="7" max="7" width="12.85546875" style="3" customWidth="1"/>
    <col min="8" max="8" width="16" style="3" customWidth="1"/>
    <col min="9" max="9" width="9.7109375" customWidth="1"/>
    <col min="10" max="10" width="8.7109375" customWidth="1"/>
    <col min="11" max="11" width="9.7109375" style="3" customWidth="1"/>
    <col min="12" max="12" width="10.7109375" customWidth="1"/>
  </cols>
  <sheetData>
    <row r="1" spans="1:12" ht="21" x14ac:dyDescent="0.35">
      <c r="A1" s="44" t="s">
        <v>12</v>
      </c>
      <c r="B1" s="45"/>
      <c r="C1" s="46"/>
      <c r="D1" s="46"/>
      <c r="E1" s="48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8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792</v>
      </c>
      <c r="B3" s="45"/>
      <c r="C3" s="46"/>
      <c r="D3" s="46"/>
      <c r="E3" s="48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46"/>
      <c r="D4" s="46"/>
      <c r="E4" s="48"/>
      <c r="F4" s="48"/>
      <c r="G4" s="48"/>
      <c r="H4" s="48"/>
      <c r="I4" s="45"/>
      <c r="J4" s="45"/>
      <c r="K4" s="48"/>
      <c r="L4" s="75" t="s">
        <v>517</v>
      </c>
    </row>
    <row r="5" spans="1:12" s="11" customFormat="1" ht="13.5" customHeight="1" x14ac:dyDescent="0.2">
      <c r="A5" s="696" t="s">
        <v>160</v>
      </c>
      <c r="B5" s="698" t="s">
        <v>13</v>
      </c>
      <c r="C5" s="674" t="s">
        <v>14</v>
      </c>
      <c r="D5" s="562" t="s">
        <v>15</v>
      </c>
      <c r="E5" s="676" t="s">
        <v>437</v>
      </c>
      <c r="F5" s="566" t="s">
        <v>438</v>
      </c>
      <c r="G5" s="558" t="s">
        <v>518</v>
      </c>
      <c r="H5" s="691"/>
      <c r="I5" s="571" t="s">
        <v>91</v>
      </c>
      <c r="J5" s="573" t="s">
        <v>430</v>
      </c>
      <c r="K5" s="574" t="s">
        <v>685</v>
      </c>
      <c r="L5" s="569" t="s">
        <v>204</v>
      </c>
    </row>
    <row r="6" spans="1:12" s="11" customFormat="1" ht="26.25" customHeight="1" thickBot="1" x14ac:dyDescent="0.25">
      <c r="A6" s="697"/>
      <c r="B6" s="699"/>
      <c r="C6" s="675"/>
      <c r="D6" s="563"/>
      <c r="E6" s="663"/>
      <c r="F6" s="567"/>
      <c r="G6" s="54" t="s">
        <v>421</v>
      </c>
      <c r="H6" s="55" t="s">
        <v>422</v>
      </c>
      <c r="I6" s="572"/>
      <c r="J6" s="590"/>
      <c r="K6" s="575"/>
      <c r="L6" s="570"/>
    </row>
    <row r="7" spans="1:12" s="11" customFormat="1" ht="16.5" customHeight="1" x14ac:dyDescent="0.2">
      <c r="A7" s="56" t="s">
        <v>227</v>
      </c>
      <c r="B7" s="81" t="s">
        <v>443</v>
      </c>
      <c r="C7" s="82">
        <v>11.32</v>
      </c>
      <c r="D7" s="83">
        <v>51</v>
      </c>
      <c r="E7" s="433">
        <v>40580</v>
      </c>
      <c r="F7" s="458">
        <v>21170</v>
      </c>
      <c r="G7" s="61">
        <f t="shared" ref="G7:H15" si="0">12*(1/C7*E7)</f>
        <v>43017.66784452297</v>
      </c>
      <c r="H7" s="60">
        <f t="shared" si="0"/>
        <v>4981.1764705882351</v>
      </c>
      <c r="I7" s="76">
        <f t="shared" ref="I7:I15" si="1">SUM(G7:H7)*34%</f>
        <v>16319.607067137811</v>
      </c>
      <c r="J7" s="80">
        <f>SUM(G7:H7)*2%</f>
        <v>959.97688630222422</v>
      </c>
      <c r="K7" s="78">
        <v>830</v>
      </c>
      <c r="L7" s="79">
        <f t="shared" ref="L7:L15" si="2">SUM(G7:K7)</f>
        <v>66108.428268551244</v>
      </c>
    </row>
    <row r="8" spans="1:12" s="11" customFormat="1" ht="16.5" customHeight="1" x14ac:dyDescent="0.2">
      <c r="A8" s="56" t="s">
        <v>228</v>
      </c>
      <c r="B8" s="81" t="s">
        <v>444</v>
      </c>
      <c r="C8" s="82">
        <v>13.9</v>
      </c>
      <c r="D8" s="83">
        <v>51</v>
      </c>
      <c r="E8" s="433">
        <v>40580</v>
      </c>
      <c r="F8" s="458">
        <v>21170</v>
      </c>
      <c r="G8" s="61">
        <f t="shared" si="0"/>
        <v>35033.093525179851</v>
      </c>
      <c r="H8" s="60">
        <f t="shared" si="0"/>
        <v>4981.1764705882351</v>
      </c>
      <c r="I8" s="76">
        <f t="shared" si="1"/>
        <v>13604.851798561151</v>
      </c>
      <c r="J8" s="80">
        <f t="shared" ref="J8:J15" si="3">SUM(G8:H8)*2%</f>
        <v>800.28539991536184</v>
      </c>
      <c r="K8" s="61">
        <v>983</v>
      </c>
      <c r="L8" s="79">
        <f t="shared" si="2"/>
        <v>55402.407194244603</v>
      </c>
    </row>
    <row r="9" spans="1:12" s="11" customFormat="1" ht="16.5" customHeight="1" x14ac:dyDescent="0.2">
      <c r="A9" s="56" t="s">
        <v>228</v>
      </c>
      <c r="B9" s="81" t="s">
        <v>445</v>
      </c>
      <c r="C9" s="82">
        <v>11.32</v>
      </c>
      <c r="D9" s="83">
        <v>51</v>
      </c>
      <c r="E9" s="433">
        <v>40580</v>
      </c>
      <c r="F9" s="458">
        <v>21170</v>
      </c>
      <c r="G9" s="61">
        <f t="shared" si="0"/>
        <v>43017.66784452297</v>
      </c>
      <c r="H9" s="60">
        <f t="shared" si="0"/>
        <v>4981.1764705882351</v>
      </c>
      <c r="I9" s="76">
        <f t="shared" si="1"/>
        <v>16319.607067137811</v>
      </c>
      <c r="J9" s="80">
        <f t="shared" si="3"/>
        <v>959.97688630222422</v>
      </c>
      <c r="K9" s="61">
        <v>830</v>
      </c>
      <c r="L9" s="79">
        <f t="shared" si="2"/>
        <v>66108.428268551244</v>
      </c>
    </row>
    <row r="10" spans="1:12" s="11" customFormat="1" ht="16.5" customHeight="1" x14ac:dyDescent="0.2">
      <c r="A10" s="56" t="s">
        <v>166</v>
      </c>
      <c r="B10" s="81" t="s">
        <v>446</v>
      </c>
      <c r="C10" s="82">
        <v>11.28</v>
      </c>
      <c r="D10" s="83">
        <v>51</v>
      </c>
      <c r="E10" s="433">
        <v>40580</v>
      </c>
      <c r="F10" s="458">
        <v>21170</v>
      </c>
      <c r="G10" s="61">
        <f t="shared" si="0"/>
        <v>43170.212765957447</v>
      </c>
      <c r="H10" s="60">
        <f t="shared" si="0"/>
        <v>4981.1764705882351</v>
      </c>
      <c r="I10" s="76">
        <f t="shared" si="1"/>
        <v>16371.472340425535</v>
      </c>
      <c r="J10" s="80">
        <f t="shared" si="3"/>
        <v>963.02778473091371</v>
      </c>
      <c r="K10" s="61">
        <v>830</v>
      </c>
      <c r="L10" s="79">
        <f t="shared" si="2"/>
        <v>66315.889361702139</v>
      </c>
    </row>
    <row r="11" spans="1:12" s="11" customFormat="1" ht="16.5" customHeight="1" x14ac:dyDescent="0.2">
      <c r="A11" s="56" t="s">
        <v>229</v>
      </c>
      <c r="B11" s="81" t="s">
        <v>447</v>
      </c>
      <c r="C11" s="82">
        <v>13.9</v>
      </c>
      <c r="D11" s="83">
        <v>51</v>
      </c>
      <c r="E11" s="433">
        <v>40580</v>
      </c>
      <c r="F11" s="458">
        <v>21170</v>
      </c>
      <c r="G11" s="61">
        <f t="shared" si="0"/>
        <v>35033.093525179851</v>
      </c>
      <c r="H11" s="60">
        <f t="shared" si="0"/>
        <v>4981.1764705882351</v>
      </c>
      <c r="I11" s="76">
        <f t="shared" si="1"/>
        <v>13604.851798561151</v>
      </c>
      <c r="J11" s="80">
        <f t="shared" si="3"/>
        <v>800.28539991536184</v>
      </c>
      <c r="K11" s="61">
        <v>983</v>
      </c>
      <c r="L11" s="79">
        <f t="shared" si="2"/>
        <v>55402.407194244603</v>
      </c>
    </row>
    <row r="12" spans="1:12" s="11" customFormat="1" ht="16.5" customHeight="1" x14ac:dyDescent="0.2">
      <c r="A12" s="56" t="s">
        <v>229</v>
      </c>
      <c r="B12" s="81" t="s">
        <v>448</v>
      </c>
      <c r="C12" s="82">
        <v>11.32</v>
      </c>
      <c r="D12" s="83">
        <v>51</v>
      </c>
      <c r="E12" s="433">
        <v>40580</v>
      </c>
      <c r="F12" s="458">
        <v>21170</v>
      </c>
      <c r="G12" s="61">
        <f t="shared" si="0"/>
        <v>43017.66784452297</v>
      </c>
      <c r="H12" s="60">
        <f t="shared" si="0"/>
        <v>4981.1764705882351</v>
      </c>
      <c r="I12" s="76">
        <f t="shared" si="1"/>
        <v>16319.607067137811</v>
      </c>
      <c r="J12" s="80">
        <f t="shared" si="3"/>
        <v>959.97688630222422</v>
      </c>
      <c r="K12" s="78">
        <v>830</v>
      </c>
      <c r="L12" s="79">
        <f t="shared" si="2"/>
        <v>66108.428268551244</v>
      </c>
    </row>
    <row r="13" spans="1:12" s="11" customFormat="1" ht="16.5" customHeight="1" x14ac:dyDescent="0.2">
      <c r="A13" s="65" t="s">
        <v>344</v>
      </c>
      <c r="B13" s="491" t="s">
        <v>449</v>
      </c>
      <c r="C13" s="492">
        <v>12.12</v>
      </c>
      <c r="D13" s="493">
        <v>51</v>
      </c>
      <c r="E13" s="494">
        <v>40580</v>
      </c>
      <c r="F13" s="495">
        <v>21170</v>
      </c>
      <c r="G13" s="61">
        <f t="shared" ref="G13:G14" si="4">12*(1/C13*E13)</f>
        <v>40178.217821782178</v>
      </c>
      <c r="H13" s="60">
        <f t="shared" ref="H13:H14" si="5">12*(1/D13*F13)</f>
        <v>4981.1764705882351</v>
      </c>
      <c r="I13" s="76">
        <f t="shared" ref="I13:I14" si="6">SUM(G13:H13)*34%</f>
        <v>15354.194059405943</v>
      </c>
      <c r="J13" s="80">
        <f t="shared" si="3"/>
        <v>903.18788584740832</v>
      </c>
      <c r="K13" s="78">
        <v>830</v>
      </c>
      <c r="L13" s="79">
        <f t="shared" si="2"/>
        <v>62246.776237623766</v>
      </c>
    </row>
    <row r="14" spans="1:12" s="11" customFormat="1" ht="16.5" customHeight="1" x14ac:dyDescent="0.2">
      <c r="A14" s="56" t="s">
        <v>718</v>
      </c>
      <c r="B14" s="81" t="s">
        <v>752</v>
      </c>
      <c r="C14" s="82">
        <v>11.32</v>
      </c>
      <c r="D14" s="83">
        <v>51</v>
      </c>
      <c r="E14" s="433">
        <v>40580</v>
      </c>
      <c r="F14" s="475">
        <v>21170</v>
      </c>
      <c r="G14" s="61">
        <f t="shared" si="4"/>
        <v>43017.66784452297</v>
      </c>
      <c r="H14" s="60">
        <f t="shared" si="5"/>
        <v>4981.1764705882351</v>
      </c>
      <c r="I14" s="76">
        <f t="shared" si="6"/>
        <v>16319.607067137811</v>
      </c>
      <c r="J14" s="80">
        <f t="shared" ref="J14" si="7">SUM(G14:H14)*2%</f>
        <v>959.97688630222422</v>
      </c>
      <c r="K14" s="78">
        <v>983</v>
      </c>
      <c r="L14" s="79">
        <f t="shared" si="2"/>
        <v>66261.428268551244</v>
      </c>
    </row>
    <row r="15" spans="1:12" s="11" customFormat="1" ht="16.5" customHeight="1" thickBot="1" x14ac:dyDescent="0.25">
      <c r="A15" s="525" t="s">
        <v>718</v>
      </c>
      <c r="B15" s="524" t="s">
        <v>800</v>
      </c>
      <c r="C15" s="527">
        <v>11.28</v>
      </c>
      <c r="D15" s="528">
        <v>51</v>
      </c>
      <c r="E15" s="468">
        <v>40580</v>
      </c>
      <c r="F15" s="529">
        <v>21170</v>
      </c>
      <c r="G15" s="139">
        <f t="shared" si="0"/>
        <v>43170.212765957447</v>
      </c>
      <c r="H15" s="140">
        <f t="shared" si="0"/>
        <v>4981.1764705882351</v>
      </c>
      <c r="I15" s="228">
        <f t="shared" si="1"/>
        <v>16371.472340425535</v>
      </c>
      <c r="J15" s="182">
        <f t="shared" si="3"/>
        <v>963.02778473091371</v>
      </c>
      <c r="K15" s="530">
        <v>830</v>
      </c>
      <c r="L15" s="229">
        <f t="shared" si="2"/>
        <v>66315.889361702139</v>
      </c>
    </row>
  </sheetData>
  <mergeCells count="11">
    <mergeCell ref="L5:L6"/>
    <mergeCell ref="G5:H5"/>
    <mergeCell ref="I5:I6"/>
    <mergeCell ref="J5:J6"/>
    <mergeCell ref="K5:K6"/>
    <mergeCell ref="F5:F6"/>
    <mergeCell ref="A5:A6"/>
    <mergeCell ref="B5:B6"/>
    <mergeCell ref="C5:C6"/>
    <mergeCell ref="D5:D6"/>
    <mergeCell ref="E5:E6"/>
  </mergeCells>
  <phoneticPr fontId="8" type="noConversion"/>
  <pageMargins left="0.78740157480314965" right="0.59055118110236227" top="0.78740157480314965" bottom="0.78740157480314965" header="0.51181102362204722" footer="0.51181102362204722"/>
  <pageSetup paperSize="9" scale="7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80" workbookViewId="0">
      <selection activeCell="D19" sqref="D19"/>
    </sheetView>
  </sheetViews>
  <sheetFormatPr defaultRowHeight="12.75" x14ac:dyDescent="0.2"/>
  <cols>
    <col min="1" max="1" width="13.5703125" style="4" customWidth="1"/>
    <col min="2" max="2" width="57.140625" customWidth="1"/>
    <col min="3" max="4" width="10.140625" style="37" customWidth="1"/>
    <col min="5" max="5" width="10.7109375" style="38" customWidth="1"/>
    <col min="6" max="6" width="10.7109375" style="34" customWidth="1"/>
    <col min="7" max="7" width="13.140625" style="34" customWidth="1"/>
    <col min="8" max="8" width="15.140625" style="34" customWidth="1"/>
    <col min="9" max="9" width="9.7109375" style="7" customWidth="1"/>
    <col min="10" max="10" width="8.7109375" style="7" customWidth="1"/>
    <col min="11" max="11" width="9.7109375" style="460" customWidth="1"/>
    <col min="12" max="12" width="10.7109375" style="7" customWidth="1"/>
  </cols>
  <sheetData>
    <row r="1" spans="1:12" ht="21" x14ac:dyDescent="0.35">
      <c r="A1" s="44" t="s">
        <v>12</v>
      </c>
      <c r="B1" s="45"/>
      <c r="C1" s="46"/>
      <c r="D1" s="46"/>
      <c r="E1" s="47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7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793</v>
      </c>
      <c r="B3" s="45"/>
      <c r="C3" s="46"/>
      <c r="D3" s="46"/>
      <c r="E3" s="47"/>
      <c r="F3" s="48"/>
      <c r="G3" s="48"/>
      <c r="H3" s="48"/>
      <c r="I3" s="45"/>
      <c r="J3" s="45"/>
      <c r="K3" s="48"/>
      <c r="L3" s="45"/>
    </row>
    <row r="4" spans="1:12" s="32" customFormat="1" ht="13.5" thickBot="1" x14ac:dyDescent="0.25">
      <c r="A4" s="50"/>
      <c r="B4" s="45"/>
      <c r="C4" s="95"/>
      <c r="D4" s="95"/>
      <c r="E4" s="47"/>
      <c r="F4" s="48"/>
      <c r="G4" s="48"/>
      <c r="H4" s="48"/>
      <c r="I4" s="45"/>
      <c r="J4" s="45"/>
      <c r="K4" s="48"/>
      <c r="L4" s="75" t="s">
        <v>517</v>
      </c>
    </row>
    <row r="5" spans="1:12" s="32" customFormat="1" ht="13.5" customHeight="1" x14ac:dyDescent="0.2">
      <c r="A5" s="696" t="s">
        <v>160</v>
      </c>
      <c r="B5" s="698" t="s">
        <v>13</v>
      </c>
      <c r="C5" s="562" t="s">
        <v>14</v>
      </c>
      <c r="D5" s="562" t="s">
        <v>15</v>
      </c>
      <c r="E5" s="676" t="s">
        <v>437</v>
      </c>
      <c r="F5" s="566" t="s">
        <v>562</v>
      </c>
      <c r="G5" s="558" t="s">
        <v>518</v>
      </c>
      <c r="H5" s="691"/>
      <c r="I5" s="571" t="s">
        <v>91</v>
      </c>
      <c r="J5" s="573" t="s">
        <v>430</v>
      </c>
      <c r="K5" s="574" t="s">
        <v>685</v>
      </c>
      <c r="L5" s="569" t="s">
        <v>204</v>
      </c>
    </row>
    <row r="6" spans="1:12" s="32" customFormat="1" ht="26.25" customHeight="1" thickBot="1" x14ac:dyDescent="0.25">
      <c r="A6" s="697"/>
      <c r="B6" s="699"/>
      <c r="C6" s="563"/>
      <c r="D6" s="563"/>
      <c r="E6" s="663"/>
      <c r="F6" s="567"/>
      <c r="G6" s="54" t="s">
        <v>421</v>
      </c>
      <c r="H6" s="55" t="s">
        <v>422</v>
      </c>
      <c r="I6" s="572"/>
      <c r="J6" s="590"/>
      <c r="K6" s="575"/>
      <c r="L6" s="570"/>
    </row>
    <row r="7" spans="1:12" s="11" customFormat="1" ht="15.75" customHeight="1" x14ac:dyDescent="0.2">
      <c r="A7" s="56" t="s">
        <v>335</v>
      </c>
      <c r="B7" s="56" t="s">
        <v>99</v>
      </c>
      <c r="C7" s="58">
        <v>19.5</v>
      </c>
      <c r="D7" s="58">
        <v>33.5</v>
      </c>
      <c r="E7" s="472">
        <v>36530</v>
      </c>
      <c r="F7" s="472">
        <v>24370</v>
      </c>
      <c r="G7" s="61">
        <f t="shared" ref="G7:G16" si="0">12*(1/C7*E7)</f>
        <v>22480</v>
      </c>
      <c r="H7" s="60">
        <f t="shared" ref="H7:H16" si="1">12*(1/D7*F7)</f>
        <v>8729.552238805969</v>
      </c>
      <c r="I7" s="76">
        <f t="shared" ref="I7:I22" si="2">SUM(G7:H7)*34%</f>
        <v>10611.24776119403</v>
      </c>
      <c r="J7" s="80">
        <f>SUM(G7:H7)*2%</f>
        <v>624.19104477611938</v>
      </c>
      <c r="K7" s="78">
        <v>0</v>
      </c>
      <c r="L7" s="79">
        <f t="shared" ref="L7:L36" si="3">SUM(G7:K7)</f>
        <v>42444.991044776121</v>
      </c>
    </row>
    <row r="8" spans="1:12" s="11" customFormat="1" ht="15.75" customHeight="1" x14ac:dyDescent="0.2">
      <c r="A8" s="56" t="s">
        <v>335</v>
      </c>
      <c r="B8" s="56" t="s">
        <v>126</v>
      </c>
      <c r="C8" s="58">
        <v>15.3</v>
      </c>
      <c r="D8" s="58">
        <v>62</v>
      </c>
      <c r="E8" s="472">
        <v>40000</v>
      </c>
      <c r="F8" s="472">
        <v>24370</v>
      </c>
      <c r="G8" s="61">
        <f t="shared" si="0"/>
        <v>31372.549019607846</v>
      </c>
      <c r="H8" s="60">
        <f t="shared" si="1"/>
        <v>4716.7741935483873</v>
      </c>
      <c r="I8" s="76">
        <f t="shared" si="2"/>
        <v>12270.36989247312</v>
      </c>
      <c r="J8" s="80">
        <f t="shared" ref="J8:J36" si="4">SUM(G8:H8)*2%</f>
        <v>721.78646426312469</v>
      </c>
      <c r="K8" s="78">
        <v>820</v>
      </c>
      <c r="L8" s="79">
        <f t="shared" si="3"/>
        <v>49901.479569892479</v>
      </c>
    </row>
    <row r="9" spans="1:12" s="11" customFormat="1" ht="15.75" customHeight="1" x14ac:dyDescent="0.2">
      <c r="A9" s="56" t="s">
        <v>451</v>
      </c>
      <c r="B9" s="56" t="s">
        <v>100</v>
      </c>
      <c r="C9" s="58">
        <v>13.5</v>
      </c>
      <c r="D9" s="58">
        <v>33.5</v>
      </c>
      <c r="E9" s="472">
        <v>36530</v>
      </c>
      <c r="F9" s="472">
        <v>24370</v>
      </c>
      <c r="G9" s="61">
        <f t="shared" si="0"/>
        <v>32471.111111111109</v>
      </c>
      <c r="H9" s="60">
        <f t="shared" si="1"/>
        <v>8729.552238805969</v>
      </c>
      <c r="I9" s="76">
        <f t="shared" si="2"/>
        <v>14008.225538971808</v>
      </c>
      <c r="J9" s="80">
        <f t="shared" si="4"/>
        <v>824.01326699834158</v>
      </c>
      <c r="K9" s="78">
        <v>0</v>
      </c>
      <c r="L9" s="79">
        <f t="shared" si="3"/>
        <v>56032.902155887234</v>
      </c>
    </row>
    <row r="10" spans="1:12" s="11" customFormat="1" ht="15.75" customHeight="1" x14ac:dyDescent="0.2">
      <c r="A10" s="56" t="s">
        <v>451</v>
      </c>
      <c r="B10" s="56" t="s">
        <v>127</v>
      </c>
      <c r="C10" s="58">
        <v>16.3</v>
      </c>
      <c r="D10" s="58">
        <v>62</v>
      </c>
      <c r="E10" s="472">
        <v>40000</v>
      </c>
      <c r="F10" s="472">
        <v>24370</v>
      </c>
      <c r="G10" s="61">
        <f t="shared" si="0"/>
        <v>29447.852760736198</v>
      </c>
      <c r="H10" s="60">
        <f t="shared" si="1"/>
        <v>4716.7741935483873</v>
      </c>
      <c r="I10" s="76">
        <f t="shared" si="2"/>
        <v>11615.97316445676</v>
      </c>
      <c r="J10" s="80">
        <f t="shared" si="4"/>
        <v>683.29253908569171</v>
      </c>
      <c r="K10" s="78">
        <v>820</v>
      </c>
      <c r="L10" s="79">
        <f t="shared" si="3"/>
        <v>47283.892657827033</v>
      </c>
    </row>
    <row r="11" spans="1:12" s="11" customFormat="1" ht="15.75" customHeight="1" x14ac:dyDescent="0.2">
      <c r="A11" s="56" t="s">
        <v>327</v>
      </c>
      <c r="B11" s="56" t="s">
        <v>328</v>
      </c>
      <c r="C11" s="58">
        <v>23.8</v>
      </c>
      <c r="D11" s="58">
        <v>33.5</v>
      </c>
      <c r="E11" s="472">
        <v>36530</v>
      </c>
      <c r="F11" s="472">
        <v>24370</v>
      </c>
      <c r="G11" s="61">
        <f t="shared" si="0"/>
        <v>18418.487394957981</v>
      </c>
      <c r="H11" s="60">
        <f t="shared" si="1"/>
        <v>8729.552238805969</v>
      </c>
      <c r="I11" s="76">
        <f t="shared" si="2"/>
        <v>9230.3334754797434</v>
      </c>
      <c r="J11" s="80">
        <f t="shared" si="4"/>
        <v>542.96079267527898</v>
      </c>
      <c r="K11" s="78">
        <v>0</v>
      </c>
      <c r="L11" s="79">
        <f t="shared" si="3"/>
        <v>36921.333901918973</v>
      </c>
    </row>
    <row r="12" spans="1:12" s="11" customFormat="1" ht="15.75" customHeight="1" x14ac:dyDescent="0.2">
      <c r="A12" s="56" t="s">
        <v>327</v>
      </c>
      <c r="B12" s="56" t="s">
        <v>329</v>
      </c>
      <c r="C12" s="58">
        <v>15.3</v>
      </c>
      <c r="D12" s="58">
        <v>62</v>
      </c>
      <c r="E12" s="472">
        <v>40000</v>
      </c>
      <c r="F12" s="472">
        <v>24370</v>
      </c>
      <c r="G12" s="61">
        <f t="shared" si="0"/>
        <v>31372.549019607846</v>
      </c>
      <c r="H12" s="60">
        <f t="shared" si="1"/>
        <v>4716.7741935483873</v>
      </c>
      <c r="I12" s="76">
        <f t="shared" si="2"/>
        <v>12270.36989247312</v>
      </c>
      <c r="J12" s="80">
        <f t="shared" si="4"/>
        <v>721.78646426312469</v>
      </c>
      <c r="K12" s="61">
        <v>1890</v>
      </c>
      <c r="L12" s="79">
        <f t="shared" si="3"/>
        <v>50971.479569892479</v>
      </c>
    </row>
    <row r="13" spans="1:12" s="11" customFormat="1" ht="15.75" customHeight="1" x14ac:dyDescent="0.2">
      <c r="A13" s="56" t="s">
        <v>385</v>
      </c>
      <c r="B13" s="56" t="s">
        <v>386</v>
      </c>
      <c r="C13" s="58">
        <v>20.3</v>
      </c>
      <c r="D13" s="58">
        <v>33.5</v>
      </c>
      <c r="E13" s="472">
        <v>36530</v>
      </c>
      <c r="F13" s="472">
        <v>24370</v>
      </c>
      <c r="G13" s="61">
        <f t="shared" si="0"/>
        <v>21594.088669950735</v>
      </c>
      <c r="H13" s="60">
        <f t="shared" si="1"/>
        <v>8729.552238805969</v>
      </c>
      <c r="I13" s="76">
        <f t="shared" si="2"/>
        <v>10310.03790897728</v>
      </c>
      <c r="J13" s="80">
        <f t="shared" si="4"/>
        <v>606.47281817513408</v>
      </c>
      <c r="K13" s="61">
        <v>0</v>
      </c>
      <c r="L13" s="79">
        <f t="shared" si="3"/>
        <v>41240.151635909118</v>
      </c>
    </row>
    <row r="14" spans="1:12" s="11" customFormat="1" ht="15.75" customHeight="1" x14ac:dyDescent="0.2">
      <c r="A14" s="56" t="s">
        <v>385</v>
      </c>
      <c r="B14" s="56" t="s">
        <v>387</v>
      </c>
      <c r="C14" s="58">
        <v>18.2</v>
      </c>
      <c r="D14" s="58">
        <v>62</v>
      </c>
      <c r="E14" s="472">
        <v>40000</v>
      </c>
      <c r="F14" s="472">
        <v>24370</v>
      </c>
      <c r="G14" s="61">
        <f t="shared" si="0"/>
        <v>26373.626373626375</v>
      </c>
      <c r="H14" s="60">
        <f t="shared" si="1"/>
        <v>4716.7741935483873</v>
      </c>
      <c r="I14" s="76">
        <f t="shared" si="2"/>
        <v>10570.73619283942</v>
      </c>
      <c r="J14" s="80">
        <f t="shared" si="4"/>
        <v>621.8080113434952</v>
      </c>
      <c r="K14" s="61">
        <v>820</v>
      </c>
      <c r="L14" s="79">
        <f t="shared" si="3"/>
        <v>43102.944771357674</v>
      </c>
    </row>
    <row r="15" spans="1:12" s="11" customFormat="1" ht="15.75" customHeight="1" x14ac:dyDescent="0.2">
      <c r="A15" s="56" t="s">
        <v>394</v>
      </c>
      <c r="B15" s="56" t="s">
        <v>97</v>
      </c>
      <c r="C15" s="58">
        <v>20.6</v>
      </c>
      <c r="D15" s="58">
        <v>33.5</v>
      </c>
      <c r="E15" s="472">
        <v>36530</v>
      </c>
      <c r="F15" s="472">
        <v>24370</v>
      </c>
      <c r="G15" s="61">
        <f t="shared" si="0"/>
        <v>21279.611650485436</v>
      </c>
      <c r="H15" s="60">
        <f t="shared" si="1"/>
        <v>8729.552238805969</v>
      </c>
      <c r="I15" s="76">
        <f t="shared" si="2"/>
        <v>10203.115722359078</v>
      </c>
      <c r="J15" s="80">
        <f t="shared" si="4"/>
        <v>600.18327778582807</v>
      </c>
      <c r="K15" s="61">
        <v>0</v>
      </c>
      <c r="L15" s="79">
        <f t="shared" si="3"/>
        <v>40812.462889436312</v>
      </c>
    </row>
    <row r="16" spans="1:12" s="11" customFormat="1" ht="15.75" customHeight="1" x14ac:dyDescent="0.2">
      <c r="A16" s="56" t="s">
        <v>394</v>
      </c>
      <c r="B16" s="56" t="s">
        <v>138</v>
      </c>
      <c r="C16" s="58">
        <v>24.7</v>
      </c>
      <c r="D16" s="58">
        <v>62</v>
      </c>
      <c r="E16" s="472">
        <v>40000</v>
      </c>
      <c r="F16" s="472">
        <v>24370</v>
      </c>
      <c r="G16" s="61">
        <f t="shared" si="0"/>
        <v>19433.198380566802</v>
      </c>
      <c r="H16" s="60">
        <f t="shared" si="1"/>
        <v>4716.7741935483873</v>
      </c>
      <c r="I16" s="76">
        <f t="shared" si="2"/>
        <v>8210.9906751991639</v>
      </c>
      <c r="J16" s="80">
        <f t="shared" si="4"/>
        <v>482.99945148230381</v>
      </c>
      <c r="K16" s="61">
        <v>820</v>
      </c>
      <c r="L16" s="79">
        <f t="shared" si="3"/>
        <v>33663.962700796656</v>
      </c>
    </row>
    <row r="17" spans="1:12" s="11" customFormat="1" ht="15.75" customHeight="1" x14ac:dyDescent="0.2">
      <c r="A17" s="56" t="s">
        <v>289</v>
      </c>
      <c r="B17" s="56" t="s">
        <v>115</v>
      </c>
      <c r="C17" s="58">
        <v>29.52</v>
      </c>
      <c r="D17" s="58">
        <v>33.5</v>
      </c>
      <c r="E17" s="472">
        <v>36530</v>
      </c>
      <c r="F17" s="472">
        <v>24370</v>
      </c>
      <c r="G17" s="61">
        <f t="shared" ref="G17:G36" si="5">12*(1/C17*E17)</f>
        <v>14849.593495934962</v>
      </c>
      <c r="H17" s="60">
        <f t="shared" ref="H17:H36" si="6">12*(1/D17*F17)</f>
        <v>8729.552238805969</v>
      </c>
      <c r="I17" s="76">
        <f t="shared" si="2"/>
        <v>8016.9095498119168</v>
      </c>
      <c r="J17" s="80">
        <f t="shared" si="4"/>
        <v>471.58291469481861</v>
      </c>
      <c r="K17" s="61">
        <v>0</v>
      </c>
      <c r="L17" s="79">
        <f t="shared" si="3"/>
        <v>32067.638199247667</v>
      </c>
    </row>
    <row r="18" spans="1:12" s="11" customFormat="1" ht="15.75" customHeight="1" x14ac:dyDescent="0.2">
      <c r="A18" s="56" t="s">
        <v>289</v>
      </c>
      <c r="B18" s="56" t="s">
        <v>149</v>
      </c>
      <c r="C18" s="58">
        <v>13.8</v>
      </c>
      <c r="D18" s="58">
        <v>62</v>
      </c>
      <c r="E18" s="472">
        <v>40000</v>
      </c>
      <c r="F18" s="472">
        <v>24370</v>
      </c>
      <c r="G18" s="61">
        <f t="shared" si="5"/>
        <v>34782.608695652176</v>
      </c>
      <c r="H18" s="60">
        <f t="shared" si="6"/>
        <v>4716.7741935483873</v>
      </c>
      <c r="I18" s="76">
        <f t="shared" si="2"/>
        <v>13429.790182328192</v>
      </c>
      <c r="J18" s="80">
        <f t="shared" si="4"/>
        <v>789.98765778401128</v>
      </c>
      <c r="K18" s="61">
        <v>2800</v>
      </c>
      <c r="L18" s="79">
        <f t="shared" si="3"/>
        <v>56519.160729312767</v>
      </c>
    </row>
    <row r="19" spans="1:12" s="11" customFormat="1" ht="15.75" customHeight="1" x14ac:dyDescent="0.2">
      <c r="A19" s="56" t="s">
        <v>514</v>
      </c>
      <c r="B19" s="56" t="s">
        <v>472</v>
      </c>
      <c r="C19" s="58">
        <v>12.8</v>
      </c>
      <c r="D19" s="58">
        <v>31.5</v>
      </c>
      <c r="E19" s="472">
        <v>36530</v>
      </c>
      <c r="F19" s="472">
        <v>24370</v>
      </c>
      <c r="G19" s="61">
        <f t="shared" si="5"/>
        <v>34246.875</v>
      </c>
      <c r="H19" s="60">
        <f t="shared" si="6"/>
        <v>9283.8095238095229</v>
      </c>
      <c r="I19" s="76">
        <f t="shared" si="2"/>
        <v>14800.43273809524</v>
      </c>
      <c r="J19" s="80">
        <f t="shared" si="4"/>
        <v>870.61369047619053</v>
      </c>
      <c r="K19" s="61">
        <v>0</v>
      </c>
      <c r="L19" s="79">
        <f t="shared" si="3"/>
        <v>59201.730952380953</v>
      </c>
    </row>
    <row r="20" spans="1:12" s="11" customFormat="1" ht="15.75" customHeight="1" x14ac:dyDescent="0.2">
      <c r="A20" s="56" t="s">
        <v>514</v>
      </c>
      <c r="B20" s="56" t="s">
        <v>473</v>
      </c>
      <c r="C20" s="58">
        <v>15.6</v>
      </c>
      <c r="D20" s="58">
        <v>60</v>
      </c>
      <c r="E20" s="472">
        <v>40000</v>
      </c>
      <c r="F20" s="472">
        <v>24370</v>
      </c>
      <c r="G20" s="61">
        <f t="shared" si="5"/>
        <v>30769.230769230773</v>
      </c>
      <c r="H20" s="60">
        <f t="shared" si="6"/>
        <v>4874</v>
      </c>
      <c r="I20" s="76">
        <f t="shared" si="2"/>
        <v>12118.698461538464</v>
      </c>
      <c r="J20" s="80">
        <f t="shared" si="4"/>
        <v>712.86461538461549</v>
      </c>
      <c r="K20" s="61">
        <v>1890</v>
      </c>
      <c r="L20" s="79">
        <f t="shared" si="3"/>
        <v>50364.793846153851</v>
      </c>
    </row>
    <row r="21" spans="1:12" s="11" customFormat="1" ht="15.75" customHeight="1" x14ac:dyDescent="0.2">
      <c r="A21" s="56" t="s">
        <v>476</v>
      </c>
      <c r="B21" s="56" t="s">
        <v>116</v>
      </c>
      <c r="C21" s="58">
        <v>12.84</v>
      </c>
      <c r="D21" s="58">
        <v>33.5</v>
      </c>
      <c r="E21" s="472">
        <v>36530</v>
      </c>
      <c r="F21" s="472">
        <v>24370</v>
      </c>
      <c r="G21" s="61">
        <f t="shared" si="5"/>
        <v>34140.186915887847</v>
      </c>
      <c r="H21" s="60">
        <f t="shared" si="6"/>
        <v>8729.552238805969</v>
      </c>
      <c r="I21" s="76">
        <f t="shared" si="2"/>
        <v>14575.711312595899</v>
      </c>
      <c r="J21" s="80">
        <f t="shared" si="4"/>
        <v>857.3947830938763</v>
      </c>
      <c r="K21" s="61">
        <v>0</v>
      </c>
      <c r="L21" s="79">
        <f t="shared" si="3"/>
        <v>58302.845250383594</v>
      </c>
    </row>
    <row r="22" spans="1:12" s="11" customFormat="1" ht="15.75" customHeight="1" x14ac:dyDescent="0.2">
      <c r="A22" s="56" t="s">
        <v>476</v>
      </c>
      <c r="B22" s="56" t="s">
        <v>150</v>
      </c>
      <c r="C22" s="58">
        <v>22.5</v>
      </c>
      <c r="D22" s="58">
        <v>62</v>
      </c>
      <c r="E22" s="472">
        <v>40000</v>
      </c>
      <c r="F22" s="472">
        <v>24370</v>
      </c>
      <c r="G22" s="61">
        <f t="shared" si="5"/>
        <v>21333.333333333336</v>
      </c>
      <c r="H22" s="60">
        <f t="shared" si="6"/>
        <v>4716.7741935483873</v>
      </c>
      <c r="I22" s="76">
        <f t="shared" si="2"/>
        <v>8857.0365591397858</v>
      </c>
      <c r="J22" s="80">
        <f t="shared" si="4"/>
        <v>521.00215053763441</v>
      </c>
      <c r="K22" s="61">
        <v>820</v>
      </c>
      <c r="L22" s="79">
        <f t="shared" si="3"/>
        <v>36248.146236559143</v>
      </c>
    </row>
    <row r="23" spans="1:12" s="11" customFormat="1" ht="15.75" customHeight="1" x14ac:dyDescent="0.2">
      <c r="A23" s="56" t="s">
        <v>276</v>
      </c>
      <c r="B23" s="56" t="s">
        <v>277</v>
      </c>
      <c r="C23" s="58">
        <v>34.5</v>
      </c>
      <c r="D23" s="58">
        <v>33.5</v>
      </c>
      <c r="E23" s="472">
        <v>36530</v>
      </c>
      <c r="F23" s="472">
        <v>24370</v>
      </c>
      <c r="G23" s="61">
        <f t="shared" si="5"/>
        <v>12706.08695652174</v>
      </c>
      <c r="H23" s="60">
        <f t="shared" si="6"/>
        <v>8729.552238805969</v>
      </c>
      <c r="I23" s="76">
        <f t="shared" ref="I23:I36" si="7">SUM(G23:H23)*34%</f>
        <v>7288.1173264114213</v>
      </c>
      <c r="J23" s="80">
        <f t="shared" si="4"/>
        <v>428.71278390655419</v>
      </c>
      <c r="K23" s="61">
        <v>0</v>
      </c>
      <c r="L23" s="79">
        <f t="shared" si="3"/>
        <v>29152.469305645685</v>
      </c>
    </row>
    <row r="24" spans="1:12" s="11" customFormat="1" ht="15.75" customHeight="1" x14ac:dyDescent="0.2">
      <c r="A24" s="56" t="s">
        <v>276</v>
      </c>
      <c r="B24" s="56" t="s">
        <v>278</v>
      </c>
      <c r="C24" s="58">
        <v>17.3</v>
      </c>
      <c r="D24" s="58">
        <v>62</v>
      </c>
      <c r="E24" s="472">
        <v>40000</v>
      </c>
      <c r="F24" s="472">
        <v>24370</v>
      </c>
      <c r="G24" s="61">
        <f t="shared" si="5"/>
        <v>27745.664739884392</v>
      </c>
      <c r="H24" s="60">
        <f t="shared" si="6"/>
        <v>4716.7741935483873</v>
      </c>
      <c r="I24" s="76">
        <f t="shared" si="7"/>
        <v>11037.229237367146</v>
      </c>
      <c r="J24" s="80">
        <f t="shared" si="4"/>
        <v>649.24877866865563</v>
      </c>
      <c r="K24" s="61">
        <v>820</v>
      </c>
      <c r="L24" s="79">
        <f t="shared" si="3"/>
        <v>44968.916949468578</v>
      </c>
    </row>
    <row r="25" spans="1:12" s="11" customFormat="1" ht="15.75" customHeight="1" x14ac:dyDescent="0.2">
      <c r="A25" s="56" t="s">
        <v>268</v>
      </c>
      <c r="B25" s="56" t="s">
        <v>121</v>
      </c>
      <c r="C25" s="58">
        <v>32.1</v>
      </c>
      <c r="D25" s="58">
        <v>33.5</v>
      </c>
      <c r="E25" s="472">
        <v>36530</v>
      </c>
      <c r="F25" s="472">
        <v>24370</v>
      </c>
      <c r="G25" s="61">
        <f t="shared" si="5"/>
        <v>13656.074766355141</v>
      </c>
      <c r="H25" s="60">
        <f t="shared" si="6"/>
        <v>8729.552238805969</v>
      </c>
      <c r="I25" s="76">
        <f t="shared" si="7"/>
        <v>7611.1131817547775</v>
      </c>
      <c r="J25" s="80">
        <f t="shared" si="4"/>
        <v>447.71254010322218</v>
      </c>
      <c r="K25" s="61">
        <v>0</v>
      </c>
      <c r="L25" s="79">
        <f t="shared" si="3"/>
        <v>30444.452727019107</v>
      </c>
    </row>
    <row r="26" spans="1:12" s="11" customFormat="1" ht="15.75" customHeight="1" x14ac:dyDescent="0.2">
      <c r="A26" s="56" t="s">
        <v>268</v>
      </c>
      <c r="B26" s="56" t="s">
        <v>155</v>
      </c>
      <c r="C26" s="58">
        <v>19.5</v>
      </c>
      <c r="D26" s="58">
        <v>62</v>
      </c>
      <c r="E26" s="472">
        <v>40000</v>
      </c>
      <c r="F26" s="472">
        <v>24370</v>
      </c>
      <c r="G26" s="61">
        <f t="shared" si="5"/>
        <v>24615.384615384617</v>
      </c>
      <c r="H26" s="60">
        <f t="shared" si="6"/>
        <v>4716.7741935483873</v>
      </c>
      <c r="I26" s="76">
        <f t="shared" si="7"/>
        <v>9972.9339950372214</v>
      </c>
      <c r="J26" s="80">
        <f t="shared" si="4"/>
        <v>586.64317617866004</v>
      </c>
      <c r="K26" s="61">
        <v>820</v>
      </c>
      <c r="L26" s="79">
        <f t="shared" si="3"/>
        <v>40711.735980148886</v>
      </c>
    </row>
    <row r="27" spans="1:12" s="11" customFormat="1" ht="15.75" customHeight="1" x14ac:dyDescent="0.2">
      <c r="A27" s="56" t="s">
        <v>262</v>
      </c>
      <c r="B27" s="56" t="s">
        <v>337</v>
      </c>
      <c r="C27" s="58">
        <v>32.6</v>
      </c>
      <c r="D27" s="58">
        <v>33.5</v>
      </c>
      <c r="E27" s="472">
        <v>36530</v>
      </c>
      <c r="F27" s="472">
        <v>24370</v>
      </c>
      <c r="G27" s="61">
        <f t="shared" si="5"/>
        <v>13446.625766871166</v>
      </c>
      <c r="H27" s="60">
        <f t="shared" si="6"/>
        <v>8729.552238805969</v>
      </c>
      <c r="I27" s="76">
        <f t="shared" si="7"/>
        <v>7539.9005219302262</v>
      </c>
      <c r="J27" s="80">
        <f t="shared" si="4"/>
        <v>443.52356011354271</v>
      </c>
      <c r="K27" s="61">
        <v>0</v>
      </c>
      <c r="L27" s="79">
        <f t="shared" si="3"/>
        <v>30159.602087720905</v>
      </c>
    </row>
    <row r="28" spans="1:12" s="11" customFormat="1" ht="15.75" customHeight="1" x14ac:dyDescent="0.2">
      <c r="A28" s="56" t="s">
        <v>262</v>
      </c>
      <c r="B28" s="56" t="s">
        <v>338</v>
      </c>
      <c r="C28" s="58">
        <v>22.4</v>
      </c>
      <c r="D28" s="58">
        <v>62</v>
      </c>
      <c r="E28" s="472">
        <v>40000</v>
      </c>
      <c r="F28" s="472">
        <v>24370</v>
      </c>
      <c r="G28" s="61">
        <f t="shared" si="5"/>
        <v>21428.571428571428</v>
      </c>
      <c r="H28" s="60">
        <f t="shared" si="6"/>
        <v>4716.7741935483873</v>
      </c>
      <c r="I28" s="76">
        <f t="shared" si="7"/>
        <v>8889.4175115207381</v>
      </c>
      <c r="J28" s="80">
        <f t="shared" si="4"/>
        <v>522.90691244239633</v>
      </c>
      <c r="K28" s="61">
        <v>820</v>
      </c>
      <c r="L28" s="79">
        <f t="shared" si="3"/>
        <v>36377.670046082952</v>
      </c>
    </row>
    <row r="29" spans="1:12" s="11" customFormat="1" ht="15.75" customHeight="1" x14ac:dyDescent="0.2">
      <c r="A29" s="56" t="s">
        <v>339</v>
      </c>
      <c r="B29" s="56" t="s">
        <v>340</v>
      </c>
      <c r="C29" s="513">
        <v>10.9</v>
      </c>
      <c r="D29" s="58">
        <v>35.4</v>
      </c>
      <c r="E29" s="472">
        <v>36530</v>
      </c>
      <c r="F29" s="472">
        <v>24370</v>
      </c>
      <c r="G29" s="61">
        <f t="shared" si="5"/>
        <v>40216.513761467882</v>
      </c>
      <c r="H29" s="60">
        <f t="shared" si="6"/>
        <v>8261.0169491525412</v>
      </c>
      <c r="I29" s="76">
        <f t="shared" si="7"/>
        <v>16482.360441610945</v>
      </c>
      <c r="J29" s="80">
        <f t="shared" si="4"/>
        <v>969.55061421240862</v>
      </c>
      <c r="K29" s="61">
        <v>0</v>
      </c>
      <c r="L29" s="79">
        <f t="shared" si="3"/>
        <v>65929.441766443779</v>
      </c>
    </row>
    <row r="30" spans="1:12" s="11" customFormat="1" ht="15.75" customHeight="1" x14ac:dyDescent="0.2">
      <c r="A30" s="56" t="s">
        <v>339</v>
      </c>
      <c r="B30" s="56" t="s">
        <v>341</v>
      </c>
      <c r="C30" s="513">
        <v>16.600000000000001</v>
      </c>
      <c r="D30" s="58">
        <v>35.4</v>
      </c>
      <c r="E30" s="472">
        <v>40000</v>
      </c>
      <c r="F30" s="472">
        <v>24370</v>
      </c>
      <c r="G30" s="61">
        <f t="shared" si="5"/>
        <v>28915.662650602408</v>
      </c>
      <c r="H30" s="60">
        <f t="shared" si="6"/>
        <v>8261.0169491525412</v>
      </c>
      <c r="I30" s="76">
        <f t="shared" si="7"/>
        <v>12640.071063916683</v>
      </c>
      <c r="J30" s="80">
        <f t="shared" si="4"/>
        <v>743.53359199509896</v>
      </c>
      <c r="K30" s="61">
        <v>973</v>
      </c>
      <c r="L30" s="79">
        <f t="shared" si="3"/>
        <v>51533.284255666724</v>
      </c>
    </row>
    <row r="31" spans="1:12" s="11" customFormat="1" ht="15.75" customHeight="1" x14ac:dyDescent="0.2">
      <c r="A31" s="56" t="s">
        <v>660</v>
      </c>
      <c r="B31" s="56" t="s">
        <v>661</v>
      </c>
      <c r="C31" s="58">
        <v>10.199999999999999</v>
      </c>
      <c r="D31" s="58">
        <v>32.5</v>
      </c>
      <c r="E31" s="472">
        <v>36530</v>
      </c>
      <c r="F31" s="472">
        <v>24370</v>
      </c>
      <c r="G31" s="61">
        <f>12*(1/C31*E31)</f>
        <v>42976.470588235301</v>
      </c>
      <c r="H31" s="60">
        <f>12*(1/D31*F31)</f>
        <v>8998.1538461538476</v>
      </c>
      <c r="I31" s="76">
        <f>SUM(G31:H31)*34%</f>
        <v>17671.372307692309</v>
      </c>
      <c r="J31" s="80">
        <f t="shared" si="4"/>
        <v>1039.492488687783</v>
      </c>
      <c r="K31" s="61">
        <v>0</v>
      </c>
      <c r="L31" s="79">
        <f t="shared" si="3"/>
        <v>70685.489230769235</v>
      </c>
    </row>
    <row r="32" spans="1:12" s="11" customFormat="1" ht="15.75" customHeight="1" x14ac:dyDescent="0.2">
      <c r="A32" s="56" t="s">
        <v>660</v>
      </c>
      <c r="B32" s="56" t="s">
        <v>662</v>
      </c>
      <c r="C32" s="58">
        <v>22.3</v>
      </c>
      <c r="D32" s="58">
        <v>62</v>
      </c>
      <c r="E32" s="472">
        <v>40000</v>
      </c>
      <c r="F32" s="472">
        <v>24370</v>
      </c>
      <c r="G32" s="61">
        <f>12*(1/C32*E32)</f>
        <v>21524.663677130044</v>
      </c>
      <c r="H32" s="60">
        <f>12*(1/D32*F32)</f>
        <v>4716.7741935483873</v>
      </c>
      <c r="I32" s="76">
        <f>SUM(G32:H32)*34%</f>
        <v>8922.0888760306661</v>
      </c>
      <c r="J32" s="80">
        <f t="shared" si="4"/>
        <v>524.82875741356861</v>
      </c>
      <c r="K32" s="61">
        <v>820</v>
      </c>
      <c r="L32" s="79">
        <f t="shared" si="3"/>
        <v>36508.355504122665</v>
      </c>
    </row>
    <row r="33" spans="1:12" s="11" customFormat="1" ht="15.75" customHeight="1" x14ac:dyDescent="0.2">
      <c r="A33" s="56" t="s">
        <v>412</v>
      </c>
      <c r="B33" s="56" t="s">
        <v>506</v>
      </c>
      <c r="C33" s="58">
        <v>11.3</v>
      </c>
      <c r="D33" s="58">
        <v>33.5</v>
      </c>
      <c r="E33" s="472">
        <v>36530</v>
      </c>
      <c r="F33" s="472">
        <v>24370</v>
      </c>
      <c r="G33" s="61">
        <f t="shared" si="5"/>
        <v>38792.920353982307</v>
      </c>
      <c r="H33" s="60">
        <f t="shared" si="6"/>
        <v>8729.552238805969</v>
      </c>
      <c r="I33" s="76">
        <f t="shared" si="7"/>
        <v>16157.640681548015</v>
      </c>
      <c r="J33" s="80">
        <f t="shared" si="4"/>
        <v>950.44945185576557</v>
      </c>
      <c r="K33" s="61">
        <v>0</v>
      </c>
      <c r="L33" s="79">
        <f t="shared" si="3"/>
        <v>64630.562726192053</v>
      </c>
    </row>
    <row r="34" spans="1:12" s="11" customFormat="1" ht="15.75" customHeight="1" x14ac:dyDescent="0.2">
      <c r="A34" s="56" t="s">
        <v>412</v>
      </c>
      <c r="B34" s="56" t="s">
        <v>507</v>
      </c>
      <c r="C34" s="58">
        <v>17</v>
      </c>
      <c r="D34" s="58">
        <v>62</v>
      </c>
      <c r="E34" s="472">
        <v>40000</v>
      </c>
      <c r="F34" s="472">
        <v>24370</v>
      </c>
      <c r="G34" s="61">
        <f t="shared" si="5"/>
        <v>28235.294117647059</v>
      </c>
      <c r="H34" s="60">
        <f t="shared" si="6"/>
        <v>4716.7741935483873</v>
      </c>
      <c r="I34" s="76">
        <f t="shared" si="7"/>
        <v>11203.703225806454</v>
      </c>
      <c r="J34" s="80">
        <f t="shared" si="4"/>
        <v>659.04136622390899</v>
      </c>
      <c r="K34" s="61">
        <v>1890</v>
      </c>
      <c r="L34" s="79">
        <f t="shared" si="3"/>
        <v>46704.812903225808</v>
      </c>
    </row>
    <row r="35" spans="1:12" s="11" customFormat="1" ht="15.75" customHeight="1" x14ac:dyDescent="0.2">
      <c r="A35" s="56" t="s">
        <v>413</v>
      </c>
      <c r="B35" s="56" t="s">
        <v>508</v>
      </c>
      <c r="C35" s="58">
        <v>11.3</v>
      </c>
      <c r="D35" s="58">
        <v>33.5</v>
      </c>
      <c r="E35" s="472">
        <v>36530</v>
      </c>
      <c r="F35" s="472">
        <v>24370</v>
      </c>
      <c r="G35" s="61">
        <f t="shared" si="5"/>
        <v>38792.920353982307</v>
      </c>
      <c r="H35" s="60">
        <f t="shared" si="6"/>
        <v>8729.552238805969</v>
      </c>
      <c r="I35" s="76">
        <f t="shared" si="7"/>
        <v>16157.640681548015</v>
      </c>
      <c r="J35" s="80">
        <f t="shared" si="4"/>
        <v>950.44945185576557</v>
      </c>
      <c r="K35" s="78">
        <v>0</v>
      </c>
      <c r="L35" s="79">
        <f t="shared" si="3"/>
        <v>64630.562726192053</v>
      </c>
    </row>
    <row r="36" spans="1:12" s="11" customFormat="1" ht="15.75" customHeight="1" thickBot="1" x14ac:dyDescent="0.25">
      <c r="A36" s="67" t="s">
        <v>413</v>
      </c>
      <c r="B36" s="67" t="s">
        <v>509</v>
      </c>
      <c r="C36" s="69">
        <v>17</v>
      </c>
      <c r="D36" s="69">
        <v>62</v>
      </c>
      <c r="E36" s="478">
        <v>40000</v>
      </c>
      <c r="F36" s="124">
        <v>24370</v>
      </c>
      <c r="G36" s="71">
        <f t="shared" si="5"/>
        <v>28235.294117647059</v>
      </c>
      <c r="H36" s="70">
        <f t="shared" si="6"/>
        <v>4716.7741935483873</v>
      </c>
      <c r="I36" s="91">
        <f t="shared" si="7"/>
        <v>11203.703225806454</v>
      </c>
      <c r="J36" s="92">
        <f t="shared" si="4"/>
        <v>659.04136622390899</v>
      </c>
      <c r="K36" s="93">
        <v>820</v>
      </c>
      <c r="L36" s="94">
        <f t="shared" si="3"/>
        <v>45634.812903225808</v>
      </c>
    </row>
  </sheetData>
  <mergeCells count="11">
    <mergeCell ref="L5:L6"/>
    <mergeCell ref="E5:E6"/>
    <mergeCell ref="I5:I6"/>
    <mergeCell ref="F5:F6"/>
    <mergeCell ref="A5:A6"/>
    <mergeCell ref="B5:B6"/>
    <mergeCell ref="C5:C6"/>
    <mergeCell ref="D5:D6"/>
    <mergeCell ref="K5:K6"/>
    <mergeCell ref="G5:H5"/>
    <mergeCell ref="J5:J6"/>
  </mergeCells>
  <phoneticPr fontId="8" type="noConversion"/>
  <pageMargins left="0.78740157480314965" right="0.39370078740157483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zoomScale="80" workbookViewId="0">
      <selection activeCell="L1" sqref="L1"/>
    </sheetView>
  </sheetViews>
  <sheetFormatPr defaultRowHeight="12.75" x14ac:dyDescent="0.2"/>
  <cols>
    <col min="1" max="1" width="13" style="4" customWidth="1"/>
    <col min="2" max="2" width="45.28515625" customWidth="1"/>
    <col min="3" max="4" width="10.140625" style="37" customWidth="1"/>
    <col min="5" max="5" width="10.7109375" style="38" customWidth="1"/>
    <col min="6" max="6" width="10.7109375" style="34" customWidth="1"/>
    <col min="7" max="7" width="13.28515625" style="34" customWidth="1"/>
    <col min="8" max="8" width="15.5703125" style="34" customWidth="1"/>
    <col min="9" max="9" width="9.7109375" style="7" customWidth="1"/>
    <col min="10" max="10" width="8.7109375" style="7" customWidth="1"/>
    <col min="11" max="11" width="9.7109375" style="34" customWidth="1"/>
    <col min="12" max="12" width="10.7109375" style="7" customWidth="1"/>
  </cols>
  <sheetData>
    <row r="1" spans="1:12" ht="21" x14ac:dyDescent="0.35">
      <c r="A1" s="44" t="s">
        <v>12</v>
      </c>
      <c r="B1" s="45"/>
      <c r="C1" s="46"/>
      <c r="D1" s="46"/>
      <c r="E1" s="47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7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794</v>
      </c>
      <c r="B3" s="45"/>
      <c r="C3" s="46"/>
      <c r="D3" s="46"/>
      <c r="E3" s="47"/>
      <c r="F3" s="48"/>
      <c r="G3" s="48"/>
      <c r="H3" s="48"/>
      <c r="I3" s="45"/>
      <c r="J3" s="45"/>
      <c r="K3" s="48"/>
      <c r="L3" s="45"/>
    </row>
    <row r="4" spans="1:12" s="32" customFormat="1" ht="13.5" thickBot="1" x14ac:dyDescent="0.25">
      <c r="A4" s="50"/>
      <c r="B4" s="45"/>
      <c r="C4" s="95"/>
      <c r="D4" s="95"/>
      <c r="E4" s="47"/>
      <c r="F4" s="48"/>
      <c r="G4" s="48"/>
      <c r="H4" s="48"/>
      <c r="I4" s="45"/>
      <c r="J4" s="45"/>
      <c r="K4" s="48"/>
      <c r="L4" s="75" t="s">
        <v>517</v>
      </c>
    </row>
    <row r="5" spans="1:12" s="32" customFormat="1" ht="13.5" customHeight="1" x14ac:dyDescent="0.2">
      <c r="A5" s="696" t="s">
        <v>160</v>
      </c>
      <c r="B5" s="698" t="s">
        <v>13</v>
      </c>
      <c r="C5" s="562" t="s">
        <v>14</v>
      </c>
      <c r="D5" s="562" t="s">
        <v>15</v>
      </c>
      <c r="E5" s="676" t="s">
        <v>437</v>
      </c>
      <c r="F5" s="566" t="s">
        <v>562</v>
      </c>
      <c r="G5" s="558" t="s">
        <v>518</v>
      </c>
      <c r="H5" s="691"/>
      <c r="I5" s="571" t="s">
        <v>91</v>
      </c>
      <c r="J5" s="573" t="s">
        <v>430</v>
      </c>
      <c r="K5" s="574" t="s">
        <v>685</v>
      </c>
      <c r="L5" s="569" t="s">
        <v>204</v>
      </c>
    </row>
    <row r="6" spans="1:12" s="32" customFormat="1" ht="26.25" customHeight="1" thickBot="1" x14ac:dyDescent="0.25">
      <c r="A6" s="697"/>
      <c r="B6" s="699"/>
      <c r="C6" s="563"/>
      <c r="D6" s="563"/>
      <c r="E6" s="663"/>
      <c r="F6" s="567"/>
      <c r="G6" s="54" t="s">
        <v>421</v>
      </c>
      <c r="H6" s="55" t="s">
        <v>422</v>
      </c>
      <c r="I6" s="572"/>
      <c r="J6" s="590"/>
      <c r="K6" s="575"/>
      <c r="L6" s="570"/>
    </row>
    <row r="7" spans="1:12" s="36" customFormat="1" ht="15.75" customHeight="1" x14ac:dyDescent="0.2">
      <c r="A7" s="56" t="s">
        <v>607</v>
      </c>
      <c r="B7" s="56" t="s">
        <v>33</v>
      </c>
      <c r="C7" s="58">
        <v>13.2</v>
      </c>
      <c r="D7" s="58">
        <v>33.5</v>
      </c>
      <c r="E7" s="433">
        <v>40000</v>
      </c>
      <c r="F7" s="465">
        <v>24370</v>
      </c>
      <c r="G7" s="61">
        <f t="shared" ref="G7:H11" si="0">12*(1/C7*E7)</f>
        <v>36363.636363636368</v>
      </c>
      <c r="H7" s="60">
        <f t="shared" si="0"/>
        <v>8729.552238805969</v>
      </c>
      <c r="I7" s="62">
        <f t="shared" ref="I7:I18" si="1">SUM(G7:H7)*34%</f>
        <v>15331.684124830395</v>
      </c>
      <c r="J7" s="63">
        <f>SUM(G7:H7)*2%</f>
        <v>901.86377204884673</v>
      </c>
      <c r="K7" s="61">
        <v>820</v>
      </c>
      <c r="L7" s="84">
        <f t="shared" ref="L7:L18" si="2">SUM(G7:K7)</f>
        <v>62146.736499321582</v>
      </c>
    </row>
    <row r="8" spans="1:12" s="36" customFormat="1" ht="15.75" customHeight="1" x14ac:dyDescent="0.2">
      <c r="A8" s="56" t="s">
        <v>608</v>
      </c>
      <c r="B8" s="56" t="s">
        <v>618</v>
      </c>
      <c r="C8" s="58">
        <v>15.3</v>
      </c>
      <c r="D8" s="58">
        <v>33.5</v>
      </c>
      <c r="E8" s="433">
        <v>40000</v>
      </c>
      <c r="F8" s="433">
        <v>24370</v>
      </c>
      <c r="G8" s="61">
        <f t="shared" si="0"/>
        <v>31372.549019607846</v>
      </c>
      <c r="H8" s="60">
        <f t="shared" si="0"/>
        <v>8729.552238805969</v>
      </c>
      <c r="I8" s="62">
        <f t="shared" si="1"/>
        <v>13634.714427860697</v>
      </c>
      <c r="J8" s="63">
        <f t="shared" ref="J8:J20" si="3">SUM(G8:H8)*2%</f>
        <v>802.04202516827627</v>
      </c>
      <c r="K8" s="61">
        <v>820</v>
      </c>
      <c r="L8" s="84">
        <f t="shared" si="2"/>
        <v>55358.857711442783</v>
      </c>
    </row>
    <row r="9" spans="1:12" s="36" customFormat="1" ht="15.75" customHeight="1" x14ac:dyDescent="0.2">
      <c r="A9" s="56" t="s">
        <v>609</v>
      </c>
      <c r="B9" s="56" t="s">
        <v>36</v>
      </c>
      <c r="C9" s="58">
        <v>11.8</v>
      </c>
      <c r="D9" s="58">
        <v>33.5</v>
      </c>
      <c r="E9" s="433">
        <v>40000</v>
      </c>
      <c r="F9" s="433">
        <v>24370</v>
      </c>
      <c r="G9" s="61">
        <f t="shared" si="0"/>
        <v>40677.96610169491</v>
      </c>
      <c r="H9" s="60">
        <f t="shared" si="0"/>
        <v>8729.552238805969</v>
      </c>
      <c r="I9" s="62">
        <f t="shared" si="1"/>
        <v>16798.556235770298</v>
      </c>
      <c r="J9" s="63">
        <f t="shared" si="3"/>
        <v>988.15036681001766</v>
      </c>
      <c r="K9" s="61">
        <v>820</v>
      </c>
      <c r="L9" s="84">
        <f t="shared" si="2"/>
        <v>68014.224943081193</v>
      </c>
    </row>
    <row r="10" spans="1:12" s="11" customFormat="1" ht="15.75" customHeight="1" x14ac:dyDescent="0.2">
      <c r="A10" s="56" t="s">
        <v>393</v>
      </c>
      <c r="B10" s="56" t="s">
        <v>41</v>
      </c>
      <c r="C10" s="83">
        <v>11.5</v>
      </c>
      <c r="D10" s="83">
        <v>33.5</v>
      </c>
      <c r="E10" s="433">
        <v>40000</v>
      </c>
      <c r="F10" s="458">
        <v>24370</v>
      </c>
      <c r="G10" s="61">
        <f t="shared" si="0"/>
        <v>41739.130434782608</v>
      </c>
      <c r="H10" s="60">
        <f t="shared" si="0"/>
        <v>8729.552238805969</v>
      </c>
      <c r="I10" s="76">
        <f t="shared" si="1"/>
        <v>17159.352109020117</v>
      </c>
      <c r="J10" s="80">
        <f t="shared" si="3"/>
        <v>1009.3736534717716</v>
      </c>
      <c r="K10" s="78">
        <v>820</v>
      </c>
      <c r="L10" s="79">
        <f t="shared" si="2"/>
        <v>69457.40843608047</v>
      </c>
    </row>
    <row r="11" spans="1:12" s="11" customFormat="1" ht="15.75" customHeight="1" x14ac:dyDescent="0.2">
      <c r="A11" s="56" t="s">
        <v>459</v>
      </c>
      <c r="B11" s="81" t="s">
        <v>43</v>
      </c>
      <c r="C11" s="83">
        <v>12.83</v>
      </c>
      <c r="D11" s="83">
        <v>33.5</v>
      </c>
      <c r="E11" s="433">
        <v>40000</v>
      </c>
      <c r="F11" s="458">
        <v>24370</v>
      </c>
      <c r="G11" s="61">
        <f t="shared" si="0"/>
        <v>37412.31488698363</v>
      </c>
      <c r="H11" s="60">
        <f t="shared" si="0"/>
        <v>8729.552238805969</v>
      </c>
      <c r="I11" s="76">
        <f t="shared" si="1"/>
        <v>15688.234822768465</v>
      </c>
      <c r="J11" s="80">
        <f t="shared" si="3"/>
        <v>922.83734251579199</v>
      </c>
      <c r="K11" s="78">
        <v>820</v>
      </c>
      <c r="L11" s="79">
        <f t="shared" si="2"/>
        <v>63572.939291073853</v>
      </c>
    </row>
    <row r="12" spans="1:12" s="11" customFormat="1" ht="15.75" customHeight="1" x14ac:dyDescent="0.2">
      <c r="A12" s="56" t="s">
        <v>756</v>
      </c>
      <c r="B12" s="81" t="s">
        <v>757</v>
      </c>
      <c r="C12" s="83">
        <v>13.8</v>
      </c>
      <c r="D12" s="83">
        <v>33.5</v>
      </c>
      <c r="E12" s="433">
        <v>40000</v>
      </c>
      <c r="F12" s="458">
        <v>24370</v>
      </c>
      <c r="G12" s="61">
        <f t="shared" ref="G12" si="4">12*(1/C12*E12)</f>
        <v>34782.608695652176</v>
      </c>
      <c r="H12" s="60">
        <f t="shared" ref="H12" si="5">12*(1/D12*F12)</f>
        <v>8729.552238805969</v>
      </c>
      <c r="I12" s="76">
        <f t="shared" ref="I12" si="6">SUM(G12:H12)*34%</f>
        <v>14794.13471771577</v>
      </c>
      <c r="J12" s="80">
        <f t="shared" si="3"/>
        <v>870.24321868916286</v>
      </c>
      <c r="K12" s="78">
        <v>820</v>
      </c>
      <c r="L12" s="79">
        <f t="shared" ref="L12" si="7">SUM(G12:K12)</f>
        <v>59996.538870863071</v>
      </c>
    </row>
    <row r="13" spans="1:12" s="36" customFormat="1" ht="15.75" customHeight="1" x14ac:dyDescent="0.2">
      <c r="A13" s="56" t="s">
        <v>610</v>
      </c>
      <c r="B13" s="56" t="s">
        <v>665</v>
      </c>
      <c r="C13" s="58">
        <v>11.35</v>
      </c>
      <c r="D13" s="58">
        <v>33.5</v>
      </c>
      <c r="E13" s="433">
        <v>40000</v>
      </c>
      <c r="F13" s="433">
        <v>24370</v>
      </c>
      <c r="G13" s="61">
        <f t="shared" ref="G13:H20" si="8">12*(1/C13*E13)</f>
        <v>42290.748898678416</v>
      </c>
      <c r="H13" s="60">
        <f t="shared" si="8"/>
        <v>8729.552238805969</v>
      </c>
      <c r="I13" s="62">
        <f t="shared" si="1"/>
        <v>17346.902386744692</v>
      </c>
      <c r="J13" s="63">
        <f t="shared" si="3"/>
        <v>1020.4060227496877</v>
      </c>
      <c r="K13" s="61">
        <v>820</v>
      </c>
      <c r="L13" s="84">
        <f t="shared" si="2"/>
        <v>70207.609546978754</v>
      </c>
    </row>
    <row r="14" spans="1:12" s="11" customFormat="1" ht="15.75" customHeight="1" x14ac:dyDescent="0.2">
      <c r="A14" s="56" t="s">
        <v>477</v>
      </c>
      <c r="B14" s="81" t="s">
        <v>47</v>
      </c>
      <c r="C14" s="83">
        <v>12.3</v>
      </c>
      <c r="D14" s="83">
        <v>33.5</v>
      </c>
      <c r="E14" s="433">
        <v>40000</v>
      </c>
      <c r="F14" s="458">
        <v>24370</v>
      </c>
      <c r="G14" s="61">
        <f t="shared" si="8"/>
        <v>39024.390243902439</v>
      </c>
      <c r="H14" s="60">
        <f t="shared" si="8"/>
        <v>8729.552238805969</v>
      </c>
      <c r="I14" s="76">
        <f t="shared" si="1"/>
        <v>16236.34044412086</v>
      </c>
      <c r="J14" s="80">
        <f t="shared" si="3"/>
        <v>955.07884965416815</v>
      </c>
      <c r="K14" s="78">
        <v>820</v>
      </c>
      <c r="L14" s="79">
        <f t="shared" si="2"/>
        <v>65765.361776483434</v>
      </c>
    </row>
    <row r="15" spans="1:12" s="11" customFormat="1" ht="15.75" customHeight="1" x14ac:dyDescent="0.2">
      <c r="A15" s="56" t="s">
        <v>279</v>
      </c>
      <c r="B15" s="81" t="s">
        <v>62</v>
      </c>
      <c r="C15" s="83">
        <v>11.8</v>
      </c>
      <c r="D15" s="83">
        <v>33.5</v>
      </c>
      <c r="E15" s="433">
        <v>40000</v>
      </c>
      <c r="F15" s="458">
        <v>24370</v>
      </c>
      <c r="G15" s="61">
        <f t="shared" si="8"/>
        <v>40677.96610169491</v>
      </c>
      <c r="H15" s="60">
        <f t="shared" si="8"/>
        <v>8729.552238805969</v>
      </c>
      <c r="I15" s="76">
        <f t="shared" si="1"/>
        <v>16798.556235770298</v>
      </c>
      <c r="J15" s="80">
        <f t="shared" si="3"/>
        <v>988.15036681001766</v>
      </c>
      <c r="K15" s="78">
        <v>820</v>
      </c>
      <c r="L15" s="79">
        <f t="shared" si="2"/>
        <v>68014.224943081193</v>
      </c>
    </row>
    <row r="16" spans="1:12" s="11" customFormat="1" ht="15.75" customHeight="1" x14ac:dyDescent="0.2">
      <c r="A16" s="56" t="s">
        <v>484</v>
      </c>
      <c r="B16" s="81" t="s">
        <v>513</v>
      </c>
      <c r="C16" s="83">
        <v>13.4</v>
      </c>
      <c r="D16" s="83">
        <v>33.5</v>
      </c>
      <c r="E16" s="433">
        <v>40000</v>
      </c>
      <c r="F16" s="458">
        <v>24370</v>
      </c>
      <c r="G16" s="61">
        <f t="shared" si="8"/>
        <v>35820.895522388055</v>
      </c>
      <c r="H16" s="60">
        <f t="shared" si="8"/>
        <v>8729.552238805969</v>
      </c>
      <c r="I16" s="76">
        <f t="shared" si="1"/>
        <v>15147.152238805969</v>
      </c>
      <c r="J16" s="80">
        <f t="shared" si="3"/>
        <v>891.00895522388055</v>
      </c>
      <c r="K16" s="78">
        <v>820</v>
      </c>
      <c r="L16" s="79">
        <f t="shared" si="2"/>
        <v>61408.60895522387</v>
      </c>
    </row>
    <row r="17" spans="1:12" s="36" customFormat="1" ht="15.75" customHeight="1" x14ac:dyDescent="0.2">
      <c r="A17" s="56" t="s">
        <v>611</v>
      </c>
      <c r="B17" s="56" t="s">
        <v>63</v>
      </c>
      <c r="C17" s="58">
        <v>13.5</v>
      </c>
      <c r="D17" s="58">
        <v>33.5</v>
      </c>
      <c r="E17" s="433">
        <v>40000</v>
      </c>
      <c r="F17" s="433">
        <v>24370</v>
      </c>
      <c r="G17" s="61">
        <f t="shared" si="8"/>
        <v>35555.555555555547</v>
      </c>
      <c r="H17" s="60">
        <f t="shared" si="8"/>
        <v>8729.552238805969</v>
      </c>
      <c r="I17" s="62">
        <f t="shared" si="1"/>
        <v>15056.936650082916</v>
      </c>
      <c r="J17" s="63">
        <f t="shared" si="3"/>
        <v>885.70215588723033</v>
      </c>
      <c r="K17" s="61">
        <v>820</v>
      </c>
      <c r="L17" s="84">
        <f t="shared" si="2"/>
        <v>61047.746600331659</v>
      </c>
    </row>
    <row r="18" spans="1:12" s="11" customFormat="1" ht="15.75" customHeight="1" x14ac:dyDescent="0.2">
      <c r="A18" s="56" t="s">
        <v>486</v>
      </c>
      <c r="B18" s="81" t="s">
        <v>68</v>
      </c>
      <c r="C18" s="83">
        <v>12.6</v>
      </c>
      <c r="D18" s="83">
        <v>35.4</v>
      </c>
      <c r="E18" s="433">
        <v>40000</v>
      </c>
      <c r="F18" s="458">
        <v>24370</v>
      </c>
      <c r="G18" s="61">
        <f t="shared" si="8"/>
        <v>38095.238095238092</v>
      </c>
      <c r="H18" s="60">
        <f t="shared" si="8"/>
        <v>8261.0169491525412</v>
      </c>
      <c r="I18" s="76">
        <f t="shared" si="1"/>
        <v>15761.126715092818</v>
      </c>
      <c r="J18" s="80">
        <f t="shared" si="3"/>
        <v>927.12510088781278</v>
      </c>
      <c r="K18" s="78">
        <v>973</v>
      </c>
      <c r="L18" s="79">
        <f t="shared" si="2"/>
        <v>64017.506860371264</v>
      </c>
    </row>
    <row r="19" spans="1:12" s="11" customFormat="1" ht="15.75" customHeight="1" x14ac:dyDescent="0.2">
      <c r="A19" s="56" t="s">
        <v>663</v>
      </c>
      <c r="B19" s="56" t="s">
        <v>67</v>
      </c>
      <c r="C19" s="83">
        <v>15.1</v>
      </c>
      <c r="D19" s="83">
        <v>33.5</v>
      </c>
      <c r="E19" s="433">
        <v>40000</v>
      </c>
      <c r="F19" s="458">
        <v>24370</v>
      </c>
      <c r="G19" s="61">
        <f>12*(1/C19*E19)</f>
        <v>31788.079470198678</v>
      </c>
      <c r="H19" s="60">
        <f>12*(1/D19*F19)</f>
        <v>8729.552238805969</v>
      </c>
      <c r="I19" s="76">
        <f>SUM(G19:H19)*34%</f>
        <v>13775.994781061581</v>
      </c>
      <c r="J19" s="80">
        <f t="shared" si="3"/>
        <v>810.35263418009299</v>
      </c>
      <c r="K19" s="78">
        <v>820</v>
      </c>
      <c r="L19" s="79">
        <f>SUM(G19:K19)</f>
        <v>55923.979124246325</v>
      </c>
    </row>
    <row r="20" spans="1:12" s="11" customFormat="1" ht="15.75" customHeight="1" thickBot="1" x14ac:dyDescent="0.25">
      <c r="A20" s="96" t="s">
        <v>11</v>
      </c>
      <c r="B20" s="89" t="s">
        <v>89</v>
      </c>
      <c r="C20" s="97">
        <v>11.6</v>
      </c>
      <c r="D20" s="97">
        <v>33.5</v>
      </c>
      <c r="E20" s="434">
        <v>40000</v>
      </c>
      <c r="F20" s="459">
        <v>24370</v>
      </c>
      <c r="G20" s="93">
        <f t="shared" si="8"/>
        <v>41379.310344827587</v>
      </c>
      <c r="H20" s="90">
        <f t="shared" si="8"/>
        <v>8729.552238805969</v>
      </c>
      <c r="I20" s="91">
        <f>SUM(G20:H20)*34%</f>
        <v>17037.01327843541</v>
      </c>
      <c r="J20" s="92">
        <f t="shared" si="3"/>
        <v>1002.1772516726711</v>
      </c>
      <c r="K20" s="93">
        <v>820</v>
      </c>
      <c r="L20" s="94">
        <f>SUM(G20:K20)</f>
        <v>68968.05311374164</v>
      </c>
    </row>
  </sheetData>
  <mergeCells count="11">
    <mergeCell ref="A5:A6"/>
    <mergeCell ref="B5:B6"/>
    <mergeCell ref="C5:C6"/>
    <mergeCell ref="D5:D6"/>
    <mergeCell ref="J5:J6"/>
    <mergeCell ref="K5:K6"/>
    <mergeCell ref="L5:L6"/>
    <mergeCell ref="E5:E6"/>
    <mergeCell ref="F5:F6"/>
    <mergeCell ref="G5:H5"/>
    <mergeCell ref="I5:I6"/>
  </mergeCells>
  <phoneticPr fontId="8" type="noConversion"/>
  <pageMargins left="0.78740157480314965" right="0.78740157480314965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4"/>
  <sheetViews>
    <sheetView zoomScale="80" workbookViewId="0">
      <selection activeCell="K1" sqref="K1"/>
    </sheetView>
  </sheetViews>
  <sheetFormatPr defaultRowHeight="12.75" x14ac:dyDescent="0.2"/>
  <cols>
    <col min="1" max="1" width="6.7109375" style="444" customWidth="1"/>
    <col min="2" max="5" width="7.85546875" style="423" customWidth="1"/>
    <col min="6" max="6" width="12.85546875" style="423" customWidth="1"/>
    <col min="7" max="7" width="15.5703125" style="423" customWidth="1"/>
    <col min="8" max="9" width="9.140625" style="423"/>
    <col min="10" max="10" width="6.85546875" style="423" customWidth="1"/>
    <col min="11" max="16384" width="9.140625" style="423"/>
  </cols>
  <sheetData>
    <row r="1" spans="1:24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43.5" customHeight="1" x14ac:dyDescent="0.35">
      <c r="A4" s="580" t="s">
        <v>779</v>
      </c>
      <c r="B4" s="581"/>
      <c r="C4" s="581"/>
      <c r="D4" s="581"/>
      <c r="E4" s="581"/>
      <c r="F4" s="581"/>
      <c r="G4" s="581"/>
      <c r="H4" s="581"/>
      <c r="I4" s="582"/>
      <c r="J4" s="582"/>
      <c r="K4" s="582"/>
      <c r="L4" s="583"/>
    </row>
    <row r="5" spans="1:24" ht="6" customHeight="1" x14ac:dyDescent="0.2">
      <c r="A5" s="363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24" ht="16.5" customHeight="1" x14ac:dyDescent="0.3">
      <c r="A6" s="49" t="s">
        <v>190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24" ht="17.25" x14ac:dyDescent="0.3">
      <c r="A7" s="364" t="s">
        <v>173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450"/>
    </row>
    <row r="8" spans="1:24" x14ac:dyDescent="0.2">
      <c r="A8" s="365"/>
      <c r="B8" s="149"/>
      <c r="C8" s="149"/>
      <c r="D8" s="149"/>
      <c r="E8" s="149"/>
      <c r="F8" s="149"/>
      <c r="G8" s="149"/>
      <c r="H8" s="149"/>
      <c r="I8" s="149"/>
      <c r="J8" s="149"/>
      <c r="K8" s="45"/>
      <c r="L8" s="450"/>
    </row>
    <row r="9" spans="1:24" s="13" customFormat="1" ht="15.75" x14ac:dyDescent="0.25">
      <c r="A9" s="366"/>
      <c r="B9" s="333"/>
      <c r="C9" s="333"/>
      <c r="D9" s="333"/>
      <c r="E9" s="333"/>
      <c r="F9" s="333"/>
      <c r="G9" s="152" t="s">
        <v>14</v>
      </c>
      <c r="H9" s="333"/>
      <c r="I9" s="333"/>
      <c r="J9" s="238"/>
      <c r="K9" s="152" t="s">
        <v>15</v>
      </c>
      <c r="L9" s="14"/>
    </row>
    <row r="10" spans="1:24" s="13" customFormat="1" ht="15.75" x14ac:dyDescent="0.25">
      <c r="A10" s="196" t="s">
        <v>526</v>
      </c>
      <c r="B10" s="238"/>
      <c r="C10" s="584">
        <v>9.69</v>
      </c>
      <c r="D10" s="584"/>
      <c r="E10" s="585"/>
      <c r="F10" s="585"/>
      <c r="G10" s="585"/>
      <c r="H10" s="333"/>
      <c r="I10" s="333"/>
      <c r="J10" s="238"/>
      <c r="K10" s="197">
        <v>28.3</v>
      </c>
      <c r="L10" s="14"/>
    </row>
    <row r="11" spans="1:24" s="13" customFormat="1" ht="15.75" x14ac:dyDescent="0.25">
      <c r="A11" s="196" t="s">
        <v>527</v>
      </c>
      <c r="B11" s="238"/>
      <c r="C11" s="584" t="s">
        <v>624</v>
      </c>
      <c r="D11" s="584"/>
      <c r="E11" s="586"/>
      <c r="F11" s="586"/>
      <c r="G11" s="586"/>
      <c r="H11" s="333"/>
      <c r="I11" s="333"/>
      <c r="J11" s="238"/>
      <c r="K11" s="197" t="s">
        <v>628</v>
      </c>
      <c r="L11" s="14"/>
    </row>
    <row r="12" spans="1:24" s="13" customFormat="1" ht="15.75" x14ac:dyDescent="0.25">
      <c r="A12" s="196" t="s">
        <v>528</v>
      </c>
      <c r="B12" s="238"/>
      <c r="C12" s="584" t="s">
        <v>625</v>
      </c>
      <c r="D12" s="584"/>
      <c r="E12" s="586"/>
      <c r="F12" s="586"/>
      <c r="G12" s="586"/>
      <c r="H12" s="333"/>
      <c r="I12" s="333"/>
      <c r="J12" s="238"/>
      <c r="K12" s="197" t="s">
        <v>629</v>
      </c>
      <c r="L12" s="14"/>
    </row>
    <row r="13" spans="1:24" s="13" customFormat="1" ht="15.75" x14ac:dyDescent="0.25">
      <c r="A13" s="196" t="s">
        <v>529</v>
      </c>
      <c r="B13" s="238"/>
      <c r="C13" s="584" t="s">
        <v>626</v>
      </c>
      <c r="D13" s="584"/>
      <c r="E13" s="586"/>
      <c r="F13" s="586"/>
      <c r="G13" s="586"/>
      <c r="H13" s="333"/>
      <c r="I13" s="333"/>
      <c r="J13" s="238"/>
      <c r="K13" s="197" t="s">
        <v>630</v>
      </c>
      <c r="L13" s="14"/>
    </row>
    <row r="14" spans="1:24" s="13" customFormat="1" ht="15.75" x14ac:dyDescent="0.25">
      <c r="A14" s="196" t="s">
        <v>530</v>
      </c>
      <c r="B14" s="238"/>
      <c r="C14" s="584" t="s">
        <v>627</v>
      </c>
      <c r="D14" s="584"/>
      <c r="E14" s="586"/>
      <c r="F14" s="586"/>
      <c r="G14" s="586"/>
      <c r="H14" s="333"/>
      <c r="I14" s="333"/>
      <c r="J14" s="238"/>
      <c r="K14" s="197">
        <v>50.97</v>
      </c>
      <c r="L14" s="14"/>
    </row>
    <row r="15" spans="1:24" x14ac:dyDescent="0.2">
      <c r="A15" s="198"/>
      <c r="B15" s="45"/>
      <c r="C15" s="45"/>
      <c r="D15" s="199"/>
      <c r="E15" s="233"/>
      <c r="F15" s="233"/>
      <c r="G15" s="149"/>
      <c r="H15" s="149"/>
      <c r="I15" s="45"/>
      <c r="J15" s="199"/>
      <c r="K15" s="51"/>
      <c r="L15" s="450"/>
    </row>
    <row r="16" spans="1:24" ht="13.5" thickBot="1" x14ac:dyDescent="0.25">
      <c r="A16" s="365"/>
      <c r="B16" s="149"/>
      <c r="C16" s="149"/>
      <c r="D16" s="149"/>
      <c r="E16" s="149"/>
      <c r="F16" s="149"/>
      <c r="G16" s="149"/>
      <c r="H16" s="149"/>
      <c r="I16" s="149"/>
      <c r="J16" s="149"/>
      <c r="K16" s="75" t="s">
        <v>517</v>
      </c>
      <c r="L16" s="450"/>
    </row>
    <row r="17" spans="1:11" ht="15.75" customHeight="1" thickBot="1" x14ac:dyDescent="0.25">
      <c r="A17" s="591" t="s">
        <v>525</v>
      </c>
      <c r="B17" s="592"/>
      <c r="C17" s="592"/>
      <c r="D17" s="592"/>
      <c r="E17" s="592"/>
      <c r="F17" s="592"/>
      <c r="G17" s="592"/>
      <c r="H17" s="592"/>
      <c r="I17" s="592"/>
      <c r="J17" s="592"/>
      <c r="K17" s="593"/>
    </row>
    <row r="18" spans="1:11" ht="16.5" customHeight="1" x14ac:dyDescent="0.2">
      <c r="A18" s="595" t="s">
        <v>174</v>
      </c>
      <c r="B18" s="597" t="s">
        <v>14</v>
      </c>
      <c r="C18" s="594" t="s">
        <v>15</v>
      </c>
      <c r="D18" s="576" t="s">
        <v>437</v>
      </c>
      <c r="E18" s="578" t="s">
        <v>438</v>
      </c>
      <c r="F18" s="587" t="s">
        <v>175</v>
      </c>
      <c r="G18" s="588"/>
      <c r="H18" s="579" t="s">
        <v>170</v>
      </c>
      <c r="I18" s="589" t="s">
        <v>430</v>
      </c>
      <c r="J18" s="579" t="s">
        <v>685</v>
      </c>
      <c r="K18" s="599" t="s">
        <v>171</v>
      </c>
    </row>
    <row r="19" spans="1:11" ht="16.5" customHeight="1" thickBot="1" x14ac:dyDescent="0.25">
      <c r="A19" s="596"/>
      <c r="B19" s="598"/>
      <c r="C19" s="567"/>
      <c r="D19" s="577"/>
      <c r="E19" s="567"/>
      <c r="F19" s="158" t="s">
        <v>421</v>
      </c>
      <c r="G19" s="159" t="s">
        <v>422</v>
      </c>
      <c r="H19" s="575"/>
      <c r="I19" s="590"/>
      <c r="J19" s="575"/>
      <c r="K19" s="570"/>
    </row>
    <row r="20" spans="1:11" s="424" customFormat="1" ht="16.5" customHeight="1" x14ac:dyDescent="0.2">
      <c r="A20" s="224">
        <v>1</v>
      </c>
      <c r="B20" s="349">
        <v>9.69</v>
      </c>
      <c r="C20" s="350">
        <v>28.3</v>
      </c>
      <c r="D20" s="412">
        <v>39190</v>
      </c>
      <c r="E20" s="338">
        <v>20820</v>
      </c>
      <c r="F20" s="209">
        <f t="shared" ref="F20:F83" si="0">12*(1/B20*D20)</f>
        <v>48532.507739938083</v>
      </c>
      <c r="G20" s="338">
        <f t="shared" ref="G20:G83" si="1">12*(1/C20*E20)</f>
        <v>8828.2685512367498</v>
      </c>
      <c r="H20" s="209">
        <f>SUM(F20:G20)*34%</f>
        <v>19502.663938999442</v>
      </c>
      <c r="I20" s="338">
        <f>SUM(F20:G20)*2%</f>
        <v>1147.2155258234966</v>
      </c>
      <c r="J20" s="451">
        <v>1215</v>
      </c>
      <c r="K20" s="367">
        <f>SUM(F20:J20)</f>
        <v>79225.655755997766</v>
      </c>
    </row>
    <row r="21" spans="1:11" s="424" customFormat="1" ht="16.5" customHeight="1" x14ac:dyDescent="0.2">
      <c r="A21" s="211">
        <v>2</v>
      </c>
      <c r="B21" s="351">
        <v>9.69</v>
      </c>
      <c r="C21" s="352">
        <v>28.3</v>
      </c>
      <c r="D21" s="414">
        <v>39190</v>
      </c>
      <c r="E21" s="80">
        <v>20820</v>
      </c>
      <c r="F21" s="165">
        <f t="shared" si="0"/>
        <v>48532.507739938083</v>
      </c>
      <c r="G21" s="164">
        <f t="shared" si="1"/>
        <v>8828.2685512367498</v>
      </c>
      <c r="H21" s="129">
        <f t="shared" ref="H21:H84" si="2">SUM(F21:G21)*34%</f>
        <v>19502.663938999442</v>
      </c>
      <c r="I21" s="80">
        <f t="shared" ref="I21:I84" si="3">SUM(F21:G21)*2%</f>
        <v>1147.2155258234966</v>
      </c>
      <c r="J21" s="76">
        <v>1215</v>
      </c>
      <c r="K21" s="79">
        <f t="shared" ref="K21:K84" si="4">SUM(F21:J21)</f>
        <v>79225.655755997766</v>
      </c>
    </row>
    <row r="22" spans="1:11" s="424" customFormat="1" ht="16.5" customHeight="1" x14ac:dyDescent="0.2">
      <c r="A22" s="211">
        <v>3</v>
      </c>
      <c r="B22" s="351">
        <v>9.69</v>
      </c>
      <c r="C22" s="352">
        <v>28.3</v>
      </c>
      <c r="D22" s="414">
        <v>39190</v>
      </c>
      <c r="E22" s="80">
        <v>20820</v>
      </c>
      <c r="F22" s="165">
        <f t="shared" si="0"/>
        <v>48532.507739938083</v>
      </c>
      <c r="G22" s="164">
        <f t="shared" si="1"/>
        <v>8828.2685512367498</v>
      </c>
      <c r="H22" s="129">
        <f t="shared" si="2"/>
        <v>19502.663938999442</v>
      </c>
      <c r="I22" s="80">
        <f t="shared" si="3"/>
        <v>1147.2155258234966</v>
      </c>
      <c r="J22" s="76">
        <v>1215</v>
      </c>
      <c r="K22" s="79">
        <f t="shared" si="4"/>
        <v>79225.655755997766</v>
      </c>
    </row>
    <row r="23" spans="1:11" s="424" customFormat="1" ht="16.5" customHeight="1" x14ac:dyDescent="0.2">
      <c r="A23" s="211">
        <v>4</v>
      </c>
      <c r="B23" s="351">
        <v>9.69</v>
      </c>
      <c r="C23" s="352">
        <v>28.3</v>
      </c>
      <c r="D23" s="414">
        <v>39190</v>
      </c>
      <c r="E23" s="80">
        <v>20820</v>
      </c>
      <c r="F23" s="165">
        <f t="shared" si="0"/>
        <v>48532.507739938083</v>
      </c>
      <c r="G23" s="164">
        <f t="shared" si="1"/>
        <v>8828.2685512367498</v>
      </c>
      <c r="H23" s="129">
        <f t="shared" si="2"/>
        <v>19502.663938999442</v>
      </c>
      <c r="I23" s="80">
        <f t="shared" si="3"/>
        <v>1147.2155258234966</v>
      </c>
      <c r="J23" s="76">
        <v>1215</v>
      </c>
      <c r="K23" s="79">
        <f t="shared" si="4"/>
        <v>79225.655755997766</v>
      </c>
    </row>
    <row r="24" spans="1:11" s="424" customFormat="1" ht="16.5" customHeight="1" x14ac:dyDescent="0.2">
      <c r="A24" s="211">
        <v>5</v>
      </c>
      <c r="B24" s="351">
        <v>9.69</v>
      </c>
      <c r="C24" s="352">
        <v>28.3</v>
      </c>
      <c r="D24" s="414">
        <v>39190</v>
      </c>
      <c r="E24" s="80">
        <v>20820</v>
      </c>
      <c r="F24" s="165">
        <f t="shared" si="0"/>
        <v>48532.507739938083</v>
      </c>
      <c r="G24" s="164">
        <f t="shared" si="1"/>
        <v>8828.2685512367498</v>
      </c>
      <c r="H24" s="129">
        <f t="shared" si="2"/>
        <v>19502.663938999442</v>
      </c>
      <c r="I24" s="80">
        <f t="shared" si="3"/>
        <v>1147.2155258234966</v>
      </c>
      <c r="J24" s="76">
        <v>1215</v>
      </c>
      <c r="K24" s="79">
        <f t="shared" si="4"/>
        <v>79225.655755997766</v>
      </c>
    </row>
    <row r="25" spans="1:11" s="424" customFormat="1" ht="16.5" customHeight="1" x14ac:dyDescent="0.2">
      <c r="A25" s="211">
        <v>6</v>
      </c>
      <c r="B25" s="351">
        <v>9.69</v>
      </c>
      <c r="C25" s="352">
        <v>28.3</v>
      </c>
      <c r="D25" s="414">
        <v>39190</v>
      </c>
      <c r="E25" s="80">
        <v>20820</v>
      </c>
      <c r="F25" s="165">
        <f t="shared" si="0"/>
        <v>48532.507739938083</v>
      </c>
      <c r="G25" s="164">
        <f t="shared" si="1"/>
        <v>8828.2685512367498</v>
      </c>
      <c r="H25" s="129">
        <f t="shared" si="2"/>
        <v>19502.663938999442</v>
      </c>
      <c r="I25" s="80">
        <f t="shared" si="3"/>
        <v>1147.2155258234966</v>
      </c>
      <c r="J25" s="76">
        <v>1215</v>
      </c>
      <c r="K25" s="79">
        <f t="shared" si="4"/>
        <v>79225.655755997766</v>
      </c>
    </row>
    <row r="26" spans="1:11" s="424" customFormat="1" ht="16.5" customHeight="1" x14ac:dyDescent="0.2">
      <c r="A26" s="211">
        <v>7</v>
      </c>
      <c r="B26" s="351">
        <v>9.69</v>
      </c>
      <c r="C26" s="352">
        <v>28.3</v>
      </c>
      <c r="D26" s="414">
        <v>39190</v>
      </c>
      <c r="E26" s="80">
        <v>20820</v>
      </c>
      <c r="F26" s="165">
        <f t="shared" si="0"/>
        <v>48532.507739938083</v>
      </c>
      <c r="G26" s="164">
        <f t="shared" si="1"/>
        <v>8828.2685512367498</v>
      </c>
      <c r="H26" s="129">
        <f t="shared" si="2"/>
        <v>19502.663938999442</v>
      </c>
      <c r="I26" s="80">
        <f t="shared" si="3"/>
        <v>1147.2155258234966</v>
      </c>
      <c r="J26" s="76">
        <v>1215</v>
      </c>
      <c r="K26" s="79">
        <f t="shared" si="4"/>
        <v>79225.655755997766</v>
      </c>
    </row>
    <row r="27" spans="1:11" s="424" customFormat="1" ht="16.5" customHeight="1" x14ac:dyDescent="0.2">
      <c r="A27" s="211">
        <v>8</v>
      </c>
      <c r="B27" s="351">
        <v>9.69</v>
      </c>
      <c r="C27" s="352">
        <v>28.3</v>
      </c>
      <c r="D27" s="414">
        <v>39190</v>
      </c>
      <c r="E27" s="80">
        <v>20820</v>
      </c>
      <c r="F27" s="165">
        <f t="shared" si="0"/>
        <v>48532.507739938083</v>
      </c>
      <c r="G27" s="164">
        <f t="shared" si="1"/>
        <v>8828.2685512367498</v>
      </c>
      <c r="H27" s="129">
        <f t="shared" si="2"/>
        <v>19502.663938999442</v>
      </c>
      <c r="I27" s="80">
        <f t="shared" si="3"/>
        <v>1147.2155258234966</v>
      </c>
      <c r="J27" s="76">
        <v>1215</v>
      </c>
      <c r="K27" s="79">
        <f t="shared" si="4"/>
        <v>79225.655755997766</v>
      </c>
    </row>
    <row r="28" spans="1:11" s="424" customFormat="1" ht="16.5" customHeight="1" x14ac:dyDescent="0.2">
      <c r="A28" s="211">
        <v>9</v>
      </c>
      <c r="B28" s="351">
        <v>9.69</v>
      </c>
      <c r="C28" s="352">
        <v>28.3</v>
      </c>
      <c r="D28" s="414">
        <v>39190</v>
      </c>
      <c r="E28" s="80">
        <v>20820</v>
      </c>
      <c r="F28" s="165">
        <f t="shared" si="0"/>
        <v>48532.507739938083</v>
      </c>
      <c r="G28" s="164">
        <f t="shared" si="1"/>
        <v>8828.2685512367498</v>
      </c>
      <c r="H28" s="129">
        <f t="shared" si="2"/>
        <v>19502.663938999442</v>
      </c>
      <c r="I28" s="80">
        <f t="shared" si="3"/>
        <v>1147.2155258234966</v>
      </c>
      <c r="J28" s="76">
        <v>1215</v>
      </c>
      <c r="K28" s="79">
        <f t="shared" si="4"/>
        <v>79225.655755997766</v>
      </c>
    </row>
    <row r="29" spans="1:11" s="424" customFormat="1" ht="16.5" customHeight="1" x14ac:dyDescent="0.2">
      <c r="A29" s="231">
        <v>10</v>
      </c>
      <c r="B29" s="351">
        <v>9.69</v>
      </c>
      <c r="C29" s="352">
        <v>28.3</v>
      </c>
      <c r="D29" s="414">
        <v>39190</v>
      </c>
      <c r="E29" s="80">
        <v>20820</v>
      </c>
      <c r="F29" s="165">
        <f t="shared" si="0"/>
        <v>48532.507739938083</v>
      </c>
      <c r="G29" s="164">
        <f t="shared" si="1"/>
        <v>8828.2685512367498</v>
      </c>
      <c r="H29" s="129">
        <f t="shared" si="2"/>
        <v>19502.663938999442</v>
      </c>
      <c r="I29" s="80">
        <f t="shared" si="3"/>
        <v>1147.2155258234966</v>
      </c>
      <c r="J29" s="76">
        <v>1215</v>
      </c>
      <c r="K29" s="79">
        <f t="shared" si="4"/>
        <v>79225.655755997766</v>
      </c>
    </row>
    <row r="30" spans="1:11" s="424" customFormat="1" ht="16.5" customHeight="1" x14ac:dyDescent="0.2">
      <c r="A30" s="211">
        <v>11</v>
      </c>
      <c r="B30" s="351">
        <v>9.69</v>
      </c>
      <c r="C30" s="352">
        <v>28.3</v>
      </c>
      <c r="D30" s="414">
        <v>39190</v>
      </c>
      <c r="E30" s="80">
        <v>20820</v>
      </c>
      <c r="F30" s="165">
        <f t="shared" si="0"/>
        <v>48532.507739938083</v>
      </c>
      <c r="G30" s="164">
        <f t="shared" si="1"/>
        <v>8828.2685512367498</v>
      </c>
      <c r="H30" s="129">
        <f t="shared" si="2"/>
        <v>19502.663938999442</v>
      </c>
      <c r="I30" s="80">
        <f t="shared" si="3"/>
        <v>1147.2155258234966</v>
      </c>
      <c r="J30" s="76">
        <v>1215</v>
      </c>
      <c r="K30" s="79">
        <f t="shared" si="4"/>
        <v>79225.655755997766</v>
      </c>
    </row>
    <row r="31" spans="1:11" s="424" customFormat="1" ht="16.5" customHeight="1" x14ac:dyDescent="0.2">
      <c r="A31" s="211">
        <v>12</v>
      </c>
      <c r="B31" s="351">
        <v>9.69</v>
      </c>
      <c r="C31" s="352">
        <v>28.3</v>
      </c>
      <c r="D31" s="414">
        <v>39190</v>
      </c>
      <c r="E31" s="80">
        <v>20820</v>
      </c>
      <c r="F31" s="165">
        <f t="shared" si="0"/>
        <v>48532.507739938083</v>
      </c>
      <c r="G31" s="164">
        <f t="shared" si="1"/>
        <v>8828.2685512367498</v>
      </c>
      <c r="H31" s="129">
        <f t="shared" si="2"/>
        <v>19502.663938999442</v>
      </c>
      <c r="I31" s="80">
        <f t="shared" si="3"/>
        <v>1147.2155258234966</v>
      </c>
      <c r="J31" s="76">
        <v>1215</v>
      </c>
      <c r="K31" s="79">
        <f t="shared" si="4"/>
        <v>79225.655755997766</v>
      </c>
    </row>
    <row r="32" spans="1:11" s="424" customFormat="1" ht="16.5" customHeight="1" x14ac:dyDescent="0.2">
      <c r="A32" s="211">
        <v>13</v>
      </c>
      <c r="B32" s="351">
        <v>9.69</v>
      </c>
      <c r="C32" s="352">
        <v>28.3</v>
      </c>
      <c r="D32" s="414">
        <v>39190</v>
      </c>
      <c r="E32" s="80">
        <v>20820</v>
      </c>
      <c r="F32" s="165">
        <f t="shared" si="0"/>
        <v>48532.507739938083</v>
      </c>
      <c r="G32" s="164">
        <f t="shared" si="1"/>
        <v>8828.2685512367498</v>
      </c>
      <c r="H32" s="129">
        <f t="shared" si="2"/>
        <v>19502.663938999442</v>
      </c>
      <c r="I32" s="80">
        <f t="shared" si="3"/>
        <v>1147.2155258234966</v>
      </c>
      <c r="J32" s="76">
        <v>1215</v>
      </c>
      <c r="K32" s="79">
        <f t="shared" si="4"/>
        <v>79225.655755997766</v>
      </c>
    </row>
    <row r="33" spans="1:11" s="424" customFormat="1" ht="16.5" customHeight="1" x14ac:dyDescent="0.2">
      <c r="A33" s="211">
        <v>14</v>
      </c>
      <c r="B33" s="351">
        <v>9.69</v>
      </c>
      <c r="C33" s="352">
        <v>28.3</v>
      </c>
      <c r="D33" s="414">
        <v>39190</v>
      </c>
      <c r="E33" s="80">
        <v>20820</v>
      </c>
      <c r="F33" s="165">
        <f t="shared" si="0"/>
        <v>48532.507739938083</v>
      </c>
      <c r="G33" s="164">
        <f t="shared" si="1"/>
        <v>8828.2685512367498</v>
      </c>
      <c r="H33" s="129">
        <f t="shared" si="2"/>
        <v>19502.663938999442</v>
      </c>
      <c r="I33" s="80">
        <f t="shared" si="3"/>
        <v>1147.2155258234966</v>
      </c>
      <c r="J33" s="76">
        <v>1215</v>
      </c>
      <c r="K33" s="79">
        <f t="shared" si="4"/>
        <v>79225.655755997766</v>
      </c>
    </row>
    <row r="34" spans="1:11" s="424" customFormat="1" ht="16.5" customHeight="1" x14ac:dyDescent="0.2">
      <c r="A34" s="211">
        <v>15</v>
      </c>
      <c r="B34" s="351">
        <v>9.69</v>
      </c>
      <c r="C34" s="352">
        <v>28.3</v>
      </c>
      <c r="D34" s="414">
        <v>39190</v>
      </c>
      <c r="E34" s="80">
        <v>20820</v>
      </c>
      <c r="F34" s="165">
        <f t="shared" si="0"/>
        <v>48532.507739938083</v>
      </c>
      <c r="G34" s="164">
        <f t="shared" si="1"/>
        <v>8828.2685512367498</v>
      </c>
      <c r="H34" s="129">
        <f t="shared" si="2"/>
        <v>19502.663938999442</v>
      </c>
      <c r="I34" s="80">
        <f t="shared" si="3"/>
        <v>1147.2155258234966</v>
      </c>
      <c r="J34" s="76">
        <v>1215</v>
      </c>
      <c r="K34" s="79">
        <f t="shared" si="4"/>
        <v>79225.655755997766</v>
      </c>
    </row>
    <row r="35" spans="1:11" s="424" customFormat="1" ht="16.5" customHeight="1" x14ac:dyDescent="0.2">
      <c r="A35" s="211">
        <v>16</v>
      </c>
      <c r="B35" s="351">
        <v>9.69</v>
      </c>
      <c r="C35" s="352">
        <v>28.3</v>
      </c>
      <c r="D35" s="414">
        <v>39190</v>
      </c>
      <c r="E35" s="80">
        <v>20820</v>
      </c>
      <c r="F35" s="165">
        <f t="shared" si="0"/>
        <v>48532.507739938083</v>
      </c>
      <c r="G35" s="164">
        <f t="shared" si="1"/>
        <v>8828.2685512367498</v>
      </c>
      <c r="H35" s="129">
        <f t="shared" si="2"/>
        <v>19502.663938999442</v>
      </c>
      <c r="I35" s="80">
        <f t="shared" si="3"/>
        <v>1147.2155258234966</v>
      </c>
      <c r="J35" s="76">
        <v>1215</v>
      </c>
      <c r="K35" s="79">
        <f t="shared" si="4"/>
        <v>79225.655755997766</v>
      </c>
    </row>
    <row r="36" spans="1:11" s="424" customFormat="1" ht="16.5" customHeight="1" x14ac:dyDescent="0.2">
      <c r="A36" s="211">
        <v>17</v>
      </c>
      <c r="B36" s="351">
        <v>9.69</v>
      </c>
      <c r="C36" s="352">
        <v>28.3</v>
      </c>
      <c r="D36" s="414">
        <v>39190</v>
      </c>
      <c r="E36" s="80">
        <v>20820</v>
      </c>
      <c r="F36" s="165">
        <f t="shared" si="0"/>
        <v>48532.507739938083</v>
      </c>
      <c r="G36" s="164">
        <f t="shared" si="1"/>
        <v>8828.2685512367498</v>
      </c>
      <c r="H36" s="129">
        <f t="shared" si="2"/>
        <v>19502.663938999442</v>
      </c>
      <c r="I36" s="80">
        <f t="shared" si="3"/>
        <v>1147.2155258234966</v>
      </c>
      <c r="J36" s="76">
        <v>1215</v>
      </c>
      <c r="K36" s="79">
        <f t="shared" si="4"/>
        <v>79225.655755997766</v>
      </c>
    </row>
    <row r="37" spans="1:11" s="424" customFormat="1" ht="16.5" customHeight="1" x14ac:dyDescent="0.2">
      <c r="A37" s="211">
        <v>18</v>
      </c>
      <c r="B37" s="351">
        <v>9.69</v>
      </c>
      <c r="C37" s="352">
        <v>28.3</v>
      </c>
      <c r="D37" s="414">
        <v>39190</v>
      </c>
      <c r="E37" s="80">
        <v>20820</v>
      </c>
      <c r="F37" s="165">
        <f t="shared" si="0"/>
        <v>48532.507739938083</v>
      </c>
      <c r="G37" s="164">
        <f t="shared" si="1"/>
        <v>8828.2685512367498</v>
      </c>
      <c r="H37" s="129">
        <f t="shared" si="2"/>
        <v>19502.663938999442</v>
      </c>
      <c r="I37" s="80">
        <f t="shared" si="3"/>
        <v>1147.2155258234966</v>
      </c>
      <c r="J37" s="76">
        <v>1215</v>
      </c>
      <c r="K37" s="79">
        <f t="shared" si="4"/>
        <v>79225.655755997766</v>
      </c>
    </row>
    <row r="38" spans="1:11" s="424" customFormat="1" ht="16.5" customHeight="1" thickBot="1" x14ac:dyDescent="0.25">
      <c r="A38" s="215">
        <v>19</v>
      </c>
      <c r="B38" s="353">
        <v>9.69</v>
      </c>
      <c r="C38" s="354">
        <v>28.3</v>
      </c>
      <c r="D38" s="452">
        <v>39190</v>
      </c>
      <c r="E38" s="92">
        <v>20820</v>
      </c>
      <c r="F38" s="228">
        <f t="shared" si="0"/>
        <v>48532.507739938083</v>
      </c>
      <c r="G38" s="182">
        <f t="shared" si="1"/>
        <v>8828.2685512367498</v>
      </c>
      <c r="H38" s="218">
        <f t="shared" si="2"/>
        <v>19502.663938999442</v>
      </c>
      <c r="I38" s="92">
        <f t="shared" si="3"/>
        <v>1147.2155258234966</v>
      </c>
      <c r="J38" s="91">
        <v>1215</v>
      </c>
      <c r="K38" s="94">
        <f t="shared" si="4"/>
        <v>79225.655755997766</v>
      </c>
    </row>
    <row r="39" spans="1:11" s="424" customFormat="1" ht="16.5" customHeight="1" x14ac:dyDescent="0.2">
      <c r="A39" s="368">
        <v>20</v>
      </c>
      <c r="B39" s="359">
        <f t="shared" ref="B39:B93" si="5">0.04764*A39+8.7891</f>
        <v>9.7418999999999993</v>
      </c>
      <c r="C39" s="350">
        <v>28.547090909090908</v>
      </c>
      <c r="D39" s="413">
        <v>39190</v>
      </c>
      <c r="E39" s="164">
        <v>20820</v>
      </c>
      <c r="F39" s="165">
        <f t="shared" si="0"/>
        <v>48273.950666707729</v>
      </c>
      <c r="G39" s="164">
        <f t="shared" si="1"/>
        <v>8751.8549892044412</v>
      </c>
      <c r="H39" s="208">
        <f t="shared" si="2"/>
        <v>19388.77392301014</v>
      </c>
      <c r="I39" s="164">
        <f t="shared" si="3"/>
        <v>1140.5161131182433</v>
      </c>
      <c r="J39" s="165">
        <v>1215</v>
      </c>
      <c r="K39" s="166">
        <f t="shared" si="4"/>
        <v>78770.095692040544</v>
      </c>
    </row>
    <row r="40" spans="1:11" s="424" customFormat="1" ht="16.5" customHeight="1" x14ac:dyDescent="0.2">
      <c r="A40" s="211">
        <v>21</v>
      </c>
      <c r="B40" s="357">
        <f t="shared" si="5"/>
        <v>9.7895399999999988</v>
      </c>
      <c r="C40" s="352">
        <v>28.794181818181819</v>
      </c>
      <c r="D40" s="414">
        <v>39190</v>
      </c>
      <c r="E40" s="80">
        <v>20820</v>
      </c>
      <c r="F40" s="165">
        <f t="shared" si="0"/>
        <v>48039.029413026561</v>
      </c>
      <c r="G40" s="164">
        <f t="shared" si="1"/>
        <v>8676.7528793695674</v>
      </c>
      <c r="H40" s="129">
        <f t="shared" si="2"/>
        <v>19283.365979414684</v>
      </c>
      <c r="I40" s="80">
        <f t="shared" si="3"/>
        <v>1134.3156458479225</v>
      </c>
      <c r="J40" s="76">
        <v>1215</v>
      </c>
      <c r="K40" s="79">
        <f t="shared" si="4"/>
        <v>78348.463917658737</v>
      </c>
    </row>
    <row r="41" spans="1:11" s="424" customFormat="1" ht="16.5" customHeight="1" x14ac:dyDescent="0.2">
      <c r="A41" s="211">
        <v>22</v>
      </c>
      <c r="B41" s="357">
        <f t="shared" si="5"/>
        <v>9.83718</v>
      </c>
      <c r="C41" s="352">
        <v>29.041272727272727</v>
      </c>
      <c r="D41" s="414">
        <v>39190</v>
      </c>
      <c r="E41" s="80">
        <v>20820</v>
      </c>
      <c r="F41" s="165">
        <f t="shared" si="0"/>
        <v>47806.383536745285</v>
      </c>
      <c r="G41" s="164">
        <f t="shared" si="1"/>
        <v>8602.9287471748667</v>
      </c>
      <c r="H41" s="129">
        <f t="shared" si="2"/>
        <v>19179.166176532854</v>
      </c>
      <c r="I41" s="80">
        <f t="shared" si="3"/>
        <v>1128.1862456784031</v>
      </c>
      <c r="J41" s="76">
        <v>1215</v>
      </c>
      <c r="K41" s="79">
        <f t="shared" si="4"/>
        <v>77931.664706131414</v>
      </c>
    </row>
    <row r="42" spans="1:11" s="424" customFormat="1" ht="16.5" customHeight="1" x14ac:dyDescent="0.2">
      <c r="A42" s="211">
        <v>23</v>
      </c>
      <c r="B42" s="357">
        <f t="shared" si="5"/>
        <v>9.8848199999999995</v>
      </c>
      <c r="C42" s="352">
        <v>29.288363636363634</v>
      </c>
      <c r="D42" s="414">
        <v>39190</v>
      </c>
      <c r="E42" s="80">
        <v>20820</v>
      </c>
      <c r="F42" s="165">
        <f t="shared" si="0"/>
        <v>47575.980139243817</v>
      </c>
      <c r="G42" s="164">
        <f t="shared" si="1"/>
        <v>8530.3502476937792</v>
      </c>
      <c r="H42" s="129">
        <f t="shared" si="2"/>
        <v>19076.152331558784</v>
      </c>
      <c r="I42" s="80">
        <f t="shared" si="3"/>
        <v>1122.126607738752</v>
      </c>
      <c r="J42" s="76">
        <v>1215</v>
      </c>
      <c r="K42" s="79">
        <f t="shared" si="4"/>
        <v>77519.609326235135</v>
      </c>
    </row>
    <row r="43" spans="1:11" s="424" customFormat="1" ht="16.5" customHeight="1" x14ac:dyDescent="0.2">
      <c r="A43" s="211">
        <v>24</v>
      </c>
      <c r="B43" s="357">
        <f t="shared" si="5"/>
        <v>9.932459999999999</v>
      </c>
      <c r="C43" s="352">
        <v>29.535454545454545</v>
      </c>
      <c r="D43" s="414">
        <v>39190</v>
      </c>
      <c r="E43" s="80">
        <v>20820</v>
      </c>
      <c r="F43" s="165">
        <f t="shared" si="0"/>
        <v>47347.786953081115</v>
      </c>
      <c r="G43" s="164">
        <f t="shared" si="1"/>
        <v>8458.9861183785288</v>
      </c>
      <c r="H43" s="129">
        <f t="shared" si="2"/>
        <v>18974.302844296279</v>
      </c>
      <c r="I43" s="80">
        <f t="shared" si="3"/>
        <v>1116.1354614291929</v>
      </c>
      <c r="J43" s="76">
        <v>1215</v>
      </c>
      <c r="K43" s="79">
        <f t="shared" si="4"/>
        <v>77112.211377185115</v>
      </c>
    </row>
    <row r="44" spans="1:11" s="424" customFormat="1" ht="16.5" customHeight="1" x14ac:dyDescent="0.2">
      <c r="A44" s="211">
        <v>25</v>
      </c>
      <c r="B44" s="357">
        <f t="shared" si="5"/>
        <v>9.9801000000000002</v>
      </c>
      <c r="C44" s="352">
        <v>29.782545454545453</v>
      </c>
      <c r="D44" s="414">
        <v>39190</v>
      </c>
      <c r="E44" s="80">
        <v>20820</v>
      </c>
      <c r="F44" s="165">
        <f t="shared" si="0"/>
        <v>47121.772326930586</v>
      </c>
      <c r="G44" s="164">
        <f t="shared" si="1"/>
        <v>8388.8061341603388</v>
      </c>
      <c r="H44" s="129">
        <f t="shared" si="2"/>
        <v>18873.596676770914</v>
      </c>
      <c r="I44" s="80">
        <f t="shared" si="3"/>
        <v>1110.2115692218185</v>
      </c>
      <c r="J44" s="76">
        <v>1215</v>
      </c>
      <c r="K44" s="79">
        <f t="shared" si="4"/>
        <v>76709.386707083657</v>
      </c>
    </row>
    <row r="45" spans="1:11" s="424" customFormat="1" ht="16.5" customHeight="1" x14ac:dyDescent="0.2">
      <c r="A45" s="211">
        <v>26</v>
      </c>
      <c r="B45" s="357">
        <f t="shared" si="5"/>
        <v>10.02774</v>
      </c>
      <c r="C45" s="352">
        <v>30.029636363636364</v>
      </c>
      <c r="D45" s="414">
        <v>39190</v>
      </c>
      <c r="E45" s="80">
        <v>20820</v>
      </c>
      <c r="F45" s="165">
        <f t="shared" si="0"/>
        <v>46897.905210944838</v>
      </c>
      <c r="G45" s="164">
        <f t="shared" si="1"/>
        <v>8319.7810647663209</v>
      </c>
      <c r="H45" s="129">
        <f t="shared" si="2"/>
        <v>18774.013333741794</v>
      </c>
      <c r="I45" s="80">
        <f t="shared" si="3"/>
        <v>1104.3537255142232</v>
      </c>
      <c r="J45" s="76">
        <v>1215</v>
      </c>
      <c r="K45" s="79">
        <f t="shared" si="4"/>
        <v>76311.053334967175</v>
      </c>
    </row>
    <row r="46" spans="1:11" s="424" customFormat="1" ht="16.5" customHeight="1" x14ac:dyDescent="0.2">
      <c r="A46" s="211">
        <v>27</v>
      </c>
      <c r="B46" s="357">
        <f t="shared" si="5"/>
        <v>10.075379999999999</v>
      </c>
      <c r="C46" s="352">
        <v>30.276727272727271</v>
      </c>
      <c r="D46" s="414">
        <v>39190</v>
      </c>
      <c r="E46" s="80">
        <v>20820</v>
      </c>
      <c r="F46" s="165">
        <f t="shared" si="0"/>
        <v>46676.155142535572</v>
      </c>
      <c r="G46" s="164">
        <f t="shared" si="1"/>
        <v>8251.8826341264212</v>
      </c>
      <c r="H46" s="129">
        <f t="shared" si="2"/>
        <v>18675.532844065077</v>
      </c>
      <c r="I46" s="80">
        <f t="shared" si="3"/>
        <v>1098.5607555332399</v>
      </c>
      <c r="J46" s="76">
        <v>1215</v>
      </c>
      <c r="K46" s="79">
        <f t="shared" si="4"/>
        <v>75917.131376260309</v>
      </c>
    </row>
    <row r="47" spans="1:11" s="424" customFormat="1" ht="16.5" customHeight="1" x14ac:dyDescent="0.2">
      <c r="A47" s="211">
        <v>28</v>
      </c>
      <c r="B47" s="357">
        <f t="shared" si="5"/>
        <v>10.12302</v>
      </c>
      <c r="C47" s="352">
        <v>30.523818181818182</v>
      </c>
      <c r="D47" s="414">
        <v>39190</v>
      </c>
      <c r="E47" s="80">
        <v>20820</v>
      </c>
      <c r="F47" s="165">
        <f t="shared" si="0"/>
        <v>46456.492232555102</v>
      </c>
      <c r="G47" s="164">
        <f t="shared" si="1"/>
        <v>8185.0834817519553</v>
      </c>
      <c r="H47" s="129">
        <f t="shared" si="2"/>
        <v>18578.135742864401</v>
      </c>
      <c r="I47" s="80">
        <f t="shared" si="3"/>
        <v>1092.8315142861411</v>
      </c>
      <c r="J47" s="76">
        <v>1215</v>
      </c>
      <c r="K47" s="79">
        <f t="shared" si="4"/>
        <v>75527.542971457602</v>
      </c>
    </row>
    <row r="48" spans="1:11" s="424" customFormat="1" ht="16.5" customHeight="1" x14ac:dyDescent="0.2">
      <c r="A48" s="211">
        <v>29</v>
      </c>
      <c r="B48" s="357">
        <f t="shared" si="5"/>
        <v>10.17066</v>
      </c>
      <c r="C48" s="352">
        <v>30.77090909090909</v>
      </c>
      <c r="D48" s="414">
        <v>39190</v>
      </c>
      <c r="E48" s="80">
        <v>20820</v>
      </c>
      <c r="F48" s="165">
        <f t="shared" si="0"/>
        <v>46238.887151866249</v>
      </c>
      <c r="G48" s="164">
        <f t="shared" si="1"/>
        <v>8119.3571259749478</v>
      </c>
      <c r="H48" s="129">
        <f t="shared" si="2"/>
        <v>18481.803054466007</v>
      </c>
      <c r="I48" s="80">
        <f t="shared" si="3"/>
        <v>1087.1648855568239</v>
      </c>
      <c r="J48" s="76">
        <v>1215</v>
      </c>
      <c r="K48" s="79">
        <f t="shared" si="4"/>
        <v>75142.212217864027</v>
      </c>
    </row>
    <row r="49" spans="1:11" s="424" customFormat="1" ht="16.5" customHeight="1" x14ac:dyDescent="0.2">
      <c r="A49" s="231">
        <v>30</v>
      </c>
      <c r="B49" s="357">
        <f t="shared" si="5"/>
        <v>10.218299999999999</v>
      </c>
      <c r="C49" s="352">
        <v>31.018000000000001</v>
      </c>
      <c r="D49" s="414">
        <v>39190</v>
      </c>
      <c r="E49" s="80">
        <v>20820</v>
      </c>
      <c r="F49" s="165">
        <f t="shared" si="0"/>
        <v>46023.311118287784</v>
      </c>
      <c r="G49" s="164">
        <f t="shared" si="1"/>
        <v>8054.6779289444839</v>
      </c>
      <c r="H49" s="129">
        <f t="shared" si="2"/>
        <v>18386.51627605897</v>
      </c>
      <c r="I49" s="80">
        <f t="shared" si="3"/>
        <v>1081.5597809446454</v>
      </c>
      <c r="J49" s="76">
        <v>1215</v>
      </c>
      <c r="K49" s="79">
        <f t="shared" si="4"/>
        <v>74761.06510423588</v>
      </c>
    </row>
    <row r="50" spans="1:11" s="424" customFormat="1" ht="16.5" customHeight="1" x14ac:dyDescent="0.2">
      <c r="A50" s="211">
        <v>31</v>
      </c>
      <c r="B50" s="357">
        <f t="shared" si="5"/>
        <v>10.265940000000001</v>
      </c>
      <c r="C50" s="352">
        <v>31.265090909090908</v>
      </c>
      <c r="D50" s="414">
        <v>39190</v>
      </c>
      <c r="E50" s="80">
        <v>20820</v>
      </c>
      <c r="F50" s="165">
        <f t="shared" si="0"/>
        <v>45809.735883903464</v>
      </c>
      <c r="G50" s="164">
        <f t="shared" si="1"/>
        <v>7991.0210632828948</v>
      </c>
      <c r="H50" s="129">
        <f t="shared" si="2"/>
        <v>18292.257362043365</v>
      </c>
      <c r="I50" s="80">
        <f t="shared" si="3"/>
        <v>1076.0151389437272</v>
      </c>
      <c r="J50" s="76">
        <v>1215</v>
      </c>
      <c r="K50" s="79">
        <f t="shared" si="4"/>
        <v>74384.029448173445</v>
      </c>
    </row>
    <row r="51" spans="1:11" s="424" customFormat="1" ht="16.5" customHeight="1" x14ac:dyDescent="0.2">
      <c r="A51" s="211">
        <v>32</v>
      </c>
      <c r="B51" s="357">
        <f t="shared" si="5"/>
        <v>10.31358</v>
      </c>
      <c r="C51" s="352">
        <v>31.512181818181816</v>
      </c>
      <c r="D51" s="414">
        <v>39190</v>
      </c>
      <c r="E51" s="80">
        <v>20820</v>
      </c>
      <c r="F51" s="165">
        <f t="shared" si="0"/>
        <v>45598.133722722858</v>
      </c>
      <c r="G51" s="164">
        <f t="shared" si="1"/>
        <v>7928.3624803106459</v>
      </c>
      <c r="H51" s="129">
        <f t="shared" si="2"/>
        <v>18199.00870903139</v>
      </c>
      <c r="I51" s="80">
        <f t="shared" si="3"/>
        <v>1070.5299240606701</v>
      </c>
      <c r="J51" s="76">
        <v>1215</v>
      </c>
      <c r="K51" s="79">
        <f t="shared" si="4"/>
        <v>74011.03483612556</v>
      </c>
    </row>
    <row r="52" spans="1:11" s="424" customFormat="1" ht="16.5" customHeight="1" x14ac:dyDescent="0.2">
      <c r="A52" s="211">
        <v>33</v>
      </c>
      <c r="B52" s="357">
        <f t="shared" si="5"/>
        <v>10.361219999999999</v>
      </c>
      <c r="C52" s="352">
        <v>31.759272727272727</v>
      </c>
      <c r="D52" s="414">
        <v>39190</v>
      </c>
      <c r="E52" s="80">
        <v>20820</v>
      </c>
      <c r="F52" s="165">
        <f t="shared" si="0"/>
        <v>45388.477418682356</v>
      </c>
      <c r="G52" s="164">
        <f t="shared" si="1"/>
        <v>7866.6788797545159</v>
      </c>
      <c r="H52" s="129">
        <f t="shared" si="2"/>
        <v>18106.753141468536</v>
      </c>
      <c r="I52" s="80">
        <f t="shared" si="3"/>
        <v>1065.1031259687375</v>
      </c>
      <c r="J52" s="76">
        <v>1215</v>
      </c>
      <c r="K52" s="79">
        <f t="shared" si="4"/>
        <v>73642.012565874145</v>
      </c>
    </row>
    <row r="53" spans="1:11" s="424" customFormat="1" ht="16.5" customHeight="1" x14ac:dyDescent="0.2">
      <c r="A53" s="211">
        <v>34</v>
      </c>
      <c r="B53" s="357">
        <f t="shared" si="5"/>
        <v>10.408859999999999</v>
      </c>
      <c r="C53" s="352">
        <v>32.006363636363638</v>
      </c>
      <c r="D53" s="414">
        <v>39190</v>
      </c>
      <c r="E53" s="80">
        <v>20820</v>
      </c>
      <c r="F53" s="165">
        <f t="shared" si="0"/>
        <v>45180.740253975942</v>
      </c>
      <c r="G53" s="164">
        <f t="shared" si="1"/>
        <v>7805.9476808589197</v>
      </c>
      <c r="H53" s="129">
        <f t="shared" si="2"/>
        <v>18015.473897843855</v>
      </c>
      <c r="I53" s="80">
        <f t="shared" si="3"/>
        <v>1059.7337586966971</v>
      </c>
      <c r="J53" s="76">
        <v>1215</v>
      </c>
      <c r="K53" s="79">
        <f t="shared" si="4"/>
        <v>73276.895591375418</v>
      </c>
    </row>
    <row r="54" spans="1:11" s="424" customFormat="1" ht="16.5" customHeight="1" x14ac:dyDescent="0.2">
      <c r="A54" s="211">
        <v>35</v>
      </c>
      <c r="B54" s="357">
        <f t="shared" si="5"/>
        <v>10.4565</v>
      </c>
      <c r="C54" s="352">
        <v>32.253454545454545</v>
      </c>
      <c r="D54" s="414">
        <v>39190</v>
      </c>
      <c r="E54" s="80">
        <v>20820</v>
      </c>
      <c r="F54" s="165">
        <f t="shared" si="0"/>
        <v>44974.895997704778</v>
      </c>
      <c r="G54" s="164">
        <f t="shared" si="1"/>
        <v>7746.1469948250779</v>
      </c>
      <c r="H54" s="129">
        <f t="shared" si="2"/>
        <v>17925.15461746015</v>
      </c>
      <c r="I54" s="80">
        <f t="shared" si="3"/>
        <v>1054.420859850597</v>
      </c>
      <c r="J54" s="76">
        <v>1215</v>
      </c>
      <c r="K54" s="79">
        <f t="shared" si="4"/>
        <v>72915.6184698406</v>
      </c>
    </row>
    <row r="55" spans="1:11" s="424" customFormat="1" ht="16.5" customHeight="1" x14ac:dyDescent="0.2">
      <c r="A55" s="211">
        <v>36</v>
      </c>
      <c r="B55" s="357">
        <f t="shared" si="5"/>
        <v>10.50414</v>
      </c>
      <c r="C55" s="352">
        <v>32.500545454545453</v>
      </c>
      <c r="D55" s="414">
        <v>39190</v>
      </c>
      <c r="E55" s="80">
        <v>20820</v>
      </c>
      <c r="F55" s="165">
        <f t="shared" si="0"/>
        <v>44770.918894835748</v>
      </c>
      <c r="G55" s="164">
        <f t="shared" si="1"/>
        <v>7687.2555985074378</v>
      </c>
      <c r="H55" s="129">
        <f t="shared" si="2"/>
        <v>17835.779327736684</v>
      </c>
      <c r="I55" s="80">
        <f t="shared" si="3"/>
        <v>1049.1634898668638</v>
      </c>
      <c r="J55" s="76">
        <v>1215</v>
      </c>
      <c r="K55" s="79">
        <f t="shared" si="4"/>
        <v>72558.117310946735</v>
      </c>
    </row>
    <row r="56" spans="1:11" s="424" customFormat="1" ht="16.5" customHeight="1" x14ac:dyDescent="0.2">
      <c r="A56" s="211">
        <v>37</v>
      </c>
      <c r="B56" s="357">
        <f t="shared" si="5"/>
        <v>10.551779999999999</v>
      </c>
      <c r="C56" s="352">
        <v>32.74763636363636</v>
      </c>
      <c r="D56" s="414">
        <v>39190</v>
      </c>
      <c r="E56" s="80">
        <v>20820</v>
      </c>
      <c r="F56" s="165">
        <f t="shared" si="0"/>
        <v>44568.783655459083</v>
      </c>
      <c r="G56" s="164">
        <f t="shared" si="1"/>
        <v>7629.2529093008798</v>
      </c>
      <c r="H56" s="129">
        <f t="shared" si="2"/>
        <v>17747.332432018389</v>
      </c>
      <c r="I56" s="80">
        <f t="shared" si="3"/>
        <v>1043.9607312951991</v>
      </c>
      <c r="J56" s="76">
        <v>1215</v>
      </c>
      <c r="K56" s="79">
        <f t="shared" si="4"/>
        <v>72204.329728073557</v>
      </c>
    </row>
    <row r="57" spans="1:11" s="424" customFormat="1" ht="16.5" customHeight="1" x14ac:dyDescent="0.2">
      <c r="A57" s="211">
        <v>38</v>
      </c>
      <c r="B57" s="357">
        <f t="shared" si="5"/>
        <v>10.59942</v>
      </c>
      <c r="C57" s="352">
        <v>32.994727272727275</v>
      </c>
      <c r="D57" s="414">
        <v>39190</v>
      </c>
      <c r="E57" s="80">
        <v>20820</v>
      </c>
      <c r="F57" s="165">
        <f t="shared" si="0"/>
        <v>44368.465444335641</v>
      </c>
      <c r="G57" s="164">
        <f t="shared" si="1"/>
        <v>7572.1189611563277</v>
      </c>
      <c r="H57" s="129">
        <f t="shared" si="2"/>
        <v>17659.798697867271</v>
      </c>
      <c r="I57" s="80">
        <f t="shared" si="3"/>
        <v>1038.8116881098395</v>
      </c>
      <c r="J57" s="76">
        <v>1215</v>
      </c>
      <c r="K57" s="79">
        <f t="shared" si="4"/>
        <v>71854.194791469083</v>
      </c>
    </row>
    <row r="58" spans="1:11" s="424" customFormat="1" ht="16.5" customHeight="1" x14ac:dyDescent="0.2">
      <c r="A58" s="211">
        <v>39</v>
      </c>
      <c r="B58" s="357">
        <f t="shared" si="5"/>
        <v>10.64706</v>
      </c>
      <c r="C58" s="352">
        <v>33.241818181818182</v>
      </c>
      <c r="D58" s="414">
        <v>39190</v>
      </c>
      <c r="E58" s="80">
        <v>20820</v>
      </c>
      <c r="F58" s="165">
        <f t="shared" si="0"/>
        <v>44169.939870724877</v>
      </c>
      <c r="G58" s="164">
        <f t="shared" si="1"/>
        <v>7515.834381666029</v>
      </c>
      <c r="H58" s="129">
        <f t="shared" si="2"/>
        <v>17573.16324581291</v>
      </c>
      <c r="I58" s="80">
        <f t="shared" si="3"/>
        <v>1033.715485047818</v>
      </c>
      <c r="J58" s="76">
        <v>1215</v>
      </c>
      <c r="K58" s="79">
        <f t="shared" si="4"/>
        <v>71507.652983251624</v>
      </c>
    </row>
    <row r="59" spans="1:11" s="424" customFormat="1" ht="16.5" customHeight="1" x14ac:dyDescent="0.2">
      <c r="A59" s="231">
        <v>40</v>
      </c>
      <c r="B59" s="357">
        <f t="shared" si="5"/>
        <v>10.694699999999999</v>
      </c>
      <c r="C59" s="352">
        <v>33.48890909090909</v>
      </c>
      <c r="D59" s="414">
        <v>39190</v>
      </c>
      <c r="E59" s="80">
        <v>20820</v>
      </c>
      <c r="F59" s="165">
        <f t="shared" si="0"/>
        <v>43973.182978484678</v>
      </c>
      <c r="G59" s="164">
        <f t="shared" si="1"/>
        <v>7460.3803701632569</v>
      </c>
      <c r="H59" s="129">
        <f t="shared" si="2"/>
        <v>17487.411538540298</v>
      </c>
      <c r="I59" s="80">
        <f t="shared" si="3"/>
        <v>1028.6712669729586</v>
      </c>
      <c r="J59" s="76">
        <v>1215</v>
      </c>
      <c r="K59" s="79">
        <f t="shared" si="4"/>
        <v>71164.646154161193</v>
      </c>
    </row>
    <row r="60" spans="1:11" s="424" customFormat="1" ht="16.5" customHeight="1" x14ac:dyDescent="0.2">
      <c r="A60" s="211">
        <v>41</v>
      </c>
      <c r="B60" s="357">
        <f t="shared" si="5"/>
        <v>10.742339999999999</v>
      </c>
      <c r="C60" s="352">
        <v>33.735999999999997</v>
      </c>
      <c r="D60" s="414">
        <v>39190</v>
      </c>
      <c r="E60" s="80">
        <v>20820</v>
      </c>
      <c r="F60" s="165">
        <f t="shared" si="0"/>
        <v>43778.171236434529</v>
      </c>
      <c r="G60" s="164">
        <f t="shared" si="1"/>
        <v>7405.7386767844455</v>
      </c>
      <c r="H60" s="129">
        <f t="shared" si="2"/>
        <v>17402.529370494452</v>
      </c>
      <c r="I60" s="80">
        <f t="shared" si="3"/>
        <v>1023.6781982643795</v>
      </c>
      <c r="J60" s="76">
        <v>1215</v>
      </c>
      <c r="K60" s="79">
        <f t="shared" si="4"/>
        <v>70825.117481977795</v>
      </c>
    </row>
    <row r="61" spans="1:11" s="424" customFormat="1" ht="16.5" customHeight="1" x14ac:dyDescent="0.2">
      <c r="A61" s="211">
        <v>42</v>
      </c>
      <c r="B61" s="357">
        <f t="shared" si="5"/>
        <v>10.78998</v>
      </c>
      <c r="C61" s="352">
        <v>33.983090909090905</v>
      </c>
      <c r="D61" s="414">
        <v>39190</v>
      </c>
      <c r="E61" s="80">
        <v>20820</v>
      </c>
      <c r="F61" s="165">
        <f t="shared" si="0"/>
        <v>43584.881528974103</v>
      </c>
      <c r="G61" s="164">
        <f t="shared" si="1"/>
        <v>7351.8915824447467</v>
      </c>
      <c r="H61" s="129">
        <f t="shared" si="2"/>
        <v>17318.502857882409</v>
      </c>
      <c r="I61" s="80">
        <f t="shared" si="3"/>
        <v>1018.7354622283771</v>
      </c>
      <c r="J61" s="76">
        <v>1215</v>
      </c>
      <c r="K61" s="79">
        <f t="shared" si="4"/>
        <v>70489.011431529638</v>
      </c>
    </row>
    <row r="62" spans="1:11" s="424" customFormat="1" ht="16.5" customHeight="1" x14ac:dyDescent="0.2">
      <c r="A62" s="211">
        <v>43</v>
      </c>
      <c r="B62" s="357">
        <f t="shared" si="5"/>
        <v>10.837619999999999</v>
      </c>
      <c r="C62" s="352">
        <v>34.230181818181819</v>
      </c>
      <c r="D62" s="414">
        <v>39190</v>
      </c>
      <c r="E62" s="80">
        <v>20820</v>
      </c>
      <c r="F62" s="165">
        <f t="shared" si="0"/>
        <v>43393.291146949239</v>
      </c>
      <c r="G62" s="164">
        <f t="shared" si="1"/>
        <v>7298.821879680876</v>
      </c>
      <c r="H62" s="129">
        <f t="shared" si="2"/>
        <v>17235.318429054241</v>
      </c>
      <c r="I62" s="80">
        <f t="shared" si="3"/>
        <v>1013.8422605326024</v>
      </c>
      <c r="J62" s="76">
        <v>1215</v>
      </c>
      <c r="K62" s="79">
        <f t="shared" si="4"/>
        <v>70156.273716216965</v>
      </c>
    </row>
    <row r="63" spans="1:11" s="424" customFormat="1" ht="16.5" customHeight="1" x14ac:dyDescent="0.2">
      <c r="A63" s="211">
        <v>44</v>
      </c>
      <c r="B63" s="357">
        <f t="shared" si="5"/>
        <v>10.885259999999999</v>
      </c>
      <c r="C63" s="352">
        <v>34.477272727272727</v>
      </c>
      <c r="D63" s="414">
        <v>39190</v>
      </c>
      <c r="E63" s="80">
        <v>20820</v>
      </c>
      <c r="F63" s="165">
        <f t="shared" si="0"/>
        <v>43203.377778757698</v>
      </c>
      <c r="G63" s="164">
        <f t="shared" si="1"/>
        <v>7246.5128543177325</v>
      </c>
      <c r="H63" s="129">
        <f t="shared" si="2"/>
        <v>17152.96281524565</v>
      </c>
      <c r="I63" s="80">
        <f t="shared" si="3"/>
        <v>1008.9978126615086</v>
      </c>
      <c r="J63" s="76">
        <v>1215</v>
      </c>
      <c r="K63" s="79">
        <f t="shared" si="4"/>
        <v>69826.851260982585</v>
      </c>
    </row>
    <row r="64" spans="1:11" s="424" customFormat="1" ht="16.5" customHeight="1" x14ac:dyDescent="0.2">
      <c r="A64" s="211">
        <v>45</v>
      </c>
      <c r="B64" s="357">
        <f t="shared" si="5"/>
        <v>10.9329</v>
      </c>
      <c r="C64" s="352">
        <v>34.724363636363634</v>
      </c>
      <c r="D64" s="414">
        <v>39190</v>
      </c>
      <c r="E64" s="80">
        <v>20820</v>
      </c>
      <c r="F64" s="165">
        <f t="shared" si="0"/>
        <v>43015.119501687564</v>
      </c>
      <c r="G64" s="164">
        <f t="shared" si="1"/>
        <v>7194.9482679177327</v>
      </c>
      <c r="H64" s="129">
        <f t="shared" si="2"/>
        <v>17071.423041665803</v>
      </c>
      <c r="I64" s="80">
        <f t="shared" si="3"/>
        <v>1004.2013553921059</v>
      </c>
      <c r="J64" s="76">
        <v>1215</v>
      </c>
      <c r="K64" s="79">
        <f t="shared" si="4"/>
        <v>69500.692166663197</v>
      </c>
    </row>
    <row r="65" spans="1:11" s="424" customFormat="1" ht="16.5" customHeight="1" x14ac:dyDescent="0.2">
      <c r="A65" s="211">
        <v>46</v>
      </c>
      <c r="B65" s="357">
        <f t="shared" si="5"/>
        <v>10.98054</v>
      </c>
      <c r="C65" s="352">
        <v>34.971454545454549</v>
      </c>
      <c r="D65" s="414">
        <v>39190</v>
      </c>
      <c r="E65" s="80">
        <v>20820</v>
      </c>
      <c r="F65" s="165">
        <f t="shared" si="0"/>
        <v>42828.494773481085</v>
      </c>
      <c r="G65" s="164">
        <f t="shared" si="1"/>
        <v>7144.1123409741958</v>
      </c>
      <c r="H65" s="129">
        <f t="shared" si="2"/>
        <v>16990.686418914796</v>
      </c>
      <c r="I65" s="80">
        <f t="shared" si="3"/>
        <v>999.45214228910572</v>
      </c>
      <c r="J65" s="76">
        <v>1215</v>
      </c>
      <c r="K65" s="79">
        <f t="shared" si="4"/>
        <v>69177.745675659186</v>
      </c>
    </row>
    <row r="66" spans="1:11" s="424" customFormat="1" ht="16.5" customHeight="1" x14ac:dyDescent="0.2">
      <c r="A66" s="211">
        <v>47</v>
      </c>
      <c r="B66" s="357">
        <f t="shared" si="5"/>
        <v>11.028179999999999</v>
      </c>
      <c r="C66" s="352">
        <v>35.218545454545456</v>
      </c>
      <c r="D66" s="414">
        <v>39190</v>
      </c>
      <c r="E66" s="80">
        <v>20820</v>
      </c>
      <c r="F66" s="165">
        <f t="shared" si="0"/>
        <v>42643.48242411713</v>
      </c>
      <c r="G66" s="164">
        <f t="shared" si="1"/>
        <v>7093.9897368122165</v>
      </c>
      <c r="H66" s="129">
        <f t="shared" si="2"/>
        <v>16910.74053471598</v>
      </c>
      <c r="I66" s="80">
        <f t="shared" si="3"/>
        <v>994.74944321858698</v>
      </c>
      <c r="J66" s="76">
        <v>1215</v>
      </c>
      <c r="K66" s="79">
        <f t="shared" si="4"/>
        <v>68857.962138863921</v>
      </c>
    </row>
    <row r="67" spans="1:11" s="424" customFormat="1" ht="16.5" customHeight="1" x14ac:dyDescent="0.2">
      <c r="A67" s="211">
        <v>48</v>
      </c>
      <c r="B67" s="357">
        <f t="shared" si="5"/>
        <v>11.07582</v>
      </c>
      <c r="C67" s="352">
        <v>35.465636363636364</v>
      </c>
      <c r="D67" s="414">
        <v>39190</v>
      </c>
      <c r="E67" s="80">
        <v>20820</v>
      </c>
      <c r="F67" s="165">
        <f t="shared" si="0"/>
        <v>42460.061647805756</v>
      </c>
      <c r="G67" s="164">
        <f t="shared" si="1"/>
        <v>7044.5655461624829</v>
      </c>
      <c r="H67" s="129">
        <f t="shared" si="2"/>
        <v>16831.573245949203</v>
      </c>
      <c r="I67" s="80">
        <f t="shared" si="3"/>
        <v>990.09254387936483</v>
      </c>
      <c r="J67" s="76">
        <v>1215</v>
      </c>
      <c r="K67" s="79">
        <f t="shared" si="4"/>
        <v>68541.292983796811</v>
      </c>
    </row>
    <row r="68" spans="1:11" s="424" customFormat="1" ht="16.5" customHeight="1" x14ac:dyDescent="0.2">
      <c r="A68" s="211">
        <v>49</v>
      </c>
      <c r="B68" s="357">
        <f t="shared" si="5"/>
        <v>11.12346</v>
      </c>
      <c r="C68" s="352">
        <v>35.712727272727271</v>
      </c>
      <c r="D68" s="414">
        <v>39190</v>
      </c>
      <c r="E68" s="80">
        <v>20820</v>
      </c>
      <c r="F68" s="165">
        <f t="shared" si="0"/>
        <v>42278.211995188554</v>
      </c>
      <c r="G68" s="164">
        <f t="shared" si="1"/>
        <v>6995.8252723755213</v>
      </c>
      <c r="H68" s="129">
        <f t="shared" si="2"/>
        <v>16753.172670971788</v>
      </c>
      <c r="I68" s="80">
        <f t="shared" si="3"/>
        <v>985.48074535128148</v>
      </c>
      <c r="J68" s="76">
        <v>1215</v>
      </c>
      <c r="K68" s="79">
        <f t="shared" si="4"/>
        <v>68227.690683887136</v>
      </c>
    </row>
    <row r="69" spans="1:11" s="424" customFormat="1" ht="16.5" customHeight="1" x14ac:dyDescent="0.2">
      <c r="A69" s="231">
        <v>50</v>
      </c>
      <c r="B69" s="357">
        <f t="shared" si="5"/>
        <v>11.171099999999999</v>
      </c>
      <c r="C69" s="352">
        <v>35.959818181818179</v>
      </c>
      <c r="D69" s="414">
        <v>39190</v>
      </c>
      <c r="E69" s="80">
        <v>20820</v>
      </c>
      <c r="F69" s="165">
        <f t="shared" si="0"/>
        <v>42097.913365738379</v>
      </c>
      <c r="G69" s="164">
        <f t="shared" si="1"/>
        <v>6947.7548172455117</v>
      </c>
      <c r="H69" s="129">
        <f t="shared" si="2"/>
        <v>16675.527182214526</v>
      </c>
      <c r="I69" s="80">
        <f t="shared" si="3"/>
        <v>980.91336365967788</v>
      </c>
      <c r="J69" s="76">
        <v>1215</v>
      </c>
      <c r="K69" s="79">
        <f t="shared" si="4"/>
        <v>67917.108728858104</v>
      </c>
    </row>
    <row r="70" spans="1:11" s="424" customFormat="1" ht="16.5" customHeight="1" x14ac:dyDescent="0.2">
      <c r="A70" s="211">
        <v>51</v>
      </c>
      <c r="B70" s="357">
        <f t="shared" si="5"/>
        <v>11.21874</v>
      </c>
      <c r="C70" s="352">
        <v>36.206909090909093</v>
      </c>
      <c r="D70" s="414">
        <v>39190</v>
      </c>
      <c r="E70" s="80">
        <v>20820</v>
      </c>
      <c r="F70" s="165">
        <f t="shared" si="0"/>
        <v>41919.146000352979</v>
      </c>
      <c r="G70" s="164">
        <f t="shared" si="1"/>
        <v>6900.3404674145559</v>
      </c>
      <c r="H70" s="129">
        <f t="shared" si="2"/>
        <v>16598.625399040964</v>
      </c>
      <c r="I70" s="80">
        <f t="shared" si="3"/>
        <v>976.38972935535071</v>
      </c>
      <c r="J70" s="76">
        <v>1215</v>
      </c>
      <c r="K70" s="79">
        <f t="shared" si="4"/>
        <v>67609.501596163842</v>
      </c>
    </row>
    <row r="71" spans="1:11" s="424" customFormat="1" ht="16.5" customHeight="1" x14ac:dyDescent="0.2">
      <c r="A71" s="211">
        <v>52</v>
      </c>
      <c r="B71" s="357">
        <f t="shared" si="5"/>
        <v>11.26638</v>
      </c>
      <c r="C71" s="352">
        <v>36.454000000000001</v>
      </c>
      <c r="D71" s="414">
        <v>39190</v>
      </c>
      <c r="E71" s="80">
        <v>20820</v>
      </c>
      <c r="F71" s="165">
        <f t="shared" si="0"/>
        <v>41741.890474136322</v>
      </c>
      <c r="G71" s="164">
        <f t="shared" si="1"/>
        <v>6853.5688813298948</v>
      </c>
      <c r="H71" s="129">
        <f t="shared" si="2"/>
        <v>16522.456180858513</v>
      </c>
      <c r="I71" s="80">
        <f t="shared" si="3"/>
        <v>971.90918710932431</v>
      </c>
      <c r="J71" s="76">
        <v>1215</v>
      </c>
      <c r="K71" s="79">
        <f t="shared" si="4"/>
        <v>67304.824723434052</v>
      </c>
    </row>
    <row r="72" spans="1:11" s="424" customFormat="1" ht="16.5" customHeight="1" x14ac:dyDescent="0.2">
      <c r="A72" s="211">
        <v>53</v>
      </c>
      <c r="B72" s="357">
        <f t="shared" si="5"/>
        <v>11.314019999999999</v>
      </c>
      <c r="C72" s="352">
        <v>36.701090909090908</v>
      </c>
      <c r="D72" s="414">
        <v>39190</v>
      </c>
      <c r="E72" s="80">
        <v>20820</v>
      </c>
      <c r="F72" s="165">
        <f t="shared" si="0"/>
        <v>41566.127689362402</v>
      </c>
      <c r="G72" s="164">
        <f t="shared" si="1"/>
        <v>6807.427076727965</v>
      </c>
      <c r="H72" s="129">
        <f t="shared" si="2"/>
        <v>16447.008620470726</v>
      </c>
      <c r="I72" s="80">
        <f t="shared" si="3"/>
        <v>967.47109532180741</v>
      </c>
      <c r="J72" s="76">
        <v>1215</v>
      </c>
      <c r="K72" s="79">
        <f t="shared" si="4"/>
        <v>67003.034481882903</v>
      </c>
    </row>
    <row r="73" spans="1:11" s="424" customFormat="1" ht="16.5" customHeight="1" x14ac:dyDescent="0.2">
      <c r="A73" s="211">
        <v>54</v>
      </c>
      <c r="B73" s="357">
        <f t="shared" si="5"/>
        <v>11.361660000000001</v>
      </c>
      <c r="C73" s="352">
        <v>36.948181818181816</v>
      </c>
      <c r="D73" s="414">
        <v>39190</v>
      </c>
      <c r="E73" s="80">
        <v>20820</v>
      </c>
      <c r="F73" s="165">
        <f t="shared" si="0"/>
        <v>41391.838868616025</v>
      </c>
      <c r="G73" s="164">
        <f t="shared" si="1"/>
        <v>6761.9024186206734</v>
      </c>
      <c r="H73" s="129">
        <f t="shared" si="2"/>
        <v>16372.272037660479</v>
      </c>
      <c r="I73" s="80">
        <f t="shared" si="3"/>
        <v>963.07482574473397</v>
      </c>
      <c r="J73" s="76">
        <v>1215</v>
      </c>
      <c r="K73" s="79">
        <f t="shared" si="4"/>
        <v>66704.08815064191</v>
      </c>
    </row>
    <row r="74" spans="1:11" s="424" customFormat="1" ht="16.5" customHeight="1" x14ac:dyDescent="0.2">
      <c r="A74" s="211">
        <v>55</v>
      </c>
      <c r="B74" s="357">
        <f t="shared" si="5"/>
        <v>11.4093</v>
      </c>
      <c r="C74" s="352">
        <v>37.195272727272723</v>
      </c>
      <c r="D74" s="414">
        <v>39190</v>
      </c>
      <c r="E74" s="80">
        <v>20820</v>
      </c>
      <c r="F74" s="165">
        <f t="shared" si="0"/>
        <v>41219.005548105495</v>
      </c>
      <c r="G74" s="164">
        <f t="shared" si="1"/>
        <v>6716.9826077605176</v>
      </c>
      <c r="H74" s="129">
        <f t="shared" si="2"/>
        <v>16298.235972994446</v>
      </c>
      <c r="I74" s="80">
        <f t="shared" si="3"/>
        <v>958.71976311732033</v>
      </c>
      <c r="J74" s="76">
        <v>1215</v>
      </c>
      <c r="K74" s="79">
        <f t="shared" si="4"/>
        <v>66407.943891977775</v>
      </c>
    </row>
    <row r="75" spans="1:11" s="424" customFormat="1" ht="16.5" customHeight="1" x14ac:dyDescent="0.2">
      <c r="A75" s="211">
        <v>56</v>
      </c>
      <c r="B75" s="357">
        <f t="shared" si="5"/>
        <v>11.456939999999999</v>
      </c>
      <c r="C75" s="352">
        <v>37.442363636363638</v>
      </c>
      <c r="D75" s="414">
        <v>39190</v>
      </c>
      <c r="E75" s="80">
        <v>20820</v>
      </c>
      <c r="F75" s="165">
        <f t="shared" si="0"/>
        <v>41047.609571142035</v>
      </c>
      <c r="G75" s="164">
        <f t="shared" si="1"/>
        <v>6672.6556695624304</v>
      </c>
      <c r="H75" s="129">
        <f t="shared" si="2"/>
        <v>16224.890181839519</v>
      </c>
      <c r="I75" s="80">
        <f t="shared" si="3"/>
        <v>954.40530481408939</v>
      </c>
      <c r="J75" s="76">
        <v>1215</v>
      </c>
      <c r="K75" s="79">
        <f t="shared" si="4"/>
        <v>66114.560727358068</v>
      </c>
    </row>
    <row r="76" spans="1:11" s="424" customFormat="1" ht="16.5" customHeight="1" x14ac:dyDescent="0.2">
      <c r="A76" s="211">
        <v>57</v>
      </c>
      <c r="B76" s="357">
        <f t="shared" si="5"/>
        <v>11.504579999999999</v>
      </c>
      <c r="C76" s="352">
        <v>37.689454545454545</v>
      </c>
      <c r="D76" s="414">
        <v>39190</v>
      </c>
      <c r="E76" s="80">
        <v>20820</v>
      </c>
      <c r="F76" s="165">
        <f t="shared" si="0"/>
        <v>40877.633081781343</v>
      </c>
      <c r="G76" s="164">
        <f t="shared" si="1"/>
        <v>6628.9099434613981</v>
      </c>
      <c r="H76" s="129">
        <f t="shared" si="2"/>
        <v>16152.224628582533</v>
      </c>
      <c r="I76" s="80">
        <f t="shared" si="3"/>
        <v>950.13086050485481</v>
      </c>
      <c r="J76" s="76">
        <v>1215</v>
      </c>
      <c r="K76" s="79">
        <f t="shared" si="4"/>
        <v>65823.898514330125</v>
      </c>
    </row>
    <row r="77" spans="1:11" s="424" customFormat="1" ht="16.5" customHeight="1" x14ac:dyDescent="0.2">
      <c r="A77" s="211">
        <v>58</v>
      </c>
      <c r="B77" s="357">
        <f t="shared" si="5"/>
        <v>11.55222</v>
      </c>
      <c r="C77" s="352">
        <v>37.936545454545453</v>
      </c>
      <c r="D77" s="414">
        <v>39190</v>
      </c>
      <c r="E77" s="80">
        <v>20820</v>
      </c>
      <c r="F77" s="165">
        <f t="shared" si="0"/>
        <v>40709.058518622391</v>
      </c>
      <c r="G77" s="164">
        <f t="shared" si="1"/>
        <v>6585.7340726859693</v>
      </c>
      <c r="H77" s="129">
        <f t="shared" si="2"/>
        <v>16080.229481044844</v>
      </c>
      <c r="I77" s="80">
        <f t="shared" si="3"/>
        <v>945.89585182616725</v>
      </c>
      <c r="J77" s="76">
        <v>1215</v>
      </c>
      <c r="K77" s="79">
        <f t="shared" si="4"/>
        <v>65535.917924179368</v>
      </c>
    </row>
    <row r="78" spans="1:11" s="424" customFormat="1" ht="16.5" customHeight="1" x14ac:dyDescent="0.2">
      <c r="A78" s="211">
        <v>59</v>
      </c>
      <c r="B78" s="357">
        <f t="shared" si="5"/>
        <v>11.59986</v>
      </c>
      <c r="C78" s="352">
        <v>38.18363636363636</v>
      </c>
      <c r="D78" s="414">
        <v>39190</v>
      </c>
      <c r="E78" s="80">
        <v>20820</v>
      </c>
      <c r="F78" s="165">
        <f t="shared" si="0"/>
        <v>40541.868608759076</v>
      </c>
      <c r="G78" s="164">
        <f t="shared" si="1"/>
        <v>6543.1169944288376</v>
      </c>
      <c r="H78" s="129">
        <f t="shared" si="2"/>
        <v>16008.895105083893</v>
      </c>
      <c r="I78" s="80">
        <f t="shared" si="3"/>
        <v>941.6997120637584</v>
      </c>
      <c r="J78" s="76">
        <v>1215</v>
      </c>
      <c r="K78" s="79">
        <f t="shared" si="4"/>
        <v>65250.580420335573</v>
      </c>
    </row>
    <row r="79" spans="1:11" s="424" customFormat="1" ht="16.5" customHeight="1" x14ac:dyDescent="0.2">
      <c r="A79" s="231">
        <v>60</v>
      </c>
      <c r="B79" s="357">
        <f t="shared" si="5"/>
        <v>11.647499999999999</v>
      </c>
      <c r="C79" s="352">
        <v>38.430727272727268</v>
      </c>
      <c r="D79" s="414">
        <v>39190</v>
      </c>
      <c r="E79" s="80">
        <v>20820</v>
      </c>
      <c r="F79" s="165">
        <f t="shared" si="0"/>
        <v>40376.046361880231</v>
      </c>
      <c r="G79" s="164">
        <f t="shared" si="1"/>
        <v>6501.0479303966067</v>
      </c>
      <c r="H79" s="129">
        <f t="shared" si="2"/>
        <v>15938.212059374126</v>
      </c>
      <c r="I79" s="80">
        <f t="shared" si="3"/>
        <v>937.54188584553674</v>
      </c>
      <c r="J79" s="76">
        <v>1215</v>
      </c>
      <c r="K79" s="79">
        <f t="shared" si="4"/>
        <v>64967.848237496502</v>
      </c>
    </row>
    <row r="80" spans="1:11" s="424" customFormat="1" ht="16.5" customHeight="1" x14ac:dyDescent="0.2">
      <c r="A80" s="211">
        <v>61</v>
      </c>
      <c r="B80" s="357">
        <f t="shared" si="5"/>
        <v>11.695139999999999</v>
      </c>
      <c r="C80" s="352">
        <v>38.677818181818182</v>
      </c>
      <c r="D80" s="414">
        <v>39190</v>
      </c>
      <c r="E80" s="80">
        <v>20820</v>
      </c>
      <c r="F80" s="165">
        <f t="shared" si="0"/>
        <v>40211.575064513978</v>
      </c>
      <c r="G80" s="164">
        <f t="shared" si="1"/>
        <v>6459.5163777217858</v>
      </c>
      <c r="H80" s="129">
        <f t="shared" si="2"/>
        <v>15868.17109036016</v>
      </c>
      <c r="I80" s="80">
        <f t="shared" si="3"/>
        <v>933.42182884471526</v>
      </c>
      <c r="J80" s="76">
        <v>1215</v>
      </c>
      <c r="K80" s="79">
        <f t="shared" si="4"/>
        <v>64687.684361440639</v>
      </c>
    </row>
    <row r="81" spans="1:11" s="424" customFormat="1" ht="16.5" customHeight="1" x14ac:dyDescent="0.2">
      <c r="A81" s="211">
        <v>62</v>
      </c>
      <c r="B81" s="357">
        <f t="shared" si="5"/>
        <v>11.74278</v>
      </c>
      <c r="C81" s="352">
        <v>38.92490909090909</v>
      </c>
      <c r="D81" s="414">
        <v>39190</v>
      </c>
      <c r="E81" s="80">
        <v>20820</v>
      </c>
      <c r="F81" s="165">
        <f t="shared" si="0"/>
        <v>40048.438274412023</v>
      </c>
      <c r="G81" s="164">
        <f t="shared" si="1"/>
        <v>6418.512100220938</v>
      </c>
      <c r="H81" s="129">
        <f t="shared" si="2"/>
        <v>15798.763127375207</v>
      </c>
      <c r="I81" s="80">
        <f t="shared" si="3"/>
        <v>929.33900749265922</v>
      </c>
      <c r="J81" s="76">
        <v>1215</v>
      </c>
      <c r="K81" s="79">
        <f t="shared" si="4"/>
        <v>64410.05250950082</v>
      </c>
    </row>
    <row r="82" spans="1:11" s="424" customFormat="1" ht="16.5" customHeight="1" x14ac:dyDescent="0.2">
      <c r="A82" s="211">
        <v>63</v>
      </c>
      <c r="B82" s="357">
        <f t="shared" si="5"/>
        <v>11.790419999999999</v>
      </c>
      <c r="C82" s="352">
        <v>39.171999999999997</v>
      </c>
      <c r="D82" s="414">
        <v>39190</v>
      </c>
      <c r="E82" s="80">
        <v>20820</v>
      </c>
      <c r="F82" s="165">
        <f t="shared" si="0"/>
        <v>39886.619815070204</v>
      </c>
      <c r="G82" s="164">
        <f t="shared" si="1"/>
        <v>6378.0251199836621</v>
      </c>
      <c r="H82" s="129">
        <f t="shared" si="2"/>
        <v>15729.979277918315</v>
      </c>
      <c r="I82" s="80">
        <f t="shared" si="3"/>
        <v>925.29289870107732</v>
      </c>
      <c r="J82" s="76">
        <v>1215</v>
      </c>
      <c r="K82" s="79">
        <f t="shared" si="4"/>
        <v>64134.917111673254</v>
      </c>
    </row>
    <row r="83" spans="1:11" s="424" customFormat="1" ht="16.5" customHeight="1" x14ac:dyDescent="0.2">
      <c r="A83" s="211">
        <v>64</v>
      </c>
      <c r="B83" s="357">
        <f t="shared" si="5"/>
        <v>11.838059999999999</v>
      </c>
      <c r="C83" s="352">
        <v>39.419090909090912</v>
      </c>
      <c r="D83" s="414">
        <v>39190</v>
      </c>
      <c r="E83" s="80">
        <v>20820</v>
      </c>
      <c r="F83" s="165">
        <f t="shared" si="0"/>
        <v>39726.103770381305</v>
      </c>
      <c r="G83" s="164">
        <f t="shared" si="1"/>
        <v>6338.0457092779216</v>
      </c>
      <c r="H83" s="129">
        <f t="shared" si="2"/>
        <v>15661.810823084139</v>
      </c>
      <c r="I83" s="80">
        <f t="shared" si="3"/>
        <v>921.28298959318465</v>
      </c>
      <c r="J83" s="76">
        <v>1215</v>
      </c>
      <c r="K83" s="79">
        <f t="shared" si="4"/>
        <v>63862.243292336556</v>
      </c>
    </row>
    <row r="84" spans="1:11" s="424" customFormat="1" ht="16.5" customHeight="1" x14ac:dyDescent="0.2">
      <c r="A84" s="211">
        <v>65</v>
      </c>
      <c r="B84" s="357">
        <f t="shared" si="5"/>
        <v>11.8857</v>
      </c>
      <c r="C84" s="352">
        <v>39.666181818181812</v>
      </c>
      <c r="D84" s="414">
        <v>39190</v>
      </c>
      <c r="E84" s="80">
        <v>20820</v>
      </c>
      <c r="F84" s="165">
        <f t="shared" ref="F84:F147" si="6">12*(1/B84*D84)</f>
        <v>39566.874479416438</v>
      </c>
      <c r="G84" s="164">
        <f t="shared" ref="G84:G147" si="7">12*(1/C84*E84)</f>
        <v>6298.5643827579261</v>
      </c>
      <c r="H84" s="129">
        <f t="shared" si="2"/>
        <v>15594.249213139285</v>
      </c>
      <c r="I84" s="80">
        <f t="shared" si="3"/>
        <v>917.30877724348727</v>
      </c>
      <c r="J84" s="76">
        <v>1215</v>
      </c>
      <c r="K84" s="79">
        <f t="shared" si="4"/>
        <v>63591.996852557138</v>
      </c>
    </row>
    <row r="85" spans="1:11" s="424" customFormat="1" ht="16.5" customHeight="1" x14ac:dyDescent="0.2">
      <c r="A85" s="211">
        <v>66</v>
      </c>
      <c r="B85" s="357">
        <f t="shared" si="5"/>
        <v>11.933339999999999</v>
      </c>
      <c r="C85" s="352">
        <v>39.913272727272727</v>
      </c>
      <c r="D85" s="414">
        <v>39190</v>
      </c>
      <c r="E85" s="80">
        <v>20820</v>
      </c>
      <c r="F85" s="165">
        <f t="shared" si="6"/>
        <v>39408.916531331546</v>
      </c>
      <c r="G85" s="164">
        <f t="shared" si="7"/>
        <v>6259.5718899614158</v>
      </c>
      <c r="H85" s="129">
        <f t="shared" ref="H85:H148" si="8">SUM(F85:G85)*34%</f>
        <v>15527.286063239608</v>
      </c>
      <c r="I85" s="80">
        <f t="shared" ref="I85:I148" si="9">SUM(F85:G85)*2%</f>
        <v>913.36976842585921</v>
      </c>
      <c r="J85" s="76">
        <v>1215</v>
      </c>
      <c r="K85" s="79">
        <f t="shared" ref="K85:K148" si="10">SUM(F85:J85)</f>
        <v>63324.144252958424</v>
      </c>
    </row>
    <row r="86" spans="1:11" s="424" customFormat="1" ht="16.5" customHeight="1" x14ac:dyDescent="0.2">
      <c r="A86" s="211">
        <v>67</v>
      </c>
      <c r="B86" s="357">
        <f t="shared" si="5"/>
        <v>11.980979999999999</v>
      </c>
      <c r="C86" s="352">
        <v>40.160363636363634</v>
      </c>
      <c r="D86" s="414">
        <v>39190</v>
      </c>
      <c r="E86" s="80">
        <v>20820</v>
      </c>
      <c r="F86" s="165">
        <f t="shared" si="6"/>
        <v>39252.214760395225</v>
      </c>
      <c r="G86" s="164">
        <f t="shared" si="7"/>
        <v>6221.0592080839542</v>
      </c>
      <c r="H86" s="129">
        <f t="shared" si="8"/>
        <v>15460.913149282922</v>
      </c>
      <c r="I86" s="80">
        <f t="shared" si="9"/>
        <v>909.46547936958359</v>
      </c>
      <c r="J86" s="76">
        <v>1215</v>
      </c>
      <c r="K86" s="79">
        <f t="shared" si="10"/>
        <v>63058.652597131688</v>
      </c>
    </row>
    <row r="87" spans="1:11" s="424" customFormat="1" ht="16.5" customHeight="1" x14ac:dyDescent="0.2">
      <c r="A87" s="211">
        <v>68</v>
      </c>
      <c r="B87" s="357">
        <f t="shared" si="5"/>
        <v>12.02862</v>
      </c>
      <c r="C87" s="352">
        <v>40.407454545454542</v>
      </c>
      <c r="D87" s="414">
        <v>39190</v>
      </c>
      <c r="E87" s="80">
        <v>20820</v>
      </c>
      <c r="F87" s="165">
        <f t="shared" si="6"/>
        <v>39096.754241134899</v>
      </c>
      <c r="G87" s="164">
        <f t="shared" si="7"/>
        <v>6183.0175350182926</v>
      </c>
      <c r="H87" s="129">
        <f t="shared" si="8"/>
        <v>15395.122403892086</v>
      </c>
      <c r="I87" s="80">
        <f t="shared" si="9"/>
        <v>905.59543552306377</v>
      </c>
      <c r="J87" s="76">
        <v>1215</v>
      </c>
      <c r="K87" s="79">
        <f t="shared" si="10"/>
        <v>62795.489615568338</v>
      </c>
    </row>
    <row r="88" spans="1:11" s="424" customFormat="1" ht="16.5" customHeight="1" x14ac:dyDescent="0.2">
      <c r="A88" s="211">
        <v>69</v>
      </c>
      <c r="B88" s="357">
        <f t="shared" si="5"/>
        <v>12.07626</v>
      </c>
      <c r="C88" s="352">
        <v>40.654545454545456</v>
      </c>
      <c r="D88" s="414">
        <v>39190</v>
      </c>
      <c r="E88" s="80">
        <v>20820</v>
      </c>
      <c r="F88" s="165">
        <f t="shared" si="6"/>
        <v>38942.520283597732</v>
      </c>
      <c r="G88" s="164">
        <f t="shared" si="7"/>
        <v>6145.4382826475849</v>
      </c>
      <c r="H88" s="129">
        <f t="shared" si="8"/>
        <v>15329.905912523409</v>
      </c>
      <c r="I88" s="80">
        <f t="shared" si="9"/>
        <v>901.75917132490633</v>
      </c>
      <c r="J88" s="76">
        <v>1215</v>
      </c>
      <c r="K88" s="79">
        <f t="shared" si="10"/>
        <v>62534.623650093628</v>
      </c>
    </row>
    <row r="89" spans="1:11" s="424" customFormat="1" ht="16.5" customHeight="1" x14ac:dyDescent="0.2">
      <c r="A89" s="231">
        <v>70</v>
      </c>
      <c r="B89" s="357">
        <f t="shared" si="5"/>
        <v>12.123899999999999</v>
      </c>
      <c r="C89" s="352">
        <v>40.901636363636364</v>
      </c>
      <c r="D89" s="414">
        <v>39190</v>
      </c>
      <c r="E89" s="80">
        <v>20820</v>
      </c>
      <c r="F89" s="165">
        <f t="shared" si="6"/>
        <v>38789.498428723433</v>
      </c>
      <c r="G89" s="164">
        <f t="shared" si="7"/>
        <v>6108.3130703817142</v>
      </c>
      <c r="H89" s="129">
        <f t="shared" si="8"/>
        <v>15265.255909695752</v>
      </c>
      <c r="I89" s="80">
        <f t="shared" si="9"/>
        <v>897.95622998210297</v>
      </c>
      <c r="J89" s="76">
        <v>1215</v>
      </c>
      <c r="K89" s="79">
        <f t="shared" si="10"/>
        <v>62276.023638783001</v>
      </c>
    </row>
    <row r="90" spans="1:11" s="424" customFormat="1" ht="16.5" customHeight="1" x14ac:dyDescent="0.2">
      <c r="A90" s="211">
        <v>71</v>
      </c>
      <c r="B90" s="357">
        <f t="shared" si="5"/>
        <v>12.17154</v>
      </c>
      <c r="C90" s="352">
        <v>41.148727272727271</v>
      </c>
      <c r="D90" s="414">
        <v>39190</v>
      </c>
      <c r="E90" s="80">
        <v>20820</v>
      </c>
      <c r="F90" s="165">
        <f t="shared" si="6"/>
        <v>38637.674443825512</v>
      </c>
      <c r="G90" s="164">
        <f t="shared" si="7"/>
        <v>6071.6337189264659</v>
      </c>
      <c r="H90" s="129">
        <f t="shared" si="8"/>
        <v>15201.164775335674</v>
      </c>
      <c r="I90" s="80">
        <f t="shared" si="9"/>
        <v>894.18616325503956</v>
      </c>
      <c r="J90" s="76">
        <v>1215</v>
      </c>
      <c r="K90" s="79">
        <f t="shared" si="10"/>
        <v>62019.659101342695</v>
      </c>
    </row>
    <row r="91" spans="1:11" s="424" customFormat="1" ht="16.5" customHeight="1" x14ac:dyDescent="0.2">
      <c r="A91" s="211">
        <v>72</v>
      </c>
      <c r="B91" s="357">
        <f t="shared" si="5"/>
        <v>12.21918</v>
      </c>
      <c r="C91" s="352">
        <v>41.395818181818186</v>
      </c>
      <c r="D91" s="414">
        <v>39190</v>
      </c>
      <c r="E91" s="80">
        <v>20820</v>
      </c>
      <c r="F91" s="165">
        <f t="shared" si="6"/>
        <v>38487.03431817847</v>
      </c>
      <c r="G91" s="164">
        <f t="shared" si="7"/>
        <v>6035.3922442758812</v>
      </c>
      <c r="H91" s="129">
        <f t="shared" si="8"/>
        <v>15137.62503123448</v>
      </c>
      <c r="I91" s="80">
        <f t="shared" si="9"/>
        <v>890.44853124908695</v>
      </c>
      <c r="J91" s="76">
        <v>1215</v>
      </c>
      <c r="K91" s="79">
        <f t="shared" si="10"/>
        <v>61765.500124937913</v>
      </c>
    </row>
    <row r="92" spans="1:11" s="424" customFormat="1" ht="16.5" customHeight="1" x14ac:dyDescent="0.2">
      <c r="A92" s="211">
        <v>73</v>
      </c>
      <c r="B92" s="357">
        <f t="shared" si="5"/>
        <v>12.266819999999999</v>
      </c>
      <c r="C92" s="352">
        <v>41.642909090909086</v>
      </c>
      <c r="D92" s="414">
        <v>39190</v>
      </c>
      <c r="E92" s="80">
        <v>20820</v>
      </c>
      <c r="F92" s="165">
        <f t="shared" si="6"/>
        <v>38337.564258707636</v>
      </c>
      <c r="G92" s="164">
        <f t="shared" si="7"/>
        <v>5999.5808519184757</v>
      </c>
      <c r="H92" s="129">
        <f t="shared" si="8"/>
        <v>15074.629337612878</v>
      </c>
      <c r="I92" s="80">
        <f t="shared" si="9"/>
        <v>886.74290221252215</v>
      </c>
      <c r="J92" s="76">
        <v>1215</v>
      </c>
      <c r="K92" s="79">
        <f t="shared" si="10"/>
        <v>61513.517350451504</v>
      </c>
    </row>
    <row r="93" spans="1:11" s="424" customFormat="1" ht="16.5" customHeight="1" thickBot="1" x14ac:dyDescent="0.25">
      <c r="A93" s="215">
        <v>74</v>
      </c>
      <c r="B93" s="358">
        <f t="shared" si="5"/>
        <v>12.31446</v>
      </c>
      <c r="C93" s="354">
        <v>41.89</v>
      </c>
      <c r="D93" s="452">
        <v>39190</v>
      </c>
      <c r="E93" s="92">
        <v>20820</v>
      </c>
      <c r="F93" s="228">
        <f t="shared" si="6"/>
        <v>38189.250685779152</v>
      </c>
      <c r="G93" s="182">
        <f t="shared" si="7"/>
        <v>5964.1919312485079</v>
      </c>
      <c r="H93" s="218">
        <f t="shared" si="8"/>
        <v>15012.170489789405</v>
      </c>
      <c r="I93" s="92">
        <f t="shared" si="9"/>
        <v>883.06885234055312</v>
      </c>
      <c r="J93" s="91">
        <v>1215</v>
      </c>
      <c r="K93" s="94">
        <f t="shared" si="10"/>
        <v>61263.68195915762</v>
      </c>
    </row>
    <row r="94" spans="1:11" s="424" customFormat="1" ht="16.5" customHeight="1" x14ac:dyDescent="0.2">
      <c r="A94" s="224">
        <v>75</v>
      </c>
      <c r="B94" s="355">
        <f t="shared" ref="B94:B157" si="11">0.0488*A94+8.6988</f>
        <v>12.3588</v>
      </c>
      <c r="C94" s="350">
        <v>41.960933333333337</v>
      </c>
      <c r="D94" s="413">
        <v>39190</v>
      </c>
      <c r="E94" s="164">
        <v>20820</v>
      </c>
      <c r="F94" s="165">
        <f t="shared" si="6"/>
        <v>38052.238081367119</v>
      </c>
      <c r="G94" s="164">
        <f t="shared" si="7"/>
        <v>5954.1096956851925</v>
      </c>
      <c r="H94" s="208">
        <f t="shared" si="8"/>
        <v>14962.158244197786</v>
      </c>
      <c r="I94" s="164">
        <f t="shared" si="9"/>
        <v>880.12695554104619</v>
      </c>
      <c r="J94" s="165">
        <v>1215</v>
      </c>
      <c r="K94" s="166">
        <f t="shared" si="10"/>
        <v>61063.632976791145</v>
      </c>
    </row>
    <row r="95" spans="1:11" s="424" customFormat="1" ht="16.5" customHeight="1" x14ac:dyDescent="0.2">
      <c r="A95" s="211">
        <v>76</v>
      </c>
      <c r="B95" s="356">
        <f t="shared" si="11"/>
        <v>12.4076</v>
      </c>
      <c r="C95" s="352">
        <v>42.031866666666673</v>
      </c>
      <c r="D95" s="414">
        <v>39190</v>
      </c>
      <c r="E95" s="80">
        <v>20820</v>
      </c>
      <c r="F95" s="165">
        <f t="shared" si="6"/>
        <v>37902.575840613812</v>
      </c>
      <c r="G95" s="164">
        <f t="shared" si="7"/>
        <v>5944.0614898537297</v>
      </c>
      <c r="H95" s="129">
        <f t="shared" si="8"/>
        <v>14907.856692358966</v>
      </c>
      <c r="I95" s="80">
        <f t="shared" si="9"/>
        <v>876.93274660935094</v>
      </c>
      <c r="J95" s="76">
        <v>1215</v>
      </c>
      <c r="K95" s="79">
        <f t="shared" si="10"/>
        <v>60846.426769435864</v>
      </c>
    </row>
    <row r="96" spans="1:11" s="424" customFormat="1" ht="16.5" customHeight="1" x14ac:dyDescent="0.2">
      <c r="A96" s="211">
        <v>77</v>
      </c>
      <c r="B96" s="356">
        <f t="shared" si="11"/>
        <v>12.4564</v>
      </c>
      <c r="C96" s="352">
        <v>42.102800000000002</v>
      </c>
      <c r="D96" s="414">
        <v>39190</v>
      </c>
      <c r="E96" s="80">
        <v>20820</v>
      </c>
      <c r="F96" s="165">
        <f t="shared" si="6"/>
        <v>37754.086252849942</v>
      </c>
      <c r="G96" s="164">
        <f t="shared" si="7"/>
        <v>5934.0471417577928</v>
      </c>
      <c r="H96" s="129">
        <f t="shared" si="8"/>
        <v>14853.965354166632</v>
      </c>
      <c r="I96" s="80">
        <f t="shared" si="9"/>
        <v>873.7626678921547</v>
      </c>
      <c r="J96" s="76">
        <v>1215</v>
      </c>
      <c r="K96" s="79">
        <f t="shared" si="10"/>
        <v>60630.861416666521</v>
      </c>
    </row>
    <row r="97" spans="1:11" s="424" customFormat="1" ht="16.5" customHeight="1" x14ac:dyDescent="0.2">
      <c r="A97" s="211">
        <v>78</v>
      </c>
      <c r="B97" s="356">
        <f t="shared" si="11"/>
        <v>12.5052</v>
      </c>
      <c r="C97" s="352">
        <v>42.173733333333338</v>
      </c>
      <c r="D97" s="414">
        <v>39190</v>
      </c>
      <c r="E97" s="80">
        <v>20820</v>
      </c>
      <c r="F97" s="165">
        <f t="shared" si="6"/>
        <v>37606.755589674693</v>
      </c>
      <c r="G97" s="164">
        <f t="shared" si="7"/>
        <v>5924.0664805581982</v>
      </c>
      <c r="H97" s="129">
        <f t="shared" si="8"/>
        <v>14800.479503879184</v>
      </c>
      <c r="I97" s="80">
        <f t="shared" si="9"/>
        <v>870.61644140465785</v>
      </c>
      <c r="J97" s="76">
        <v>1215</v>
      </c>
      <c r="K97" s="79">
        <f t="shared" si="10"/>
        <v>60416.918015516734</v>
      </c>
    </row>
    <row r="98" spans="1:11" s="424" customFormat="1" ht="16.5" customHeight="1" x14ac:dyDescent="0.2">
      <c r="A98" s="211">
        <v>79</v>
      </c>
      <c r="B98" s="356">
        <f t="shared" si="11"/>
        <v>12.554</v>
      </c>
      <c r="C98" s="352">
        <v>42.244666666666667</v>
      </c>
      <c r="D98" s="414">
        <v>39190</v>
      </c>
      <c r="E98" s="80">
        <v>20820</v>
      </c>
      <c r="F98" s="165">
        <f t="shared" si="6"/>
        <v>37460.570336147845</v>
      </c>
      <c r="G98" s="164">
        <f t="shared" si="7"/>
        <v>5914.1193365631952</v>
      </c>
      <c r="H98" s="129">
        <f t="shared" si="8"/>
        <v>14747.394488721757</v>
      </c>
      <c r="I98" s="80">
        <f t="shared" si="9"/>
        <v>867.49379345422085</v>
      </c>
      <c r="J98" s="76">
        <v>1215</v>
      </c>
      <c r="K98" s="79">
        <f t="shared" si="10"/>
        <v>60204.57795488702</v>
      </c>
    </row>
    <row r="99" spans="1:11" s="424" customFormat="1" ht="16.5" customHeight="1" x14ac:dyDescent="0.2">
      <c r="A99" s="231">
        <v>80</v>
      </c>
      <c r="B99" s="356">
        <f t="shared" si="11"/>
        <v>12.6028</v>
      </c>
      <c r="C99" s="352">
        <v>42.315600000000003</v>
      </c>
      <c r="D99" s="414">
        <v>39190</v>
      </c>
      <c r="E99" s="80">
        <v>20820</v>
      </c>
      <c r="F99" s="165">
        <f t="shared" si="6"/>
        <v>37315.517186656929</v>
      </c>
      <c r="G99" s="164">
        <f t="shared" si="7"/>
        <v>5904.2055412188402</v>
      </c>
      <c r="H99" s="129">
        <f t="shared" si="8"/>
        <v>14694.705727477764</v>
      </c>
      <c r="I99" s="80">
        <f t="shared" si="9"/>
        <v>864.39445455751547</v>
      </c>
      <c r="J99" s="76">
        <v>1215</v>
      </c>
      <c r="K99" s="79">
        <f t="shared" si="10"/>
        <v>59993.822909911047</v>
      </c>
    </row>
    <row r="100" spans="1:11" s="424" customFormat="1" ht="16.5" customHeight="1" x14ac:dyDescent="0.2">
      <c r="A100" s="211">
        <v>81</v>
      </c>
      <c r="B100" s="356">
        <f t="shared" si="11"/>
        <v>12.6516</v>
      </c>
      <c r="C100" s="352">
        <v>42.38653333333334</v>
      </c>
      <c r="D100" s="414">
        <v>39190</v>
      </c>
      <c r="E100" s="80">
        <v>20820</v>
      </c>
      <c r="F100" s="165">
        <f t="shared" si="6"/>
        <v>37171.583040880199</v>
      </c>
      <c r="G100" s="164">
        <f t="shared" si="7"/>
        <v>5894.3249270994866</v>
      </c>
      <c r="H100" s="129">
        <f t="shared" si="8"/>
        <v>14642.408709113093</v>
      </c>
      <c r="I100" s="80">
        <f t="shared" si="9"/>
        <v>861.31815935959366</v>
      </c>
      <c r="J100" s="76">
        <v>1215</v>
      </c>
      <c r="K100" s="79">
        <f t="shared" si="10"/>
        <v>59784.634836452373</v>
      </c>
    </row>
    <row r="101" spans="1:11" s="424" customFormat="1" ht="16.5" customHeight="1" x14ac:dyDescent="0.2">
      <c r="A101" s="211">
        <v>82</v>
      </c>
      <c r="B101" s="356">
        <f t="shared" si="11"/>
        <v>12.7004</v>
      </c>
      <c r="C101" s="352">
        <v>42.457466666666669</v>
      </c>
      <c r="D101" s="414">
        <v>39190</v>
      </c>
      <c r="E101" s="80">
        <v>20820</v>
      </c>
      <c r="F101" s="165">
        <f t="shared" si="6"/>
        <v>37028.754999842524</v>
      </c>
      <c r="G101" s="164">
        <f t="shared" si="7"/>
        <v>5884.4773278983512</v>
      </c>
      <c r="H101" s="129">
        <f t="shared" si="8"/>
        <v>14590.498991431898</v>
      </c>
      <c r="I101" s="80">
        <f t="shared" si="9"/>
        <v>858.26464655481743</v>
      </c>
      <c r="J101" s="76">
        <v>1215</v>
      </c>
      <c r="K101" s="79">
        <f t="shared" si="10"/>
        <v>59576.99596572759</v>
      </c>
    </row>
    <row r="102" spans="1:11" s="424" customFormat="1" ht="16.5" customHeight="1" x14ac:dyDescent="0.2">
      <c r="A102" s="211">
        <v>83</v>
      </c>
      <c r="B102" s="356">
        <f t="shared" si="11"/>
        <v>12.749200000000002</v>
      </c>
      <c r="C102" s="352">
        <v>42.528400000000005</v>
      </c>
      <c r="D102" s="414">
        <v>39190</v>
      </c>
      <c r="E102" s="80">
        <v>20820</v>
      </c>
      <c r="F102" s="165">
        <f t="shared" si="6"/>
        <v>36887.020362061929</v>
      </c>
      <c r="G102" s="164">
        <f t="shared" si="7"/>
        <v>5874.6625784181861</v>
      </c>
      <c r="H102" s="129">
        <f t="shared" si="8"/>
        <v>14538.97219976324</v>
      </c>
      <c r="I102" s="80">
        <f t="shared" si="9"/>
        <v>855.23365880960239</v>
      </c>
      <c r="J102" s="76">
        <v>1215</v>
      </c>
      <c r="K102" s="79">
        <f t="shared" si="10"/>
        <v>59370.888799052955</v>
      </c>
    </row>
    <row r="103" spans="1:11" s="424" customFormat="1" ht="16.5" customHeight="1" x14ac:dyDescent="0.2">
      <c r="A103" s="211">
        <v>84</v>
      </c>
      <c r="B103" s="356">
        <f t="shared" si="11"/>
        <v>12.798000000000002</v>
      </c>
      <c r="C103" s="352">
        <v>42.599333333333334</v>
      </c>
      <c r="D103" s="414">
        <v>39190</v>
      </c>
      <c r="E103" s="80">
        <v>20820</v>
      </c>
      <c r="F103" s="165">
        <f t="shared" si="6"/>
        <v>36746.366619784341</v>
      </c>
      <c r="G103" s="164">
        <f t="shared" si="7"/>
        <v>5864.8805145620427</v>
      </c>
      <c r="H103" s="129">
        <f t="shared" si="8"/>
        <v>14487.824025677772</v>
      </c>
      <c r="I103" s="80">
        <f t="shared" si="9"/>
        <v>852.22494268692765</v>
      </c>
      <c r="J103" s="76">
        <v>1215</v>
      </c>
      <c r="K103" s="79">
        <f t="shared" si="10"/>
        <v>59166.296102711087</v>
      </c>
    </row>
    <row r="104" spans="1:11" s="424" customFormat="1" ht="16.5" customHeight="1" x14ac:dyDescent="0.2">
      <c r="A104" s="211">
        <v>85</v>
      </c>
      <c r="B104" s="356">
        <f t="shared" si="11"/>
        <v>12.846800000000002</v>
      </c>
      <c r="C104" s="352">
        <v>42.67026666666667</v>
      </c>
      <c r="D104" s="414">
        <v>39190</v>
      </c>
      <c r="E104" s="80">
        <v>20820</v>
      </c>
      <c r="F104" s="165">
        <f t="shared" si="6"/>
        <v>36606.781455304037</v>
      </c>
      <c r="G104" s="164">
        <f t="shared" si="7"/>
        <v>5855.1309733241251</v>
      </c>
      <c r="H104" s="129">
        <f t="shared" si="8"/>
        <v>14437.050225733576</v>
      </c>
      <c r="I104" s="80">
        <f t="shared" si="9"/>
        <v>849.23824857256318</v>
      </c>
      <c r="J104" s="76">
        <v>1215</v>
      </c>
      <c r="K104" s="79">
        <f t="shared" si="10"/>
        <v>58963.200902934295</v>
      </c>
    </row>
    <row r="105" spans="1:11" s="424" customFormat="1" ht="16.5" customHeight="1" x14ac:dyDescent="0.2">
      <c r="A105" s="211">
        <v>86</v>
      </c>
      <c r="B105" s="356">
        <f t="shared" si="11"/>
        <v>12.895600000000002</v>
      </c>
      <c r="C105" s="352">
        <v>42.741200000000006</v>
      </c>
      <c r="D105" s="414">
        <v>39190</v>
      </c>
      <c r="E105" s="80">
        <v>20820</v>
      </c>
      <c r="F105" s="165">
        <f t="shared" si="6"/>
        <v>36468.25273736778</v>
      </c>
      <c r="G105" s="164">
        <f t="shared" si="7"/>
        <v>5845.4137927807351</v>
      </c>
      <c r="H105" s="129">
        <f t="shared" si="8"/>
        <v>14386.646620250498</v>
      </c>
      <c r="I105" s="80">
        <f t="shared" si="9"/>
        <v>846.27333060297042</v>
      </c>
      <c r="J105" s="76">
        <v>1215</v>
      </c>
      <c r="K105" s="79">
        <f t="shared" si="10"/>
        <v>58761.586481001985</v>
      </c>
    </row>
    <row r="106" spans="1:11" s="424" customFormat="1" ht="16.5" customHeight="1" x14ac:dyDescent="0.2">
      <c r="A106" s="211">
        <v>87</v>
      </c>
      <c r="B106" s="356">
        <f t="shared" si="11"/>
        <v>12.944400000000002</v>
      </c>
      <c r="C106" s="352">
        <v>42.812133333333335</v>
      </c>
      <c r="D106" s="414">
        <v>39190</v>
      </c>
      <c r="E106" s="80">
        <v>20820</v>
      </c>
      <c r="F106" s="165">
        <f t="shared" si="6"/>
        <v>36330.768517660137</v>
      </c>
      <c r="G106" s="164">
        <f t="shared" si="7"/>
        <v>5835.72881208131</v>
      </c>
      <c r="H106" s="129">
        <f t="shared" si="8"/>
        <v>14336.609092112092</v>
      </c>
      <c r="I106" s="80">
        <f t="shared" si="9"/>
        <v>843.32994659482893</v>
      </c>
      <c r="J106" s="76">
        <v>1215</v>
      </c>
      <c r="K106" s="79">
        <f t="shared" si="10"/>
        <v>58561.436368448369</v>
      </c>
    </row>
    <row r="107" spans="1:11" s="424" customFormat="1" ht="16.5" customHeight="1" x14ac:dyDescent="0.2">
      <c r="A107" s="211">
        <v>88</v>
      </c>
      <c r="B107" s="356">
        <f t="shared" si="11"/>
        <v>12.993200000000002</v>
      </c>
      <c r="C107" s="352">
        <v>42.883066666666672</v>
      </c>
      <c r="D107" s="414">
        <v>39190</v>
      </c>
      <c r="E107" s="80">
        <v>20820</v>
      </c>
      <c r="F107" s="165">
        <f t="shared" si="6"/>
        <v>36194.317027368161</v>
      </c>
      <c r="G107" s="164">
        <f t="shared" si="7"/>
        <v>5826.0758714395415</v>
      </c>
      <c r="H107" s="129">
        <f t="shared" si="8"/>
        <v>14286.933585594619</v>
      </c>
      <c r="I107" s="80">
        <f t="shared" si="9"/>
        <v>840.40785797615411</v>
      </c>
      <c r="J107" s="76">
        <v>1215</v>
      </c>
      <c r="K107" s="79">
        <f t="shared" si="10"/>
        <v>58362.734342378477</v>
      </c>
    </row>
    <row r="108" spans="1:11" s="424" customFormat="1" ht="16.5" customHeight="1" x14ac:dyDescent="0.2">
      <c r="A108" s="211">
        <v>89</v>
      </c>
      <c r="B108" s="356">
        <f t="shared" si="11"/>
        <v>13.042000000000002</v>
      </c>
      <c r="C108" s="352">
        <v>42.954000000000001</v>
      </c>
      <c r="D108" s="414">
        <v>39190</v>
      </c>
      <c r="E108" s="80">
        <v>20820</v>
      </c>
      <c r="F108" s="165">
        <f t="shared" si="6"/>
        <v>36058.886673823028</v>
      </c>
      <c r="G108" s="164">
        <f t="shared" si="7"/>
        <v>5816.454812124598</v>
      </c>
      <c r="H108" s="129">
        <f t="shared" si="8"/>
        <v>14237.616105222194</v>
      </c>
      <c r="I108" s="80">
        <f t="shared" si="9"/>
        <v>837.50682971895253</v>
      </c>
      <c r="J108" s="76">
        <v>1215</v>
      </c>
      <c r="K108" s="79">
        <f t="shared" si="10"/>
        <v>58165.464420888769</v>
      </c>
    </row>
    <row r="109" spans="1:11" s="424" customFormat="1" ht="16.5" customHeight="1" x14ac:dyDescent="0.2">
      <c r="A109" s="231">
        <v>90</v>
      </c>
      <c r="B109" s="356">
        <f t="shared" si="11"/>
        <v>13.090800000000002</v>
      </c>
      <c r="C109" s="352">
        <v>43.024933333333337</v>
      </c>
      <c r="D109" s="414">
        <v>39190</v>
      </c>
      <c r="E109" s="80">
        <v>20820</v>
      </c>
      <c r="F109" s="165">
        <f t="shared" si="6"/>
        <v>35924.466037216975</v>
      </c>
      <c r="G109" s="164">
        <f t="shared" si="7"/>
        <v>5806.8654764524135</v>
      </c>
      <c r="H109" s="129">
        <f t="shared" si="8"/>
        <v>14188.652714647593</v>
      </c>
      <c r="I109" s="80">
        <f t="shared" si="9"/>
        <v>834.62663027338772</v>
      </c>
      <c r="J109" s="76">
        <v>1215</v>
      </c>
      <c r="K109" s="79">
        <f t="shared" si="10"/>
        <v>57969.610858590364</v>
      </c>
    </row>
    <row r="110" spans="1:11" s="424" customFormat="1" ht="16.5" customHeight="1" x14ac:dyDescent="0.2">
      <c r="A110" s="211">
        <v>91</v>
      </c>
      <c r="B110" s="356">
        <f t="shared" si="11"/>
        <v>13.139600000000002</v>
      </c>
      <c r="C110" s="352">
        <v>43.095866666666673</v>
      </c>
      <c r="D110" s="414">
        <v>39190</v>
      </c>
      <c r="E110" s="80">
        <v>20820</v>
      </c>
      <c r="F110" s="165">
        <f t="shared" si="6"/>
        <v>35791.043867393222</v>
      </c>
      <c r="G110" s="164">
        <f t="shared" si="7"/>
        <v>5797.3077077770786</v>
      </c>
      <c r="H110" s="129">
        <f t="shared" si="8"/>
        <v>14140.039535557904</v>
      </c>
      <c r="I110" s="80">
        <f t="shared" si="9"/>
        <v>831.76703150340609</v>
      </c>
      <c r="J110" s="76">
        <v>1215</v>
      </c>
      <c r="K110" s="79">
        <f t="shared" si="10"/>
        <v>57775.158142231609</v>
      </c>
    </row>
    <row r="111" spans="1:11" s="424" customFormat="1" ht="16.5" customHeight="1" x14ac:dyDescent="0.2">
      <c r="A111" s="211">
        <v>92</v>
      </c>
      <c r="B111" s="356">
        <f t="shared" si="11"/>
        <v>13.188400000000001</v>
      </c>
      <c r="C111" s="352">
        <v>43.166800000000002</v>
      </c>
      <c r="D111" s="414">
        <v>39190</v>
      </c>
      <c r="E111" s="80">
        <v>20820</v>
      </c>
      <c r="F111" s="165">
        <f t="shared" si="6"/>
        <v>35658.609080707291</v>
      </c>
      <c r="G111" s="164">
        <f t="shared" si="7"/>
        <v>5787.7813504823152</v>
      </c>
      <c r="H111" s="129">
        <f t="shared" si="8"/>
        <v>14091.772746604467</v>
      </c>
      <c r="I111" s="80">
        <f t="shared" si="9"/>
        <v>828.92780862379209</v>
      </c>
      <c r="J111" s="76">
        <v>1215</v>
      </c>
      <c r="K111" s="79">
        <f t="shared" si="10"/>
        <v>57582.090986417861</v>
      </c>
    </row>
    <row r="112" spans="1:11" s="424" customFormat="1" ht="16.5" customHeight="1" x14ac:dyDescent="0.2">
      <c r="A112" s="211">
        <v>93</v>
      </c>
      <c r="B112" s="356">
        <f t="shared" si="11"/>
        <v>13.237200000000001</v>
      </c>
      <c r="C112" s="352">
        <v>43.237733333333338</v>
      </c>
      <c r="D112" s="414">
        <v>39190</v>
      </c>
      <c r="E112" s="80">
        <v>20820</v>
      </c>
      <c r="F112" s="165">
        <f t="shared" si="6"/>
        <v>35527.150756957657</v>
      </c>
      <c r="G112" s="164">
        <f t="shared" si="7"/>
        <v>5778.2862499730163</v>
      </c>
      <c r="H112" s="129">
        <f t="shared" si="8"/>
        <v>14043.84858235643</v>
      </c>
      <c r="I112" s="80">
        <f t="shared" si="9"/>
        <v>826.10874013861348</v>
      </c>
      <c r="J112" s="76">
        <v>1215</v>
      </c>
      <c r="K112" s="79">
        <f t="shared" si="10"/>
        <v>57390.394329425711</v>
      </c>
    </row>
    <row r="113" spans="1:11" s="424" customFormat="1" ht="16.5" customHeight="1" x14ac:dyDescent="0.2">
      <c r="A113" s="211">
        <v>94</v>
      </c>
      <c r="B113" s="356">
        <f t="shared" si="11"/>
        <v>13.286000000000001</v>
      </c>
      <c r="C113" s="352">
        <v>43.308666666666667</v>
      </c>
      <c r="D113" s="414">
        <v>39190</v>
      </c>
      <c r="E113" s="80">
        <v>20820</v>
      </c>
      <c r="F113" s="165">
        <f t="shared" si="6"/>
        <v>35396.658136384161</v>
      </c>
      <c r="G113" s="164">
        <f t="shared" si="7"/>
        <v>5768.8222526669033</v>
      </c>
      <c r="H113" s="129">
        <f t="shared" si="8"/>
        <v>13996.263332277364</v>
      </c>
      <c r="I113" s="80">
        <f t="shared" si="9"/>
        <v>823.30960778102133</v>
      </c>
      <c r="J113" s="76">
        <v>1215</v>
      </c>
      <c r="K113" s="79">
        <f t="shared" si="10"/>
        <v>57200.053329109447</v>
      </c>
    </row>
    <row r="114" spans="1:11" s="424" customFormat="1" ht="16.5" customHeight="1" x14ac:dyDescent="0.2">
      <c r="A114" s="211">
        <v>95</v>
      </c>
      <c r="B114" s="356">
        <f t="shared" si="11"/>
        <v>13.334800000000001</v>
      </c>
      <c r="C114" s="352">
        <v>43.379600000000003</v>
      </c>
      <c r="D114" s="414">
        <v>39190</v>
      </c>
      <c r="E114" s="80">
        <v>20820</v>
      </c>
      <c r="F114" s="165">
        <f t="shared" si="6"/>
        <v>35267.120616732158</v>
      </c>
      <c r="G114" s="164">
        <f t="shared" si="7"/>
        <v>5759.3892059862228</v>
      </c>
      <c r="H114" s="129">
        <f t="shared" si="8"/>
        <v>13949.01333972425</v>
      </c>
      <c r="I114" s="80">
        <f t="shared" si="9"/>
        <v>820.53019645436757</v>
      </c>
      <c r="J114" s="76">
        <v>1215</v>
      </c>
      <c r="K114" s="79">
        <f t="shared" si="10"/>
        <v>57011.053358896992</v>
      </c>
    </row>
    <row r="115" spans="1:11" s="424" customFormat="1" ht="16.5" customHeight="1" x14ac:dyDescent="0.2">
      <c r="A115" s="211">
        <v>96</v>
      </c>
      <c r="B115" s="356">
        <f t="shared" si="11"/>
        <v>13.383600000000001</v>
      </c>
      <c r="C115" s="352">
        <v>43.45053333333334</v>
      </c>
      <c r="D115" s="414">
        <v>39190</v>
      </c>
      <c r="E115" s="80">
        <v>20820</v>
      </c>
      <c r="F115" s="165">
        <f t="shared" si="6"/>
        <v>35138.527750381065</v>
      </c>
      <c r="G115" s="164">
        <f t="shared" si="7"/>
        <v>5749.9869583495702</v>
      </c>
      <c r="H115" s="129">
        <f t="shared" si="8"/>
        <v>13902.095000968417</v>
      </c>
      <c r="I115" s="80">
        <f t="shared" si="9"/>
        <v>817.77029417461267</v>
      </c>
      <c r="J115" s="76">
        <v>1215</v>
      </c>
      <c r="K115" s="79">
        <f t="shared" si="10"/>
        <v>56823.380003873659</v>
      </c>
    </row>
    <row r="116" spans="1:11" s="424" customFormat="1" ht="16.5" customHeight="1" x14ac:dyDescent="0.2">
      <c r="A116" s="211">
        <v>97</v>
      </c>
      <c r="B116" s="357">
        <f t="shared" si="11"/>
        <v>13.432400000000001</v>
      </c>
      <c r="C116" s="352">
        <v>43.521466666666669</v>
      </c>
      <c r="D116" s="414">
        <v>39190</v>
      </c>
      <c r="E116" s="80">
        <v>20820</v>
      </c>
      <c r="F116" s="165">
        <f t="shared" si="6"/>
        <v>35010.869241535387</v>
      </c>
      <c r="G116" s="164">
        <f t="shared" si="7"/>
        <v>5740.615359163754</v>
      </c>
      <c r="H116" s="129">
        <f t="shared" si="8"/>
        <v>13855.50476423771</v>
      </c>
      <c r="I116" s="80">
        <f t="shared" si="9"/>
        <v>815.02969201398287</v>
      </c>
      <c r="J116" s="76">
        <v>1215</v>
      </c>
      <c r="K116" s="79">
        <f t="shared" si="10"/>
        <v>56637.019056950834</v>
      </c>
    </row>
    <row r="117" spans="1:11" s="424" customFormat="1" ht="16.5" customHeight="1" x14ac:dyDescent="0.2">
      <c r="A117" s="211">
        <v>98</v>
      </c>
      <c r="B117" s="357">
        <f t="shared" si="11"/>
        <v>13.481200000000001</v>
      </c>
      <c r="C117" s="352">
        <v>43.592400000000005</v>
      </c>
      <c r="D117" s="414">
        <v>39190</v>
      </c>
      <c r="E117" s="80">
        <v>20820</v>
      </c>
      <c r="F117" s="165">
        <f t="shared" si="6"/>
        <v>34884.134943476834</v>
      </c>
      <c r="G117" s="164">
        <f t="shared" si="7"/>
        <v>5731.2742588157562</v>
      </c>
      <c r="H117" s="129">
        <f t="shared" si="8"/>
        <v>13809.239128779482</v>
      </c>
      <c r="I117" s="80">
        <f t="shared" si="9"/>
        <v>812.30818404585182</v>
      </c>
      <c r="J117" s="76">
        <v>1215</v>
      </c>
      <c r="K117" s="79">
        <f t="shared" si="10"/>
        <v>56451.956515117927</v>
      </c>
    </row>
    <row r="118" spans="1:11" s="424" customFormat="1" ht="16.5" customHeight="1" x14ac:dyDescent="0.2">
      <c r="A118" s="211">
        <v>99</v>
      </c>
      <c r="B118" s="357">
        <f t="shared" si="11"/>
        <v>13.530000000000001</v>
      </c>
      <c r="C118" s="352">
        <v>43.663333333333334</v>
      </c>
      <c r="D118" s="414">
        <v>39190</v>
      </c>
      <c r="E118" s="80">
        <v>20820</v>
      </c>
      <c r="F118" s="165">
        <f t="shared" si="6"/>
        <v>34758.314855875826</v>
      </c>
      <c r="G118" s="164">
        <f t="shared" si="7"/>
        <v>5721.9635086647831</v>
      </c>
      <c r="H118" s="129">
        <f t="shared" si="8"/>
        <v>13763.294643943807</v>
      </c>
      <c r="I118" s="80">
        <f t="shared" si="9"/>
        <v>809.60556729081225</v>
      </c>
      <c r="J118" s="76">
        <v>1215</v>
      </c>
      <c r="K118" s="79">
        <f t="shared" si="10"/>
        <v>56268.17857577523</v>
      </c>
    </row>
    <row r="119" spans="1:11" s="424" customFormat="1" ht="16.5" customHeight="1" x14ac:dyDescent="0.2">
      <c r="A119" s="231">
        <v>100</v>
      </c>
      <c r="B119" s="357">
        <f t="shared" si="11"/>
        <v>13.578800000000001</v>
      </c>
      <c r="C119" s="352">
        <v>43.73426666666667</v>
      </c>
      <c r="D119" s="414">
        <v>39190</v>
      </c>
      <c r="E119" s="80">
        <v>20820</v>
      </c>
      <c r="F119" s="165">
        <f t="shared" si="6"/>
        <v>34633.399122161012</v>
      </c>
      <c r="G119" s="164">
        <f t="shared" si="7"/>
        <v>5712.6829610343675</v>
      </c>
      <c r="H119" s="129">
        <f t="shared" si="8"/>
        <v>13717.66790828643</v>
      </c>
      <c r="I119" s="80">
        <f t="shared" si="9"/>
        <v>806.92164166390762</v>
      </c>
      <c r="J119" s="76">
        <v>1215</v>
      </c>
      <c r="K119" s="79">
        <f t="shared" si="10"/>
        <v>56085.671633145721</v>
      </c>
    </row>
    <row r="120" spans="1:11" s="424" customFormat="1" ht="16.5" customHeight="1" x14ac:dyDescent="0.2">
      <c r="A120" s="211">
        <v>101</v>
      </c>
      <c r="B120" s="357">
        <f t="shared" si="11"/>
        <v>13.627600000000001</v>
      </c>
      <c r="C120" s="352">
        <v>43.805199999999999</v>
      </c>
      <c r="D120" s="414">
        <v>39190</v>
      </c>
      <c r="E120" s="80">
        <v>20820</v>
      </c>
      <c r="F120" s="165">
        <f t="shared" si="6"/>
        <v>34509.378026945313</v>
      </c>
      <c r="G120" s="164">
        <f t="shared" si="7"/>
        <v>5703.4324692045693</v>
      </c>
      <c r="H120" s="129">
        <f t="shared" si="8"/>
        <v>13672.35556869096</v>
      </c>
      <c r="I120" s="80">
        <f t="shared" si="9"/>
        <v>804.25620992299764</v>
      </c>
      <c r="J120" s="76">
        <v>1215</v>
      </c>
      <c r="K120" s="79">
        <f t="shared" si="10"/>
        <v>55904.422274763841</v>
      </c>
    </row>
    <row r="121" spans="1:11" s="424" customFormat="1" ht="16.5" customHeight="1" x14ac:dyDescent="0.2">
      <c r="A121" s="211">
        <v>102</v>
      </c>
      <c r="B121" s="357">
        <f t="shared" si="11"/>
        <v>13.676400000000001</v>
      </c>
      <c r="C121" s="352">
        <v>43.876133333333335</v>
      </c>
      <c r="D121" s="414">
        <v>39190</v>
      </c>
      <c r="E121" s="80">
        <v>20820</v>
      </c>
      <c r="F121" s="165">
        <f t="shared" si="6"/>
        <v>34386.241993507057</v>
      </c>
      <c r="G121" s="164">
        <f t="shared" si="7"/>
        <v>5694.211887404238</v>
      </c>
      <c r="H121" s="129">
        <f t="shared" si="8"/>
        <v>13627.354319509841</v>
      </c>
      <c r="I121" s="80">
        <f t="shared" si="9"/>
        <v>801.60907761822591</v>
      </c>
      <c r="J121" s="76">
        <v>1215</v>
      </c>
      <c r="K121" s="79">
        <f t="shared" si="10"/>
        <v>55724.417278039356</v>
      </c>
    </row>
    <row r="122" spans="1:11" s="424" customFormat="1" ht="16.5" customHeight="1" x14ac:dyDescent="0.2">
      <c r="A122" s="211">
        <v>103</v>
      </c>
      <c r="B122" s="357">
        <f t="shared" si="11"/>
        <v>13.725200000000001</v>
      </c>
      <c r="C122" s="352">
        <v>43.947066666666672</v>
      </c>
      <c r="D122" s="414">
        <v>39190</v>
      </c>
      <c r="E122" s="80">
        <v>20820</v>
      </c>
      <c r="F122" s="165">
        <f t="shared" si="6"/>
        <v>34263.981581324864</v>
      </c>
      <c r="G122" s="164">
        <f t="shared" si="7"/>
        <v>5685.0210708033601</v>
      </c>
      <c r="H122" s="129">
        <f t="shared" si="8"/>
        <v>13582.660901723599</v>
      </c>
      <c r="I122" s="80">
        <f t="shared" si="9"/>
        <v>798.98005304256458</v>
      </c>
      <c r="J122" s="76">
        <v>1215</v>
      </c>
      <c r="K122" s="79">
        <f t="shared" si="10"/>
        <v>55545.643606894388</v>
      </c>
    </row>
    <row r="123" spans="1:11" s="424" customFormat="1" ht="16.5" customHeight="1" x14ac:dyDescent="0.2">
      <c r="A123" s="211">
        <v>104</v>
      </c>
      <c r="B123" s="357">
        <f t="shared" si="11"/>
        <v>13.774000000000001</v>
      </c>
      <c r="C123" s="352">
        <v>44.018000000000001</v>
      </c>
      <c r="D123" s="414">
        <v>39190</v>
      </c>
      <c r="E123" s="80">
        <v>20820</v>
      </c>
      <c r="F123" s="165">
        <f t="shared" si="6"/>
        <v>34142.587483664873</v>
      </c>
      <c r="G123" s="164">
        <f t="shared" si="7"/>
        <v>5675.8598755054754</v>
      </c>
      <c r="H123" s="129">
        <f t="shared" si="8"/>
        <v>13538.27210211792</v>
      </c>
      <c r="I123" s="80">
        <f t="shared" si="9"/>
        <v>796.36894718340704</v>
      </c>
      <c r="J123" s="76">
        <v>1215</v>
      </c>
      <c r="K123" s="79">
        <f t="shared" si="10"/>
        <v>55368.088408471682</v>
      </c>
    </row>
    <row r="124" spans="1:11" s="424" customFormat="1" ht="16.5" customHeight="1" x14ac:dyDescent="0.2">
      <c r="A124" s="211">
        <v>105</v>
      </c>
      <c r="B124" s="357">
        <f t="shared" si="11"/>
        <v>13.822800000000001</v>
      </c>
      <c r="C124" s="352">
        <v>44.088933333333337</v>
      </c>
      <c r="D124" s="414">
        <v>39190</v>
      </c>
      <c r="E124" s="80">
        <v>20820</v>
      </c>
      <c r="F124" s="165">
        <f t="shared" si="6"/>
        <v>34022.050525219202</v>
      </c>
      <c r="G124" s="164">
        <f t="shared" si="7"/>
        <v>5666.7281585401624</v>
      </c>
      <c r="H124" s="129">
        <f t="shared" si="8"/>
        <v>13494.184752478186</v>
      </c>
      <c r="I124" s="80">
        <f t="shared" si="9"/>
        <v>793.77557367518739</v>
      </c>
      <c r="J124" s="76">
        <v>1215</v>
      </c>
      <c r="K124" s="79">
        <f t="shared" si="10"/>
        <v>55191.739009912737</v>
      </c>
    </row>
    <row r="125" spans="1:11" s="424" customFormat="1" ht="16.5" customHeight="1" x14ac:dyDescent="0.2">
      <c r="A125" s="211">
        <v>106</v>
      </c>
      <c r="B125" s="357">
        <f t="shared" si="11"/>
        <v>13.871600000000001</v>
      </c>
      <c r="C125" s="352">
        <v>44.159866666666673</v>
      </c>
      <c r="D125" s="414">
        <v>39190</v>
      </c>
      <c r="E125" s="80">
        <v>20820</v>
      </c>
      <c r="F125" s="165">
        <f t="shared" si="6"/>
        <v>33902.361659794107</v>
      </c>
      <c r="G125" s="164">
        <f t="shared" si="7"/>
        <v>5657.6257778556082</v>
      </c>
      <c r="H125" s="129">
        <f t="shared" si="8"/>
        <v>13450.395728800904</v>
      </c>
      <c r="I125" s="80">
        <f t="shared" si="9"/>
        <v>791.19974875299431</v>
      </c>
      <c r="J125" s="76">
        <v>1215</v>
      </c>
      <c r="K125" s="79">
        <f t="shared" si="10"/>
        <v>55016.582915203617</v>
      </c>
    </row>
    <row r="126" spans="1:11" s="424" customFormat="1" ht="16.5" customHeight="1" x14ac:dyDescent="0.2">
      <c r="A126" s="211">
        <v>107</v>
      </c>
      <c r="B126" s="357">
        <f t="shared" si="11"/>
        <v>13.920400000000001</v>
      </c>
      <c r="C126" s="352">
        <v>44.230800000000002</v>
      </c>
      <c r="D126" s="414">
        <v>39190</v>
      </c>
      <c r="E126" s="80">
        <v>20820</v>
      </c>
      <c r="F126" s="165">
        <f t="shared" si="6"/>
        <v>33783.511968046892</v>
      </c>
      <c r="G126" s="164">
        <f t="shared" si="7"/>
        <v>5648.55259231124</v>
      </c>
      <c r="H126" s="129">
        <f t="shared" si="8"/>
        <v>13406.901950521768</v>
      </c>
      <c r="I126" s="80">
        <f t="shared" si="9"/>
        <v>788.64129120716279</v>
      </c>
      <c r="J126" s="76">
        <v>1215</v>
      </c>
      <c r="K126" s="79">
        <f t="shared" si="10"/>
        <v>54842.607802087063</v>
      </c>
    </row>
    <row r="127" spans="1:11" s="424" customFormat="1" ht="16.5" customHeight="1" x14ac:dyDescent="0.2">
      <c r="A127" s="211">
        <v>108</v>
      </c>
      <c r="B127" s="357">
        <f t="shared" si="11"/>
        <v>13.969200000000001</v>
      </c>
      <c r="C127" s="352">
        <v>44.301733333333338</v>
      </c>
      <c r="D127" s="414">
        <v>39190</v>
      </c>
      <c r="E127" s="80">
        <v>20820</v>
      </c>
      <c r="F127" s="165">
        <f t="shared" si="6"/>
        <v>33665.492655270165</v>
      </c>
      <c r="G127" s="164">
        <f t="shared" si="7"/>
        <v>5639.5084616704235</v>
      </c>
      <c r="H127" s="129">
        <f t="shared" si="8"/>
        <v>13363.700379759803</v>
      </c>
      <c r="I127" s="80">
        <f t="shared" si="9"/>
        <v>786.10002233881187</v>
      </c>
      <c r="J127" s="76">
        <v>1215</v>
      </c>
      <c r="K127" s="79">
        <f t="shared" si="10"/>
        <v>54669.801519039203</v>
      </c>
    </row>
    <row r="128" spans="1:11" s="424" customFormat="1" ht="16.5" customHeight="1" x14ac:dyDescent="0.2">
      <c r="A128" s="211">
        <v>109</v>
      </c>
      <c r="B128" s="357">
        <f t="shared" si="11"/>
        <v>14.018000000000001</v>
      </c>
      <c r="C128" s="352">
        <v>44.372666666666667</v>
      </c>
      <c r="D128" s="414">
        <v>39190</v>
      </c>
      <c r="E128" s="80">
        <v>20820</v>
      </c>
      <c r="F128" s="165">
        <f t="shared" si="6"/>
        <v>33548.295049222426</v>
      </c>
      <c r="G128" s="164">
        <f t="shared" si="7"/>
        <v>5630.4932465932479</v>
      </c>
      <c r="H128" s="129">
        <f t="shared" si="8"/>
        <v>13320.788020577331</v>
      </c>
      <c r="I128" s="80">
        <f t="shared" si="9"/>
        <v>783.57576591631357</v>
      </c>
      <c r="J128" s="76">
        <v>1215</v>
      </c>
      <c r="K128" s="79">
        <f t="shared" si="10"/>
        <v>54498.152082309323</v>
      </c>
    </row>
    <row r="129" spans="1:11" s="424" customFormat="1" ht="16.5" customHeight="1" x14ac:dyDescent="0.2">
      <c r="A129" s="231">
        <v>110</v>
      </c>
      <c r="B129" s="357">
        <f t="shared" si="11"/>
        <v>14.066800000000001</v>
      </c>
      <c r="C129" s="352">
        <v>44.443600000000004</v>
      </c>
      <c r="D129" s="414">
        <v>39190</v>
      </c>
      <c r="E129" s="80">
        <v>20820</v>
      </c>
      <c r="F129" s="165">
        <f t="shared" si="6"/>
        <v>33431.910598003808</v>
      </c>
      <c r="G129" s="164">
        <f t="shared" si="7"/>
        <v>5621.5068086293631</v>
      </c>
      <c r="H129" s="129">
        <f t="shared" si="8"/>
        <v>13278.161918255279</v>
      </c>
      <c r="I129" s="80">
        <f t="shared" si="9"/>
        <v>781.06834813266335</v>
      </c>
      <c r="J129" s="76">
        <v>1215</v>
      </c>
      <c r="K129" s="79">
        <f t="shared" si="10"/>
        <v>54327.647673021107</v>
      </c>
    </row>
    <row r="130" spans="1:11" s="424" customFormat="1" ht="16.5" customHeight="1" x14ac:dyDescent="0.2">
      <c r="A130" s="211">
        <v>111</v>
      </c>
      <c r="B130" s="357">
        <f t="shared" si="11"/>
        <v>14.115600000000001</v>
      </c>
      <c r="C130" s="352">
        <v>44.514533333333333</v>
      </c>
      <c r="D130" s="414">
        <v>39190</v>
      </c>
      <c r="E130" s="80">
        <v>20820</v>
      </c>
      <c r="F130" s="165">
        <f t="shared" si="6"/>
        <v>33316.330867975856</v>
      </c>
      <c r="G130" s="164">
        <f t="shared" si="7"/>
        <v>5612.549010210897</v>
      </c>
      <c r="H130" s="129">
        <f t="shared" si="8"/>
        <v>13235.819158583496</v>
      </c>
      <c r="I130" s="80">
        <f t="shared" si="9"/>
        <v>778.57759756373503</v>
      </c>
      <c r="J130" s="76">
        <v>1215</v>
      </c>
      <c r="K130" s="79">
        <f t="shared" si="10"/>
        <v>54158.276634333983</v>
      </c>
    </row>
    <row r="131" spans="1:11" s="424" customFormat="1" ht="16.5" customHeight="1" x14ac:dyDescent="0.2">
      <c r="A131" s="211">
        <v>112</v>
      </c>
      <c r="B131" s="357">
        <f t="shared" si="11"/>
        <v>14.164400000000001</v>
      </c>
      <c r="C131" s="352">
        <v>44.585466666666669</v>
      </c>
      <c r="D131" s="414">
        <v>39190</v>
      </c>
      <c r="E131" s="80">
        <v>20820</v>
      </c>
      <c r="F131" s="165">
        <f t="shared" si="6"/>
        <v>33201.547541724329</v>
      </c>
      <c r="G131" s="164">
        <f t="shared" si="7"/>
        <v>5603.6197146454306</v>
      </c>
      <c r="H131" s="129">
        <f t="shared" si="8"/>
        <v>13193.756867165719</v>
      </c>
      <c r="I131" s="80">
        <f t="shared" si="9"/>
        <v>776.10334512739519</v>
      </c>
      <c r="J131" s="76">
        <v>1215</v>
      </c>
      <c r="K131" s="79">
        <f t="shared" si="10"/>
        <v>53990.027468662876</v>
      </c>
    </row>
    <row r="132" spans="1:11" s="424" customFormat="1" ht="16.5" customHeight="1" x14ac:dyDescent="0.2">
      <c r="A132" s="211">
        <v>113</v>
      </c>
      <c r="B132" s="357">
        <f t="shared" si="11"/>
        <v>14.213200000000001</v>
      </c>
      <c r="C132" s="352">
        <v>44.656400000000005</v>
      </c>
      <c r="D132" s="414">
        <v>39190</v>
      </c>
      <c r="E132" s="80">
        <v>20820</v>
      </c>
      <c r="F132" s="165">
        <f t="shared" si="6"/>
        <v>33087.552416063932</v>
      </c>
      <c r="G132" s="164">
        <f t="shared" si="7"/>
        <v>5594.7187861090461</v>
      </c>
      <c r="H132" s="129">
        <f t="shared" si="8"/>
        <v>13151.972208738815</v>
      </c>
      <c r="I132" s="80">
        <f t="shared" si="9"/>
        <v>773.64542404345968</v>
      </c>
      <c r="J132" s="76">
        <v>1215</v>
      </c>
      <c r="K132" s="79">
        <f t="shared" si="10"/>
        <v>53822.888834955258</v>
      </c>
    </row>
    <row r="133" spans="1:11" s="424" customFormat="1" ht="16.5" customHeight="1" x14ac:dyDescent="0.2">
      <c r="A133" s="211">
        <v>114</v>
      </c>
      <c r="B133" s="357">
        <f t="shared" si="11"/>
        <v>14.262</v>
      </c>
      <c r="C133" s="352">
        <v>44.727333333333334</v>
      </c>
      <c r="D133" s="414">
        <v>39190</v>
      </c>
      <c r="E133" s="80">
        <v>20820</v>
      </c>
      <c r="F133" s="165">
        <f t="shared" si="6"/>
        <v>32974.337400084143</v>
      </c>
      <c r="G133" s="164">
        <f t="shared" si="7"/>
        <v>5585.8460896394445</v>
      </c>
      <c r="H133" s="129">
        <f t="shared" si="8"/>
        <v>13110.462386506022</v>
      </c>
      <c r="I133" s="80">
        <f t="shared" si="9"/>
        <v>771.20366979447181</v>
      </c>
      <c r="J133" s="76">
        <v>1215</v>
      </c>
      <c r="K133" s="79">
        <f t="shared" si="10"/>
        <v>53656.849546024081</v>
      </c>
    </row>
    <row r="134" spans="1:11" s="424" customFormat="1" ht="16.5" customHeight="1" x14ac:dyDescent="0.2">
      <c r="A134" s="211">
        <v>115</v>
      </c>
      <c r="B134" s="357">
        <f t="shared" si="11"/>
        <v>14.3108</v>
      </c>
      <c r="C134" s="352">
        <v>44.79826666666667</v>
      </c>
      <c r="D134" s="414">
        <v>39190</v>
      </c>
      <c r="E134" s="80">
        <v>20820</v>
      </c>
      <c r="F134" s="165">
        <f t="shared" si="6"/>
        <v>32861.894513234765</v>
      </c>
      <c r="G134" s="164">
        <f t="shared" si="7"/>
        <v>5577.00149112912</v>
      </c>
      <c r="H134" s="129">
        <f t="shared" si="8"/>
        <v>13069.224641483723</v>
      </c>
      <c r="I134" s="80">
        <f t="shared" si="9"/>
        <v>768.77792008727772</v>
      </c>
      <c r="J134" s="76">
        <v>1215</v>
      </c>
      <c r="K134" s="79">
        <f t="shared" si="10"/>
        <v>53491.898565934884</v>
      </c>
    </row>
    <row r="135" spans="1:11" s="424" customFormat="1" ht="16.5" customHeight="1" x14ac:dyDescent="0.2">
      <c r="A135" s="211">
        <v>116</v>
      </c>
      <c r="B135" s="357">
        <f t="shared" si="11"/>
        <v>14.3596</v>
      </c>
      <c r="C135" s="352">
        <v>44.869200000000006</v>
      </c>
      <c r="D135" s="414">
        <v>39190</v>
      </c>
      <c r="E135" s="80">
        <v>20820</v>
      </c>
      <c r="F135" s="165">
        <f t="shared" si="6"/>
        <v>32750.215883450794</v>
      </c>
      <c r="G135" s="164">
        <f t="shared" si="7"/>
        <v>5568.1848573186053</v>
      </c>
      <c r="H135" s="129">
        <f t="shared" si="8"/>
        <v>13028.256251861598</v>
      </c>
      <c r="I135" s="80">
        <f t="shared" si="9"/>
        <v>766.36801481538805</v>
      </c>
      <c r="J135" s="76">
        <v>1215</v>
      </c>
      <c r="K135" s="79">
        <f t="shared" si="10"/>
        <v>53328.025007446384</v>
      </c>
    </row>
    <row r="136" spans="1:11" s="424" customFormat="1" ht="16.5" customHeight="1" x14ac:dyDescent="0.2">
      <c r="A136" s="211">
        <v>117</v>
      </c>
      <c r="B136" s="357">
        <f t="shared" si="11"/>
        <v>14.4084</v>
      </c>
      <c r="C136" s="352">
        <v>44.940133333333335</v>
      </c>
      <c r="D136" s="414">
        <v>39190</v>
      </c>
      <c r="E136" s="80">
        <v>20820</v>
      </c>
      <c r="F136" s="165">
        <f t="shared" si="6"/>
        <v>32639.293745315234</v>
      </c>
      <c r="G136" s="164">
        <f t="shared" si="7"/>
        <v>5559.3960557897763</v>
      </c>
      <c r="H136" s="129">
        <f t="shared" si="8"/>
        <v>12987.554532375703</v>
      </c>
      <c r="I136" s="80">
        <f t="shared" si="9"/>
        <v>763.97379602210015</v>
      </c>
      <c r="J136" s="76">
        <v>1215</v>
      </c>
      <c r="K136" s="79">
        <f t="shared" si="10"/>
        <v>53165.218129502813</v>
      </c>
    </row>
    <row r="137" spans="1:11" s="424" customFormat="1" ht="16.5" customHeight="1" x14ac:dyDescent="0.2">
      <c r="A137" s="211">
        <v>118</v>
      </c>
      <c r="B137" s="357">
        <f t="shared" si="11"/>
        <v>14.4572</v>
      </c>
      <c r="C137" s="352">
        <v>45.011066666666672</v>
      </c>
      <c r="D137" s="414">
        <v>39190</v>
      </c>
      <c r="E137" s="80">
        <v>20820</v>
      </c>
      <c r="F137" s="165">
        <f t="shared" si="6"/>
        <v>32529.120438259139</v>
      </c>
      <c r="G137" s="164">
        <f t="shared" si="7"/>
        <v>5550.6349549592242</v>
      </c>
      <c r="H137" s="129">
        <f t="shared" si="8"/>
        <v>12947.116833694245</v>
      </c>
      <c r="I137" s="80">
        <f t="shared" si="9"/>
        <v>761.59510786436738</v>
      </c>
      <c r="J137" s="76">
        <v>1215</v>
      </c>
      <c r="K137" s="79">
        <f t="shared" si="10"/>
        <v>53003.467334776979</v>
      </c>
    </row>
    <row r="138" spans="1:11" s="424" customFormat="1" ht="16.5" customHeight="1" x14ac:dyDescent="0.2">
      <c r="A138" s="211">
        <v>119</v>
      </c>
      <c r="B138" s="357">
        <f t="shared" si="11"/>
        <v>14.506</v>
      </c>
      <c r="C138" s="352">
        <v>45.082000000000001</v>
      </c>
      <c r="D138" s="414">
        <v>39190</v>
      </c>
      <c r="E138" s="80">
        <v>20820</v>
      </c>
      <c r="F138" s="165">
        <f t="shared" si="6"/>
        <v>32419.688404798017</v>
      </c>
      <c r="G138" s="164">
        <f t="shared" si="7"/>
        <v>5541.9014240716915</v>
      </c>
      <c r="H138" s="129">
        <f t="shared" si="8"/>
        <v>12906.9405418157</v>
      </c>
      <c r="I138" s="80">
        <f t="shared" si="9"/>
        <v>759.23179657739411</v>
      </c>
      <c r="J138" s="76">
        <v>1215</v>
      </c>
      <c r="K138" s="79">
        <f t="shared" si="10"/>
        <v>52842.762167262794</v>
      </c>
    </row>
    <row r="139" spans="1:11" s="424" customFormat="1" ht="16.5" customHeight="1" x14ac:dyDescent="0.2">
      <c r="A139" s="231">
        <v>120</v>
      </c>
      <c r="B139" s="357">
        <f t="shared" si="11"/>
        <v>14.5548</v>
      </c>
      <c r="C139" s="352">
        <v>45.152933333333337</v>
      </c>
      <c r="D139" s="414">
        <v>39190</v>
      </c>
      <c r="E139" s="80">
        <v>20820</v>
      </c>
      <c r="F139" s="165">
        <f t="shared" si="6"/>
        <v>32310.990188803691</v>
      </c>
      <c r="G139" s="164">
        <f t="shared" si="7"/>
        <v>5533.1953331935611</v>
      </c>
      <c r="H139" s="129">
        <f t="shared" si="8"/>
        <v>12867.023077479065</v>
      </c>
      <c r="I139" s="80">
        <f t="shared" si="9"/>
        <v>756.88371043994505</v>
      </c>
      <c r="J139" s="76">
        <v>1215</v>
      </c>
      <c r="K139" s="79">
        <f t="shared" si="10"/>
        <v>52683.092309916261</v>
      </c>
    </row>
    <row r="140" spans="1:11" s="424" customFormat="1" ht="16.5" customHeight="1" x14ac:dyDescent="0.2">
      <c r="A140" s="211">
        <v>121</v>
      </c>
      <c r="B140" s="357">
        <f t="shared" si="11"/>
        <v>14.6036</v>
      </c>
      <c r="C140" s="352">
        <v>45.223866666666666</v>
      </c>
      <c r="D140" s="414">
        <v>39190</v>
      </c>
      <c r="E140" s="80">
        <v>20820</v>
      </c>
      <c r="F140" s="165">
        <f t="shared" si="6"/>
        <v>32203.018433810837</v>
      </c>
      <c r="G140" s="164">
        <f t="shared" si="7"/>
        <v>5524.5165532064184</v>
      </c>
      <c r="H140" s="129">
        <f t="shared" si="8"/>
        <v>12827.361895585869</v>
      </c>
      <c r="I140" s="80">
        <f t="shared" si="9"/>
        <v>754.55069974034518</v>
      </c>
      <c r="J140" s="76">
        <v>1215</v>
      </c>
      <c r="K140" s="79">
        <f t="shared" si="10"/>
        <v>52524.44758234347</v>
      </c>
    </row>
    <row r="141" spans="1:11" s="424" customFormat="1" ht="16.5" customHeight="1" x14ac:dyDescent="0.2">
      <c r="A141" s="211">
        <v>122</v>
      </c>
      <c r="B141" s="357">
        <f t="shared" si="11"/>
        <v>14.6524</v>
      </c>
      <c r="C141" s="352">
        <v>45.294800000000002</v>
      </c>
      <c r="D141" s="414">
        <v>39190</v>
      </c>
      <c r="E141" s="80">
        <v>20820</v>
      </c>
      <c r="F141" s="165">
        <f t="shared" si="6"/>
        <v>32095.765881357322</v>
      </c>
      <c r="G141" s="164">
        <f t="shared" si="7"/>
        <v>5515.8649558006655</v>
      </c>
      <c r="H141" s="129">
        <f t="shared" si="8"/>
        <v>12787.954484633716</v>
      </c>
      <c r="I141" s="80">
        <f t="shared" si="9"/>
        <v>752.23261674315972</v>
      </c>
      <c r="J141" s="76">
        <v>1215</v>
      </c>
      <c r="K141" s="79">
        <f t="shared" si="10"/>
        <v>52366.817938534863</v>
      </c>
    </row>
    <row r="142" spans="1:11" s="424" customFormat="1" ht="16.5" customHeight="1" x14ac:dyDescent="0.2">
      <c r="A142" s="211">
        <v>123</v>
      </c>
      <c r="B142" s="357">
        <f t="shared" si="11"/>
        <v>14.7012</v>
      </c>
      <c r="C142" s="352">
        <v>45.365733333333338</v>
      </c>
      <c r="D142" s="414">
        <v>39190</v>
      </c>
      <c r="E142" s="80">
        <v>20820</v>
      </c>
      <c r="F142" s="165">
        <f t="shared" si="6"/>
        <v>31989.225369357602</v>
      </c>
      <c r="G142" s="164">
        <f t="shared" si="7"/>
        <v>5507.2404134691969</v>
      </c>
      <c r="H142" s="129">
        <f t="shared" si="8"/>
        <v>12748.798366161111</v>
      </c>
      <c r="I142" s="80">
        <f t="shared" si="9"/>
        <v>749.92931565653589</v>
      </c>
      <c r="J142" s="76">
        <v>1215</v>
      </c>
      <c r="K142" s="79">
        <f t="shared" si="10"/>
        <v>52210.193464644435</v>
      </c>
    </row>
    <row r="143" spans="1:11" s="424" customFormat="1" ht="16.5" customHeight="1" x14ac:dyDescent="0.2">
      <c r="A143" s="211">
        <v>124</v>
      </c>
      <c r="B143" s="357">
        <f t="shared" si="11"/>
        <v>14.75</v>
      </c>
      <c r="C143" s="352">
        <v>45.436666666666667</v>
      </c>
      <c r="D143" s="414">
        <v>39190</v>
      </c>
      <c r="E143" s="80">
        <v>20820</v>
      </c>
      <c r="F143" s="165">
        <f t="shared" si="6"/>
        <v>31883.389830508473</v>
      </c>
      <c r="G143" s="164">
        <f t="shared" si="7"/>
        <v>5498.6427995011372</v>
      </c>
      <c r="H143" s="129">
        <f t="shared" si="8"/>
        <v>12709.891094203269</v>
      </c>
      <c r="I143" s="80">
        <f t="shared" si="9"/>
        <v>747.64065260019231</v>
      </c>
      <c r="J143" s="76">
        <v>1215</v>
      </c>
      <c r="K143" s="79">
        <f t="shared" si="10"/>
        <v>52054.564376813076</v>
      </c>
    </row>
    <row r="144" spans="1:11" s="424" customFormat="1" ht="16.5" customHeight="1" x14ac:dyDescent="0.2">
      <c r="A144" s="211">
        <v>125</v>
      </c>
      <c r="B144" s="357">
        <f t="shared" si="11"/>
        <v>14.7988</v>
      </c>
      <c r="C144" s="352">
        <v>45.507600000000004</v>
      </c>
      <c r="D144" s="413">
        <v>39190</v>
      </c>
      <c r="E144" s="164">
        <v>20820</v>
      </c>
      <c r="F144" s="165">
        <f t="shared" si="6"/>
        <v>31778.252290726276</v>
      </c>
      <c r="G144" s="164">
        <f t="shared" si="7"/>
        <v>5490.0719879756352</v>
      </c>
      <c r="H144" s="129">
        <f t="shared" si="8"/>
        <v>12671.230254758651</v>
      </c>
      <c r="I144" s="80">
        <f t="shared" si="9"/>
        <v>745.36648557403828</v>
      </c>
      <c r="J144" s="76">
        <v>1215</v>
      </c>
      <c r="K144" s="79">
        <f t="shared" si="10"/>
        <v>51899.921019034598</v>
      </c>
    </row>
    <row r="145" spans="1:11" s="424" customFormat="1" ht="16.5" customHeight="1" x14ac:dyDescent="0.2">
      <c r="A145" s="211">
        <v>126</v>
      </c>
      <c r="B145" s="357">
        <f t="shared" si="11"/>
        <v>14.8476</v>
      </c>
      <c r="C145" s="352">
        <v>45.57853333333334</v>
      </c>
      <c r="D145" s="414">
        <v>39190</v>
      </c>
      <c r="E145" s="80">
        <v>20820</v>
      </c>
      <c r="F145" s="165">
        <f t="shared" si="6"/>
        <v>31673.805867614967</v>
      </c>
      <c r="G145" s="164">
        <f t="shared" si="7"/>
        <v>5481.5278537557151</v>
      </c>
      <c r="H145" s="129">
        <f t="shared" si="8"/>
        <v>12632.813465266034</v>
      </c>
      <c r="I145" s="80">
        <f t="shared" si="9"/>
        <v>743.10667442741374</v>
      </c>
      <c r="J145" s="76">
        <v>1215</v>
      </c>
      <c r="K145" s="79">
        <f t="shared" si="10"/>
        <v>51746.253861064135</v>
      </c>
    </row>
    <row r="146" spans="1:11" s="424" customFormat="1" ht="16.5" customHeight="1" x14ac:dyDescent="0.2">
      <c r="A146" s="211">
        <v>127</v>
      </c>
      <c r="B146" s="357">
        <f t="shared" si="11"/>
        <v>14.8964</v>
      </c>
      <c r="C146" s="352">
        <v>45.649466666666669</v>
      </c>
      <c r="D146" s="414">
        <v>39190</v>
      </c>
      <c r="E146" s="80">
        <v>20820</v>
      </c>
      <c r="F146" s="165">
        <f t="shared" si="6"/>
        <v>31570.043768964308</v>
      </c>
      <c r="G146" s="164">
        <f t="shared" si="7"/>
        <v>5473.01027248219</v>
      </c>
      <c r="H146" s="129">
        <f t="shared" si="8"/>
        <v>12594.63837409181</v>
      </c>
      <c r="I146" s="80">
        <f t="shared" si="9"/>
        <v>740.86108082892997</v>
      </c>
      <c r="J146" s="76">
        <v>1215</v>
      </c>
      <c r="K146" s="79">
        <f t="shared" si="10"/>
        <v>51593.55349636724</v>
      </c>
    </row>
    <row r="147" spans="1:11" s="424" customFormat="1" ht="16.5" customHeight="1" x14ac:dyDescent="0.2">
      <c r="A147" s="211">
        <v>128</v>
      </c>
      <c r="B147" s="357">
        <f t="shared" si="11"/>
        <v>14.9452</v>
      </c>
      <c r="C147" s="352">
        <v>45.720400000000005</v>
      </c>
      <c r="D147" s="414">
        <v>39190</v>
      </c>
      <c r="E147" s="80">
        <v>20820</v>
      </c>
      <c r="F147" s="165">
        <f t="shared" si="6"/>
        <v>31466.959291277468</v>
      </c>
      <c r="G147" s="164">
        <f t="shared" si="7"/>
        <v>5464.5191205676238</v>
      </c>
      <c r="H147" s="129">
        <f t="shared" si="8"/>
        <v>12556.702660027331</v>
      </c>
      <c r="I147" s="80">
        <f t="shared" si="9"/>
        <v>738.62956823690183</v>
      </c>
      <c r="J147" s="76">
        <v>1215</v>
      </c>
      <c r="K147" s="79">
        <f t="shared" si="10"/>
        <v>51441.810640109325</v>
      </c>
    </row>
    <row r="148" spans="1:11" s="424" customFormat="1" ht="16.5" customHeight="1" x14ac:dyDescent="0.2">
      <c r="A148" s="211">
        <v>129</v>
      </c>
      <c r="B148" s="357">
        <f t="shared" si="11"/>
        <v>14.994</v>
      </c>
      <c r="C148" s="352">
        <v>45.791333333333334</v>
      </c>
      <c r="D148" s="414">
        <v>39190</v>
      </c>
      <c r="E148" s="80">
        <v>20820</v>
      </c>
      <c r="F148" s="165">
        <f t="shared" ref="F148:F211" si="12">12*(1/B148*D148)</f>
        <v>31364.545818327337</v>
      </c>
      <c r="G148" s="164">
        <f t="shared" ref="G148:G211" si="13">12*(1/C148*E148)</f>
        <v>5456.0542751903567</v>
      </c>
      <c r="H148" s="129">
        <f t="shared" si="8"/>
        <v>12519.004031796016</v>
      </c>
      <c r="I148" s="80">
        <f t="shared" si="9"/>
        <v>736.41200187035383</v>
      </c>
      <c r="J148" s="76">
        <v>1215</v>
      </c>
      <c r="K148" s="79">
        <f t="shared" si="10"/>
        <v>51291.016127184062</v>
      </c>
    </row>
    <row r="149" spans="1:11" s="424" customFormat="1" ht="16.5" customHeight="1" x14ac:dyDescent="0.2">
      <c r="A149" s="231">
        <v>130</v>
      </c>
      <c r="B149" s="357">
        <f t="shared" si="11"/>
        <v>15.0428</v>
      </c>
      <c r="C149" s="352">
        <v>45.86226666666667</v>
      </c>
      <c r="D149" s="414">
        <v>39190</v>
      </c>
      <c r="E149" s="80">
        <v>20820</v>
      </c>
      <c r="F149" s="165">
        <f t="shared" si="12"/>
        <v>31262.796819741008</v>
      </c>
      <c r="G149" s="164">
        <f t="shared" si="13"/>
        <v>5447.6156142885793</v>
      </c>
      <c r="H149" s="129">
        <f t="shared" ref="H149:H212" si="14">SUM(F149:G149)*34%</f>
        <v>12481.540227570062</v>
      </c>
      <c r="I149" s="80">
        <f t="shared" ref="I149:I212" si="15">SUM(F149:G149)*2%</f>
        <v>734.20824868059185</v>
      </c>
      <c r="J149" s="76">
        <v>1215</v>
      </c>
      <c r="K149" s="79">
        <f t="shared" ref="K149:K212" si="16">SUM(F149:J149)</f>
        <v>51141.160910280239</v>
      </c>
    </row>
    <row r="150" spans="1:11" s="424" customFormat="1" ht="16.5" customHeight="1" x14ac:dyDescent="0.2">
      <c r="A150" s="211">
        <v>131</v>
      </c>
      <c r="B150" s="357">
        <f t="shared" si="11"/>
        <v>15.0916</v>
      </c>
      <c r="C150" s="352">
        <v>45.933199999999999</v>
      </c>
      <c r="D150" s="414">
        <v>39190</v>
      </c>
      <c r="E150" s="80">
        <v>20820</v>
      </c>
      <c r="F150" s="165">
        <f t="shared" si="12"/>
        <v>31161.70584961171</v>
      </c>
      <c r="G150" s="164">
        <f t="shared" si="13"/>
        <v>5439.2030165544747</v>
      </c>
      <c r="H150" s="129">
        <f t="shared" si="14"/>
        <v>12444.309014496503</v>
      </c>
      <c r="I150" s="80">
        <f t="shared" si="15"/>
        <v>732.01817732332358</v>
      </c>
      <c r="J150" s="76">
        <v>1215</v>
      </c>
      <c r="K150" s="79">
        <f t="shared" si="16"/>
        <v>50992.236057986011</v>
      </c>
    </row>
    <row r="151" spans="1:11" s="424" customFormat="1" ht="16.5" customHeight="1" x14ac:dyDescent="0.2">
      <c r="A151" s="211">
        <v>132</v>
      </c>
      <c r="B151" s="357">
        <f t="shared" si="11"/>
        <v>15.1404</v>
      </c>
      <c r="C151" s="352">
        <v>46.004133333333336</v>
      </c>
      <c r="D151" s="414">
        <v>39190</v>
      </c>
      <c r="E151" s="80">
        <v>20820</v>
      </c>
      <c r="F151" s="165">
        <f t="shared" si="12"/>
        <v>31061.266545137514</v>
      </c>
      <c r="G151" s="164">
        <f t="shared" si="13"/>
        <v>5430.8163614283931</v>
      </c>
      <c r="H151" s="129">
        <f t="shared" si="14"/>
        <v>12407.30818823241</v>
      </c>
      <c r="I151" s="80">
        <f t="shared" si="15"/>
        <v>729.84165813131813</v>
      </c>
      <c r="J151" s="76">
        <v>1215</v>
      </c>
      <c r="K151" s="79">
        <f t="shared" si="16"/>
        <v>50844.232752929638</v>
      </c>
    </row>
    <row r="152" spans="1:11" s="424" customFormat="1" ht="16.5" customHeight="1" x14ac:dyDescent="0.2">
      <c r="A152" s="211">
        <v>133</v>
      </c>
      <c r="B152" s="357">
        <f t="shared" si="11"/>
        <v>15.1892</v>
      </c>
      <c r="C152" s="352">
        <v>46.075066666666672</v>
      </c>
      <c r="D152" s="414">
        <v>39190</v>
      </c>
      <c r="E152" s="80">
        <v>20820</v>
      </c>
      <c r="F152" s="165">
        <f t="shared" si="12"/>
        <v>30961.472625286391</v>
      </c>
      <c r="G152" s="164">
        <f t="shared" si="13"/>
        <v>5422.455529093103</v>
      </c>
      <c r="H152" s="129">
        <f t="shared" si="14"/>
        <v>12370.535572489029</v>
      </c>
      <c r="I152" s="80">
        <f t="shared" si="15"/>
        <v>727.67856308758985</v>
      </c>
      <c r="J152" s="76">
        <v>1215</v>
      </c>
      <c r="K152" s="79">
        <f t="shared" si="16"/>
        <v>50697.142289956108</v>
      </c>
    </row>
    <row r="153" spans="1:11" s="424" customFormat="1" ht="16.5" customHeight="1" x14ac:dyDescent="0.2">
      <c r="A153" s="211">
        <v>134</v>
      </c>
      <c r="B153" s="357">
        <f t="shared" si="11"/>
        <v>15.238</v>
      </c>
      <c r="C153" s="352">
        <v>46.146000000000001</v>
      </c>
      <c r="D153" s="414">
        <v>39190</v>
      </c>
      <c r="E153" s="80">
        <v>20820</v>
      </c>
      <c r="F153" s="165">
        <f t="shared" si="12"/>
        <v>30862.317889486811</v>
      </c>
      <c r="G153" s="164">
        <f t="shared" si="13"/>
        <v>5414.1204004680794</v>
      </c>
      <c r="H153" s="129">
        <f t="shared" si="14"/>
        <v>12333.989018584663</v>
      </c>
      <c r="I153" s="80">
        <f t="shared" si="15"/>
        <v>725.52876579909776</v>
      </c>
      <c r="J153" s="76">
        <v>1215</v>
      </c>
      <c r="K153" s="79">
        <f t="shared" si="16"/>
        <v>50550.956074338654</v>
      </c>
    </row>
    <row r="154" spans="1:11" s="424" customFormat="1" ht="16.5" customHeight="1" x14ac:dyDescent="0.2">
      <c r="A154" s="211">
        <v>135</v>
      </c>
      <c r="B154" s="357">
        <f t="shared" si="11"/>
        <v>15.286799999999999</v>
      </c>
      <c r="C154" s="352">
        <v>46.216933333333337</v>
      </c>
      <c r="D154" s="414">
        <v>39190</v>
      </c>
      <c r="E154" s="80">
        <v>20820</v>
      </c>
      <c r="F154" s="165">
        <f t="shared" si="12"/>
        <v>30763.796216343515</v>
      </c>
      <c r="G154" s="164">
        <f t="shared" si="13"/>
        <v>5405.8108572038527</v>
      </c>
      <c r="H154" s="129">
        <f t="shared" si="14"/>
        <v>12297.666405006106</v>
      </c>
      <c r="I154" s="80">
        <f t="shared" si="15"/>
        <v>723.39214147094742</v>
      </c>
      <c r="J154" s="76">
        <v>1215</v>
      </c>
      <c r="K154" s="79">
        <f t="shared" si="16"/>
        <v>50405.665620024425</v>
      </c>
    </row>
    <row r="155" spans="1:11" s="424" customFormat="1" ht="16.5" customHeight="1" x14ac:dyDescent="0.2">
      <c r="A155" s="211">
        <v>136</v>
      </c>
      <c r="B155" s="357">
        <f t="shared" si="11"/>
        <v>15.335599999999999</v>
      </c>
      <c r="C155" s="352">
        <v>46.287866666666673</v>
      </c>
      <c r="D155" s="414">
        <v>39190</v>
      </c>
      <c r="E155" s="80">
        <v>20820</v>
      </c>
      <c r="F155" s="165">
        <f t="shared" si="12"/>
        <v>30665.901562377738</v>
      </c>
      <c r="G155" s="164">
        <f t="shared" si="13"/>
        <v>5397.5267816764062</v>
      </c>
      <c r="H155" s="129">
        <f t="shared" si="14"/>
        <v>12261.565636978412</v>
      </c>
      <c r="I155" s="80">
        <f t="shared" si="15"/>
        <v>721.26856688108296</v>
      </c>
      <c r="J155" s="76">
        <v>1215</v>
      </c>
      <c r="K155" s="79">
        <f t="shared" si="16"/>
        <v>50261.26254791364</v>
      </c>
    </row>
    <row r="156" spans="1:11" s="424" customFormat="1" ht="16.5" customHeight="1" x14ac:dyDescent="0.2">
      <c r="A156" s="211">
        <v>137</v>
      </c>
      <c r="B156" s="357">
        <f t="shared" si="11"/>
        <v>15.384399999999999</v>
      </c>
      <c r="C156" s="352">
        <v>46.358800000000002</v>
      </c>
      <c r="D156" s="414">
        <v>39190</v>
      </c>
      <c r="E156" s="80">
        <v>20820</v>
      </c>
      <c r="F156" s="165">
        <f t="shared" si="12"/>
        <v>30568.627960791455</v>
      </c>
      <c r="G156" s="164">
        <f t="shared" si="13"/>
        <v>5389.2680569816293</v>
      </c>
      <c r="H156" s="129">
        <f t="shared" si="14"/>
        <v>12225.68464604285</v>
      </c>
      <c r="I156" s="80">
        <f t="shared" si="15"/>
        <v>719.15792035546167</v>
      </c>
      <c r="J156" s="76">
        <v>1215</v>
      </c>
      <c r="K156" s="79">
        <f t="shared" si="16"/>
        <v>50117.738584171399</v>
      </c>
    </row>
    <row r="157" spans="1:11" s="424" customFormat="1" ht="16.5" customHeight="1" x14ac:dyDescent="0.2">
      <c r="A157" s="211">
        <v>138</v>
      </c>
      <c r="B157" s="357">
        <f t="shared" si="11"/>
        <v>15.433200000000001</v>
      </c>
      <c r="C157" s="352">
        <v>46.429733333333338</v>
      </c>
      <c r="D157" s="414">
        <v>39190</v>
      </c>
      <c r="E157" s="80">
        <v>20820</v>
      </c>
      <c r="F157" s="165">
        <f t="shared" si="12"/>
        <v>30471.969520255028</v>
      </c>
      <c r="G157" s="164">
        <f t="shared" si="13"/>
        <v>5381.0345669298113</v>
      </c>
      <c r="H157" s="129">
        <f t="shared" si="14"/>
        <v>12190.021389642847</v>
      </c>
      <c r="I157" s="80">
        <f t="shared" si="15"/>
        <v>717.06008174369686</v>
      </c>
      <c r="J157" s="76">
        <v>1215</v>
      </c>
      <c r="K157" s="79">
        <f t="shared" si="16"/>
        <v>49975.08555857138</v>
      </c>
    </row>
    <row r="158" spans="1:11" s="424" customFormat="1" ht="16.5" customHeight="1" x14ac:dyDescent="0.2">
      <c r="A158" s="211">
        <v>139</v>
      </c>
      <c r="B158" s="357">
        <f t="shared" ref="B158:B168" si="17">0.0488*A158+8.6988</f>
        <v>15.482000000000001</v>
      </c>
      <c r="C158" s="352">
        <v>46.500666666666667</v>
      </c>
      <c r="D158" s="414">
        <v>39190</v>
      </c>
      <c r="E158" s="80">
        <v>20820</v>
      </c>
      <c r="F158" s="165">
        <f t="shared" si="12"/>
        <v>30375.920423717867</v>
      </c>
      <c r="G158" s="164">
        <f t="shared" si="13"/>
        <v>5372.8261960401996</v>
      </c>
      <c r="H158" s="129">
        <f t="shared" si="14"/>
        <v>12154.573850717743</v>
      </c>
      <c r="I158" s="80">
        <f t="shared" si="15"/>
        <v>714.97493239516132</v>
      </c>
      <c r="J158" s="76">
        <v>1215</v>
      </c>
      <c r="K158" s="79">
        <f t="shared" si="16"/>
        <v>49833.295402870972</v>
      </c>
    </row>
    <row r="159" spans="1:11" s="424" customFormat="1" ht="16.5" customHeight="1" x14ac:dyDescent="0.2">
      <c r="A159" s="231">
        <v>140</v>
      </c>
      <c r="B159" s="357">
        <f t="shared" si="17"/>
        <v>15.530800000000001</v>
      </c>
      <c r="C159" s="352">
        <v>46.571600000000004</v>
      </c>
      <c r="D159" s="414">
        <v>39190</v>
      </c>
      <c r="E159" s="80">
        <v>20820</v>
      </c>
      <c r="F159" s="165">
        <f t="shared" si="12"/>
        <v>30280.474927241354</v>
      </c>
      <c r="G159" s="164">
        <f t="shared" si="13"/>
        <v>5364.6428295355963</v>
      </c>
      <c r="H159" s="129">
        <f t="shared" si="14"/>
        <v>12119.340037304164</v>
      </c>
      <c r="I159" s="80">
        <f t="shared" si="15"/>
        <v>712.90235513553898</v>
      </c>
      <c r="J159" s="76">
        <v>1215</v>
      </c>
      <c r="K159" s="79">
        <f t="shared" si="16"/>
        <v>49692.360149216656</v>
      </c>
    </row>
    <row r="160" spans="1:11" s="424" customFormat="1" ht="16.5" customHeight="1" x14ac:dyDescent="0.2">
      <c r="A160" s="211">
        <v>141</v>
      </c>
      <c r="B160" s="357">
        <f t="shared" si="17"/>
        <v>15.579600000000001</v>
      </c>
      <c r="C160" s="352">
        <v>46.642533333333333</v>
      </c>
      <c r="D160" s="414">
        <v>39190</v>
      </c>
      <c r="E160" s="80">
        <v>20820</v>
      </c>
      <c r="F160" s="165">
        <f t="shared" si="12"/>
        <v>30185.627358853882</v>
      </c>
      <c r="G160" s="164">
        <f t="shared" si="13"/>
        <v>5356.4843533370113</v>
      </c>
      <c r="H160" s="129">
        <f t="shared" si="14"/>
        <v>12084.317982144903</v>
      </c>
      <c r="I160" s="80">
        <f t="shared" si="15"/>
        <v>710.84223424381787</v>
      </c>
      <c r="J160" s="76">
        <v>1215</v>
      </c>
      <c r="K160" s="79">
        <f t="shared" si="16"/>
        <v>49552.271928579612</v>
      </c>
    </row>
    <row r="161" spans="1:11" s="424" customFormat="1" ht="16.5" customHeight="1" x14ac:dyDescent="0.2">
      <c r="A161" s="211">
        <v>142</v>
      </c>
      <c r="B161" s="357">
        <f t="shared" si="17"/>
        <v>15.628400000000001</v>
      </c>
      <c r="C161" s="352">
        <v>46.713466666666669</v>
      </c>
      <c r="D161" s="414">
        <v>39190</v>
      </c>
      <c r="E161" s="80">
        <v>20820</v>
      </c>
      <c r="F161" s="165">
        <f t="shared" si="12"/>
        <v>30091.37211742725</v>
      </c>
      <c r="G161" s="164">
        <f t="shared" si="13"/>
        <v>5348.3506540583585</v>
      </c>
      <c r="H161" s="129">
        <f t="shared" si="14"/>
        <v>12049.505742305109</v>
      </c>
      <c r="I161" s="80">
        <f t="shared" si="15"/>
        <v>708.79445542971223</v>
      </c>
      <c r="J161" s="76">
        <v>1215</v>
      </c>
      <c r="K161" s="79">
        <f t="shared" si="16"/>
        <v>49413.022969220438</v>
      </c>
    </row>
    <row r="162" spans="1:11" s="424" customFormat="1" ht="16.5" customHeight="1" x14ac:dyDescent="0.2">
      <c r="A162" s="211">
        <v>143</v>
      </c>
      <c r="B162" s="357">
        <f t="shared" si="17"/>
        <v>15.677200000000001</v>
      </c>
      <c r="C162" s="352">
        <v>46.784400000000005</v>
      </c>
      <c r="D162" s="414">
        <v>39190</v>
      </c>
      <c r="E162" s="80">
        <v>20820</v>
      </c>
      <c r="F162" s="165">
        <f t="shared" si="12"/>
        <v>29997.703671574007</v>
      </c>
      <c r="G162" s="164">
        <f t="shared" si="13"/>
        <v>5340.2416190012045</v>
      </c>
      <c r="H162" s="129">
        <f t="shared" si="14"/>
        <v>12014.901398795573</v>
      </c>
      <c r="I162" s="80">
        <f t="shared" si="15"/>
        <v>706.75890581150429</v>
      </c>
      <c r="J162" s="76">
        <v>1215</v>
      </c>
      <c r="K162" s="79">
        <f t="shared" si="16"/>
        <v>49274.605595182285</v>
      </c>
    </row>
    <row r="163" spans="1:11" s="424" customFormat="1" ht="16.5" customHeight="1" x14ac:dyDescent="0.2">
      <c r="A163" s="211">
        <v>144</v>
      </c>
      <c r="B163" s="357">
        <f t="shared" si="17"/>
        <v>15.726000000000001</v>
      </c>
      <c r="C163" s="352">
        <v>46.855333333333334</v>
      </c>
      <c r="D163" s="414">
        <v>39190</v>
      </c>
      <c r="E163" s="80">
        <v>20820</v>
      </c>
      <c r="F163" s="165">
        <f t="shared" si="12"/>
        <v>29904.616558565427</v>
      </c>
      <c r="G163" s="164">
        <f t="shared" si="13"/>
        <v>5332.1571361495671</v>
      </c>
      <c r="H163" s="129">
        <f t="shared" si="14"/>
        <v>11980.503056203101</v>
      </c>
      <c r="I163" s="80">
        <f t="shared" si="15"/>
        <v>704.73547389429996</v>
      </c>
      <c r="J163" s="76">
        <v>1215</v>
      </c>
      <c r="K163" s="79">
        <f t="shared" si="16"/>
        <v>49137.012224812403</v>
      </c>
    </row>
    <row r="164" spans="1:11" s="424" customFormat="1" ht="16.5" customHeight="1" x14ac:dyDescent="0.2">
      <c r="A164" s="211">
        <v>145</v>
      </c>
      <c r="B164" s="357">
        <f t="shared" si="17"/>
        <v>15.774800000000001</v>
      </c>
      <c r="C164" s="352">
        <v>46.92626666666667</v>
      </c>
      <c r="D164" s="414">
        <v>39190</v>
      </c>
      <c r="E164" s="80">
        <v>20820</v>
      </c>
      <c r="F164" s="165">
        <f t="shared" si="12"/>
        <v>29812.105383269518</v>
      </c>
      <c r="G164" s="164">
        <f t="shared" si="13"/>
        <v>5324.0970941647456</v>
      </c>
      <c r="H164" s="129">
        <f t="shared" si="14"/>
        <v>11946.308842327651</v>
      </c>
      <c r="I164" s="80">
        <f t="shared" si="15"/>
        <v>702.72404954868534</v>
      </c>
      <c r="J164" s="76">
        <v>1215</v>
      </c>
      <c r="K164" s="79">
        <f t="shared" si="16"/>
        <v>49000.235369310598</v>
      </c>
    </row>
    <row r="165" spans="1:11" s="424" customFormat="1" ht="16.5" customHeight="1" x14ac:dyDescent="0.2">
      <c r="A165" s="211">
        <v>146</v>
      </c>
      <c r="B165" s="357">
        <f t="shared" si="17"/>
        <v>15.823600000000001</v>
      </c>
      <c r="C165" s="352">
        <v>46.997200000000007</v>
      </c>
      <c r="D165" s="414">
        <v>39190</v>
      </c>
      <c r="E165" s="80">
        <v>20820</v>
      </c>
      <c r="F165" s="165">
        <f t="shared" si="12"/>
        <v>29720.164817108624</v>
      </c>
      <c r="G165" s="164">
        <f t="shared" si="13"/>
        <v>5316.061382380226</v>
      </c>
      <c r="H165" s="129">
        <f t="shared" si="14"/>
        <v>11912.316907826209</v>
      </c>
      <c r="I165" s="80">
        <f t="shared" si="15"/>
        <v>700.72452398977691</v>
      </c>
      <c r="J165" s="76">
        <v>1215</v>
      </c>
      <c r="K165" s="79">
        <f t="shared" si="16"/>
        <v>48864.267631304829</v>
      </c>
    </row>
    <row r="166" spans="1:11" s="424" customFormat="1" ht="16.5" customHeight="1" x14ac:dyDescent="0.2">
      <c r="A166" s="211">
        <v>147</v>
      </c>
      <c r="B166" s="357">
        <f t="shared" si="17"/>
        <v>15.872400000000001</v>
      </c>
      <c r="C166" s="352">
        <v>47.068133333333336</v>
      </c>
      <c r="D166" s="414">
        <v>39190</v>
      </c>
      <c r="E166" s="80">
        <v>20820</v>
      </c>
      <c r="F166" s="165">
        <f t="shared" si="12"/>
        <v>29628.789597036361</v>
      </c>
      <c r="G166" s="164">
        <f t="shared" si="13"/>
        <v>5308.0498907966039</v>
      </c>
      <c r="H166" s="129">
        <f t="shared" si="14"/>
        <v>11878.525425863209</v>
      </c>
      <c r="I166" s="80">
        <f t="shared" si="15"/>
        <v>698.73678975665928</v>
      </c>
      <c r="J166" s="76">
        <v>1215</v>
      </c>
      <c r="K166" s="79">
        <f t="shared" si="16"/>
        <v>48729.101703452834</v>
      </c>
    </row>
    <row r="167" spans="1:11" s="424" customFormat="1" ht="16.5" customHeight="1" x14ac:dyDescent="0.2">
      <c r="A167" s="211">
        <v>148</v>
      </c>
      <c r="B167" s="357">
        <f t="shared" si="17"/>
        <v>15.921200000000001</v>
      </c>
      <c r="C167" s="352">
        <v>47.139066666666672</v>
      </c>
      <c r="D167" s="414">
        <v>39190</v>
      </c>
      <c r="E167" s="80">
        <v>20820</v>
      </c>
      <c r="F167" s="165">
        <f t="shared" si="12"/>
        <v>29537.974524533329</v>
      </c>
      <c r="G167" s="164">
        <f t="shared" si="13"/>
        <v>5300.0625100765674</v>
      </c>
      <c r="H167" s="129">
        <f t="shared" si="14"/>
        <v>11844.932591767365</v>
      </c>
      <c r="I167" s="80">
        <f t="shared" si="15"/>
        <v>696.76074069219783</v>
      </c>
      <c r="J167" s="76">
        <v>1215</v>
      </c>
      <c r="K167" s="79">
        <f t="shared" si="16"/>
        <v>48594.730367069453</v>
      </c>
    </row>
    <row r="168" spans="1:11" s="424" customFormat="1" ht="16.5" customHeight="1" thickBot="1" x14ac:dyDescent="0.25">
      <c r="A168" s="215">
        <v>149</v>
      </c>
      <c r="B168" s="358">
        <f t="shared" si="17"/>
        <v>15.97</v>
      </c>
      <c r="C168" s="354">
        <v>47.21</v>
      </c>
      <c r="D168" s="452">
        <v>39190</v>
      </c>
      <c r="E168" s="92">
        <v>20820</v>
      </c>
      <c r="F168" s="228">
        <f t="shared" si="12"/>
        <v>29447.714464621167</v>
      </c>
      <c r="G168" s="182">
        <f t="shared" si="13"/>
        <v>5292.0991315399278</v>
      </c>
      <c r="H168" s="218">
        <f t="shared" si="14"/>
        <v>11811.536622694774</v>
      </c>
      <c r="I168" s="92">
        <f t="shared" si="15"/>
        <v>694.79627192322198</v>
      </c>
      <c r="J168" s="91">
        <v>1215</v>
      </c>
      <c r="K168" s="94">
        <f t="shared" si="16"/>
        <v>48461.146490779094</v>
      </c>
    </row>
    <row r="169" spans="1:11" s="424" customFormat="1" ht="16.5" customHeight="1" x14ac:dyDescent="0.2">
      <c r="A169" s="368">
        <v>150</v>
      </c>
      <c r="B169" s="359">
        <f t="shared" ref="B169:B232" si="18">0.01226667*A169+14.1422667</f>
        <v>15.982267200000001</v>
      </c>
      <c r="C169" s="350">
        <v>47.234933333333338</v>
      </c>
      <c r="D169" s="413">
        <v>39190</v>
      </c>
      <c r="E169" s="164">
        <v>20820</v>
      </c>
      <c r="F169" s="165">
        <f t="shared" si="12"/>
        <v>29425.111851464979</v>
      </c>
      <c r="G169" s="164">
        <f t="shared" si="13"/>
        <v>5289.3056551365926</v>
      </c>
      <c r="H169" s="208">
        <f t="shared" si="14"/>
        <v>11802.901952244536</v>
      </c>
      <c r="I169" s="164">
        <f t="shared" si="15"/>
        <v>694.2883501320315</v>
      </c>
      <c r="J169" s="165">
        <v>1215</v>
      </c>
      <c r="K169" s="166">
        <f t="shared" si="16"/>
        <v>48426.607808978144</v>
      </c>
    </row>
    <row r="170" spans="1:11" s="424" customFormat="1" ht="16.5" customHeight="1" x14ac:dyDescent="0.2">
      <c r="A170" s="211">
        <v>151</v>
      </c>
      <c r="B170" s="357">
        <f t="shared" si="18"/>
        <v>15.99453387</v>
      </c>
      <c r="C170" s="352">
        <v>47.259866666666667</v>
      </c>
      <c r="D170" s="414">
        <v>39190</v>
      </c>
      <c r="E170" s="80">
        <v>20820</v>
      </c>
      <c r="F170" s="165">
        <f t="shared" si="12"/>
        <v>29402.544883291434</v>
      </c>
      <c r="G170" s="164">
        <f t="shared" si="13"/>
        <v>5286.5151262946147</v>
      </c>
      <c r="H170" s="129">
        <f t="shared" si="14"/>
        <v>11794.280403259258</v>
      </c>
      <c r="I170" s="80">
        <f t="shared" si="15"/>
        <v>693.78120019172104</v>
      </c>
      <c r="J170" s="76">
        <v>1215</v>
      </c>
      <c r="K170" s="79">
        <f t="shared" si="16"/>
        <v>48392.12161303703</v>
      </c>
    </row>
    <row r="171" spans="1:11" s="424" customFormat="1" ht="16.5" customHeight="1" x14ac:dyDescent="0.2">
      <c r="A171" s="211">
        <v>152</v>
      </c>
      <c r="B171" s="357">
        <f t="shared" si="18"/>
        <v>16.00680054</v>
      </c>
      <c r="C171" s="352">
        <v>47.284800000000004</v>
      </c>
      <c r="D171" s="414">
        <v>39190</v>
      </c>
      <c r="E171" s="80">
        <v>20820</v>
      </c>
      <c r="F171" s="165">
        <f t="shared" si="12"/>
        <v>29380.012503110753</v>
      </c>
      <c r="G171" s="164">
        <f t="shared" si="13"/>
        <v>5283.7275403512322</v>
      </c>
      <c r="H171" s="129">
        <f t="shared" si="14"/>
        <v>11785.671614777075</v>
      </c>
      <c r="I171" s="80">
        <f t="shared" si="15"/>
        <v>693.2748008692397</v>
      </c>
      <c r="J171" s="76">
        <v>1215</v>
      </c>
      <c r="K171" s="79">
        <f t="shared" si="16"/>
        <v>48357.686459108299</v>
      </c>
    </row>
    <row r="172" spans="1:11" s="424" customFormat="1" ht="16.5" customHeight="1" x14ac:dyDescent="0.2">
      <c r="A172" s="211">
        <v>153</v>
      </c>
      <c r="B172" s="357">
        <f t="shared" si="18"/>
        <v>16.019067209999999</v>
      </c>
      <c r="C172" s="352">
        <v>47.309733333333341</v>
      </c>
      <c r="D172" s="414">
        <v>39190</v>
      </c>
      <c r="E172" s="80">
        <v>20820</v>
      </c>
      <c r="F172" s="165">
        <f t="shared" si="12"/>
        <v>29357.514631465234</v>
      </c>
      <c r="G172" s="164">
        <f t="shared" si="13"/>
        <v>5280.9428926535193</v>
      </c>
      <c r="H172" s="129">
        <f t="shared" si="14"/>
        <v>11777.075558200379</v>
      </c>
      <c r="I172" s="80">
        <f t="shared" si="15"/>
        <v>692.76915048237515</v>
      </c>
      <c r="J172" s="76">
        <v>1215</v>
      </c>
      <c r="K172" s="79">
        <f t="shared" si="16"/>
        <v>48323.302232801507</v>
      </c>
    </row>
    <row r="173" spans="1:11" s="424" customFormat="1" ht="16.5" customHeight="1" x14ac:dyDescent="0.2">
      <c r="A173" s="211">
        <v>154</v>
      </c>
      <c r="B173" s="357">
        <f t="shared" si="18"/>
        <v>16.031333880000002</v>
      </c>
      <c r="C173" s="352">
        <v>47.334666666666671</v>
      </c>
      <c r="D173" s="414">
        <v>39190</v>
      </c>
      <c r="E173" s="80">
        <v>20820</v>
      </c>
      <c r="F173" s="165">
        <f t="shared" si="12"/>
        <v>29335.051189140348</v>
      </c>
      <c r="G173" s="164">
        <f t="shared" si="13"/>
        <v>5278.16117855835</v>
      </c>
      <c r="H173" s="129">
        <f t="shared" si="14"/>
        <v>11768.492205017557</v>
      </c>
      <c r="I173" s="80">
        <f t="shared" si="15"/>
        <v>692.26424735397393</v>
      </c>
      <c r="J173" s="76">
        <v>1215</v>
      </c>
      <c r="K173" s="79">
        <f t="shared" si="16"/>
        <v>48288.968820070229</v>
      </c>
    </row>
    <row r="174" spans="1:11" s="424" customFormat="1" ht="16.5" customHeight="1" x14ac:dyDescent="0.2">
      <c r="A174" s="211">
        <v>155</v>
      </c>
      <c r="B174" s="357">
        <f t="shared" si="18"/>
        <v>16.043600550000001</v>
      </c>
      <c r="C174" s="352">
        <v>47.359600000000007</v>
      </c>
      <c r="D174" s="414">
        <v>39190</v>
      </c>
      <c r="E174" s="80">
        <v>20820</v>
      </c>
      <c r="F174" s="165">
        <f t="shared" si="12"/>
        <v>29312.622097163839</v>
      </c>
      <c r="G174" s="164">
        <f t="shared" si="13"/>
        <v>5275.3823934323755</v>
      </c>
      <c r="H174" s="129">
        <f t="shared" si="14"/>
        <v>11759.921526802713</v>
      </c>
      <c r="I174" s="80">
        <f t="shared" si="15"/>
        <v>691.76008981192433</v>
      </c>
      <c r="J174" s="76">
        <v>1215</v>
      </c>
      <c r="K174" s="79">
        <f t="shared" si="16"/>
        <v>48254.686107210851</v>
      </c>
    </row>
    <row r="175" spans="1:11" s="424" customFormat="1" ht="16.5" customHeight="1" x14ac:dyDescent="0.2">
      <c r="A175" s="211">
        <v>156</v>
      </c>
      <c r="B175" s="357">
        <f t="shared" si="18"/>
        <v>16.05586722</v>
      </c>
      <c r="C175" s="352">
        <v>47.384533333333337</v>
      </c>
      <c r="D175" s="414">
        <v>39190</v>
      </c>
      <c r="E175" s="80">
        <v>20820</v>
      </c>
      <c r="F175" s="165">
        <f t="shared" si="12"/>
        <v>29290.227276804799</v>
      </c>
      <c r="G175" s="164">
        <f t="shared" si="13"/>
        <v>5272.6065326520047</v>
      </c>
      <c r="H175" s="129">
        <f t="shared" si="14"/>
        <v>11751.363495215313</v>
      </c>
      <c r="I175" s="80">
        <f t="shared" si="15"/>
        <v>691.2566761891361</v>
      </c>
      <c r="J175" s="76">
        <v>1215</v>
      </c>
      <c r="K175" s="79">
        <f t="shared" si="16"/>
        <v>48220.453980861254</v>
      </c>
    </row>
    <row r="176" spans="1:11" s="424" customFormat="1" ht="16.5" customHeight="1" x14ac:dyDescent="0.2">
      <c r="A176" s="211">
        <v>157</v>
      </c>
      <c r="B176" s="357">
        <f t="shared" si="18"/>
        <v>16.068133889999999</v>
      </c>
      <c r="C176" s="352">
        <v>47.409466666666674</v>
      </c>
      <c r="D176" s="414">
        <v>39190</v>
      </c>
      <c r="E176" s="80">
        <v>20820</v>
      </c>
      <c r="F176" s="165">
        <f t="shared" si="12"/>
        <v>29267.866649572708</v>
      </c>
      <c r="G176" s="164">
        <f t="shared" si="13"/>
        <v>5269.8335916033639</v>
      </c>
      <c r="H176" s="129">
        <f t="shared" si="14"/>
        <v>11742.818081999865</v>
      </c>
      <c r="I176" s="80">
        <f t="shared" si="15"/>
        <v>690.75400482352143</v>
      </c>
      <c r="J176" s="76">
        <v>1215</v>
      </c>
      <c r="K176" s="79">
        <f t="shared" si="16"/>
        <v>48186.272327999461</v>
      </c>
    </row>
    <row r="177" spans="1:11" s="424" customFormat="1" ht="16.5" customHeight="1" x14ac:dyDescent="0.2">
      <c r="A177" s="211">
        <v>158</v>
      </c>
      <c r="B177" s="357">
        <f t="shared" si="18"/>
        <v>16.080400560000001</v>
      </c>
      <c r="C177" s="352">
        <v>47.434400000000004</v>
      </c>
      <c r="D177" s="414">
        <v>39190</v>
      </c>
      <c r="E177" s="80">
        <v>20820</v>
      </c>
      <c r="F177" s="165">
        <f t="shared" si="12"/>
        <v>29245.54013721658</v>
      </c>
      <c r="G177" s="164">
        <f t="shared" si="13"/>
        <v>5267.0635656822888</v>
      </c>
      <c r="H177" s="129">
        <f t="shared" si="14"/>
        <v>11734.285258985616</v>
      </c>
      <c r="I177" s="80">
        <f t="shared" si="15"/>
        <v>690.25207405797732</v>
      </c>
      <c r="J177" s="76">
        <v>1215</v>
      </c>
      <c r="K177" s="79">
        <f t="shared" si="16"/>
        <v>48152.141035942463</v>
      </c>
    </row>
    <row r="178" spans="1:11" s="424" customFormat="1" ht="16.5" customHeight="1" x14ac:dyDescent="0.2">
      <c r="A178" s="211">
        <v>159</v>
      </c>
      <c r="B178" s="357">
        <f t="shared" si="18"/>
        <v>16.09266723</v>
      </c>
      <c r="C178" s="352">
        <v>47.45933333333334</v>
      </c>
      <c r="D178" s="414">
        <v>39190</v>
      </c>
      <c r="E178" s="80">
        <v>20820</v>
      </c>
      <c r="F178" s="165">
        <f t="shared" si="12"/>
        <v>29223.247661724003</v>
      </c>
      <c r="G178" s="164">
        <f t="shared" si="13"/>
        <v>5264.2964502942859</v>
      </c>
      <c r="H178" s="129">
        <f t="shared" si="14"/>
        <v>11725.764998086219</v>
      </c>
      <c r="I178" s="80">
        <f t="shared" si="15"/>
        <v>689.75088224036574</v>
      </c>
      <c r="J178" s="76">
        <v>1215</v>
      </c>
      <c r="K178" s="79">
        <f t="shared" si="16"/>
        <v>48118.059992344875</v>
      </c>
    </row>
    <row r="179" spans="1:11" s="424" customFormat="1" ht="16.5" customHeight="1" x14ac:dyDescent="0.2">
      <c r="A179" s="231">
        <v>160</v>
      </c>
      <c r="B179" s="357">
        <f t="shared" si="18"/>
        <v>16.104933899999999</v>
      </c>
      <c r="C179" s="352">
        <v>47.48426666666667</v>
      </c>
      <c r="D179" s="414">
        <v>39190</v>
      </c>
      <c r="E179" s="80">
        <v>20820</v>
      </c>
      <c r="F179" s="165">
        <f t="shared" si="12"/>
        <v>29200.989145320244</v>
      </c>
      <c r="G179" s="164">
        <f t="shared" si="13"/>
        <v>5261.5322408545144</v>
      </c>
      <c r="H179" s="129">
        <f t="shared" si="14"/>
        <v>11717.257271299421</v>
      </c>
      <c r="I179" s="80">
        <f t="shared" si="15"/>
        <v>689.25042772349525</v>
      </c>
      <c r="J179" s="76">
        <v>1215</v>
      </c>
      <c r="K179" s="79">
        <f t="shared" si="16"/>
        <v>48084.029085197682</v>
      </c>
    </row>
    <row r="180" spans="1:11" s="424" customFormat="1" ht="16.5" customHeight="1" x14ac:dyDescent="0.2">
      <c r="A180" s="211">
        <v>161</v>
      </c>
      <c r="B180" s="357">
        <f t="shared" si="18"/>
        <v>16.117200570000001</v>
      </c>
      <c r="C180" s="352">
        <v>47.509200000000007</v>
      </c>
      <c r="D180" s="414">
        <v>39190</v>
      </c>
      <c r="E180" s="80">
        <v>20820</v>
      </c>
      <c r="F180" s="165">
        <f t="shared" si="12"/>
        <v>29178.764510467336</v>
      </c>
      <c r="G180" s="164">
        <f t="shared" si="13"/>
        <v>5258.7709327877546</v>
      </c>
      <c r="H180" s="129">
        <f t="shared" si="14"/>
        <v>11708.762050706731</v>
      </c>
      <c r="I180" s="80">
        <f t="shared" si="15"/>
        <v>688.75070886510173</v>
      </c>
      <c r="J180" s="76">
        <v>1215</v>
      </c>
      <c r="K180" s="79">
        <f t="shared" si="16"/>
        <v>48050.048202826925</v>
      </c>
    </row>
    <row r="181" spans="1:11" s="424" customFormat="1" ht="16.5" customHeight="1" x14ac:dyDescent="0.2">
      <c r="A181" s="211">
        <v>162</v>
      </c>
      <c r="B181" s="357">
        <f t="shared" si="18"/>
        <v>16.12946724</v>
      </c>
      <c r="C181" s="352">
        <v>47.534133333333337</v>
      </c>
      <c r="D181" s="414">
        <v>39190</v>
      </c>
      <c r="E181" s="80">
        <v>20820</v>
      </c>
      <c r="F181" s="165">
        <f t="shared" si="12"/>
        <v>29156.573679863217</v>
      </c>
      <c r="G181" s="164">
        <f t="shared" si="13"/>
        <v>5256.0125215283888</v>
      </c>
      <c r="H181" s="129">
        <f t="shared" si="14"/>
        <v>11700.279308473146</v>
      </c>
      <c r="I181" s="80">
        <f t="shared" si="15"/>
        <v>688.2517240278321</v>
      </c>
      <c r="J181" s="76">
        <v>1215</v>
      </c>
      <c r="K181" s="79">
        <f t="shared" si="16"/>
        <v>48016.117233892583</v>
      </c>
    </row>
    <row r="182" spans="1:11" s="424" customFormat="1" ht="16.5" customHeight="1" x14ac:dyDescent="0.2">
      <c r="A182" s="211">
        <v>163</v>
      </c>
      <c r="B182" s="357">
        <f t="shared" si="18"/>
        <v>16.141733909999999</v>
      </c>
      <c r="C182" s="352">
        <v>47.559066666666673</v>
      </c>
      <c r="D182" s="414">
        <v>39190</v>
      </c>
      <c r="E182" s="80">
        <v>20820</v>
      </c>
      <c r="F182" s="165">
        <f t="shared" si="12"/>
        <v>29134.416576440766</v>
      </c>
      <c r="G182" s="164">
        <f t="shared" si="13"/>
        <v>5253.257002520374</v>
      </c>
      <c r="H182" s="129">
        <f t="shared" si="14"/>
        <v>11691.80901684679</v>
      </c>
      <c r="I182" s="80">
        <f t="shared" si="15"/>
        <v>687.75347157922283</v>
      </c>
      <c r="J182" s="76">
        <v>1215</v>
      </c>
      <c r="K182" s="79">
        <f t="shared" si="16"/>
        <v>47982.236067387152</v>
      </c>
    </row>
    <row r="183" spans="1:11" s="424" customFormat="1" ht="16.5" customHeight="1" x14ac:dyDescent="0.2">
      <c r="A183" s="211">
        <v>164</v>
      </c>
      <c r="B183" s="357">
        <f t="shared" si="18"/>
        <v>16.154000580000002</v>
      </c>
      <c r="C183" s="352">
        <v>47.584000000000003</v>
      </c>
      <c r="D183" s="414">
        <v>39190</v>
      </c>
      <c r="E183" s="80">
        <v>20820</v>
      </c>
      <c r="F183" s="165">
        <f t="shared" si="12"/>
        <v>29112.293123366962</v>
      </c>
      <c r="G183" s="164">
        <f t="shared" si="13"/>
        <v>5250.5043712172155</v>
      </c>
      <c r="H183" s="129">
        <f t="shared" si="14"/>
        <v>11683.351148158621</v>
      </c>
      <c r="I183" s="80">
        <f t="shared" si="15"/>
        <v>687.2559498916836</v>
      </c>
      <c r="J183" s="76">
        <v>1215</v>
      </c>
      <c r="K183" s="79">
        <f t="shared" si="16"/>
        <v>47948.404592634484</v>
      </c>
    </row>
    <row r="184" spans="1:11" s="424" customFormat="1" ht="16.5" customHeight="1" x14ac:dyDescent="0.2">
      <c r="A184" s="211">
        <v>165</v>
      </c>
      <c r="B184" s="357">
        <f t="shared" si="18"/>
        <v>16.166267250000001</v>
      </c>
      <c r="C184" s="352">
        <v>47.60893333333334</v>
      </c>
      <c r="D184" s="414">
        <v>39190</v>
      </c>
      <c r="E184" s="80">
        <v>20820</v>
      </c>
      <c r="F184" s="165">
        <f t="shared" si="12"/>
        <v>29090.203244042004</v>
      </c>
      <c r="G184" s="164">
        <f t="shared" si="13"/>
        <v>5247.7546230819426</v>
      </c>
      <c r="H184" s="129">
        <f t="shared" si="14"/>
        <v>11674.905674822141</v>
      </c>
      <c r="I184" s="80">
        <f t="shared" si="15"/>
        <v>686.75915734247883</v>
      </c>
      <c r="J184" s="76">
        <v>1215</v>
      </c>
      <c r="K184" s="79">
        <f t="shared" si="16"/>
        <v>47914.622699288564</v>
      </c>
    </row>
    <row r="185" spans="1:11" s="424" customFormat="1" ht="16.5" customHeight="1" x14ac:dyDescent="0.2">
      <c r="A185" s="211">
        <v>166</v>
      </c>
      <c r="B185" s="357">
        <f t="shared" si="18"/>
        <v>16.17853392</v>
      </c>
      <c r="C185" s="352">
        <v>47.63386666666667</v>
      </c>
      <c r="D185" s="414">
        <v>39190</v>
      </c>
      <c r="E185" s="80">
        <v>20820</v>
      </c>
      <c r="F185" s="165">
        <f t="shared" si="12"/>
        <v>29068.146862098369</v>
      </c>
      <c r="G185" s="164">
        <f t="shared" si="13"/>
        <v>5245.0077535870832</v>
      </c>
      <c r="H185" s="129">
        <f t="shared" si="14"/>
        <v>11666.472569333055</v>
      </c>
      <c r="I185" s="80">
        <f t="shared" si="15"/>
        <v>686.26309231370908</v>
      </c>
      <c r="J185" s="76">
        <v>1215</v>
      </c>
      <c r="K185" s="79">
        <f t="shared" si="16"/>
        <v>47880.890277332219</v>
      </c>
    </row>
    <row r="186" spans="1:11" s="424" customFormat="1" ht="16.5" customHeight="1" x14ac:dyDescent="0.2">
      <c r="A186" s="211">
        <v>167</v>
      </c>
      <c r="B186" s="357">
        <f t="shared" si="18"/>
        <v>16.190800590000002</v>
      </c>
      <c r="C186" s="352">
        <v>47.658800000000006</v>
      </c>
      <c r="D186" s="414">
        <v>39190</v>
      </c>
      <c r="E186" s="80">
        <v>20820</v>
      </c>
      <c r="F186" s="165">
        <f t="shared" si="12"/>
        <v>29046.12390139998</v>
      </c>
      <c r="G186" s="164">
        <f t="shared" si="13"/>
        <v>5242.2637582146417</v>
      </c>
      <c r="H186" s="129">
        <f t="shared" si="14"/>
        <v>11658.051804268973</v>
      </c>
      <c r="I186" s="80">
        <f t="shared" si="15"/>
        <v>685.7677531922925</v>
      </c>
      <c r="J186" s="76">
        <v>1215</v>
      </c>
      <c r="K186" s="79">
        <f t="shared" si="16"/>
        <v>47847.207217075884</v>
      </c>
    </row>
    <row r="187" spans="1:11" s="424" customFormat="1" ht="16.5" customHeight="1" x14ac:dyDescent="0.2">
      <c r="A187" s="211">
        <v>168</v>
      </c>
      <c r="B187" s="357">
        <f t="shared" si="18"/>
        <v>16.203067260000001</v>
      </c>
      <c r="C187" s="352">
        <v>47.683733333333336</v>
      </c>
      <c r="D187" s="414">
        <v>39190</v>
      </c>
      <c r="E187" s="80">
        <v>20820</v>
      </c>
      <c r="F187" s="165">
        <f t="shared" si="12"/>
        <v>29024.134286041342</v>
      </c>
      <c r="G187" s="164">
        <f t="shared" si="13"/>
        <v>5239.5226324560717</v>
      </c>
      <c r="H187" s="129">
        <f t="shared" si="14"/>
        <v>11649.643352289122</v>
      </c>
      <c r="I187" s="80">
        <f t="shared" si="15"/>
        <v>685.27313836994824</v>
      </c>
      <c r="J187" s="76">
        <v>1215</v>
      </c>
      <c r="K187" s="79">
        <f t="shared" si="16"/>
        <v>47813.573409156488</v>
      </c>
    </row>
    <row r="188" spans="1:11" s="424" customFormat="1" ht="16.5" customHeight="1" x14ac:dyDescent="0.2">
      <c r="A188" s="211">
        <v>169</v>
      </c>
      <c r="B188" s="357">
        <f t="shared" si="18"/>
        <v>16.21533393</v>
      </c>
      <c r="C188" s="352">
        <v>47.708666666666673</v>
      </c>
      <c r="D188" s="414">
        <v>39190</v>
      </c>
      <c r="E188" s="80">
        <v>20820</v>
      </c>
      <c r="F188" s="165">
        <f t="shared" si="12"/>
        <v>29002.177940346617</v>
      </c>
      <c r="G188" s="164">
        <f t="shared" si="13"/>
        <v>5236.7843718122494</v>
      </c>
      <c r="H188" s="129">
        <f t="shared" si="14"/>
        <v>11641.247186134015</v>
      </c>
      <c r="I188" s="80">
        <f t="shared" si="15"/>
        <v>684.77924624317734</v>
      </c>
      <c r="J188" s="76">
        <v>1215</v>
      </c>
      <c r="K188" s="79">
        <f t="shared" si="16"/>
        <v>47779.988744536058</v>
      </c>
    </row>
    <row r="189" spans="1:11" s="424" customFormat="1" ht="16.5" customHeight="1" x14ac:dyDescent="0.2">
      <c r="A189" s="231">
        <v>170</v>
      </c>
      <c r="B189" s="357">
        <f t="shared" si="18"/>
        <v>16.227600600000002</v>
      </c>
      <c r="C189" s="352">
        <v>47.733600000000003</v>
      </c>
      <c r="D189" s="414">
        <v>39190</v>
      </c>
      <c r="E189" s="80">
        <v>20820</v>
      </c>
      <c r="F189" s="165">
        <f t="shared" si="12"/>
        <v>28980.254788868784</v>
      </c>
      <c r="G189" s="164">
        <f t="shared" si="13"/>
        <v>5234.0489717934543</v>
      </c>
      <c r="H189" s="129">
        <f t="shared" si="14"/>
        <v>11632.863278625162</v>
      </c>
      <c r="I189" s="80">
        <f t="shared" si="15"/>
        <v>684.28607521324477</v>
      </c>
      <c r="J189" s="76">
        <v>1215</v>
      </c>
      <c r="K189" s="79">
        <f t="shared" si="16"/>
        <v>47746.453114500648</v>
      </c>
    </row>
    <row r="190" spans="1:11" s="424" customFormat="1" ht="16.5" customHeight="1" x14ac:dyDescent="0.2">
      <c r="A190" s="211">
        <v>171</v>
      </c>
      <c r="B190" s="357">
        <f t="shared" si="18"/>
        <v>16.239867270000001</v>
      </c>
      <c r="C190" s="352">
        <v>47.758533333333339</v>
      </c>
      <c r="D190" s="414">
        <v>39190</v>
      </c>
      <c r="E190" s="80">
        <v>20820</v>
      </c>
      <c r="F190" s="165">
        <f t="shared" si="12"/>
        <v>28958.364756388801</v>
      </c>
      <c r="G190" s="164">
        <f t="shared" si="13"/>
        <v>5231.3164279193379</v>
      </c>
      <c r="H190" s="129">
        <f t="shared" si="14"/>
        <v>11624.491602664768</v>
      </c>
      <c r="I190" s="80">
        <f t="shared" si="15"/>
        <v>683.79362368616273</v>
      </c>
      <c r="J190" s="76">
        <v>1215</v>
      </c>
      <c r="K190" s="79">
        <f t="shared" si="16"/>
        <v>47712.966410659072</v>
      </c>
    </row>
    <row r="191" spans="1:11" s="424" customFormat="1" ht="16.5" customHeight="1" x14ac:dyDescent="0.2">
      <c r="A191" s="211">
        <v>172</v>
      </c>
      <c r="B191" s="357">
        <f t="shared" si="18"/>
        <v>16.25213394</v>
      </c>
      <c r="C191" s="352">
        <v>47.783466666666669</v>
      </c>
      <c r="D191" s="414">
        <v>39190</v>
      </c>
      <c r="E191" s="80">
        <v>20820</v>
      </c>
      <c r="F191" s="165">
        <f t="shared" si="12"/>
        <v>28936.507767914693</v>
      </c>
      <c r="G191" s="164">
        <f t="shared" si="13"/>
        <v>5228.586735718909</v>
      </c>
      <c r="H191" s="129">
        <f t="shared" si="14"/>
        <v>11616.132131235427</v>
      </c>
      <c r="I191" s="80">
        <f t="shared" si="15"/>
        <v>683.30189007267211</v>
      </c>
      <c r="J191" s="76">
        <v>1215</v>
      </c>
      <c r="K191" s="79">
        <f t="shared" si="16"/>
        <v>47679.528524941707</v>
      </c>
    </row>
    <row r="192" spans="1:11" s="424" customFormat="1" ht="16.5" customHeight="1" x14ac:dyDescent="0.2">
      <c r="A192" s="211">
        <v>173</v>
      </c>
      <c r="B192" s="357">
        <f t="shared" si="18"/>
        <v>16.264400609999999</v>
      </c>
      <c r="C192" s="352">
        <v>47.808400000000006</v>
      </c>
      <c r="D192" s="414">
        <v>39190</v>
      </c>
      <c r="E192" s="80">
        <v>20820</v>
      </c>
      <c r="F192" s="165">
        <f t="shared" si="12"/>
        <v>28914.683748680734</v>
      </c>
      <c r="G192" s="164">
        <f t="shared" si="13"/>
        <v>5225.8598907304986</v>
      </c>
      <c r="H192" s="129">
        <f t="shared" si="14"/>
        <v>11607.78483739982</v>
      </c>
      <c r="I192" s="80">
        <f t="shared" si="15"/>
        <v>682.81087278822463</v>
      </c>
      <c r="J192" s="76">
        <v>1215</v>
      </c>
      <c r="K192" s="79">
        <f t="shared" si="16"/>
        <v>47646.139349599282</v>
      </c>
    </row>
    <row r="193" spans="1:11" s="424" customFormat="1" ht="16.5" customHeight="1" x14ac:dyDescent="0.2">
      <c r="A193" s="211">
        <v>174</v>
      </c>
      <c r="B193" s="357">
        <f t="shared" si="18"/>
        <v>16.276667280000002</v>
      </c>
      <c r="C193" s="352">
        <v>47.833333333333336</v>
      </c>
      <c r="D193" s="414">
        <v>39190</v>
      </c>
      <c r="E193" s="80">
        <v>20820</v>
      </c>
      <c r="F193" s="165">
        <f t="shared" si="12"/>
        <v>28892.892624146578</v>
      </c>
      <c r="G193" s="164">
        <f t="shared" si="13"/>
        <v>5223.1358885017416</v>
      </c>
      <c r="H193" s="129">
        <f t="shared" si="14"/>
        <v>11599.449694300431</v>
      </c>
      <c r="I193" s="80">
        <f t="shared" si="15"/>
        <v>682.32057025296649</v>
      </c>
      <c r="J193" s="76">
        <v>1215</v>
      </c>
      <c r="K193" s="79">
        <f t="shared" si="16"/>
        <v>47612.798777201722</v>
      </c>
    </row>
    <row r="194" spans="1:11" s="424" customFormat="1" ht="16.5" customHeight="1" x14ac:dyDescent="0.2">
      <c r="A194" s="211">
        <v>175</v>
      </c>
      <c r="B194" s="357">
        <f t="shared" si="18"/>
        <v>16.288933950000001</v>
      </c>
      <c r="C194" s="352">
        <v>47.858266666666673</v>
      </c>
      <c r="D194" s="414">
        <v>39190</v>
      </c>
      <c r="E194" s="80">
        <v>20820</v>
      </c>
      <c r="F194" s="165">
        <f t="shared" si="12"/>
        <v>28871.134319996429</v>
      </c>
      <c r="G194" s="164">
        <f t="shared" si="13"/>
        <v>5220.414724589551</v>
      </c>
      <c r="H194" s="129">
        <f t="shared" si="14"/>
        <v>11591.126675159232</v>
      </c>
      <c r="I194" s="80">
        <f t="shared" si="15"/>
        <v>681.83098089171949</v>
      </c>
      <c r="J194" s="76">
        <v>1215</v>
      </c>
      <c r="K194" s="79">
        <f t="shared" si="16"/>
        <v>47579.506700636928</v>
      </c>
    </row>
    <row r="195" spans="1:11" s="424" customFormat="1" ht="16.5" customHeight="1" x14ac:dyDescent="0.2">
      <c r="A195" s="211">
        <v>176</v>
      </c>
      <c r="B195" s="357">
        <f t="shared" si="18"/>
        <v>16.301200619999999</v>
      </c>
      <c r="C195" s="352">
        <v>47.883200000000002</v>
      </c>
      <c r="D195" s="414">
        <v>39190</v>
      </c>
      <c r="E195" s="80">
        <v>20820</v>
      </c>
      <c r="F195" s="165">
        <f t="shared" si="12"/>
        <v>28849.408762138159</v>
      </c>
      <c r="G195" s="164">
        <f t="shared" si="13"/>
        <v>5217.6963945600965</v>
      </c>
      <c r="H195" s="129">
        <f t="shared" si="14"/>
        <v>11582.815753277408</v>
      </c>
      <c r="I195" s="80">
        <f t="shared" si="15"/>
        <v>681.34210313396511</v>
      </c>
      <c r="J195" s="76">
        <v>1215</v>
      </c>
      <c r="K195" s="79">
        <f t="shared" si="16"/>
        <v>47546.26301310963</v>
      </c>
    </row>
    <row r="196" spans="1:11" s="424" customFormat="1" ht="16.5" customHeight="1" x14ac:dyDescent="0.2">
      <c r="A196" s="211">
        <v>177</v>
      </c>
      <c r="B196" s="357">
        <f t="shared" si="18"/>
        <v>16.313467290000002</v>
      </c>
      <c r="C196" s="352">
        <v>47.908133333333339</v>
      </c>
      <c r="D196" s="414">
        <v>39190</v>
      </c>
      <c r="E196" s="80">
        <v>20820</v>
      </c>
      <c r="F196" s="165">
        <f t="shared" si="12"/>
        <v>28827.715876702503</v>
      </c>
      <c r="G196" s="164">
        <f t="shared" si="13"/>
        <v>5214.9808939887726</v>
      </c>
      <c r="H196" s="129">
        <f t="shared" si="14"/>
        <v>11574.516902035035</v>
      </c>
      <c r="I196" s="80">
        <f t="shared" si="15"/>
        <v>680.85393541382552</v>
      </c>
      <c r="J196" s="76">
        <v>1215</v>
      </c>
      <c r="K196" s="79">
        <f t="shared" si="16"/>
        <v>47513.06760814014</v>
      </c>
    </row>
    <row r="197" spans="1:11" s="424" customFormat="1" ht="16.5" customHeight="1" x14ac:dyDescent="0.2">
      <c r="A197" s="211">
        <v>178</v>
      </c>
      <c r="B197" s="357">
        <f t="shared" si="18"/>
        <v>16.325733960000001</v>
      </c>
      <c r="C197" s="352">
        <v>47.933066666666669</v>
      </c>
      <c r="D197" s="414">
        <v>39190</v>
      </c>
      <c r="E197" s="80">
        <v>20820</v>
      </c>
      <c r="F197" s="165">
        <f t="shared" si="12"/>
        <v>28806.055590042211</v>
      </c>
      <c r="G197" s="164">
        <f t="shared" si="13"/>
        <v>5212.2682184601863</v>
      </c>
      <c r="H197" s="129">
        <f t="shared" si="14"/>
        <v>11566.230094890816</v>
      </c>
      <c r="I197" s="80">
        <f t="shared" si="15"/>
        <v>680.36647617004803</v>
      </c>
      <c r="J197" s="76">
        <v>1215</v>
      </c>
      <c r="K197" s="79">
        <f t="shared" si="16"/>
        <v>47479.920379563264</v>
      </c>
    </row>
    <row r="198" spans="1:11" s="424" customFormat="1" ht="16.5" customHeight="1" x14ac:dyDescent="0.2">
      <c r="A198" s="211">
        <v>179</v>
      </c>
      <c r="B198" s="357">
        <f t="shared" si="18"/>
        <v>16.33800063</v>
      </c>
      <c r="C198" s="352">
        <v>47.958000000000006</v>
      </c>
      <c r="D198" s="414">
        <v>39190</v>
      </c>
      <c r="E198" s="80">
        <v>20820</v>
      </c>
      <c r="F198" s="165">
        <f t="shared" si="12"/>
        <v>28784.427828731204</v>
      </c>
      <c r="G198" s="164">
        <f t="shared" si="13"/>
        <v>5209.5583635681214</v>
      </c>
      <c r="H198" s="129">
        <f t="shared" si="14"/>
        <v>11557.955305381773</v>
      </c>
      <c r="I198" s="80">
        <f t="shared" si="15"/>
        <v>679.87972384598663</v>
      </c>
      <c r="J198" s="76">
        <v>1215</v>
      </c>
      <c r="K198" s="79">
        <f t="shared" si="16"/>
        <v>47446.821221527091</v>
      </c>
    </row>
    <row r="199" spans="1:11" s="424" customFormat="1" ht="16.5" customHeight="1" x14ac:dyDescent="0.2">
      <c r="A199" s="231">
        <v>180</v>
      </c>
      <c r="B199" s="357">
        <f t="shared" si="18"/>
        <v>16.350267299999999</v>
      </c>
      <c r="C199" s="352">
        <v>47.982933333333335</v>
      </c>
      <c r="D199" s="414">
        <v>39190</v>
      </c>
      <c r="E199" s="80">
        <v>20820</v>
      </c>
      <c r="F199" s="165">
        <f t="shared" si="12"/>
        <v>28762.832519563763</v>
      </c>
      <c r="G199" s="164">
        <f t="shared" si="13"/>
        <v>5206.8513249155258</v>
      </c>
      <c r="H199" s="129">
        <f t="shared" si="14"/>
        <v>11549.692507122958</v>
      </c>
      <c r="I199" s="80">
        <f t="shared" si="15"/>
        <v>679.39367688958578</v>
      </c>
      <c r="J199" s="76">
        <v>1215</v>
      </c>
      <c r="K199" s="79">
        <f t="shared" si="16"/>
        <v>47413.770028491832</v>
      </c>
    </row>
    <row r="200" spans="1:11" s="424" customFormat="1" ht="16.5" customHeight="1" x14ac:dyDescent="0.2">
      <c r="A200" s="211">
        <v>181</v>
      </c>
      <c r="B200" s="357">
        <f t="shared" si="18"/>
        <v>16.362533970000001</v>
      </c>
      <c r="C200" s="352">
        <v>48.007866666666672</v>
      </c>
      <c r="D200" s="414">
        <v>39190</v>
      </c>
      <c r="E200" s="80">
        <v>20820</v>
      </c>
      <c r="F200" s="165">
        <f t="shared" si="12"/>
        <v>28741.269589553674</v>
      </c>
      <c r="G200" s="164">
        <f t="shared" si="13"/>
        <v>5204.1470981144748</v>
      </c>
      <c r="H200" s="129">
        <f t="shared" si="14"/>
        <v>11541.44167380717</v>
      </c>
      <c r="I200" s="80">
        <f t="shared" si="15"/>
        <v>678.90833375336297</v>
      </c>
      <c r="J200" s="76">
        <v>1215</v>
      </c>
      <c r="K200" s="79">
        <f t="shared" si="16"/>
        <v>47380.766695228682</v>
      </c>
    </row>
    <row r="201" spans="1:11" s="424" customFormat="1" ht="16.5" customHeight="1" x14ac:dyDescent="0.2">
      <c r="A201" s="211">
        <v>182</v>
      </c>
      <c r="B201" s="357">
        <f t="shared" si="18"/>
        <v>16.37480064</v>
      </c>
      <c r="C201" s="352">
        <v>48.032800000000002</v>
      </c>
      <c r="D201" s="414">
        <v>39190</v>
      </c>
      <c r="E201" s="80">
        <v>20820</v>
      </c>
      <c r="F201" s="165">
        <f t="shared" si="12"/>
        <v>28719.738965933451</v>
      </c>
      <c r="G201" s="164">
        <f t="shared" si="13"/>
        <v>5201.4456787861627</v>
      </c>
      <c r="H201" s="129">
        <f t="shared" si="14"/>
        <v>11533.20277920467</v>
      </c>
      <c r="I201" s="80">
        <f t="shared" si="15"/>
        <v>678.42369289439227</v>
      </c>
      <c r="J201" s="76">
        <v>1215</v>
      </c>
      <c r="K201" s="79">
        <f t="shared" si="16"/>
        <v>47347.811116818681</v>
      </c>
    </row>
    <row r="202" spans="1:11" s="424" customFormat="1" ht="16.5" customHeight="1" x14ac:dyDescent="0.2">
      <c r="A202" s="211">
        <v>183</v>
      </c>
      <c r="B202" s="357">
        <f t="shared" si="18"/>
        <v>16.387067309999999</v>
      </c>
      <c r="C202" s="352">
        <v>48.057733333333339</v>
      </c>
      <c r="D202" s="414">
        <v>39190</v>
      </c>
      <c r="E202" s="80">
        <v>20820</v>
      </c>
      <c r="F202" s="165">
        <f t="shared" si="12"/>
        <v>28698.240576153465</v>
      </c>
      <c r="G202" s="164">
        <f t="shared" si="13"/>
        <v>5198.7470625608639</v>
      </c>
      <c r="H202" s="129">
        <f t="shared" si="14"/>
        <v>11524.975797162873</v>
      </c>
      <c r="I202" s="80">
        <f t="shared" si="15"/>
        <v>677.9397527742866</v>
      </c>
      <c r="J202" s="76">
        <v>1215</v>
      </c>
      <c r="K202" s="79">
        <f t="shared" si="16"/>
        <v>47314.903188651486</v>
      </c>
    </row>
    <row r="203" spans="1:11" s="424" customFormat="1" ht="16.5" customHeight="1" x14ac:dyDescent="0.2">
      <c r="A203" s="211">
        <v>184</v>
      </c>
      <c r="B203" s="357">
        <f t="shared" si="18"/>
        <v>16.399333980000002</v>
      </c>
      <c r="C203" s="352">
        <v>48.082666666666668</v>
      </c>
      <c r="D203" s="414">
        <v>39190</v>
      </c>
      <c r="E203" s="80">
        <v>20820</v>
      </c>
      <c r="F203" s="165">
        <f t="shared" si="12"/>
        <v>28676.774347881164</v>
      </c>
      <c r="G203" s="164">
        <f t="shared" si="13"/>
        <v>5196.0512450779215</v>
      </c>
      <c r="H203" s="129">
        <f t="shared" si="14"/>
        <v>11516.76070160609</v>
      </c>
      <c r="I203" s="80">
        <f t="shared" si="15"/>
        <v>677.45651185918177</v>
      </c>
      <c r="J203" s="76">
        <v>1215</v>
      </c>
      <c r="K203" s="79">
        <f t="shared" si="16"/>
        <v>47282.042806424361</v>
      </c>
    </row>
    <row r="204" spans="1:11" s="424" customFormat="1" ht="16.5" customHeight="1" x14ac:dyDescent="0.2">
      <c r="A204" s="211">
        <v>185</v>
      </c>
      <c r="B204" s="357">
        <f t="shared" si="18"/>
        <v>16.41160065</v>
      </c>
      <c r="C204" s="352">
        <v>48.107600000000005</v>
      </c>
      <c r="D204" s="414">
        <v>39190</v>
      </c>
      <c r="E204" s="80">
        <v>20820</v>
      </c>
      <c r="F204" s="165">
        <f t="shared" si="12"/>
        <v>28655.340209000271</v>
      </c>
      <c r="G204" s="164">
        <f t="shared" si="13"/>
        <v>5193.3582219857153</v>
      </c>
      <c r="H204" s="129">
        <f t="shared" si="14"/>
        <v>11508.557466535236</v>
      </c>
      <c r="I204" s="80">
        <f t="shared" si="15"/>
        <v>676.9739686197197</v>
      </c>
      <c r="J204" s="76">
        <v>1215</v>
      </c>
      <c r="K204" s="79">
        <f t="shared" si="16"/>
        <v>47249.229866140937</v>
      </c>
    </row>
    <row r="205" spans="1:11" s="424" customFormat="1" ht="16.5" customHeight="1" x14ac:dyDescent="0.2">
      <c r="A205" s="211">
        <v>186</v>
      </c>
      <c r="B205" s="357">
        <f t="shared" si="18"/>
        <v>16.423867319999999</v>
      </c>
      <c r="C205" s="352">
        <v>48.132533333333342</v>
      </c>
      <c r="D205" s="414">
        <v>39190</v>
      </c>
      <c r="E205" s="80">
        <v>20820</v>
      </c>
      <c r="F205" s="165">
        <f t="shared" si="12"/>
        <v>28633.938087609931</v>
      </c>
      <c r="G205" s="164">
        <f t="shared" si="13"/>
        <v>5190.6679889416437</v>
      </c>
      <c r="H205" s="129">
        <f t="shared" si="14"/>
        <v>11500.366066027535</v>
      </c>
      <c r="I205" s="80">
        <f t="shared" si="15"/>
        <v>676.49212153103144</v>
      </c>
      <c r="J205" s="76">
        <v>1215</v>
      </c>
      <c r="K205" s="79">
        <f t="shared" si="16"/>
        <v>47216.464264110138</v>
      </c>
    </row>
    <row r="206" spans="1:11" s="424" customFormat="1" ht="16.5" customHeight="1" x14ac:dyDescent="0.2">
      <c r="A206" s="211">
        <v>187</v>
      </c>
      <c r="B206" s="357">
        <f t="shared" si="18"/>
        <v>16.436133990000002</v>
      </c>
      <c r="C206" s="352">
        <v>48.157466666666672</v>
      </c>
      <c r="D206" s="414">
        <v>39190</v>
      </c>
      <c r="E206" s="80">
        <v>20820</v>
      </c>
      <c r="F206" s="165">
        <f t="shared" si="12"/>
        <v>28612.56791202394</v>
      </c>
      <c r="G206" s="164">
        <f t="shared" si="13"/>
        <v>5187.9805416120998</v>
      </c>
      <c r="H206" s="129">
        <f t="shared" si="14"/>
        <v>11492.186474236254</v>
      </c>
      <c r="I206" s="80">
        <f t="shared" si="15"/>
        <v>676.01096907272074</v>
      </c>
      <c r="J206" s="76">
        <v>1215</v>
      </c>
      <c r="K206" s="79">
        <f t="shared" si="16"/>
        <v>47183.745896945009</v>
      </c>
    </row>
    <row r="207" spans="1:11" s="424" customFormat="1" ht="16.5" customHeight="1" x14ac:dyDescent="0.2">
      <c r="A207" s="211">
        <v>188</v>
      </c>
      <c r="B207" s="357">
        <f t="shared" si="18"/>
        <v>16.448400660000001</v>
      </c>
      <c r="C207" s="352">
        <v>48.182400000000001</v>
      </c>
      <c r="D207" s="414">
        <v>39190</v>
      </c>
      <c r="E207" s="80">
        <v>20820</v>
      </c>
      <c r="F207" s="165">
        <f t="shared" si="12"/>
        <v>28591.229610769951</v>
      </c>
      <c r="G207" s="164">
        <f t="shared" si="13"/>
        <v>5185.2958756724447</v>
      </c>
      <c r="H207" s="129">
        <f t="shared" si="14"/>
        <v>11484.018665390417</v>
      </c>
      <c r="I207" s="80">
        <f t="shared" si="15"/>
        <v>675.53050972884796</v>
      </c>
      <c r="J207" s="76">
        <v>1215</v>
      </c>
      <c r="K207" s="79">
        <f t="shared" si="16"/>
        <v>47151.074661561666</v>
      </c>
    </row>
    <row r="208" spans="1:11" s="424" customFormat="1" ht="16.5" customHeight="1" x14ac:dyDescent="0.2">
      <c r="A208" s="211">
        <v>189</v>
      </c>
      <c r="B208" s="357">
        <f t="shared" si="18"/>
        <v>16.46066733</v>
      </c>
      <c r="C208" s="352">
        <v>48.207333333333338</v>
      </c>
      <c r="D208" s="414">
        <v>39190</v>
      </c>
      <c r="E208" s="80">
        <v>20820</v>
      </c>
      <c r="F208" s="165">
        <f t="shared" si="12"/>
        <v>28569.923112588658</v>
      </c>
      <c r="G208" s="164">
        <f t="shared" si="13"/>
        <v>5182.6139868069858</v>
      </c>
      <c r="H208" s="129">
        <f t="shared" si="14"/>
        <v>11475.862613794521</v>
      </c>
      <c r="I208" s="80">
        <f t="shared" si="15"/>
        <v>675.05074198791294</v>
      </c>
      <c r="J208" s="76">
        <v>1215</v>
      </c>
      <c r="K208" s="79">
        <f t="shared" si="16"/>
        <v>47118.450455178085</v>
      </c>
    </row>
    <row r="209" spans="1:11" s="424" customFormat="1" ht="16.5" customHeight="1" x14ac:dyDescent="0.2">
      <c r="A209" s="231">
        <v>190</v>
      </c>
      <c r="B209" s="357">
        <f t="shared" si="18"/>
        <v>16.472934000000002</v>
      </c>
      <c r="C209" s="352">
        <v>48.232266666666675</v>
      </c>
      <c r="D209" s="414">
        <v>39190</v>
      </c>
      <c r="E209" s="80">
        <v>20820</v>
      </c>
      <c r="F209" s="165">
        <f t="shared" si="12"/>
        <v>28548.648346433001</v>
      </c>
      <c r="G209" s="164">
        <f t="shared" si="13"/>
        <v>5179.9348707089575</v>
      </c>
      <c r="H209" s="129">
        <f t="shared" si="14"/>
        <v>11467.718293828268</v>
      </c>
      <c r="I209" s="80">
        <f t="shared" si="15"/>
        <v>674.5716643428392</v>
      </c>
      <c r="J209" s="76">
        <v>1215</v>
      </c>
      <c r="K209" s="79">
        <f t="shared" si="16"/>
        <v>47085.873175313063</v>
      </c>
    </row>
    <row r="210" spans="1:11" s="424" customFormat="1" ht="16.5" customHeight="1" x14ac:dyDescent="0.2">
      <c r="A210" s="211">
        <v>191</v>
      </c>
      <c r="B210" s="357">
        <f t="shared" si="18"/>
        <v>16.485200670000001</v>
      </c>
      <c r="C210" s="352">
        <v>48.257200000000005</v>
      </c>
      <c r="D210" s="414">
        <v>39190</v>
      </c>
      <c r="E210" s="80">
        <v>20820</v>
      </c>
      <c r="F210" s="165">
        <f t="shared" si="12"/>
        <v>28527.405241467408</v>
      </c>
      <c r="G210" s="164">
        <f t="shared" si="13"/>
        <v>5177.2585230804925</v>
      </c>
      <c r="H210" s="129">
        <f t="shared" si="14"/>
        <v>11459.585679946287</v>
      </c>
      <c r="I210" s="80">
        <f t="shared" si="15"/>
        <v>674.09327529095799</v>
      </c>
      <c r="J210" s="76">
        <v>1215</v>
      </c>
      <c r="K210" s="79">
        <f t="shared" si="16"/>
        <v>47053.342719785142</v>
      </c>
    </row>
    <row r="211" spans="1:11" s="424" customFormat="1" ht="16.5" customHeight="1" x14ac:dyDescent="0.2">
      <c r="A211" s="211">
        <v>192</v>
      </c>
      <c r="B211" s="357">
        <f t="shared" si="18"/>
        <v>16.49746734</v>
      </c>
      <c r="C211" s="352">
        <v>48.282133333333334</v>
      </c>
      <c r="D211" s="414">
        <v>39190</v>
      </c>
      <c r="E211" s="80">
        <v>20820</v>
      </c>
      <c r="F211" s="165">
        <f t="shared" si="12"/>
        <v>28506.193727066959</v>
      </c>
      <c r="G211" s="164">
        <f t="shared" si="13"/>
        <v>5174.5849396326039</v>
      </c>
      <c r="H211" s="129">
        <f t="shared" si="14"/>
        <v>11451.464746677852</v>
      </c>
      <c r="I211" s="80">
        <f t="shared" si="15"/>
        <v>673.61557333399116</v>
      </c>
      <c r="J211" s="76">
        <v>1215</v>
      </c>
      <c r="K211" s="79">
        <f t="shared" si="16"/>
        <v>47020.858986711399</v>
      </c>
    </row>
    <row r="212" spans="1:11" s="424" customFormat="1" ht="16.5" customHeight="1" x14ac:dyDescent="0.2">
      <c r="A212" s="211">
        <v>193</v>
      </c>
      <c r="B212" s="357">
        <f t="shared" si="18"/>
        <v>16.509734009999999</v>
      </c>
      <c r="C212" s="352">
        <v>48.307066666666671</v>
      </c>
      <c r="D212" s="414">
        <v>39190</v>
      </c>
      <c r="E212" s="80">
        <v>20820</v>
      </c>
      <c r="F212" s="165">
        <f t="shared" ref="F212:F275" si="19">12*(1/B212*D212)</f>
        <v>28485.013732816646</v>
      </c>
      <c r="G212" s="164">
        <f t="shared" ref="G212:G275" si="20">12*(1/C212*E212)</f>
        <v>5171.9141160851541</v>
      </c>
      <c r="H212" s="129">
        <f t="shared" si="14"/>
        <v>11443.355468626614</v>
      </c>
      <c r="I212" s="80">
        <f t="shared" si="15"/>
        <v>673.13855697803604</v>
      </c>
      <c r="J212" s="76">
        <v>1215</v>
      </c>
      <c r="K212" s="79">
        <f t="shared" si="16"/>
        <v>46988.421874506457</v>
      </c>
    </row>
    <row r="213" spans="1:11" s="424" customFormat="1" ht="16.5" customHeight="1" x14ac:dyDescent="0.2">
      <c r="A213" s="211">
        <v>194</v>
      </c>
      <c r="B213" s="357">
        <f t="shared" si="18"/>
        <v>16.522000680000001</v>
      </c>
      <c r="C213" s="352">
        <v>48.332000000000008</v>
      </c>
      <c r="D213" s="414">
        <v>39190</v>
      </c>
      <c r="E213" s="80">
        <v>20820</v>
      </c>
      <c r="F213" s="165">
        <f t="shared" si="19"/>
        <v>28463.865188510568</v>
      </c>
      <c r="G213" s="164">
        <f t="shared" si="20"/>
        <v>5169.246048166845</v>
      </c>
      <c r="H213" s="129">
        <f t="shared" ref="H213:H276" si="21">SUM(F213:G213)*34%</f>
        <v>11435.25782047032</v>
      </c>
      <c r="I213" s="80">
        <f t="shared" ref="I213:I276" si="22">SUM(F213:G213)*2%</f>
        <v>672.66222473354821</v>
      </c>
      <c r="J213" s="76">
        <v>1215</v>
      </c>
      <c r="K213" s="79">
        <f t="shared" ref="K213:K276" si="23">SUM(F213:J213)</f>
        <v>46956.031281881282</v>
      </c>
    </row>
    <row r="214" spans="1:11" s="424" customFormat="1" ht="16.5" customHeight="1" x14ac:dyDescent="0.2">
      <c r="A214" s="211">
        <v>195</v>
      </c>
      <c r="B214" s="357">
        <f t="shared" si="18"/>
        <v>16.53426735</v>
      </c>
      <c r="C214" s="352">
        <v>48.356933333333338</v>
      </c>
      <c r="D214" s="413">
        <v>39190</v>
      </c>
      <c r="E214" s="164">
        <v>20820</v>
      </c>
      <c r="F214" s="165">
        <f t="shared" si="19"/>
        <v>28442.748024151188</v>
      </c>
      <c r="G214" s="164">
        <f t="shared" si="20"/>
        <v>5166.5807316151831</v>
      </c>
      <c r="H214" s="129">
        <f t="shared" si="21"/>
        <v>11427.171776960568</v>
      </c>
      <c r="I214" s="80">
        <f t="shared" si="22"/>
        <v>672.1865751153274</v>
      </c>
      <c r="J214" s="76">
        <v>1215</v>
      </c>
      <c r="K214" s="79">
        <f t="shared" si="23"/>
        <v>46923.68710784227</v>
      </c>
    </row>
    <row r="215" spans="1:11" s="424" customFormat="1" ht="16.5" customHeight="1" x14ac:dyDescent="0.2">
      <c r="A215" s="211">
        <v>196</v>
      </c>
      <c r="B215" s="357">
        <f t="shared" si="18"/>
        <v>16.546534019999999</v>
      </c>
      <c r="C215" s="352">
        <v>48.381866666666674</v>
      </c>
      <c r="D215" s="414">
        <v>39190</v>
      </c>
      <c r="E215" s="80">
        <v>20820</v>
      </c>
      <c r="F215" s="165">
        <f t="shared" si="19"/>
        <v>28421.662169948508</v>
      </c>
      <c r="G215" s="164">
        <f t="shared" si="20"/>
        <v>5163.9181621764619</v>
      </c>
      <c r="H215" s="129">
        <f t="shared" si="21"/>
        <v>11419.097312922491</v>
      </c>
      <c r="I215" s="80">
        <f t="shared" si="22"/>
        <v>671.71160664249942</v>
      </c>
      <c r="J215" s="76">
        <v>1215</v>
      </c>
      <c r="K215" s="79">
        <f t="shared" si="23"/>
        <v>46891.389251689958</v>
      </c>
    </row>
    <row r="216" spans="1:11" s="424" customFormat="1" ht="16.5" customHeight="1" x14ac:dyDescent="0.2">
      <c r="A216" s="211">
        <v>197</v>
      </c>
      <c r="B216" s="357">
        <f t="shared" si="18"/>
        <v>16.558800690000002</v>
      </c>
      <c r="C216" s="352">
        <v>48.406800000000004</v>
      </c>
      <c r="D216" s="414">
        <v>39190</v>
      </c>
      <c r="E216" s="80">
        <v>20820</v>
      </c>
      <c r="F216" s="165">
        <f t="shared" si="19"/>
        <v>28400.607556319344</v>
      </c>
      <c r="G216" s="164">
        <f t="shared" si="20"/>
        <v>5161.2583356057403</v>
      </c>
      <c r="H216" s="129">
        <f t="shared" si="21"/>
        <v>11411.034403254531</v>
      </c>
      <c r="I216" s="80">
        <f t="shared" si="22"/>
        <v>671.23731783850178</v>
      </c>
      <c r="J216" s="76">
        <v>1215</v>
      </c>
      <c r="K216" s="79">
        <f t="shared" si="23"/>
        <v>46859.137613018123</v>
      </c>
    </row>
    <row r="217" spans="1:11" s="424" customFormat="1" ht="16.5" customHeight="1" x14ac:dyDescent="0.2">
      <c r="A217" s="211">
        <v>198</v>
      </c>
      <c r="B217" s="357">
        <f t="shared" si="18"/>
        <v>16.571067360000001</v>
      </c>
      <c r="C217" s="352">
        <v>48.431733333333341</v>
      </c>
      <c r="D217" s="414">
        <v>39190</v>
      </c>
      <c r="E217" s="80">
        <v>20820</v>
      </c>
      <c r="F217" s="165">
        <f t="shared" si="19"/>
        <v>28379.584113886551</v>
      </c>
      <c r="G217" s="164">
        <f t="shared" si="20"/>
        <v>5158.6012476668184</v>
      </c>
      <c r="H217" s="129">
        <f t="shared" si="21"/>
        <v>11402.983022928147</v>
      </c>
      <c r="I217" s="80">
        <f t="shared" si="22"/>
        <v>670.76370723106743</v>
      </c>
      <c r="J217" s="76">
        <v>1215</v>
      </c>
      <c r="K217" s="79">
        <f t="shared" si="23"/>
        <v>46826.932091712581</v>
      </c>
    </row>
    <row r="218" spans="1:11" s="424" customFormat="1" ht="16.5" customHeight="1" x14ac:dyDescent="0.2">
      <c r="A218" s="211">
        <v>199</v>
      </c>
      <c r="B218" s="357">
        <f t="shared" si="18"/>
        <v>16.58333403</v>
      </c>
      <c r="C218" s="352">
        <v>48.456666666666671</v>
      </c>
      <c r="D218" s="414">
        <v>39190</v>
      </c>
      <c r="E218" s="80">
        <v>20820</v>
      </c>
      <c r="F218" s="165">
        <f t="shared" si="19"/>
        <v>28358.591773478252</v>
      </c>
      <c r="G218" s="164">
        <f t="shared" si="20"/>
        <v>5155.9468941322139</v>
      </c>
      <c r="H218" s="129">
        <f t="shared" si="21"/>
        <v>11394.94314698756</v>
      </c>
      <c r="I218" s="80">
        <f t="shared" si="22"/>
        <v>670.29077335220938</v>
      </c>
      <c r="J218" s="76">
        <v>1215</v>
      </c>
      <c r="K218" s="79">
        <f t="shared" si="23"/>
        <v>46794.772587950232</v>
      </c>
    </row>
    <row r="219" spans="1:11" s="424" customFormat="1" ht="16.5" customHeight="1" x14ac:dyDescent="0.2">
      <c r="A219" s="231">
        <v>200</v>
      </c>
      <c r="B219" s="357">
        <f t="shared" si="18"/>
        <v>16.595600699999999</v>
      </c>
      <c r="C219" s="352">
        <v>48.481600000000007</v>
      </c>
      <c r="D219" s="414">
        <v>39190</v>
      </c>
      <c r="E219" s="80">
        <v>20820</v>
      </c>
      <c r="F219" s="165">
        <f t="shared" si="19"/>
        <v>28337.630466127088</v>
      </c>
      <c r="G219" s="164">
        <f t="shared" si="20"/>
        <v>5153.2952707831409</v>
      </c>
      <c r="H219" s="129">
        <f t="shared" si="21"/>
        <v>11386.914750549478</v>
      </c>
      <c r="I219" s="80">
        <f t="shared" si="22"/>
        <v>669.8185147382045</v>
      </c>
      <c r="J219" s="76">
        <v>1215</v>
      </c>
      <c r="K219" s="79">
        <f t="shared" si="23"/>
        <v>46762.659002197906</v>
      </c>
    </row>
    <row r="220" spans="1:11" s="424" customFormat="1" ht="16.5" customHeight="1" x14ac:dyDescent="0.2">
      <c r="A220" s="211">
        <v>201</v>
      </c>
      <c r="B220" s="357">
        <f t="shared" si="18"/>
        <v>16.607867370000001</v>
      </c>
      <c r="C220" s="352">
        <v>48.506533333333337</v>
      </c>
      <c r="D220" s="414">
        <v>39190</v>
      </c>
      <c r="E220" s="80">
        <v>20820</v>
      </c>
      <c r="F220" s="165">
        <f t="shared" si="19"/>
        <v>28316.700123069444</v>
      </c>
      <c r="G220" s="164">
        <f t="shared" si="20"/>
        <v>5150.6463734094923</v>
      </c>
      <c r="H220" s="129">
        <f t="shared" si="21"/>
        <v>11378.89780880284</v>
      </c>
      <c r="I220" s="80">
        <f t="shared" si="22"/>
        <v>669.34692992957878</v>
      </c>
      <c r="J220" s="76">
        <v>1215</v>
      </c>
      <c r="K220" s="79">
        <f t="shared" si="23"/>
        <v>46730.591235211352</v>
      </c>
    </row>
    <row r="221" spans="1:11" s="424" customFormat="1" ht="16.5" customHeight="1" x14ac:dyDescent="0.2">
      <c r="A221" s="211">
        <v>202</v>
      </c>
      <c r="B221" s="357">
        <f t="shared" si="18"/>
        <v>16.62013404</v>
      </c>
      <c r="C221" s="352">
        <v>48.531466666666674</v>
      </c>
      <c r="D221" s="414">
        <v>39190</v>
      </c>
      <c r="E221" s="80">
        <v>20820</v>
      </c>
      <c r="F221" s="165">
        <f t="shared" si="19"/>
        <v>28295.800675744729</v>
      </c>
      <c r="G221" s="164">
        <f t="shared" si="20"/>
        <v>5148.0001978098053</v>
      </c>
      <c r="H221" s="129">
        <f t="shared" si="21"/>
        <v>11370.892297008544</v>
      </c>
      <c r="I221" s="80">
        <f t="shared" si="22"/>
        <v>668.87601747109079</v>
      </c>
      <c r="J221" s="76">
        <v>1215</v>
      </c>
      <c r="K221" s="79">
        <f t="shared" si="23"/>
        <v>46698.569188034176</v>
      </c>
    </row>
    <row r="222" spans="1:11" s="424" customFormat="1" ht="16.5" customHeight="1" x14ac:dyDescent="0.2">
      <c r="A222" s="211">
        <v>203</v>
      </c>
      <c r="B222" s="357">
        <f t="shared" si="18"/>
        <v>16.632400709999999</v>
      </c>
      <c r="C222" s="352">
        <v>48.556400000000004</v>
      </c>
      <c r="D222" s="414">
        <v>39190</v>
      </c>
      <c r="E222" s="80">
        <v>20820</v>
      </c>
      <c r="F222" s="165">
        <f t="shared" si="19"/>
        <v>28274.932055794612</v>
      </c>
      <c r="G222" s="164">
        <f t="shared" si="20"/>
        <v>5145.3567397912529</v>
      </c>
      <c r="H222" s="129">
        <f t="shared" si="21"/>
        <v>11362.898190499196</v>
      </c>
      <c r="I222" s="80">
        <f t="shared" si="22"/>
        <v>668.40577591171734</v>
      </c>
      <c r="J222" s="76">
        <v>1215</v>
      </c>
      <c r="K222" s="79">
        <f t="shared" si="23"/>
        <v>46666.592761996784</v>
      </c>
    </row>
    <row r="223" spans="1:11" s="424" customFormat="1" ht="16.5" customHeight="1" x14ac:dyDescent="0.2">
      <c r="A223" s="211">
        <v>204</v>
      </c>
      <c r="B223" s="357">
        <f t="shared" si="18"/>
        <v>16.644667380000001</v>
      </c>
      <c r="C223" s="352">
        <v>48.58133333333334</v>
      </c>
      <c r="D223" s="414">
        <v>39190</v>
      </c>
      <c r="E223" s="80">
        <v>20820</v>
      </c>
      <c r="F223" s="165">
        <f t="shared" si="19"/>
        <v>28254.094195062244</v>
      </c>
      <c r="G223" s="164">
        <f t="shared" si="20"/>
        <v>5142.7159951696121</v>
      </c>
      <c r="H223" s="129">
        <f t="shared" si="21"/>
        <v>11354.915464678834</v>
      </c>
      <c r="I223" s="80">
        <f t="shared" si="22"/>
        <v>667.93620380463722</v>
      </c>
      <c r="J223" s="76">
        <v>1215</v>
      </c>
      <c r="K223" s="79">
        <f t="shared" si="23"/>
        <v>46634.661858715335</v>
      </c>
    </row>
    <row r="224" spans="1:11" s="424" customFormat="1" ht="16.5" customHeight="1" x14ac:dyDescent="0.2">
      <c r="A224" s="211">
        <v>205</v>
      </c>
      <c r="B224" s="357">
        <f t="shared" si="18"/>
        <v>16.65693405</v>
      </c>
      <c r="C224" s="352">
        <v>48.60626666666667</v>
      </c>
      <c r="D224" s="414">
        <v>39190</v>
      </c>
      <c r="E224" s="80">
        <v>20820</v>
      </c>
      <c r="F224" s="165">
        <f t="shared" si="19"/>
        <v>28233.287025591602</v>
      </c>
      <c r="G224" s="164">
        <f t="shared" si="20"/>
        <v>5140.0779597692472</v>
      </c>
      <c r="H224" s="129">
        <f t="shared" si="21"/>
        <v>11346.944095022691</v>
      </c>
      <c r="I224" s="80">
        <f t="shared" si="22"/>
        <v>667.46729970721708</v>
      </c>
      <c r="J224" s="76">
        <v>1215</v>
      </c>
      <c r="K224" s="79">
        <f t="shared" si="23"/>
        <v>46602.776380090763</v>
      </c>
    </row>
    <row r="225" spans="1:11" s="424" customFormat="1" ht="16.5" customHeight="1" x14ac:dyDescent="0.2">
      <c r="A225" s="211">
        <v>206</v>
      </c>
      <c r="B225" s="357">
        <f t="shared" si="18"/>
        <v>16.669200719999999</v>
      </c>
      <c r="C225" s="352">
        <v>48.631200000000007</v>
      </c>
      <c r="D225" s="414">
        <v>39190</v>
      </c>
      <c r="E225" s="80">
        <v>20820</v>
      </c>
      <c r="F225" s="165">
        <f t="shared" si="19"/>
        <v>28212.510479626646</v>
      </c>
      <c r="G225" s="164">
        <f t="shared" si="20"/>
        <v>5137.4426294230861</v>
      </c>
      <c r="H225" s="129">
        <f t="shared" si="21"/>
        <v>11338.98405707691</v>
      </c>
      <c r="I225" s="80">
        <f t="shared" si="22"/>
        <v>666.99906218099466</v>
      </c>
      <c r="J225" s="76">
        <v>1215</v>
      </c>
      <c r="K225" s="79">
        <f t="shared" si="23"/>
        <v>46570.936228307633</v>
      </c>
    </row>
    <row r="226" spans="1:11" s="424" customFormat="1" ht="16.5" customHeight="1" x14ac:dyDescent="0.2">
      <c r="A226" s="211">
        <v>207</v>
      </c>
      <c r="B226" s="357">
        <f t="shared" si="18"/>
        <v>16.681467390000002</v>
      </c>
      <c r="C226" s="352">
        <v>48.656133333333337</v>
      </c>
      <c r="D226" s="414">
        <v>39190</v>
      </c>
      <c r="E226" s="80">
        <v>20820</v>
      </c>
      <c r="F226" s="165">
        <f t="shared" si="19"/>
        <v>28191.764489610643</v>
      </c>
      <c r="G226" s="164">
        <f t="shared" si="20"/>
        <v>5134.8099999725964</v>
      </c>
      <c r="H226" s="129">
        <f t="shared" si="21"/>
        <v>11331.035326458303</v>
      </c>
      <c r="I226" s="80">
        <f t="shared" si="22"/>
        <v>666.53148979166485</v>
      </c>
      <c r="J226" s="76">
        <v>1215</v>
      </c>
      <c r="K226" s="79">
        <f t="shared" si="23"/>
        <v>46539.141305833204</v>
      </c>
    </row>
    <row r="227" spans="1:11" s="424" customFormat="1" ht="16.5" customHeight="1" x14ac:dyDescent="0.2">
      <c r="A227" s="211">
        <v>208</v>
      </c>
      <c r="B227" s="357">
        <f t="shared" si="18"/>
        <v>16.693734060000001</v>
      </c>
      <c r="C227" s="352">
        <v>48.681066666666673</v>
      </c>
      <c r="D227" s="414">
        <v>39190</v>
      </c>
      <c r="E227" s="80">
        <v>20820</v>
      </c>
      <c r="F227" s="165">
        <f t="shared" si="19"/>
        <v>28171.048988185445</v>
      </c>
      <c r="G227" s="164">
        <f t="shared" si="20"/>
        <v>5132.1800672677673</v>
      </c>
      <c r="H227" s="129">
        <f t="shared" si="21"/>
        <v>11323.097878854092</v>
      </c>
      <c r="I227" s="80">
        <f t="shared" si="22"/>
        <v>666.06458110906419</v>
      </c>
      <c r="J227" s="76">
        <v>1215</v>
      </c>
      <c r="K227" s="79">
        <f t="shared" si="23"/>
        <v>46507.39151541637</v>
      </c>
    </row>
    <row r="228" spans="1:11" s="424" customFormat="1" ht="16.5" customHeight="1" x14ac:dyDescent="0.2">
      <c r="A228" s="211">
        <v>209</v>
      </c>
      <c r="B228" s="357">
        <f t="shared" si="18"/>
        <v>16.70600073</v>
      </c>
      <c r="C228" s="352">
        <v>48.706000000000003</v>
      </c>
      <c r="D228" s="414">
        <v>39190</v>
      </c>
      <c r="E228" s="80">
        <v>20820</v>
      </c>
      <c r="F228" s="165">
        <f t="shared" si="19"/>
        <v>28150.363908190728</v>
      </c>
      <c r="G228" s="164">
        <f t="shared" si="20"/>
        <v>5129.5528271670828</v>
      </c>
      <c r="H228" s="129">
        <f t="shared" si="21"/>
        <v>11315.171690021656</v>
      </c>
      <c r="I228" s="80">
        <f t="shared" si="22"/>
        <v>665.59833470715614</v>
      </c>
      <c r="J228" s="76">
        <v>1215</v>
      </c>
      <c r="K228" s="79">
        <f t="shared" si="23"/>
        <v>46475.686760086624</v>
      </c>
    </row>
    <row r="229" spans="1:11" s="424" customFormat="1" ht="16.5" customHeight="1" x14ac:dyDescent="0.2">
      <c r="A229" s="231">
        <v>210</v>
      </c>
      <c r="B229" s="357">
        <f t="shared" si="18"/>
        <v>16.718267400000002</v>
      </c>
      <c r="C229" s="352">
        <v>48.73093333333334</v>
      </c>
      <c r="D229" s="414">
        <v>39190</v>
      </c>
      <c r="E229" s="80">
        <v>20820</v>
      </c>
      <c r="F229" s="165">
        <f t="shared" si="19"/>
        <v>28129.709182663268</v>
      </c>
      <c r="G229" s="164">
        <f t="shared" si="20"/>
        <v>5126.9282755375089</v>
      </c>
      <c r="H229" s="129">
        <f t="shared" si="21"/>
        <v>11307.256735788265</v>
      </c>
      <c r="I229" s="80">
        <f t="shared" si="22"/>
        <v>665.13274916401554</v>
      </c>
      <c r="J229" s="76">
        <v>1215</v>
      </c>
      <c r="K229" s="79">
        <f t="shared" si="23"/>
        <v>46444.026943153061</v>
      </c>
    </row>
    <row r="230" spans="1:11" s="424" customFormat="1" ht="16.5" customHeight="1" x14ac:dyDescent="0.2">
      <c r="A230" s="211">
        <v>211</v>
      </c>
      <c r="B230" s="357">
        <f t="shared" si="18"/>
        <v>16.730534070000001</v>
      </c>
      <c r="C230" s="352">
        <v>48.75586666666667</v>
      </c>
      <c r="D230" s="414">
        <v>39190</v>
      </c>
      <c r="E230" s="80">
        <v>20820</v>
      </c>
      <c r="F230" s="165">
        <f t="shared" si="19"/>
        <v>28109.08474483624</v>
      </c>
      <c r="G230" s="164">
        <f t="shared" si="20"/>
        <v>5124.3064082544588</v>
      </c>
      <c r="H230" s="129">
        <f t="shared" si="21"/>
        <v>11299.352992050839</v>
      </c>
      <c r="I230" s="80">
        <f t="shared" si="22"/>
        <v>664.66782306181403</v>
      </c>
      <c r="J230" s="76">
        <v>1215</v>
      </c>
      <c r="K230" s="79">
        <f t="shared" si="23"/>
        <v>46412.411968203349</v>
      </c>
    </row>
    <row r="231" spans="1:11" s="424" customFormat="1" ht="16.5" customHeight="1" x14ac:dyDescent="0.2">
      <c r="A231" s="211">
        <v>212</v>
      </c>
      <c r="B231" s="357">
        <f t="shared" si="18"/>
        <v>16.74280074</v>
      </c>
      <c r="C231" s="352">
        <v>48.780800000000006</v>
      </c>
      <c r="D231" s="414">
        <v>39190</v>
      </c>
      <c r="E231" s="80">
        <v>20820</v>
      </c>
      <c r="F231" s="165">
        <f t="shared" si="19"/>
        <v>28088.490528138485</v>
      </c>
      <c r="G231" s="164">
        <f t="shared" si="20"/>
        <v>5121.6872212017843</v>
      </c>
      <c r="H231" s="129">
        <f t="shared" si="21"/>
        <v>11291.460434775692</v>
      </c>
      <c r="I231" s="80">
        <f t="shared" si="22"/>
        <v>664.20355498680544</v>
      </c>
      <c r="J231" s="76">
        <v>1215</v>
      </c>
      <c r="K231" s="79">
        <f t="shared" si="23"/>
        <v>46380.841739102769</v>
      </c>
    </row>
    <row r="232" spans="1:11" s="424" customFormat="1" ht="16.5" customHeight="1" x14ac:dyDescent="0.2">
      <c r="A232" s="211">
        <v>213</v>
      </c>
      <c r="B232" s="357">
        <f t="shared" si="18"/>
        <v>16.755067410000002</v>
      </c>
      <c r="C232" s="352">
        <v>48.805733333333336</v>
      </c>
      <c r="D232" s="414">
        <v>39190</v>
      </c>
      <c r="E232" s="80">
        <v>20820</v>
      </c>
      <c r="F232" s="165">
        <f t="shared" si="19"/>
        <v>28067.926466193785</v>
      </c>
      <c r="G232" s="164">
        <f t="shared" si="20"/>
        <v>5119.0707102717433</v>
      </c>
      <c r="H232" s="129">
        <f t="shared" si="21"/>
        <v>11283.57903999828</v>
      </c>
      <c r="I232" s="80">
        <f t="shared" si="22"/>
        <v>663.73994352931061</v>
      </c>
      <c r="J232" s="76">
        <v>1215</v>
      </c>
      <c r="K232" s="79">
        <f t="shared" si="23"/>
        <v>46349.316159993119</v>
      </c>
    </row>
    <row r="233" spans="1:11" s="424" customFormat="1" ht="16.5" customHeight="1" x14ac:dyDescent="0.2">
      <c r="A233" s="211">
        <v>214</v>
      </c>
      <c r="B233" s="357">
        <f t="shared" ref="B233:B296" si="24">0.01226667*A233+14.1422667</f>
        <v>16.767334080000001</v>
      </c>
      <c r="C233" s="352">
        <v>48.830666666666673</v>
      </c>
      <c r="D233" s="414">
        <v>39190</v>
      </c>
      <c r="E233" s="80">
        <v>20820</v>
      </c>
      <c r="F233" s="165">
        <f t="shared" si="19"/>
        <v>28047.392492820178</v>
      </c>
      <c r="G233" s="164">
        <f t="shared" si="20"/>
        <v>5116.4568713649887</v>
      </c>
      <c r="H233" s="129">
        <f t="shared" si="21"/>
        <v>11275.708783822958</v>
      </c>
      <c r="I233" s="80">
        <f t="shared" si="22"/>
        <v>663.27698728370331</v>
      </c>
      <c r="J233" s="76">
        <v>1215</v>
      </c>
      <c r="K233" s="79">
        <f t="shared" si="23"/>
        <v>46317.835135291825</v>
      </c>
    </row>
    <row r="234" spans="1:11" s="424" customFormat="1" ht="16.5" customHeight="1" x14ac:dyDescent="0.2">
      <c r="A234" s="211">
        <v>215</v>
      </c>
      <c r="B234" s="357">
        <f t="shared" si="24"/>
        <v>16.77960075</v>
      </c>
      <c r="C234" s="352">
        <v>48.855600000000003</v>
      </c>
      <c r="D234" s="414">
        <v>39190</v>
      </c>
      <c r="E234" s="80">
        <v>20820</v>
      </c>
      <c r="F234" s="165">
        <f t="shared" si="19"/>
        <v>28026.888542029228</v>
      </c>
      <c r="G234" s="164">
        <f t="shared" si="20"/>
        <v>5113.8457003905387</v>
      </c>
      <c r="H234" s="129">
        <f t="shared" si="21"/>
        <v>11267.849642422723</v>
      </c>
      <c r="I234" s="80">
        <f t="shared" si="22"/>
        <v>662.81468484839547</v>
      </c>
      <c r="J234" s="76">
        <v>1215</v>
      </c>
      <c r="K234" s="79">
        <f t="shared" si="23"/>
        <v>46286.398569690886</v>
      </c>
    </row>
    <row r="235" spans="1:11" s="424" customFormat="1" ht="16.5" customHeight="1" x14ac:dyDescent="0.2">
      <c r="A235" s="211">
        <v>216</v>
      </c>
      <c r="B235" s="357">
        <f t="shared" si="24"/>
        <v>16.791867419999999</v>
      </c>
      <c r="C235" s="352">
        <v>48.880533333333339</v>
      </c>
      <c r="D235" s="414">
        <v>39190</v>
      </c>
      <c r="E235" s="80">
        <v>20820</v>
      </c>
      <c r="F235" s="165">
        <f t="shared" si="19"/>
        <v>28006.414548025299</v>
      </c>
      <c r="G235" s="164">
        <f t="shared" si="20"/>
        <v>5111.237193265757</v>
      </c>
      <c r="H235" s="129">
        <f t="shared" si="21"/>
        <v>11260.00159203896</v>
      </c>
      <c r="I235" s="80">
        <f t="shared" si="22"/>
        <v>662.35303482582106</v>
      </c>
      <c r="J235" s="76">
        <v>1215</v>
      </c>
      <c r="K235" s="79">
        <f t="shared" si="23"/>
        <v>46255.006368155839</v>
      </c>
    </row>
    <row r="236" spans="1:11" s="424" customFormat="1" ht="16.5" customHeight="1" x14ac:dyDescent="0.2">
      <c r="A236" s="211">
        <v>217</v>
      </c>
      <c r="B236" s="357">
        <f t="shared" si="24"/>
        <v>16.804134090000002</v>
      </c>
      <c r="C236" s="352">
        <v>48.905466666666669</v>
      </c>
      <c r="D236" s="414">
        <v>39190</v>
      </c>
      <c r="E236" s="80">
        <v>20820</v>
      </c>
      <c r="F236" s="165">
        <f t="shared" si="19"/>
        <v>27985.97044520489</v>
      </c>
      <c r="G236" s="164">
        <f t="shared" si="20"/>
        <v>5108.6313459163393</v>
      </c>
      <c r="H236" s="129">
        <f t="shared" si="21"/>
        <v>11252.164608981218</v>
      </c>
      <c r="I236" s="80">
        <f t="shared" si="22"/>
        <v>661.89203582242453</v>
      </c>
      <c r="J236" s="76">
        <v>1215</v>
      </c>
      <c r="K236" s="79">
        <f t="shared" si="23"/>
        <v>46223.658435924874</v>
      </c>
    </row>
    <row r="237" spans="1:11" s="424" customFormat="1" ht="16.5" customHeight="1" x14ac:dyDescent="0.2">
      <c r="A237" s="211">
        <v>218</v>
      </c>
      <c r="B237" s="357">
        <f t="shared" si="24"/>
        <v>16.816400760000001</v>
      </c>
      <c r="C237" s="352">
        <v>48.930400000000006</v>
      </c>
      <c r="D237" s="414">
        <v>39190</v>
      </c>
      <c r="E237" s="80">
        <v>20820</v>
      </c>
      <c r="F237" s="165">
        <f t="shared" si="19"/>
        <v>27965.556168155927</v>
      </c>
      <c r="G237" s="164">
        <f t="shared" si="20"/>
        <v>5106.0281542762768</v>
      </c>
      <c r="H237" s="129">
        <f t="shared" si="21"/>
        <v>11244.33866962695</v>
      </c>
      <c r="I237" s="80">
        <f t="shared" si="22"/>
        <v>661.43168644864409</v>
      </c>
      <c r="J237" s="76">
        <v>1215</v>
      </c>
      <c r="K237" s="79">
        <f t="shared" si="23"/>
        <v>46192.3546785078</v>
      </c>
    </row>
    <row r="238" spans="1:11" s="424" customFormat="1" ht="16.5" customHeight="1" x14ac:dyDescent="0.2">
      <c r="A238" s="211">
        <v>219</v>
      </c>
      <c r="B238" s="357">
        <f t="shared" si="24"/>
        <v>16.828667429999999</v>
      </c>
      <c r="C238" s="352">
        <v>48.955333333333336</v>
      </c>
      <c r="D238" s="414">
        <v>39190</v>
      </c>
      <c r="E238" s="80">
        <v>20820</v>
      </c>
      <c r="F238" s="165">
        <f t="shared" si="19"/>
        <v>27945.171651657034</v>
      </c>
      <c r="G238" s="164">
        <f t="shared" si="20"/>
        <v>5103.4276142878534</v>
      </c>
      <c r="H238" s="129">
        <f t="shared" si="21"/>
        <v>11236.523750421264</v>
      </c>
      <c r="I238" s="80">
        <f t="shared" si="22"/>
        <v>660.97198531889785</v>
      </c>
      <c r="J238" s="76">
        <v>1215</v>
      </c>
      <c r="K238" s="79">
        <f t="shared" si="23"/>
        <v>46161.095001685047</v>
      </c>
    </row>
    <row r="239" spans="1:11" s="424" customFormat="1" ht="16.5" customHeight="1" x14ac:dyDescent="0.2">
      <c r="A239" s="231">
        <v>220</v>
      </c>
      <c r="B239" s="357">
        <f t="shared" si="24"/>
        <v>16.840934100000002</v>
      </c>
      <c r="C239" s="352">
        <v>48.980266666666672</v>
      </c>
      <c r="D239" s="414">
        <v>39190</v>
      </c>
      <c r="E239" s="80">
        <v>20820</v>
      </c>
      <c r="F239" s="165">
        <f t="shared" si="19"/>
        <v>27924.816830676864</v>
      </c>
      <c r="G239" s="164">
        <f t="shared" si="20"/>
        <v>5100.8297219016085</v>
      </c>
      <c r="H239" s="129">
        <f t="shared" si="21"/>
        <v>11228.719827876681</v>
      </c>
      <c r="I239" s="80">
        <f t="shared" si="22"/>
        <v>660.51293105156947</v>
      </c>
      <c r="J239" s="76">
        <v>1215</v>
      </c>
      <c r="K239" s="79">
        <f t="shared" si="23"/>
        <v>46129.879311506724</v>
      </c>
    </row>
    <row r="240" spans="1:11" s="424" customFormat="1" ht="16.5" customHeight="1" x14ac:dyDescent="0.2">
      <c r="A240" s="211">
        <v>221</v>
      </c>
      <c r="B240" s="357">
        <f t="shared" si="24"/>
        <v>16.853200770000001</v>
      </c>
      <c r="C240" s="352">
        <v>49.005200000000002</v>
      </c>
      <c r="D240" s="414">
        <v>39190</v>
      </c>
      <c r="E240" s="80">
        <v>20820</v>
      </c>
      <c r="F240" s="165">
        <f t="shared" si="19"/>
        <v>27904.491640373428</v>
      </c>
      <c r="G240" s="164">
        <f t="shared" si="20"/>
        <v>5098.2344730763261</v>
      </c>
      <c r="H240" s="129">
        <f t="shared" si="21"/>
        <v>11220.926878572916</v>
      </c>
      <c r="I240" s="80">
        <f t="shared" si="22"/>
        <v>660.05452226899513</v>
      </c>
      <c r="J240" s="76">
        <v>1215</v>
      </c>
      <c r="K240" s="79">
        <f t="shared" si="23"/>
        <v>46098.707514291666</v>
      </c>
    </row>
    <row r="241" spans="1:11" s="424" customFormat="1" ht="16.5" customHeight="1" x14ac:dyDescent="0.2">
      <c r="A241" s="211">
        <v>222</v>
      </c>
      <c r="B241" s="357">
        <f t="shared" si="24"/>
        <v>16.86546744</v>
      </c>
      <c r="C241" s="352">
        <v>49.030133333333339</v>
      </c>
      <c r="D241" s="414">
        <v>39190</v>
      </c>
      <c r="E241" s="80">
        <v>20820</v>
      </c>
      <c r="F241" s="165">
        <f t="shared" si="19"/>
        <v>27884.196016093345</v>
      </c>
      <c r="G241" s="164">
        <f t="shared" si="20"/>
        <v>5095.6418637790084</v>
      </c>
      <c r="H241" s="129">
        <f t="shared" si="21"/>
        <v>11213.144879156602</v>
      </c>
      <c r="I241" s="80">
        <f t="shared" si="22"/>
        <v>659.59675759744721</v>
      </c>
      <c r="J241" s="76">
        <v>1215</v>
      </c>
      <c r="K241" s="79">
        <f t="shared" si="23"/>
        <v>46067.579516626407</v>
      </c>
    </row>
    <row r="242" spans="1:11" s="424" customFormat="1" ht="16.5" customHeight="1" x14ac:dyDescent="0.2">
      <c r="A242" s="211">
        <v>223</v>
      </c>
      <c r="B242" s="357">
        <f t="shared" si="24"/>
        <v>16.877734109999999</v>
      </c>
      <c r="C242" s="352">
        <v>49.055066666666676</v>
      </c>
      <c r="D242" s="414">
        <v>39190</v>
      </c>
      <c r="E242" s="80">
        <v>20820</v>
      </c>
      <c r="F242" s="165">
        <f t="shared" si="19"/>
        <v>27863.929893371213</v>
      </c>
      <c r="G242" s="164">
        <f t="shared" si="20"/>
        <v>5093.0518899848594</v>
      </c>
      <c r="H242" s="129">
        <f t="shared" si="21"/>
        <v>11205.373806341066</v>
      </c>
      <c r="I242" s="80">
        <f t="shared" si="22"/>
        <v>659.13963566712152</v>
      </c>
      <c r="J242" s="76">
        <v>1215</v>
      </c>
      <c r="K242" s="79">
        <f t="shared" si="23"/>
        <v>46036.495225364262</v>
      </c>
    </row>
    <row r="243" spans="1:11" s="424" customFormat="1" ht="16.5" customHeight="1" x14ac:dyDescent="0.2">
      <c r="A243" s="211">
        <v>224</v>
      </c>
      <c r="B243" s="357">
        <f t="shared" si="24"/>
        <v>16.890000780000001</v>
      </c>
      <c r="C243" s="352">
        <v>49.08</v>
      </c>
      <c r="D243" s="414">
        <v>39190</v>
      </c>
      <c r="E243" s="80">
        <v>20820</v>
      </c>
      <c r="F243" s="165">
        <f t="shared" si="19"/>
        <v>27843.693207928904</v>
      </c>
      <c r="G243" s="164">
        <f t="shared" si="20"/>
        <v>5090.4645476772621</v>
      </c>
      <c r="H243" s="129">
        <f t="shared" si="21"/>
        <v>11197.613636906097</v>
      </c>
      <c r="I243" s="80">
        <f t="shared" si="22"/>
        <v>658.68315511212336</v>
      </c>
      <c r="J243" s="76">
        <v>1215</v>
      </c>
      <c r="K243" s="79">
        <f t="shared" si="23"/>
        <v>46005.454547624387</v>
      </c>
    </row>
    <row r="244" spans="1:11" s="424" customFormat="1" ht="16.5" customHeight="1" x14ac:dyDescent="0.2">
      <c r="A244" s="211">
        <v>225</v>
      </c>
      <c r="B244" s="357">
        <f t="shared" si="24"/>
        <v>16.90226745</v>
      </c>
      <c r="C244" s="352">
        <v>49.104933333333335</v>
      </c>
      <c r="D244" s="414">
        <v>39190</v>
      </c>
      <c r="E244" s="80">
        <v>20820</v>
      </c>
      <c r="F244" s="165">
        <f t="shared" si="19"/>
        <v>27823.485895674901</v>
      </c>
      <c r="G244" s="164">
        <f t="shared" si="20"/>
        <v>5087.8798328477515</v>
      </c>
      <c r="H244" s="129">
        <f t="shared" si="21"/>
        <v>11189.864347697701</v>
      </c>
      <c r="I244" s="80">
        <f t="shared" si="22"/>
        <v>658.22731457045302</v>
      </c>
      <c r="J244" s="76">
        <v>1215</v>
      </c>
      <c r="K244" s="79">
        <f t="shared" si="23"/>
        <v>45974.457390790805</v>
      </c>
    </row>
    <row r="245" spans="1:11" s="424" customFormat="1" ht="16.5" customHeight="1" x14ac:dyDescent="0.2">
      <c r="A245" s="211">
        <v>226</v>
      </c>
      <c r="B245" s="357">
        <f t="shared" si="24"/>
        <v>16.914534119999999</v>
      </c>
      <c r="C245" s="352">
        <v>49.129866666666672</v>
      </c>
      <c r="D245" s="414">
        <v>39190</v>
      </c>
      <c r="E245" s="80">
        <v>20820</v>
      </c>
      <c r="F245" s="165">
        <f t="shared" si="19"/>
        <v>27803.307892703582</v>
      </c>
      <c r="G245" s="164">
        <f t="shared" si="20"/>
        <v>5085.2977414960078</v>
      </c>
      <c r="H245" s="129">
        <f t="shared" si="21"/>
        <v>11182.125915627859</v>
      </c>
      <c r="I245" s="80">
        <f t="shared" si="22"/>
        <v>657.77211268399174</v>
      </c>
      <c r="J245" s="76">
        <v>1215</v>
      </c>
      <c r="K245" s="79">
        <f t="shared" si="23"/>
        <v>45943.503662511437</v>
      </c>
    </row>
    <row r="246" spans="1:11" s="424" customFormat="1" ht="16.5" customHeight="1" x14ac:dyDescent="0.2">
      <c r="A246" s="211">
        <v>227</v>
      </c>
      <c r="B246" s="357">
        <f t="shared" si="24"/>
        <v>16.926800790000001</v>
      </c>
      <c r="C246" s="352">
        <v>49.154800000000009</v>
      </c>
      <c r="D246" s="414">
        <v>39190</v>
      </c>
      <c r="E246" s="80">
        <v>20820</v>
      </c>
      <c r="F246" s="165">
        <f t="shared" si="19"/>
        <v>27783.15913529458</v>
      </c>
      <c r="G246" s="164">
        <f t="shared" si="20"/>
        <v>5082.7182696298223</v>
      </c>
      <c r="H246" s="129">
        <f t="shared" si="21"/>
        <v>11174.398317674297</v>
      </c>
      <c r="I246" s="80">
        <f t="shared" si="22"/>
        <v>657.31754809848803</v>
      </c>
      <c r="J246" s="76">
        <v>1215</v>
      </c>
      <c r="K246" s="79">
        <f t="shared" si="23"/>
        <v>45912.593270697187</v>
      </c>
    </row>
    <row r="247" spans="1:11" s="424" customFormat="1" ht="16.5" customHeight="1" x14ac:dyDescent="0.2">
      <c r="A247" s="211">
        <v>228</v>
      </c>
      <c r="B247" s="357">
        <f t="shared" si="24"/>
        <v>16.93906746</v>
      </c>
      <c r="C247" s="352">
        <v>49.179733333333338</v>
      </c>
      <c r="D247" s="414">
        <v>39190</v>
      </c>
      <c r="E247" s="80">
        <v>20820</v>
      </c>
      <c r="F247" s="165">
        <f t="shared" si="19"/>
        <v>27763.039559912111</v>
      </c>
      <c r="G247" s="164">
        <f t="shared" si="20"/>
        <v>5080.1414132650843</v>
      </c>
      <c r="H247" s="129">
        <f t="shared" si="21"/>
        <v>11166.681530880247</v>
      </c>
      <c r="I247" s="80">
        <f t="shared" si="22"/>
        <v>656.86361946354384</v>
      </c>
      <c r="J247" s="76">
        <v>1215</v>
      </c>
      <c r="K247" s="79">
        <f t="shared" si="23"/>
        <v>45881.726123520988</v>
      </c>
    </row>
    <row r="248" spans="1:11" s="424" customFormat="1" ht="16.5" customHeight="1" x14ac:dyDescent="0.2">
      <c r="A248" s="211">
        <v>229</v>
      </c>
      <c r="B248" s="357">
        <f t="shared" si="24"/>
        <v>16.951334129999999</v>
      </c>
      <c r="C248" s="352">
        <v>49.204666666666668</v>
      </c>
      <c r="D248" s="414">
        <v>39190</v>
      </c>
      <c r="E248" s="80">
        <v>20820</v>
      </c>
      <c r="F248" s="165">
        <f t="shared" si="19"/>
        <v>27742.949103204304</v>
      </c>
      <c r="G248" s="164">
        <f t="shared" si="20"/>
        <v>5077.5671684257595</v>
      </c>
      <c r="H248" s="129">
        <f t="shared" si="21"/>
        <v>11158.975532354221</v>
      </c>
      <c r="I248" s="80">
        <f t="shared" si="22"/>
        <v>656.41032543260121</v>
      </c>
      <c r="J248" s="76">
        <v>1215</v>
      </c>
      <c r="K248" s="79">
        <f t="shared" si="23"/>
        <v>45850.902129416885</v>
      </c>
    </row>
    <row r="249" spans="1:11" s="424" customFormat="1" ht="16.5" customHeight="1" x14ac:dyDescent="0.2">
      <c r="A249" s="231">
        <v>230</v>
      </c>
      <c r="B249" s="357">
        <f t="shared" si="24"/>
        <v>16.963600800000002</v>
      </c>
      <c r="C249" s="352">
        <v>49.229600000000005</v>
      </c>
      <c r="D249" s="414">
        <v>39190</v>
      </c>
      <c r="E249" s="80">
        <v>20820</v>
      </c>
      <c r="F249" s="165">
        <f t="shared" si="19"/>
        <v>27722.88770200251</v>
      </c>
      <c r="G249" s="164">
        <f t="shared" si="20"/>
        <v>5074.9955311438644</v>
      </c>
      <c r="H249" s="129">
        <f t="shared" si="21"/>
        <v>11151.280299269769</v>
      </c>
      <c r="I249" s="80">
        <f t="shared" si="22"/>
        <v>655.95766466292753</v>
      </c>
      <c r="J249" s="76">
        <v>1215</v>
      </c>
      <c r="K249" s="79">
        <f t="shared" si="23"/>
        <v>45820.121197079076</v>
      </c>
    </row>
    <row r="250" spans="1:11" s="424" customFormat="1" ht="16.5" customHeight="1" x14ac:dyDescent="0.2">
      <c r="A250" s="211">
        <v>231</v>
      </c>
      <c r="B250" s="357">
        <f t="shared" si="24"/>
        <v>16.975867470000001</v>
      </c>
      <c r="C250" s="352">
        <v>49.254533333333342</v>
      </c>
      <c r="D250" s="414">
        <v>39190</v>
      </c>
      <c r="E250" s="80">
        <v>20820</v>
      </c>
      <c r="F250" s="165">
        <f t="shared" si="19"/>
        <v>27702.855293320685</v>
      </c>
      <c r="G250" s="164">
        <f t="shared" si="20"/>
        <v>5072.4264974594544</v>
      </c>
      <c r="H250" s="129">
        <f t="shared" si="21"/>
        <v>11143.595808865248</v>
      </c>
      <c r="I250" s="80">
        <f t="shared" si="22"/>
        <v>655.50563581560277</v>
      </c>
      <c r="J250" s="76">
        <v>1215</v>
      </c>
      <c r="K250" s="79">
        <f t="shared" si="23"/>
        <v>45789.383235460984</v>
      </c>
    </row>
    <row r="251" spans="1:11" s="424" customFormat="1" ht="16.5" customHeight="1" x14ac:dyDescent="0.2">
      <c r="A251" s="211">
        <v>232</v>
      </c>
      <c r="B251" s="357">
        <f t="shared" si="24"/>
        <v>16.98813414</v>
      </c>
      <c r="C251" s="352">
        <v>49.279466666666671</v>
      </c>
      <c r="D251" s="414">
        <v>39190</v>
      </c>
      <c r="E251" s="80">
        <v>20820</v>
      </c>
      <c r="F251" s="165">
        <f t="shared" si="19"/>
        <v>27682.851814354701</v>
      </c>
      <c r="G251" s="164">
        <f t="shared" si="20"/>
        <v>5069.8600634205995</v>
      </c>
      <c r="H251" s="129">
        <f t="shared" si="21"/>
        <v>11135.922038443603</v>
      </c>
      <c r="I251" s="80">
        <f t="shared" si="22"/>
        <v>655.05423755550601</v>
      </c>
      <c r="J251" s="76">
        <v>1215</v>
      </c>
      <c r="K251" s="79">
        <f t="shared" si="23"/>
        <v>45758.688153774412</v>
      </c>
    </row>
    <row r="252" spans="1:11" s="424" customFormat="1" ht="16.5" customHeight="1" x14ac:dyDescent="0.2">
      <c r="A252" s="211">
        <v>233</v>
      </c>
      <c r="B252" s="357">
        <f t="shared" si="24"/>
        <v>17.000400810000002</v>
      </c>
      <c r="C252" s="352">
        <v>49.304400000000008</v>
      </c>
      <c r="D252" s="414">
        <v>39190</v>
      </c>
      <c r="E252" s="80">
        <v>20820</v>
      </c>
      <c r="F252" s="165">
        <f t="shared" si="19"/>
        <v>27662.877202481672</v>
      </c>
      <c r="G252" s="164">
        <f t="shared" si="20"/>
        <v>5067.2962250833589</v>
      </c>
      <c r="H252" s="129">
        <f t="shared" si="21"/>
        <v>11128.258965372112</v>
      </c>
      <c r="I252" s="80">
        <f t="shared" si="22"/>
        <v>654.60346855130058</v>
      </c>
      <c r="J252" s="76">
        <v>1215</v>
      </c>
      <c r="K252" s="79">
        <f t="shared" si="23"/>
        <v>45728.035861488446</v>
      </c>
    </row>
    <row r="253" spans="1:11" s="424" customFormat="1" ht="16.5" customHeight="1" x14ac:dyDescent="0.2">
      <c r="A253" s="211">
        <v>234</v>
      </c>
      <c r="B253" s="357">
        <f t="shared" si="24"/>
        <v>17.012667480000001</v>
      </c>
      <c r="C253" s="352">
        <v>49.329333333333338</v>
      </c>
      <c r="D253" s="414">
        <v>39190</v>
      </c>
      <c r="E253" s="80">
        <v>20820</v>
      </c>
      <c r="F253" s="165">
        <f t="shared" si="19"/>
        <v>27642.931395259358</v>
      </c>
      <c r="G253" s="164">
        <f t="shared" si="20"/>
        <v>5064.7349785117713</v>
      </c>
      <c r="H253" s="129">
        <f t="shared" si="21"/>
        <v>11120.606567082184</v>
      </c>
      <c r="I253" s="80">
        <f t="shared" si="22"/>
        <v>654.15332747542254</v>
      </c>
      <c r="J253" s="76">
        <v>1215</v>
      </c>
      <c r="K253" s="79">
        <f t="shared" si="23"/>
        <v>45697.426268328738</v>
      </c>
    </row>
    <row r="254" spans="1:11" s="424" customFormat="1" ht="16.5" customHeight="1" x14ac:dyDescent="0.2">
      <c r="A254" s="211">
        <v>235</v>
      </c>
      <c r="B254" s="357">
        <f t="shared" si="24"/>
        <v>17.02493415</v>
      </c>
      <c r="C254" s="352">
        <v>49.354266666666675</v>
      </c>
      <c r="D254" s="414">
        <v>39190</v>
      </c>
      <c r="E254" s="80">
        <v>20820</v>
      </c>
      <c r="F254" s="165">
        <f t="shared" si="19"/>
        <v>27623.014330425474</v>
      </c>
      <c r="G254" s="164">
        <f t="shared" si="20"/>
        <v>5062.1763197778237</v>
      </c>
      <c r="H254" s="129">
        <f t="shared" si="21"/>
        <v>11112.964821069123</v>
      </c>
      <c r="I254" s="80">
        <f t="shared" si="22"/>
        <v>653.70381300406598</v>
      </c>
      <c r="J254" s="76">
        <v>1215</v>
      </c>
      <c r="K254" s="79">
        <f t="shared" si="23"/>
        <v>45666.859284276485</v>
      </c>
    </row>
    <row r="255" spans="1:11" s="424" customFormat="1" ht="16.5" customHeight="1" x14ac:dyDescent="0.2">
      <c r="A255" s="211">
        <v>236</v>
      </c>
      <c r="B255" s="357">
        <f t="shared" si="24"/>
        <v>17.037200820000002</v>
      </c>
      <c r="C255" s="352">
        <v>49.379200000000004</v>
      </c>
      <c r="D255" s="414">
        <v>39190</v>
      </c>
      <c r="E255" s="80">
        <v>20820</v>
      </c>
      <c r="F255" s="165">
        <f t="shared" si="19"/>
        <v>27603.125945897016</v>
      </c>
      <c r="G255" s="164">
        <f t="shared" si="20"/>
        <v>5059.6202449614411</v>
      </c>
      <c r="H255" s="129">
        <f t="shared" si="21"/>
        <v>11105.333704891877</v>
      </c>
      <c r="I255" s="80">
        <f t="shared" si="22"/>
        <v>653.25492381716924</v>
      </c>
      <c r="J255" s="76">
        <v>1215</v>
      </c>
      <c r="K255" s="79">
        <f t="shared" si="23"/>
        <v>45636.334819567506</v>
      </c>
    </row>
    <row r="256" spans="1:11" s="424" customFormat="1" ht="16.5" customHeight="1" x14ac:dyDescent="0.2">
      <c r="A256" s="211">
        <v>237</v>
      </c>
      <c r="B256" s="357">
        <f t="shared" si="24"/>
        <v>17.049467490000001</v>
      </c>
      <c r="C256" s="352">
        <v>49.404133333333341</v>
      </c>
      <c r="D256" s="414">
        <v>39190</v>
      </c>
      <c r="E256" s="80">
        <v>20820</v>
      </c>
      <c r="F256" s="165">
        <f t="shared" si="19"/>
        <v>27583.266179769696</v>
      </c>
      <c r="G256" s="164">
        <f t="shared" si="20"/>
        <v>5057.0667501504586</v>
      </c>
      <c r="H256" s="129">
        <f t="shared" si="21"/>
        <v>11097.713196172854</v>
      </c>
      <c r="I256" s="80">
        <f t="shared" si="22"/>
        <v>652.80665859840315</v>
      </c>
      <c r="J256" s="76">
        <v>1215</v>
      </c>
      <c r="K256" s="79">
        <f t="shared" si="23"/>
        <v>45605.852784691415</v>
      </c>
    </row>
    <row r="257" spans="1:11" s="424" customFormat="1" ht="16.5" customHeight="1" x14ac:dyDescent="0.2">
      <c r="A257" s="211">
        <v>238</v>
      </c>
      <c r="B257" s="357">
        <f t="shared" si="24"/>
        <v>17.06173416</v>
      </c>
      <c r="C257" s="352">
        <v>49.429066666666671</v>
      </c>
      <c r="D257" s="414">
        <v>39190</v>
      </c>
      <c r="E257" s="80">
        <v>20820</v>
      </c>
      <c r="F257" s="165">
        <f t="shared" si="19"/>
        <v>27563.434970317227</v>
      </c>
      <c r="G257" s="164">
        <f t="shared" si="20"/>
        <v>5054.515831440609</v>
      </c>
      <c r="H257" s="129">
        <f t="shared" si="21"/>
        <v>11090.103272597664</v>
      </c>
      <c r="I257" s="80">
        <f t="shared" si="22"/>
        <v>652.35901603515674</v>
      </c>
      <c r="J257" s="76">
        <v>1215</v>
      </c>
      <c r="K257" s="79">
        <f t="shared" si="23"/>
        <v>45575.413090390655</v>
      </c>
    </row>
    <row r="258" spans="1:11" s="424" customFormat="1" ht="16.5" customHeight="1" x14ac:dyDescent="0.2">
      <c r="A258" s="211">
        <v>239</v>
      </c>
      <c r="B258" s="357">
        <f t="shared" si="24"/>
        <v>17.074000829999999</v>
      </c>
      <c r="C258" s="352">
        <v>49.454000000000008</v>
      </c>
      <c r="D258" s="414">
        <v>39190</v>
      </c>
      <c r="E258" s="80">
        <v>20820</v>
      </c>
      <c r="F258" s="165">
        <f t="shared" si="19"/>
        <v>27543.632255990706</v>
      </c>
      <c r="G258" s="164">
        <f t="shared" si="20"/>
        <v>5051.9674849354942</v>
      </c>
      <c r="H258" s="129">
        <f t="shared" si="21"/>
        <v>11082.503911914908</v>
      </c>
      <c r="I258" s="80">
        <f t="shared" si="22"/>
        <v>651.91199481852402</v>
      </c>
      <c r="J258" s="76">
        <v>1215</v>
      </c>
      <c r="K258" s="79">
        <f t="shared" si="23"/>
        <v>45545.015647659631</v>
      </c>
    </row>
    <row r="259" spans="1:11" s="424" customFormat="1" ht="16.5" customHeight="1" x14ac:dyDescent="0.2">
      <c r="A259" s="231">
        <v>240</v>
      </c>
      <c r="B259" s="357">
        <f t="shared" si="24"/>
        <v>17.086267500000002</v>
      </c>
      <c r="C259" s="352">
        <v>49.478933333333337</v>
      </c>
      <c r="D259" s="414">
        <v>39190</v>
      </c>
      <c r="E259" s="80">
        <v>20820</v>
      </c>
      <c r="F259" s="165">
        <f t="shared" si="19"/>
        <v>27523.857975417974</v>
      </c>
      <c r="G259" s="164">
        <f t="shared" si="20"/>
        <v>5049.4217067465743</v>
      </c>
      <c r="H259" s="129">
        <f t="shared" si="21"/>
        <v>11074.915091935947</v>
      </c>
      <c r="I259" s="80">
        <f t="shared" si="22"/>
        <v>651.46559364329096</v>
      </c>
      <c r="J259" s="76">
        <v>1215</v>
      </c>
      <c r="K259" s="79">
        <f t="shared" si="23"/>
        <v>45514.660367743782</v>
      </c>
    </row>
    <row r="260" spans="1:11" s="424" customFormat="1" ht="16.5" customHeight="1" x14ac:dyDescent="0.2">
      <c r="A260" s="211">
        <v>241</v>
      </c>
      <c r="B260" s="357">
        <f t="shared" si="24"/>
        <v>17.098534170000001</v>
      </c>
      <c r="C260" s="352">
        <v>49.503866666666674</v>
      </c>
      <c r="D260" s="414">
        <v>39190</v>
      </c>
      <c r="E260" s="80">
        <v>20820</v>
      </c>
      <c r="F260" s="165">
        <f t="shared" si="19"/>
        <v>27504.112067403024</v>
      </c>
      <c r="G260" s="164">
        <f t="shared" si="20"/>
        <v>5046.8784929931389</v>
      </c>
      <c r="H260" s="129">
        <f t="shared" si="21"/>
        <v>11067.336790534697</v>
      </c>
      <c r="I260" s="80">
        <f t="shared" si="22"/>
        <v>651.01981120792323</v>
      </c>
      <c r="J260" s="76">
        <v>1215</v>
      </c>
      <c r="K260" s="79">
        <f t="shared" si="23"/>
        <v>45484.347162138787</v>
      </c>
    </row>
    <row r="261" spans="1:11" s="424" customFormat="1" ht="16.5" customHeight="1" x14ac:dyDescent="0.2">
      <c r="A261" s="211">
        <v>242</v>
      </c>
      <c r="B261" s="357">
        <f t="shared" si="24"/>
        <v>17.11080084</v>
      </c>
      <c r="C261" s="352">
        <v>49.528800000000004</v>
      </c>
      <c r="D261" s="414">
        <v>39190</v>
      </c>
      <c r="E261" s="80">
        <v>20820</v>
      </c>
      <c r="F261" s="165">
        <f t="shared" si="19"/>
        <v>27484.394470925301</v>
      </c>
      <c r="G261" s="164">
        <f t="shared" si="20"/>
        <v>5044.3378398022969</v>
      </c>
      <c r="H261" s="129">
        <f t="shared" si="21"/>
        <v>11059.768985647384</v>
      </c>
      <c r="I261" s="80">
        <f t="shared" si="22"/>
        <v>650.57464621455199</v>
      </c>
      <c r="J261" s="76">
        <v>1215</v>
      </c>
      <c r="K261" s="79">
        <f t="shared" si="23"/>
        <v>45454.075942589538</v>
      </c>
    </row>
    <row r="262" spans="1:11" s="424" customFormat="1" ht="16.5" customHeight="1" x14ac:dyDescent="0.2">
      <c r="A262" s="211">
        <v>243</v>
      </c>
      <c r="B262" s="357">
        <f t="shared" si="24"/>
        <v>17.123067510000002</v>
      </c>
      <c r="C262" s="352">
        <v>49.553733333333341</v>
      </c>
      <c r="D262" s="414">
        <v>39190</v>
      </c>
      <c r="E262" s="80">
        <v>20820</v>
      </c>
      <c r="F262" s="165">
        <f t="shared" si="19"/>
        <v>27464.705125139109</v>
      </c>
      <c r="G262" s="164">
        <f t="shared" si="20"/>
        <v>5041.7997433089458</v>
      </c>
      <c r="H262" s="129">
        <f t="shared" si="21"/>
        <v>11052.21165527234</v>
      </c>
      <c r="I262" s="80">
        <f t="shared" si="22"/>
        <v>650.13009736896117</v>
      </c>
      <c r="J262" s="76">
        <v>1215</v>
      </c>
      <c r="K262" s="79">
        <f t="shared" si="23"/>
        <v>45423.846621089353</v>
      </c>
    </row>
    <row r="263" spans="1:11" s="424" customFormat="1" ht="16.5" customHeight="1" x14ac:dyDescent="0.2">
      <c r="A263" s="211">
        <v>244</v>
      </c>
      <c r="B263" s="357">
        <f t="shared" si="24"/>
        <v>17.135334180000001</v>
      </c>
      <c r="C263" s="352">
        <v>49.57866666666667</v>
      </c>
      <c r="D263" s="414">
        <v>39190</v>
      </c>
      <c r="E263" s="80">
        <v>20820</v>
      </c>
      <c r="F263" s="165">
        <f t="shared" si="19"/>
        <v>27445.043969372993</v>
      </c>
      <c r="G263" s="164">
        <f t="shared" si="20"/>
        <v>5039.2641996557659</v>
      </c>
      <c r="H263" s="129">
        <f t="shared" si="21"/>
        <v>11044.664777469779</v>
      </c>
      <c r="I263" s="80">
        <f t="shared" si="22"/>
        <v>649.68616338057518</v>
      </c>
      <c r="J263" s="76">
        <v>1215</v>
      </c>
      <c r="K263" s="79">
        <f t="shared" si="23"/>
        <v>45393.65910987911</v>
      </c>
    </row>
    <row r="264" spans="1:11" s="424" customFormat="1" ht="16.5" customHeight="1" x14ac:dyDescent="0.2">
      <c r="A264" s="211">
        <v>245</v>
      </c>
      <c r="B264" s="357">
        <f t="shared" si="24"/>
        <v>17.14760085</v>
      </c>
      <c r="C264" s="352">
        <v>49.603600000000007</v>
      </c>
      <c r="D264" s="414">
        <v>39190</v>
      </c>
      <c r="E264" s="80">
        <v>20820</v>
      </c>
      <c r="F264" s="165">
        <f t="shared" si="19"/>
        <v>27425.410943129107</v>
      </c>
      <c r="G264" s="164">
        <f t="shared" si="20"/>
        <v>5036.7312049931861</v>
      </c>
      <c r="H264" s="129">
        <f t="shared" si="21"/>
        <v>11037.12833036158</v>
      </c>
      <c r="I264" s="80">
        <f t="shared" si="22"/>
        <v>649.24284296244593</v>
      </c>
      <c r="J264" s="76">
        <v>1215</v>
      </c>
      <c r="K264" s="79">
        <f t="shared" si="23"/>
        <v>45363.51332144632</v>
      </c>
    </row>
    <row r="265" spans="1:11" s="424" customFormat="1" ht="16.5" customHeight="1" x14ac:dyDescent="0.2">
      <c r="A265" s="211">
        <v>246</v>
      </c>
      <c r="B265" s="357">
        <f t="shared" si="24"/>
        <v>17.159867519999999</v>
      </c>
      <c r="C265" s="352">
        <v>49.628533333333337</v>
      </c>
      <c r="D265" s="414">
        <v>39190</v>
      </c>
      <c r="E265" s="80">
        <v>20820</v>
      </c>
      <c r="F265" s="165">
        <f t="shared" si="19"/>
        <v>27405.805986082574</v>
      </c>
      <c r="G265" s="164">
        <f t="shared" si="20"/>
        <v>5034.2007554793745</v>
      </c>
      <c r="H265" s="129">
        <f t="shared" si="21"/>
        <v>11029.602292131063</v>
      </c>
      <c r="I265" s="80">
        <f t="shared" si="22"/>
        <v>648.80013483123901</v>
      </c>
      <c r="J265" s="76">
        <v>1215</v>
      </c>
      <c r="K265" s="79">
        <f t="shared" si="23"/>
        <v>45333.409168524253</v>
      </c>
    </row>
    <row r="266" spans="1:11" s="424" customFormat="1" ht="16.5" customHeight="1" x14ac:dyDescent="0.2">
      <c r="A266" s="211">
        <v>247</v>
      </c>
      <c r="B266" s="357">
        <f t="shared" si="24"/>
        <v>17.172134190000001</v>
      </c>
      <c r="C266" s="352">
        <v>49.653466666666674</v>
      </c>
      <c r="D266" s="414">
        <v>39190</v>
      </c>
      <c r="E266" s="80">
        <v>20820</v>
      </c>
      <c r="F266" s="165">
        <f t="shared" si="19"/>
        <v>27386.229038080906</v>
      </c>
      <c r="G266" s="164">
        <f t="shared" si="20"/>
        <v>5031.672847280216</v>
      </c>
      <c r="H266" s="129">
        <f t="shared" si="21"/>
        <v>11022.086641022783</v>
      </c>
      <c r="I266" s="80">
        <f t="shared" si="22"/>
        <v>648.35803770722248</v>
      </c>
      <c r="J266" s="76">
        <v>1215</v>
      </c>
      <c r="K266" s="79">
        <f t="shared" si="23"/>
        <v>45303.346564091131</v>
      </c>
    </row>
    <row r="267" spans="1:11" s="424" customFormat="1" ht="16.5" customHeight="1" x14ac:dyDescent="0.2">
      <c r="A267" s="211">
        <v>248</v>
      </c>
      <c r="B267" s="357">
        <f t="shared" si="24"/>
        <v>17.18440086</v>
      </c>
      <c r="C267" s="352">
        <v>49.678400000000003</v>
      </c>
      <c r="D267" s="414">
        <v>39190</v>
      </c>
      <c r="E267" s="80">
        <v>20820</v>
      </c>
      <c r="F267" s="165">
        <f t="shared" si="19"/>
        <v>27366.680039143357</v>
      </c>
      <c r="G267" s="164">
        <f t="shared" si="20"/>
        <v>5029.1474765692928</v>
      </c>
      <c r="H267" s="129">
        <f t="shared" si="21"/>
        <v>11014.581355342301</v>
      </c>
      <c r="I267" s="80">
        <f t="shared" si="22"/>
        <v>647.91655031425296</v>
      </c>
      <c r="J267" s="76">
        <v>1215</v>
      </c>
      <c r="K267" s="79">
        <f t="shared" si="23"/>
        <v>45273.325421369198</v>
      </c>
    </row>
    <row r="268" spans="1:11" s="424" customFormat="1" ht="16.5" customHeight="1" x14ac:dyDescent="0.2">
      <c r="A268" s="211">
        <v>249</v>
      </c>
      <c r="B268" s="357">
        <f t="shared" si="24"/>
        <v>17.196667529999999</v>
      </c>
      <c r="C268" s="352">
        <v>49.70333333333334</v>
      </c>
      <c r="D268" s="414">
        <v>39190</v>
      </c>
      <c r="E268" s="80">
        <v>20820</v>
      </c>
      <c r="F268" s="165">
        <f t="shared" si="19"/>
        <v>27347.158929460329</v>
      </c>
      <c r="G268" s="164">
        <f t="shared" si="20"/>
        <v>5026.624639527864</v>
      </c>
      <c r="H268" s="129">
        <f t="shared" si="21"/>
        <v>11007.086413455987</v>
      </c>
      <c r="I268" s="80">
        <f t="shared" si="22"/>
        <v>647.47567137976387</v>
      </c>
      <c r="J268" s="76">
        <v>1215</v>
      </c>
      <c r="K268" s="79">
        <f t="shared" si="23"/>
        <v>45243.345653823941</v>
      </c>
    </row>
    <row r="269" spans="1:11" s="424" customFormat="1" ht="16.5" customHeight="1" x14ac:dyDescent="0.2">
      <c r="A269" s="231">
        <v>250</v>
      </c>
      <c r="B269" s="357">
        <f t="shared" si="24"/>
        <v>17.208934200000002</v>
      </c>
      <c r="C269" s="352">
        <v>49.72826666666667</v>
      </c>
      <c r="D269" s="414">
        <v>39190</v>
      </c>
      <c r="E269" s="80">
        <v>20820</v>
      </c>
      <c r="F269" s="165">
        <f t="shared" si="19"/>
        <v>27327.665649392744</v>
      </c>
      <c r="G269" s="164">
        <f t="shared" si="20"/>
        <v>5024.1043323448503</v>
      </c>
      <c r="H269" s="129">
        <f t="shared" si="21"/>
        <v>10999.601793790784</v>
      </c>
      <c r="I269" s="80">
        <f t="shared" si="22"/>
        <v>647.03539963475191</v>
      </c>
      <c r="J269" s="76">
        <v>1215</v>
      </c>
      <c r="K269" s="79">
        <f t="shared" si="23"/>
        <v>45213.407175163135</v>
      </c>
    </row>
    <row r="270" spans="1:11" s="424" customFormat="1" ht="16.5" customHeight="1" x14ac:dyDescent="0.2">
      <c r="A270" s="211">
        <v>251</v>
      </c>
      <c r="B270" s="357">
        <f t="shared" si="24"/>
        <v>17.221200870000001</v>
      </c>
      <c r="C270" s="352">
        <v>49.753200000000007</v>
      </c>
      <c r="D270" s="414">
        <v>39190</v>
      </c>
      <c r="E270" s="80">
        <v>20820</v>
      </c>
      <c r="F270" s="165">
        <f t="shared" si="19"/>
        <v>27308.200139471461</v>
      </c>
      <c r="G270" s="164">
        <f t="shared" si="20"/>
        <v>5021.5865512168057</v>
      </c>
      <c r="H270" s="129">
        <f t="shared" si="21"/>
        <v>10992.127474834011</v>
      </c>
      <c r="I270" s="80">
        <f t="shared" si="22"/>
        <v>646.59573381376538</v>
      </c>
      <c r="J270" s="76">
        <v>1215</v>
      </c>
      <c r="K270" s="79">
        <f t="shared" si="23"/>
        <v>45183.509899336044</v>
      </c>
    </row>
    <row r="271" spans="1:11" s="424" customFormat="1" ht="16.5" customHeight="1" x14ac:dyDescent="0.2">
      <c r="A271" s="211">
        <v>252</v>
      </c>
      <c r="B271" s="357">
        <f t="shared" si="24"/>
        <v>17.233467539999999</v>
      </c>
      <c r="C271" s="352">
        <v>49.778133333333336</v>
      </c>
      <c r="D271" s="414">
        <v>39190</v>
      </c>
      <c r="E271" s="80">
        <v>20820</v>
      </c>
      <c r="F271" s="165">
        <f t="shared" si="19"/>
        <v>27288.76234039665</v>
      </c>
      <c r="G271" s="164">
        <f t="shared" si="20"/>
        <v>5019.0712923479114</v>
      </c>
      <c r="H271" s="129">
        <f t="shared" si="21"/>
        <v>10984.663435133152</v>
      </c>
      <c r="I271" s="80">
        <f t="shared" si="22"/>
        <v>646.15667265489128</v>
      </c>
      <c r="J271" s="76">
        <v>1215</v>
      </c>
      <c r="K271" s="79">
        <f t="shared" si="23"/>
        <v>45153.653740532609</v>
      </c>
    </row>
    <row r="272" spans="1:11" s="424" customFormat="1" ht="16.5" customHeight="1" x14ac:dyDescent="0.2">
      <c r="A272" s="211">
        <v>253</v>
      </c>
      <c r="B272" s="357">
        <f t="shared" si="24"/>
        <v>17.245734210000002</v>
      </c>
      <c r="C272" s="352">
        <v>49.803066666666673</v>
      </c>
      <c r="D272" s="414">
        <v>39190</v>
      </c>
      <c r="E272" s="80">
        <v>20820</v>
      </c>
      <c r="F272" s="165">
        <f t="shared" si="19"/>
        <v>27269.352193037186</v>
      </c>
      <c r="G272" s="164">
        <f t="shared" si="20"/>
        <v>5016.5585519499464</v>
      </c>
      <c r="H272" s="129">
        <f t="shared" si="21"/>
        <v>10977.209653295626</v>
      </c>
      <c r="I272" s="80">
        <f t="shared" si="22"/>
        <v>645.71821489974263</v>
      </c>
      <c r="J272" s="76">
        <v>1215</v>
      </c>
      <c r="K272" s="79">
        <f t="shared" si="23"/>
        <v>45123.838613182503</v>
      </c>
    </row>
    <row r="273" spans="1:11" s="424" customFormat="1" ht="16.5" customHeight="1" x14ac:dyDescent="0.2">
      <c r="A273" s="211">
        <v>254</v>
      </c>
      <c r="B273" s="357">
        <f t="shared" si="24"/>
        <v>17.258000880000001</v>
      </c>
      <c r="C273" s="352">
        <v>49.828000000000003</v>
      </c>
      <c r="D273" s="414">
        <v>39190</v>
      </c>
      <c r="E273" s="80">
        <v>20820</v>
      </c>
      <c r="F273" s="165">
        <f t="shared" si="19"/>
        <v>27249.969638430099</v>
      </c>
      <c r="G273" s="164">
        <f t="shared" si="20"/>
        <v>5014.0483262422731</v>
      </c>
      <c r="H273" s="129">
        <f t="shared" si="21"/>
        <v>10969.766107988607</v>
      </c>
      <c r="I273" s="80">
        <f t="shared" si="22"/>
        <v>645.28035929344742</v>
      </c>
      <c r="J273" s="76">
        <v>1215</v>
      </c>
      <c r="K273" s="79">
        <f t="shared" si="23"/>
        <v>45094.06443195443</v>
      </c>
    </row>
    <row r="274" spans="1:11" s="424" customFormat="1" ht="16.5" customHeight="1" x14ac:dyDescent="0.2">
      <c r="A274" s="211">
        <v>255</v>
      </c>
      <c r="B274" s="357">
        <f t="shared" si="24"/>
        <v>17.27026755</v>
      </c>
      <c r="C274" s="352">
        <v>49.85293333333334</v>
      </c>
      <c r="D274" s="414">
        <v>39190</v>
      </c>
      <c r="E274" s="80">
        <v>20820</v>
      </c>
      <c r="F274" s="165">
        <f t="shared" si="19"/>
        <v>27230.614617779909</v>
      </c>
      <c r="G274" s="164">
        <f t="shared" si="20"/>
        <v>5011.5406114518155</v>
      </c>
      <c r="H274" s="129">
        <f t="shared" si="21"/>
        <v>10962.332777938787</v>
      </c>
      <c r="I274" s="80">
        <f t="shared" si="22"/>
        <v>644.84310458463449</v>
      </c>
      <c r="J274" s="76">
        <v>1215</v>
      </c>
      <c r="K274" s="79">
        <f t="shared" si="23"/>
        <v>45064.331111755149</v>
      </c>
    </row>
    <row r="275" spans="1:11" s="424" customFormat="1" ht="16.5" customHeight="1" x14ac:dyDescent="0.2">
      <c r="A275" s="211">
        <v>256</v>
      </c>
      <c r="B275" s="357">
        <f t="shared" si="24"/>
        <v>17.282534220000002</v>
      </c>
      <c r="C275" s="352">
        <v>49.877866666666669</v>
      </c>
      <c r="D275" s="414">
        <v>39190</v>
      </c>
      <c r="E275" s="80">
        <v>20820</v>
      </c>
      <c r="F275" s="165">
        <f t="shared" si="19"/>
        <v>27211.287072458057</v>
      </c>
      <c r="G275" s="164">
        <f t="shared" si="20"/>
        <v>5009.0354038130472</v>
      </c>
      <c r="H275" s="129">
        <f t="shared" si="21"/>
        <v>10954.909641932176</v>
      </c>
      <c r="I275" s="80">
        <f t="shared" si="22"/>
        <v>644.40644952542209</v>
      </c>
      <c r="J275" s="76">
        <v>1215</v>
      </c>
      <c r="K275" s="79">
        <f t="shared" si="23"/>
        <v>45034.638567728696</v>
      </c>
    </row>
    <row r="276" spans="1:11" s="424" customFormat="1" ht="16.5" customHeight="1" x14ac:dyDescent="0.2">
      <c r="A276" s="211">
        <v>257</v>
      </c>
      <c r="B276" s="357">
        <f t="shared" si="24"/>
        <v>17.294800890000001</v>
      </c>
      <c r="C276" s="352">
        <v>49.902800000000006</v>
      </c>
      <c r="D276" s="414">
        <v>39190</v>
      </c>
      <c r="E276" s="80">
        <v>20820</v>
      </c>
      <c r="F276" s="165">
        <f t="shared" ref="F276:F339" si="25">12*(1/B276*D276)</f>
        <v>27191.986944002336</v>
      </c>
      <c r="G276" s="164">
        <f t="shared" ref="G276:G339" si="26">12*(1/C276*E276)</f>
        <v>5006.5326995679588</v>
      </c>
      <c r="H276" s="129">
        <f t="shared" si="21"/>
        <v>10947.496678813901</v>
      </c>
      <c r="I276" s="80">
        <f t="shared" si="22"/>
        <v>643.97039287140592</v>
      </c>
      <c r="J276" s="76">
        <v>1215</v>
      </c>
      <c r="K276" s="79">
        <f t="shared" si="23"/>
        <v>45004.986715255603</v>
      </c>
    </row>
    <row r="277" spans="1:11" s="424" customFormat="1" ht="16.5" customHeight="1" x14ac:dyDescent="0.2">
      <c r="A277" s="211">
        <v>258</v>
      </c>
      <c r="B277" s="357">
        <f t="shared" si="24"/>
        <v>17.30706756</v>
      </c>
      <c r="C277" s="352">
        <v>49.927733333333336</v>
      </c>
      <c r="D277" s="414">
        <v>39190</v>
      </c>
      <c r="E277" s="80">
        <v>20820</v>
      </c>
      <c r="F277" s="165">
        <f t="shared" si="25"/>
        <v>27172.714174116278</v>
      </c>
      <c r="G277" s="164">
        <f t="shared" si="26"/>
        <v>5004.032494966058</v>
      </c>
      <c r="H277" s="129">
        <f t="shared" ref="H277:H340" si="27">SUM(F277:G277)*34%</f>
        <v>10940.093867487994</v>
      </c>
      <c r="I277" s="80">
        <f t="shared" ref="I277:I340" si="28">SUM(F277:G277)*2%</f>
        <v>643.53493338164674</v>
      </c>
      <c r="J277" s="76">
        <v>1215</v>
      </c>
      <c r="K277" s="79">
        <f t="shared" ref="K277:K340" si="29">SUM(F277:J277)</f>
        <v>44975.375469951978</v>
      </c>
    </row>
    <row r="278" spans="1:11" s="424" customFormat="1" ht="16.5" customHeight="1" x14ac:dyDescent="0.2">
      <c r="A278" s="211">
        <v>259</v>
      </c>
      <c r="B278" s="357">
        <f t="shared" si="24"/>
        <v>17.319334229999999</v>
      </c>
      <c r="C278" s="352">
        <v>49.952666666666673</v>
      </c>
      <c r="D278" s="414">
        <v>39190</v>
      </c>
      <c r="E278" s="80">
        <v>20820</v>
      </c>
      <c r="F278" s="165">
        <f t="shared" si="25"/>
        <v>27153.468704668565</v>
      </c>
      <c r="G278" s="164">
        <f t="shared" si="26"/>
        <v>5001.5347862643303</v>
      </c>
      <c r="H278" s="129">
        <f t="shared" si="27"/>
        <v>10932.701186917186</v>
      </c>
      <c r="I278" s="80">
        <f t="shared" si="28"/>
        <v>643.10006981865797</v>
      </c>
      <c r="J278" s="76">
        <v>1215</v>
      </c>
      <c r="K278" s="79">
        <f t="shared" si="29"/>
        <v>44945.804747668735</v>
      </c>
    </row>
    <row r="279" spans="1:11" s="424" customFormat="1" ht="16.5" customHeight="1" x14ac:dyDescent="0.2">
      <c r="A279" s="231">
        <v>260</v>
      </c>
      <c r="B279" s="357">
        <f t="shared" si="24"/>
        <v>17.331600900000002</v>
      </c>
      <c r="C279" s="352">
        <v>49.977600000000002</v>
      </c>
      <c r="D279" s="414">
        <v>39190</v>
      </c>
      <c r="E279" s="80">
        <v>20820</v>
      </c>
      <c r="F279" s="165">
        <f t="shared" si="25"/>
        <v>27134.250477692454</v>
      </c>
      <c r="G279" s="164">
        <f t="shared" si="26"/>
        <v>4999.039569727237</v>
      </c>
      <c r="H279" s="129">
        <f t="shared" si="27"/>
        <v>10925.318616122695</v>
      </c>
      <c r="I279" s="80">
        <f t="shared" si="28"/>
        <v>642.66580094839378</v>
      </c>
      <c r="J279" s="76">
        <v>1215</v>
      </c>
      <c r="K279" s="79">
        <f t="shared" si="29"/>
        <v>44916.27446449078</v>
      </c>
    </row>
    <row r="280" spans="1:11" s="424" customFormat="1" ht="16.5" customHeight="1" x14ac:dyDescent="0.2">
      <c r="A280" s="211">
        <v>261</v>
      </c>
      <c r="B280" s="357">
        <f t="shared" si="24"/>
        <v>17.34386757</v>
      </c>
      <c r="C280" s="352">
        <v>50.002533333333339</v>
      </c>
      <c r="D280" s="414">
        <v>39190</v>
      </c>
      <c r="E280" s="80">
        <v>20820</v>
      </c>
      <c r="F280" s="165">
        <f t="shared" si="25"/>
        <v>27115.059435385207</v>
      </c>
      <c r="G280" s="164">
        <f t="shared" si="26"/>
        <v>4996.5468416266904</v>
      </c>
      <c r="H280" s="129">
        <f t="shared" si="27"/>
        <v>10917.946134184045</v>
      </c>
      <c r="I280" s="80">
        <f t="shared" si="28"/>
        <v>642.23212554023792</v>
      </c>
      <c r="J280" s="76">
        <v>1215</v>
      </c>
      <c r="K280" s="79">
        <f t="shared" si="29"/>
        <v>44886.784536736173</v>
      </c>
    </row>
    <row r="281" spans="1:11" s="424" customFormat="1" ht="16.5" customHeight="1" x14ac:dyDescent="0.2">
      <c r="A281" s="211">
        <v>262</v>
      </c>
      <c r="B281" s="357">
        <f t="shared" si="24"/>
        <v>17.356134239999999</v>
      </c>
      <c r="C281" s="352">
        <v>50.027466666666669</v>
      </c>
      <c r="D281" s="414">
        <v>39190</v>
      </c>
      <c r="E281" s="80">
        <v>20820</v>
      </c>
      <c r="F281" s="165">
        <f t="shared" si="25"/>
        <v>27095.895520107479</v>
      </c>
      <c r="G281" s="164">
        <f t="shared" si="26"/>
        <v>4994.0565982420321</v>
      </c>
      <c r="H281" s="129">
        <f t="shared" si="27"/>
        <v>10910.583720238834</v>
      </c>
      <c r="I281" s="80">
        <f t="shared" si="28"/>
        <v>641.79904236699019</v>
      </c>
      <c r="J281" s="76">
        <v>1215</v>
      </c>
      <c r="K281" s="79">
        <f t="shared" si="29"/>
        <v>44857.334880955335</v>
      </c>
    </row>
    <row r="282" spans="1:11" s="424" customFormat="1" ht="16.5" customHeight="1" x14ac:dyDescent="0.2">
      <c r="A282" s="211">
        <v>263</v>
      </c>
      <c r="B282" s="357">
        <f t="shared" si="24"/>
        <v>17.368400910000002</v>
      </c>
      <c r="C282" s="352">
        <v>50.052400000000006</v>
      </c>
      <c r="D282" s="414">
        <v>39190</v>
      </c>
      <c r="E282" s="80">
        <v>20820</v>
      </c>
      <c r="F282" s="165">
        <f t="shared" si="25"/>
        <v>27076.758674382763</v>
      </c>
      <c r="G282" s="164">
        <f t="shared" si="26"/>
        <v>4991.5688358600182</v>
      </c>
      <c r="H282" s="129">
        <f t="shared" si="27"/>
        <v>10903.231353482546</v>
      </c>
      <c r="I282" s="80">
        <f t="shared" si="28"/>
        <v>641.36655020485557</v>
      </c>
      <c r="J282" s="76">
        <v>1215</v>
      </c>
      <c r="K282" s="79">
        <f t="shared" si="29"/>
        <v>44827.925413930177</v>
      </c>
    </row>
    <row r="283" spans="1:11" s="424" customFormat="1" ht="16.5" customHeight="1" x14ac:dyDescent="0.2">
      <c r="A283" s="211">
        <v>264</v>
      </c>
      <c r="B283" s="357">
        <f t="shared" si="24"/>
        <v>17.380667580000001</v>
      </c>
      <c r="C283" s="352">
        <v>50.077333333333343</v>
      </c>
      <c r="D283" s="414">
        <v>39190</v>
      </c>
      <c r="E283" s="80">
        <v>20820</v>
      </c>
      <c r="F283" s="165">
        <f t="shared" si="25"/>
        <v>27057.648840896822</v>
      </c>
      <c r="G283" s="164">
        <f t="shared" si="26"/>
        <v>4989.0835507748006</v>
      </c>
      <c r="H283" s="129">
        <f t="shared" si="27"/>
        <v>10895.889013168353</v>
      </c>
      <c r="I283" s="80">
        <f t="shared" si="28"/>
        <v>640.93464783343245</v>
      </c>
      <c r="J283" s="76">
        <v>1215</v>
      </c>
      <c r="K283" s="79">
        <f t="shared" si="29"/>
        <v>44798.556052673412</v>
      </c>
    </row>
    <row r="284" spans="1:11" s="424" customFormat="1" ht="16.5" customHeight="1" x14ac:dyDescent="0.2">
      <c r="A284" s="211">
        <v>265</v>
      </c>
      <c r="B284" s="357">
        <f t="shared" si="24"/>
        <v>17.39293425</v>
      </c>
      <c r="C284" s="352">
        <v>50.102266666666672</v>
      </c>
      <c r="D284" s="414">
        <v>39190</v>
      </c>
      <c r="E284" s="80">
        <v>20820</v>
      </c>
      <c r="F284" s="165">
        <f t="shared" si="25"/>
        <v>27038.565962497101</v>
      </c>
      <c r="G284" s="164">
        <f t="shared" si="26"/>
        <v>4986.6007392879092</v>
      </c>
      <c r="H284" s="129">
        <f t="shared" si="27"/>
        <v>10888.556678606905</v>
      </c>
      <c r="I284" s="80">
        <f t="shared" si="28"/>
        <v>640.50333403570028</v>
      </c>
      <c r="J284" s="76">
        <v>1215</v>
      </c>
      <c r="K284" s="79">
        <f t="shared" si="29"/>
        <v>44769.226714427612</v>
      </c>
    </row>
    <row r="285" spans="1:11" s="424" customFormat="1" ht="16.5" customHeight="1" x14ac:dyDescent="0.2">
      <c r="A285" s="211">
        <v>266</v>
      </c>
      <c r="B285" s="357">
        <f t="shared" si="24"/>
        <v>17.405200919999999</v>
      </c>
      <c r="C285" s="352">
        <v>50.127200000000002</v>
      </c>
      <c r="D285" s="414">
        <v>39190</v>
      </c>
      <c r="E285" s="80">
        <v>20820</v>
      </c>
      <c r="F285" s="165">
        <f t="shared" si="25"/>
        <v>27019.509982192154</v>
      </c>
      <c r="G285" s="164">
        <f t="shared" si="26"/>
        <v>4984.1203977082296</v>
      </c>
      <c r="H285" s="129">
        <f t="shared" si="27"/>
        <v>10881.234329166131</v>
      </c>
      <c r="I285" s="80">
        <f t="shared" si="28"/>
        <v>640.07260759800772</v>
      </c>
      <c r="J285" s="76">
        <v>1215</v>
      </c>
      <c r="K285" s="79">
        <f t="shared" si="29"/>
        <v>44739.937316664524</v>
      </c>
    </row>
    <row r="286" spans="1:11" s="424" customFormat="1" ht="16.5" customHeight="1" x14ac:dyDescent="0.2">
      <c r="A286" s="211">
        <v>267</v>
      </c>
      <c r="B286" s="357">
        <f t="shared" si="24"/>
        <v>17.417467590000001</v>
      </c>
      <c r="C286" s="352">
        <v>50.152133333333339</v>
      </c>
      <c r="D286" s="414">
        <v>39190</v>
      </c>
      <c r="E286" s="80">
        <v>20820</v>
      </c>
      <c r="F286" s="165">
        <f t="shared" si="25"/>
        <v>27000.48084315109</v>
      </c>
      <c r="G286" s="164">
        <f t="shared" si="26"/>
        <v>4981.64252235199</v>
      </c>
      <c r="H286" s="129">
        <f t="shared" si="27"/>
        <v>10873.921944271049</v>
      </c>
      <c r="I286" s="80">
        <f t="shared" si="28"/>
        <v>639.64246731006165</v>
      </c>
      <c r="J286" s="76">
        <v>1215</v>
      </c>
      <c r="K286" s="79">
        <f t="shared" si="29"/>
        <v>44710.687777084189</v>
      </c>
    </row>
    <row r="287" spans="1:11" s="424" customFormat="1" ht="16.5" customHeight="1" x14ac:dyDescent="0.2">
      <c r="A287" s="211">
        <v>268</v>
      </c>
      <c r="B287" s="357">
        <f t="shared" si="24"/>
        <v>17.42973426</v>
      </c>
      <c r="C287" s="352">
        <v>50.177066666666676</v>
      </c>
      <c r="D287" s="414">
        <v>39190</v>
      </c>
      <c r="E287" s="80">
        <v>20820</v>
      </c>
      <c r="F287" s="165">
        <f t="shared" si="25"/>
        <v>26981.478488703015</v>
      </c>
      <c r="G287" s="164">
        <f t="shared" si="26"/>
        <v>4979.1671095427391</v>
      </c>
      <c r="H287" s="129">
        <f t="shared" si="27"/>
        <v>10866.619503403557</v>
      </c>
      <c r="I287" s="80">
        <f t="shared" si="28"/>
        <v>639.21291196491518</v>
      </c>
      <c r="J287" s="76">
        <v>1215</v>
      </c>
      <c r="K287" s="79">
        <f t="shared" si="29"/>
        <v>44681.478013614229</v>
      </c>
    </row>
    <row r="288" spans="1:11" s="424" customFormat="1" ht="16.5" customHeight="1" x14ac:dyDescent="0.2">
      <c r="A288" s="211">
        <v>269</v>
      </c>
      <c r="B288" s="357">
        <f t="shared" si="24"/>
        <v>17.442000929999999</v>
      </c>
      <c r="C288" s="352">
        <v>50.202000000000005</v>
      </c>
      <c r="D288" s="414">
        <v>39190</v>
      </c>
      <c r="E288" s="80">
        <v>20820</v>
      </c>
      <c r="F288" s="165">
        <f t="shared" si="25"/>
        <v>26962.502862336452</v>
      </c>
      <c r="G288" s="164">
        <f t="shared" si="26"/>
        <v>4976.6941556113297</v>
      </c>
      <c r="H288" s="129">
        <f t="shared" si="27"/>
        <v>10859.326986102247</v>
      </c>
      <c r="I288" s="80">
        <f t="shared" si="28"/>
        <v>638.78394035895565</v>
      </c>
      <c r="J288" s="76">
        <v>1215</v>
      </c>
      <c r="K288" s="79">
        <f t="shared" si="29"/>
        <v>44652.307944408982</v>
      </c>
    </row>
    <row r="289" spans="1:11" s="424" customFormat="1" ht="16.5" customHeight="1" x14ac:dyDescent="0.2">
      <c r="A289" s="231">
        <v>270</v>
      </c>
      <c r="B289" s="357">
        <f t="shared" si="24"/>
        <v>17.454267600000001</v>
      </c>
      <c r="C289" s="352">
        <v>50.226933333333335</v>
      </c>
      <c r="D289" s="414">
        <v>39190</v>
      </c>
      <c r="E289" s="80">
        <v>20820</v>
      </c>
      <c r="F289" s="165">
        <f t="shared" si="25"/>
        <v>26943.553907698762</v>
      </c>
      <c r="G289" s="164">
        <f t="shared" si="26"/>
        <v>4974.2236568959015</v>
      </c>
      <c r="H289" s="129">
        <f t="shared" si="27"/>
        <v>10852.044371962187</v>
      </c>
      <c r="I289" s="80">
        <f t="shared" si="28"/>
        <v>638.35555129189333</v>
      </c>
      <c r="J289" s="76">
        <v>1215</v>
      </c>
      <c r="K289" s="79">
        <f t="shared" si="29"/>
        <v>44623.177487848741</v>
      </c>
    </row>
    <row r="290" spans="1:11" s="424" customFormat="1" ht="16.5" customHeight="1" x14ac:dyDescent="0.2">
      <c r="A290" s="211">
        <v>271</v>
      </c>
      <c r="B290" s="357">
        <f t="shared" si="24"/>
        <v>17.46653427</v>
      </c>
      <c r="C290" s="352">
        <v>50.251866666666672</v>
      </c>
      <c r="D290" s="414">
        <v>39190</v>
      </c>
      <c r="E290" s="80">
        <v>20820</v>
      </c>
      <c r="F290" s="165">
        <f t="shared" si="25"/>
        <v>26924.631568595665</v>
      </c>
      <c r="G290" s="164">
        <f t="shared" si="26"/>
        <v>4971.7556097418601</v>
      </c>
      <c r="H290" s="129">
        <f t="shared" si="27"/>
        <v>10844.771640634759</v>
      </c>
      <c r="I290" s="80">
        <f t="shared" si="28"/>
        <v>637.92774356675056</v>
      </c>
      <c r="J290" s="76">
        <v>1215</v>
      </c>
      <c r="K290" s="79">
        <f t="shared" si="29"/>
        <v>44594.086562539036</v>
      </c>
    </row>
    <row r="291" spans="1:11" s="424" customFormat="1" ht="16.5" customHeight="1" x14ac:dyDescent="0.2">
      <c r="A291" s="211">
        <v>272</v>
      </c>
      <c r="B291" s="357">
        <f t="shared" si="24"/>
        <v>17.478800939999999</v>
      </c>
      <c r="C291" s="352">
        <v>50.276800000000009</v>
      </c>
      <c r="D291" s="414">
        <v>39190</v>
      </c>
      <c r="E291" s="80">
        <v>20820</v>
      </c>
      <c r="F291" s="165">
        <f t="shared" si="25"/>
        <v>26905.735788990569</v>
      </c>
      <c r="G291" s="164">
        <f t="shared" si="26"/>
        <v>4969.2900105018607</v>
      </c>
      <c r="H291" s="129">
        <f t="shared" si="27"/>
        <v>10837.508771827426</v>
      </c>
      <c r="I291" s="80">
        <f t="shared" si="28"/>
        <v>637.50051598984862</v>
      </c>
      <c r="J291" s="76">
        <v>1215</v>
      </c>
      <c r="K291" s="79">
        <f t="shared" si="29"/>
        <v>44565.035087309705</v>
      </c>
    </row>
    <row r="292" spans="1:11" s="424" customFormat="1" ht="16.5" customHeight="1" x14ac:dyDescent="0.2">
      <c r="A292" s="211">
        <v>273</v>
      </c>
      <c r="B292" s="357">
        <f t="shared" si="24"/>
        <v>17.491067610000002</v>
      </c>
      <c r="C292" s="352">
        <v>50.301733333333338</v>
      </c>
      <c r="D292" s="414">
        <v>39190</v>
      </c>
      <c r="E292" s="80">
        <v>20820</v>
      </c>
      <c r="F292" s="165">
        <f t="shared" si="25"/>
        <v>26886.866513004115</v>
      </c>
      <c r="G292" s="164">
        <f t="shared" si="26"/>
        <v>4966.8268555357927</v>
      </c>
      <c r="H292" s="129">
        <f t="shared" si="27"/>
        <v>10830.25574530357</v>
      </c>
      <c r="I292" s="80">
        <f t="shared" si="28"/>
        <v>637.07386737079821</v>
      </c>
      <c r="J292" s="76">
        <v>1215</v>
      </c>
      <c r="K292" s="79">
        <f t="shared" si="29"/>
        <v>44536.022981214279</v>
      </c>
    </row>
    <row r="293" spans="1:11" s="424" customFormat="1" ht="16.5" customHeight="1" x14ac:dyDescent="0.2">
      <c r="A293" s="211">
        <v>274</v>
      </c>
      <c r="B293" s="357">
        <f t="shared" si="24"/>
        <v>17.503334280000001</v>
      </c>
      <c r="C293" s="352">
        <v>50.326666666666675</v>
      </c>
      <c r="D293" s="414">
        <v>39190</v>
      </c>
      <c r="E293" s="80">
        <v>20820</v>
      </c>
      <c r="F293" s="165">
        <f t="shared" si="25"/>
        <v>26868.023684913591</v>
      </c>
      <c r="G293" s="164">
        <f t="shared" si="26"/>
        <v>4964.3661412107558</v>
      </c>
      <c r="H293" s="129">
        <f t="shared" si="27"/>
        <v>10823.012540882279</v>
      </c>
      <c r="I293" s="80">
        <f t="shared" si="28"/>
        <v>636.64779652248694</v>
      </c>
      <c r="J293" s="76">
        <v>1215</v>
      </c>
      <c r="K293" s="79">
        <f t="shared" si="29"/>
        <v>44507.050163529108</v>
      </c>
    </row>
    <row r="294" spans="1:11" s="424" customFormat="1" ht="16.5" customHeight="1" x14ac:dyDescent="0.2">
      <c r="A294" s="211">
        <v>275</v>
      </c>
      <c r="B294" s="357">
        <f t="shared" si="24"/>
        <v>17.51560095</v>
      </c>
      <c r="C294" s="352">
        <v>50.351600000000005</v>
      </c>
      <c r="D294" s="414">
        <v>39190</v>
      </c>
      <c r="E294" s="80">
        <v>20820</v>
      </c>
      <c r="F294" s="165">
        <f t="shared" si="25"/>
        <v>26849.207249152365</v>
      </c>
      <c r="G294" s="164">
        <f t="shared" si="26"/>
        <v>4961.9078639010477</v>
      </c>
      <c r="H294" s="129">
        <f t="shared" si="27"/>
        <v>10815.779138438162</v>
      </c>
      <c r="I294" s="80">
        <f t="shared" si="28"/>
        <v>636.22230226106831</v>
      </c>
      <c r="J294" s="76">
        <v>1215</v>
      </c>
      <c r="K294" s="79">
        <f t="shared" si="29"/>
        <v>44478.116553752647</v>
      </c>
    </row>
    <row r="295" spans="1:11" s="424" customFormat="1" ht="16.5" customHeight="1" x14ac:dyDescent="0.2">
      <c r="A295" s="211">
        <v>276</v>
      </c>
      <c r="B295" s="357">
        <f t="shared" si="24"/>
        <v>17.527867620000002</v>
      </c>
      <c r="C295" s="352">
        <v>50.376533333333342</v>
      </c>
      <c r="D295" s="414">
        <v>39190</v>
      </c>
      <c r="E295" s="80">
        <v>20820</v>
      </c>
      <c r="F295" s="165">
        <f t="shared" si="25"/>
        <v>26830.417150309353</v>
      </c>
      <c r="G295" s="164">
        <f t="shared" si="26"/>
        <v>4959.4520199881417</v>
      </c>
      <c r="H295" s="129">
        <f t="shared" si="27"/>
        <v>10808.555517901148</v>
      </c>
      <c r="I295" s="80">
        <f t="shared" si="28"/>
        <v>635.79738340594986</v>
      </c>
      <c r="J295" s="76">
        <v>1215</v>
      </c>
      <c r="K295" s="79">
        <f t="shared" si="29"/>
        <v>44449.222071604592</v>
      </c>
    </row>
    <row r="296" spans="1:11" s="424" customFormat="1" ht="16.5" customHeight="1" x14ac:dyDescent="0.2">
      <c r="A296" s="211">
        <v>277</v>
      </c>
      <c r="B296" s="357">
        <f t="shared" si="24"/>
        <v>17.540134290000001</v>
      </c>
      <c r="C296" s="352">
        <v>50.401466666666671</v>
      </c>
      <c r="D296" s="414">
        <v>39190</v>
      </c>
      <c r="E296" s="80">
        <v>20820</v>
      </c>
      <c r="F296" s="165">
        <f t="shared" si="25"/>
        <v>26811.653333128495</v>
      </c>
      <c r="G296" s="164">
        <f t="shared" si="26"/>
        <v>4956.9986058606755</v>
      </c>
      <c r="H296" s="129">
        <f t="shared" si="27"/>
        <v>10801.341659256319</v>
      </c>
      <c r="I296" s="80">
        <f t="shared" si="28"/>
        <v>635.37303877978343</v>
      </c>
      <c r="J296" s="76">
        <v>1215</v>
      </c>
      <c r="K296" s="79">
        <f t="shared" si="29"/>
        <v>44420.366637025276</v>
      </c>
    </row>
    <row r="297" spans="1:11" s="424" customFormat="1" ht="16.5" customHeight="1" x14ac:dyDescent="0.2">
      <c r="A297" s="211">
        <v>278</v>
      </c>
      <c r="B297" s="357">
        <f t="shared" ref="B297:B318" si="30">0.01226667*A297+14.1422667</f>
        <v>17.55240096</v>
      </c>
      <c r="C297" s="352">
        <v>50.426400000000008</v>
      </c>
      <c r="D297" s="414">
        <v>39190</v>
      </c>
      <c r="E297" s="80">
        <v>20820</v>
      </c>
      <c r="F297" s="165">
        <f t="shared" si="25"/>
        <v>26792.915742508194</v>
      </c>
      <c r="G297" s="164">
        <f t="shared" si="26"/>
        <v>4954.5476179144243</v>
      </c>
      <c r="H297" s="129">
        <f t="shared" si="27"/>
        <v>10794.137542543691</v>
      </c>
      <c r="I297" s="80">
        <f t="shared" si="28"/>
        <v>634.9492672084524</v>
      </c>
      <c r="J297" s="76">
        <v>1215</v>
      </c>
      <c r="K297" s="79">
        <f t="shared" si="29"/>
        <v>44391.550170174763</v>
      </c>
    </row>
    <row r="298" spans="1:11" s="424" customFormat="1" ht="16.5" customHeight="1" x14ac:dyDescent="0.2">
      <c r="A298" s="211">
        <v>279</v>
      </c>
      <c r="B298" s="357">
        <f t="shared" si="30"/>
        <v>17.564667630000002</v>
      </c>
      <c r="C298" s="352">
        <v>50.451333333333338</v>
      </c>
      <c r="D298" s="414">
        <v>39190</v>
      </c>
      <c r="E298" s="80">
        <v>20820</v>
      </c>
      <c r="F298" s="165">
        <f t="shared" si="25"/>
        <v>26774.204323500766</v>
      </c>
      <c r="G298" s="164">
        <f t="shared" si="26"/>
        <v>4952.0990525522939</v>
      </c>
      <c r="H298" s="129">
        <f t="shared" si="27"/>
        <v>10786.943147858041</v>
      </c>
      <c r="I298" s="80">
        <f t="shared" si="28"/>
        <v>634.52606752106124</v>
      </c>
      <c r="J298" s="76">
        <v>1215</v>
      </c>
      <c r="K298" s="79">
        <f t="shared" si="29"/>
        <v>44362.772591432164</v>
      </c>
    </row>
    <row r="299" spans="1:11" s="424" customFormat="1" ht="16.5" customHeight="1" x14ac:dyDescent="0.2">
      <c r="A299" s="231">
        <v>280</v>
      </c>
      <c r="B299" s="357">
        <f t="shared" si="30"/>
        <v>17.576934300000001</v>
      </c>
      <c r="C299" s="352">
        <v>50.476266666666675</v>
      </c>
      <c r="D299" s="414">
        <v>39190</v>
      </c>
      <c r="E299" s="80">
        <v>20820</v>
      </c>
      <c r="F299" s="165">
        <f t="shared" si="25"/>
        <v>26755.51902131192</v>
      </c>
      <c r="G299" s="164">
        <f t="shared" si="26"/>
        <v>4949.6529061842921</v>
      </c>
      <c r="H299" s="129">
        <f t="shared" si="27"/>
        <v>10779.758455348712</v>
      </c>
      <c r="I299" s="80">
        <f t="shared" si="28"/>
        <v>634.10343854992425</v>
      </c>
      <c r="J299" s="76">
        <v>1215</v>
      </c>
      <c r="K299" s="79">
        <f t="shared" si="29"/>
        <v>44334.033821394849</v>
      </c>
    </row>
    <row r="300" spans="1:11" s="424" customFormat="1" ht="16.5" customHeight="1" x14ac:dyDescent="0.2">
      <c r="A300" s="211">
        <v>281</v>
      </c>
      <c r="B300" s="357">
        <f t="shared" si="30"/>
        <v>17.58920097</v>
      </c>
      <c r="C300" s="352">
        <v>50.501200000000004</v>
      </c>
      <c r="D300" s="414">
        <v>39190</v>
      </c>
      <c r="E300" s="80">
        <v>20820</v>
      </c>
      <c r="F300" s="165">
        <f t="shared" si="25"/>
        <v>26736.859781300227</v>
      </c>
      <c r="G300" s="164">
        <f t="shared" si="26"/>
        <v>4947.2091752275192</v>
      </c>
      <c r="H300" s="129">
        <f t="shared" si="27"/>
        <v>10772.583445219434</v>
      </c>
      <c r="I300" s="80">
        <f t="shared" si="28"/>
        <v>633.68137913055489</v>
      </c>
      <c r="J300" s="76">
        <v>1215</v>
      </c>
      <c r="K300" s="79">
        <f t="shared" si="29"/>
        <v>44305.333780877736</v>
      </c>
    </row>
    <row r="301" spans="1:11" s="424" customFormat="1" ht="16.5" customHeight="1" x14ac:dyDescent="0.2">
      <c r="A301" s="211">
        <v>282</v>
      </c>
      <c r="B301" s="357">
        <f t="shared" si="30"/>
        <v>17.601467639999999</v>
      </c>
      <c r="C301" s="352">
        <v>50.526133333333341</v>
      </c>
      <c r="D301" s="414">
        <v>39190</v>
      </c>
      <c r="E301" s="80">
        <v>20820</v>
      </c>
      <c r="F301" s="165">
        <f t="shared" si="25"/>
        <v>26718.226548976578</v>
      </c>
      <c r="G301" s="164">
        <f t="shared" si="26"/>
        <v>4944.7678561061457</v>
      </c>
      <c r="H301" s="129">
        <f t="shared" si="27"/>
        <v>10765.418097728127</v>
      </c>
      <c r="I301" s="80">
        <f t="shared" si="28"/>
        <v>633.2598881016545</v>
      </c>
      <c r="J301" s="76">
        <v>1215</v>
      </c>
      <c r="K301" s="79">
        <f t="shared" si="29"/>
        <v>44276.672390912507</v>
      </c>
    </row>
    <row r="302" spans="1:11" s="424" customFormat="1" ht="16.5" customHeight="1" x14ac:dyDescent="0.2">
      <c r="A302" s="211">
        <v>283</v>
      </c>
      <c r="B302" s="357">
        <f t="shared" si="30"/>
        <v>17.613734310000002</v>
      </c>
      <c r="C302" s="352">
        <v>50.551066666666671</v>
      </c>
      <c r="D302" s="414">
        <v>39190</v>
      </c>
      <c r="E302" s="80">
        <v>20820</v>
      </c>
      <c r="F302" s="165">
        <f t="shared" si="25"/>
        <v>26699.619270003626</v>
      </c>
      <c r="G302" s="164">
        <f t="shared" si="26"/>
        <v>4942.3289452514018</v>
      </c>
      <c r="H302" s="129">
        <f t="shared" si="27"/>
        <v>10758.262393186709</v>
      </c>
      <c r="I302" s="80">
        <f t="shared" si="28"/>
        <v>632.83896430510049</v>
      </c>
      <c r="J302" s="76">
        <v>1215</v>
      </c>
      <c r="K302" s="79">
        <f t="shared" si="29"/>
        <v>44248.04957274683</v>
      </c>
    </row>
    <row r="303" spans="1:11" s="424" customFormat="1" ht="16.5" customHeight="1" x14ac:dyDescent="0.2">
      <c r="A303" s="211">
        <v>284</v>
      </c>
      <c r="B303" s="357">
        <f t="shared" si="30"/>
        <v>17.626000980000001</v>
      </c>
      <c r="C303" s="352">
        <v>50.576000000000008</v>
      </c>
      <c r="D303" s="414">
        <v>39190</v>
      </c>
      <c r="E303" s="80">
        <v>20820</v>
      </c>
      <c r="F303" s="165">
        <f t="shared" si="25"/>
        <v>26681.03789019533</v>
      </c>
      <c r="G303" s="164">
        <f t="shared" si="26"/>
        <v>4939.8924391015498</v>
      </c>
      <c r="H303" s="129">
        <f t="shared" si="27"/>
        <v>10751.116311960939</v>
      </c>
      <c r="I303" s="80">
        <f t="shared" si="28"/>
        <v>632.4186065859376</v>
      </c>
      <c r="J303" s="76">
        <v>1215</v>
      </c>
      <c r="K303" s="79">
        <f t="shared" si="29"/>
        <v>44219.465247843757</v>
      </c>
    </row>
    <row r="304" spans="1:11" s="424" customFormat="1" ht="16.5" customHeight="1" x14ac:dyDescent="0.2">
      <c r="A304" s="211">
        <v>285</v>
      </c>
      <c r="B304" s="357">
        <f t="shared" si="30"/>
        <v>17.63826765</v>
      </c>
      <c r="C304" s="352">
        <v>50.600933333333337</v>
      </c>
      <c r="D304" s="414">
        <v>39190</v>
      </c>
      <c r="E304" s="80">
        <v>20820</v>
      </c>
      <c r="F304" s="165">
        <f t="shared" si="25"/>
        <v>26662.48235551636</v>
      </c>
      <c r="G304" s="164">
        <f t="shared" si="26"/>
        <v>4937.4583341018733</v>
      </c>
      <c r="H304" s="129">
        <f t="shared" si="27"/>
        <v>10743.979834470199</v>
      </c>
      <c r="I304" s="80">
        <f t="shared" si="28"/>
        <v>631.99881379236467</v>
      </c>
      <c r="J304" s="76">
        <v>1215</v>
      </c>
      <c r="K304" s="79">
        <f t="shared" si="29"/>
        <v>44190.919337880798</v>
      </c>
    </row>
    <row r="305" spans="1:11" s="424" customFormat="1" ht="16.5" customHeight="1" x14ac:dyDescent="0.2">
      <c r="A305" s="211">
        <v>286</v>
      </c>
      <c r="B305" s="357">
        <f t="shared" si="30"/>
        <v>17.650534320000002</v>
      </c>
      <c r="C305" s="352">
        <v>50.625866666666674</v>
      </c>
      <c r="D305" s="414">
        <v>39190</v>
      </c>
      <c r="E305" s="80">
        <v>20820</v>
      </c>
      <c r="F305" s="165">
        <f t="shared" si="25"/>
        <v>26643.952612081601</v>
      </c>
      <c r="G305" s="164">
        <f t="shared" si="26"/>
        <v>4935.0266267046609</v>
      </c>
      <c r="H305" s="129">
        <f t="shared" si="27"/>
        <v>10736.85294118733</v>
      </c>
      <c r="I305" s="80">
        <f t="shared" si="28"/>
        <v>631.57958477572527</v>
      </c>
      <c r="J305" s="76">
        <v>1215</v>
      </c>
      <c r="K305" s="79">
        <f t="shared" si="29"/>
        <v>44162.411764749319</v>
      </c>
    </row>
    <row r="306" spans="1:11" s="424" customFormat="1" ht="16.5" customHeight="1" x14ac:dyDescent="0.2">
      <c r="A306" s="211">
        <v>287</v>
      </c>
      <c r="B306" s="357">
        <f t="shared" si="30"/>
        <v>17.662800990000001</v>
      </c>
      <c r="C306" s="352">
        <v>50.650800000000004</v>
      </c>
      <c r="D306" s="414">
        <v>39190</v>
      </c>
      <c r="E306" s="80">
        <v>20820</v>
      </c>
      <c r="F306" s="165">
        <f t="shared" si="25"/>
        <v>26625.448606155638</v>
      </c>
      <c r="G306" s="164">
        <f t="shared" si="26"/>
        <v>4932.5973133691859</v>
      </c>
      <c r="H306" s="129">
        <f t="shared" si="27"/>
        <v>10729.735612638442</v>
      </c>
      <c r="I306" s="80">
        <f t="shared" si="28"/>
        <v>631.16091839049648</v>
      </c>
      <c r="J306" s="76">
        <v>1215</v>
      </c>
      <c r="K306" s="79">
        <f t="shared" si="29"/>
        <v>44133.942450553761</v>
      </c>
    </row>
    <row r="307" spans="1:11" s="424" customFormat="1" ht="16.5" customHeight="1" x14ac:dyDescent="0.2">
      <c r="A307" s="211">
        <v>288</v>
      </c>
      <c r="B307" s="357">
        <f t="shared" si="30"/>
        <v>17.67506766</v>
      </c>
      <c r="C307" s="352">
        <v>50.675733333333341</v>
      </c>
      <c r="D307" s="414">
        <v>39190</v>
      </c>
      <c r="E307" s="80">
        <v>20820</v>
      </c>
      <c r="F307" s="165">
        <f t="shared" si="25"/>
        <v>26606.970284152223</v>
      </c>
      <c r="G307" s="164">
        <f t="shared" si="26"/>
        <v>4930.1703905616878</v>
      </c>
      <c r="H307" s="129">
        <f t="shared" si="27"/>
        <v>10722.627829402731</v>
      </c>
      <c r="I307" s="80">
        <f t="shared" si="28"/>
        <v>630.74281349427827</v>
      </c>
      <c r="J307" s="76">
        <v>1215</v>
      </c>
      <c r="K307" s="79">
        <f t="shared" si="29"/>
        <v>44105.511317610915</v>
      </c>
    </row>
    <row r="308" spans="1:11" s="424" customFormat="1" ht="16.5" customHeight="1" x14ac:dyDescent="0.2">
      <c r="A308" s="211">
        <v>289</v>
      </c>
      <c r="B308" s="357">
        <f t="shared" si="30"/>
        <v>17.687334329999999</v>
      </c>
      <c r="C308" s="352">
        <v>50.70066666666667</v>
      </c>
      <c r="D308" s="414">
        <v>39190</v>
      </c>
      <c r="E308" s="80">
        <v>20820</v>
      </c>
      <c r="F308" s="165">
        <f t="shared" si="25"/>
        <v>26588.517592633762</v>
      </c>
      <c r="G308" s="164">
        <f t="shared" si="26"/>
        <v>4927.7458547553615</v>
      </c>
      <c r="H308" s="129">
        <f t="shared" si="27"/>
        <v>10715.529572112302</v>
      </c>
      <c r="I308" s="80">
        <f t="shared" si="28"/>
        <v>630.32526894778243</v>
      </c>
      <c r="J308" s="76">
        <v>1215</v>
      </c>
      <c r="K308" s="79">
        <f t="shared" si="29"/>
        <v>44077.118288449208</v>
      </c>
    </row>
    <row r="309" spans="1:11" s="424" customFormat="1" ht="16.5" customHeight="1" x14ac:dyDescent="0.2">
      <c r="A309" s="231">
        <v>290</v>
      </c>
      <c r="B309" s="357">
        <f t="shared" si="30"/>
        <v>17.699601000000001</v>
      </c>
      <c r="C309" s="352">
        <v>50.725600000000007</v>
      </c>
      <c r="D309" s="414">
        <v>39190</v>
      </c>
      <c r="E309" s="80">
        <v>20820</v>
      </c>
      <c r="F309" s="165">
        <f t="shared" si="25"/>
        <v>26570.090478310784</v>
      </c>
      <c r="G309" s="164">
        <f t="shared" si="26"/>
        <v>4925.3237024303307</v>
      </c>
      <c r="H309" s="129">
        <f t="shared" si="27"/>
        <v>10708.440821451979</v>
      </c>
      <c r="I309" s="80">
        <f t="shared" si="28"/>
        <v>629.90828361482227</v>
      </c>
      <c r="J309" s="76">
        <v>1215</v>
      </c>
      <c r="K309" s="79">
        <f t="shared" si="29"/>
        <v>44048.763285807916</v>
      </c>
    </row>
    <row r="310" spans="1:11" s="424" customFormat="1" ht="16.5" customHeight="1" x14ac:dyDescent="0.2">
      <c r="A310" s="211">
        <v>291</v>
      </c>
      <c r="B310" s="357">
        <f t="shared" si="30"/>
        <v>17.71186767</v>
      </c>
      <c r="C310" s="352">
        <v>50.750533333333337</v>
      </c>
      <c r="D310" s="414">
        <v>39190</v>
      </c>
      <c r="E310" s="80">
        <v>20820</v>
      </c>
      <c r="F310" s="165">
        <f t="shared" si="25"/>
        <v>26551.68888804147</v>
      </c>
      <c r="G310" s="164">
        <f t="shared" si="26"/>
        <v>4922.9039300736404</v>
      </c>
      <c r="H310" s="129">
        <f t="shared" si="27"/>
        <v>10701.361558159138</v>
      </c>
      <c r="I310" s="80">
        <f t="shared" si="28"/>
        <v>629.4918563623022</v>
      </c>
      <c r="J310" s="76">
        <v>1215</v>
      </c>
      <c r="K310" s="79">
        <f t="shared" si="29"/>
        <v>44020.446232636546</v>
      </c>
    </row>
    <row r="311" spans="1:11" s="424" customFormat="1" ht="16.5" customHeight="1" x14ac:dyDescent="0.2">
      <c r="A311" s="211">
        <v>292</v>
      </c>
      <c r="B311" s="357">
        <f t="shared" si="30"/>
        <v>17.724134339999999</v>
      </c>
      <c r="C311" s="352">
        <v>50.775466666666674</v>
      </c>
      <c r="D311" s="414">
        <v>39190</v>
      </c>
      <c r="E311" s="80">
        <v>20820</v>
      </c>
      <c r="F311" s="165">
        <f t="shared" si="25"/>
        <v>26533.312768831114</v>
      </c>
      <c r="G311" s="164">
        <f t="shared" si="26"/>
        <v>4920.4865341792356</v>
      </c>
      <c r="H311" s="129">
        <f t="shared" si="27"/>
        <v>10694.291763023521</v>
      </c>
      <c r="I311" s="80">
        <f t="shared" si="28"/>
        <v>629.07598606020701</v>
      </c>
      <c r="J311" s="76">
        <v>1215</v>
      </c>
      <c r="K311" s="79">
        <f t="shared" si="29"/>
        <v>43992.167052094075</v>
      </c>
    </row>
    <row r="312" spans="1:11" s="424" customFormat="1" ht="16.5" customHeight="1" x14ac:dyDescent="0.2">
      <c r="A312" s="211">
        <v>293</v>
      </c>
      <c r="B312" s="357">
        <f t="shared" si="30"/>
        <v>17.736401010000002</v>
      </c>
      <c r="C312" s="352">
        <v>50.800400000000003</v>
      </c>
      <c r="D312" s="414">
        <v>39190</v>
      </c>
      <c r="E312" s="80">
        <v>20820</v>
      </c>
      <c r="F312" s="165">
        <f t="shared" si="25"/>
        <v>26514.962067831591</v>
      </c>
      <c r="G312" s="164">
        <f t="shared" si="26"/>
        <v>4918.0715112479429</v>
      </c>
      <c r="H312" s="129">
        <f t="shared" si="27"/>
        <v>10687.231416887043</v>
      </c>
      <c r="I312" s="80">
        <f t="shared" si="28"/>
        <v>628.66067158159069</v>
      </c>
      <c r="J312" s="76">
        <v>1215</v>
      </c>
      <c r="K312" s="79">
        <f t="shared" si="29"/>
        <v>43963.925667548174</v>
      </c>
    </row>
    <row r="313" spans="1:11" s="424" customFormat="1" ht="16.5" customHeight="1" x14ac:dyDescent="0.2">
      <c r="A313" s="211">
        <v>294</v>
      </c>
      <c r="B313" s="357">
        <f t="shared" si="30"/>
        <v>17.748667680000001</v>
      </c>
      <c r="C313" s="352">
        <v>50.82533333333334</v>
      </c>
      <c r="D313" s="414">
        <v>39190</v>
      </c>
      <c r="E313" s="80">
        <v>20820</v>
      </c>
      <c r="F313" s="165">
        <f t="shared" si="25"/>
        <v>26496.636732340914</v>
      </c>
      <c r="G313" s="164">
        <f t="shared" si="26"/>
        <v>4915.6588577874545</v>
      </c>
      <c r="H313" s="129">
        <f t="shared" si="27"/>
        <v>10680.180500643646</v>
      </c>
      <c r="I313" s="80">
        <f t="shared" si="28"/>
        <v>628.24591180256732</v>
      </c>
      <c r="J313" s="76">
        <v>1215</v>
      </c>
      <c r="K313" s="79">
        <f t="shared" si="29"/>
        <v>43935.722002574577</v>
      </c>
    </row>
    <row r="314" spans="1:11" s="424" customFormat="1" ht="16.5" customHeight="1" x14ac:dyDescent="0.2">
      <c r="A314" s="211">
        <v>295</v>
      </c>
      <c r="B314" s="357">
        <f t="shared" si="30"/>
        <v>17.760934349999999</v>
      </c>
      <c r="C314" s="352">
        <v>50.85026666666667</v>
      </c>
      <c r="D314" s="414">
        <v>39190</v>
      </c>
      <c r="E314" s="80">
        <v>20820</v>
      </c>
      <c r="F314" s="165">
        <f t="shared" si="25"/>
        <v>26478.336709802657</v>
      </c>
      <c r="G314" s="164">
        <f t="shared" si="26"/>
        <v>4913.2485703123148</v>
      </c>
      <c r="H314" s="129">
        <f t="shared" si="27"/>
        <v>10673.138995239093</v>
      </c>
      <c r="I314" s="80">
        <f t="shared" si="28"/>
        <v>627.83170560229951</v>
      </c>
      <c r="J314" s="76">
        <v>1215</v>
      </c>
      <c r="K314" s="79">
        <f t="shared" si="29"/>
        <v>43907.555980956364</v>
      </c>
    </row>
    <row r="315" spans="1:11" s="424" customFormat="1" ht="16.5" customHeight="1" x14ac:dyDescent="0.2">
      <c r="A315" s="211">
        <v>296</v>
      </c>
      <c r="B315" s="357">
        <f t="shared" si="30"/>
        <v>17.773201020000002</v>
      </c>
      <c r="C315" s="352">
        <v>50.875200000000007</v>
      </c>
      <c r="D315" s="414">
        <v>39190</v>
      </c>
      <c r="E315" s="80">
        <v>20820</v>
      </c>
      <c r="F315" s="165">
        <f t="shared" si="25"/>
        <v>26460.061947805501</v>
      </c>
      <c r="G315" s="164">
        <f t="shared" si="26"/>
        <v>4910.8406453439002</v>
      </c>
      <c r="H315" s="129">
        <f t="shared" si="27"/>
        <v>10666.106881670798</v>
      </c>
      <c r="I315" s="80">
        <f t="shared" si="28"/>
        <v>627.41805186298814</v>
      </c>
      <c r="J315" s="76">
        <v>1215</v>
      </c>
      <c r="K315" s="79">
        <f t="shared" si="29"/>
        <v>43879.42752668319</v>
      </c>
    </row>
    <row r="316" spans="1:11" s="424" customFormat="1" ht="16.5" customHeight="1" x14ac:dyDescent="0.2">
      <c r="A316" s="211">
        <v>297</v>
      </c>
      <c r="B316" s="357">
        <f t="shared" si="30"/>
        <v>17.785467690000001</v>
      </c>
      <c r="C316" s="352">
        <v>50.900133333333336</v>
      </c>
      <c r="D316" s="414">
        <v>39190</v>
      </c>
      <c r="E316" s="80">
        <v>20820</v>
      </c>
      <c r="F316" s="165">
        <f t="shared" si="25"/>
        <v>26441.812394082728</v>
      </c>
      <c r="G316" s="164">
        <f t="shared" si="26"/>
        <v>4908.4350794104002</v>
      </c>
      <c r="H316" s="129">
        <f t="shared" si="27"/>
        <v>10659.084140987665</v>
      </c>
      <c r="I316" s="80">
        <f t="shared" si="28"/>
        <v>627.00494946986259</v>
      </c>
      <c r="J316" s="76">
        <v>1215</v>
      </c>
      <c r="K316" s="79">
        <f t="shared" si="29"/>
        <v>43851.336563950652</v>
      </c>
    </row>
    <row r="317" spans="1:11" s="424" customFormat="1" ht="16.5" customHeight="1" x14ac:dyDescent="0.2">
      <c r="A317" s="211">
        <v>298</v>
      </c>
      <c r="B317" s="357">
        <f t="shared" si="30"/>
        <v>17.79773436</v>
      </c>
      <c r="C317" s="352">
        <v>50.925066666666673</v>
      </c>
      <c r="D317" s="414">
        <v>39190</v>
      </c>
      <c r="E317" s="80">
        <v>20820</v>
      </c>
      <c r="F317" s="165">
        <f t="shared" si="25"/>
        <v>26423.587996511706</v>
      </c>
      <c r="G317" s="164">
        <f t="shared" si="26"/>
        <v>4906.0318690468084</v>
      </c>
      <c r="H317" s="129">
        <f t="shared" si="27"/>
        <v>10652.070754289896</v>
      </c>
      <c r="I317" s="80">
        <f t="shared" si="28"/>
        <v>626.59239731117032</v>
      </c>
      <c r="J317" s="76">
        <v>1215</v>
      </c>
      <c r="K317" s="79">
        <f t="shared" si="29"/>
        <v>43823.283017159578</v>
      </c>
    </row>
    <row r="318" spans="1:11" s="424" customFormat="1" ht="16.5" customHeight="1" thickBot="1" x14ac:dyDescent="0.25">
      <c r="A318" s="215">
        <v>299</v>
      </c>
      <c r="B318" s="358">
        <f t="shared" si="30"/>
        <v>17.810001030000002</v>
      </c>
      <c r="C318" s="354">
        <v>50.95</v>
      </c>
      <c r="D318" s="452">
        <v>39190</v>
      </c>
      <c r="E318" s="92">
        <v>20820</v>
      </c>
      <c r="F318" s="228">
        <f t="shared" si="25"/>
        <v>26405.388703113393</v>
      </c>
      <c r="G318" s="182">
        <f t="shared" si="26"/>
        <v>4903.6310107948957</v>
      </c>
      <c r="H318" s="218">
        <f t="shared" si="27"/>
        <v>10645.066702728818</v>
      </c>
      <c r="I318" s="92">
        <f t="shared" si="28"/>
        <v>626.18039427816575</v>
      </c>
      <c r="J318" s="91">
        <v>1215</v>
      </c>
      <c r="K318" s="94">
        <f t="shared" si="29"/>
        <v>43795.266810915266</v>
      </c>
    </row>
    <row r="319" spans="1:11" s="424" customFormat="1" ht="16.5" customHeight="1" x14ac:dyDescent="0.2">
      <c r="A319" s="368">
        <v>300</v>
      </c>
      <c r="B319" s="359">
        <f t="shared" ref="B319:B382" si="31">0.00871*A319+15.2058</f>
        <v>17.8188</v>
      </c>
      <c r="C319" s="350">
        <v>50.97493333333334</v>
      </c>
      <c r="D319" s="413">
        <v>39190</v>
      </c>
      <c r="E319" s="164">
        <v>20820</v>
      </c>
      <c r="F319" s="165">
        <f t="shared" si="25"/>
        <v>26392.349653175297</v>
      </c>
      <c r="G319" s="164">
        <f t="shared" si="26"/>
        <v>4901.2325012032052</v>
      </c>
      <c r="H319" s="208">
        <f t="shared" si="27"/>
        <v>10639.817932488691</v>
      </c>
      <c r="I319" s="164">
        <f t="shared" si="28"/>
        <v>625.87164308757008</v>
      </c>
      <c r="J319" s="165">
        <v>1215</v>
      </c>
      <c r="K319" s="166">
        <f t="shared" si="29"/>
        <v>43774.271729954766</v>
      </c>
    </row>
    <row r="320" spans="1:11" s="424" customFormat="1" ht="16.5" customHeight="1" x14ac:dyDescent="0.2">
      <c r="A320" s="211">
        <v>301</v>
      </c>
      <c r="B320" s="359">
        <f t="shared" si="31"/>
        <v>17.82751</v>
      </c>
      <c r="C320" s="352">
        <v>50.97493333333334</v>
      </c>
      <c r="D320" s="414">
        <v>39190</v>
      </c>
      <c r="E320" s="80">
        <v>20820</v>
      </c>
      <c r="F320" s="165">
        <f t="shared" si="25"/>
        <v>26379.455123009328</v>
      </c>
      <c r="G320" s="164">
        <f t="shared" si="26"/>
        <v>4901.2325012032052</v>
      </c>
      <c r="H320" s="129">
        <f t="shared" si="27"/>
        <v>10635.433792232261</v>
      </c>
      <c r="I320" s="80">
        <f t="shared" si="28"/>
        <v>625.61375248425065</v>
      </c>
      <c r="J320" s="76">
        <v>1215</v>
      </c>
      <c r="K320" s="79">
        <f t="shared" si="29"/>
        <v>43756.735168929044</v>
      </c>
    </row>
    <row r="321" spans="1:11" s="424" customFormat="1" ht="16.5" customHeight="1" x14ac:dyDescent="0.2">
      <c r="A321" s="211">
        <v>302</v>
      </c>
      <c r="B321" s="359">
        <f t="shared" si="31"/>
        <v>17.836220000000001</v>
      </c>
      <c r="C321" s="352">
        <v>50.97493333333334</v>
      </c>
      <c r="D321" s="414">
        <v>39190</v>
      </c>
      <c r="E321" s="80">
        <v>20820</v>
      </c>
      <c r="F321" s="165">
        <f t="shared" si="25"/>
        <v>26366.573186471127</v>
      </c>
      <c r="G321" s="164">
        <f t="shared" si="26"/>
        <v>4901.2325012032052</v>
      </c>
      <c r="H321" s="129">
        <f t="shared" si="27"/>
        <v>10631.053933809273</v>
      </c>
      <c r="I321" s="80">
        <f t="shared" si="28"/>
        <v>625.35611375348662</v>
      </c>
      <c r="J321" s="76">
        <v>1215</v>
      </c>
      <c r="K321" s="79">
        <f t="shared" si="29"/>
        <v>43739.215735237092</v>
      </c>
    </row>
    <row r="322" spans="1:11" s="424" customFormat="1" ht="16.5" customHeight="1" x14ac:dyDescent="0.2">
      <c r="A322" s="211">
        <v>303</v>
      </c>
      <c r="B322" s="359">
        <f t="shared" si="31"/>
        <v>17.844930000000002</v>
      </c>
      <c r="C322" s="352">
        <v>50.97493333333334</v>
      </c>
      <c r="D322" s="414">
        <v>39190</v>
      </c>
      <c r="E322" s="80">
        <v>20820</v>
      </c>
      <c r="F322" s="165">
        <f t="shared" si="25"/>
        <v>26353.703825120072</v>
      </c>
      <c r="G322" s="164">
        <f t="shared" si="26"/>
        <v>4901.2325012032052</v>
      </c>
      <c r="H322" s="129">
        <f t="shared" si="27"/>
        <v>10626.678350949915</v>
      </c>
      <c r="I322" s="80">
        <f t="shared" si="28"/>
        <v>625.09872652646561</v>
      </c>
      <c r="J322" s="76">
        <v>1215</v>
      </c>
      <c r="K322" s="79">
        <f t="shared" si="29"/>
        <v>43721.713403799651</v>
      </c>
    </row>
    <row r="323" spans="1:11" s="424" customFormat="1" ht="16.5" customHeight="1" x14ac:dyDescent="0.2">
      <c r="A323" s="211">
        <v>304</v>
      </c>
      <c r="B323" s="359">
        <f t="shared" si="31"/>
        <v>17.853639999999999</v>
      </c>
      <c r="C323" s="352">
        <v>50.97493333333334</v>
      </c>
      <c r="D323" s="414">
        <v>39190</v>
      </c>
      <c r="E323" s="80">
        <v>20820</v>
      </c>
      <c r="F323" s="165">
        <f t="shared" si="25"/>
        <v>26340.847020551555</v>
      </c>
      <c r="G323" s="164">
        <f t="shared" si="26"/>
        <v>4901.2325012032052</v>
      </c>
      <c r="H323" s="129">
        <f t="shared" si="27"/>
        <v>10622.307037396618</v>
      </c>
      <c r="I323" s="80">
        <f t="shared" si="28"/>
        <v>624.84159043509521</v>
      </c>
      <c r="J323" s="76">
        <v>1215</v>
      </c>
      <c r="K323" s="79">
        <f t="shared" si="29"/>
        <v>43704.228149586474</v>
      </c>
    </row>
    <row r="324" spans="1:11" s="424" customFormat="1" ht="16.5" customHeight="1" x14ac:dyDescent="0.2">
      <c r="A324" s="211">
        <v>305</v>
      </c>
      <c r="B324" s="359">
        <f t="shared" si="31"/>
        <v>17.862349999999999</v>
      </c>
      <c r="C324" s="352">
        <v>50.97493333333334</v>
      </c>
      <c r="D324" s="414">
        <v>39190</v>
      </c>
      <c r="E324" s="80">
        <v>20820</v>
      </c>
      <c r="F324" s="165">
        <f t="shared" si="25"/>
        <v>26328.002754396817</v>
      </c>
      <c r="G324" s="164">
        <f t="shared" si="26"/>
        <v>4901.2325012032052</v>
      </c>
      <c r="H324" s="129">
        <f t="shared" si="27"/>
        <v>10617.939986904008</v>
      </c>
      <c r="I324" s="80">
        <f t="shared" si="28"/>
        <v>624.58470511200051</v>
      </c>
      <c r="J324" s="76">
        <v>1215</v>
      </c>
      <c r="K324" s="79">
        <f t="shared" si="29"/>
        <v>43686.759947616032</v>
      </c>
    </row>
    <row r="325" spans="1:11" s="424" customFormat="1" ht="16.5" customHeight="1" x14ac:dyDescent="0.2">
      <c r="A325" s="211">
        <v>306</v>
      </c>
      <c r="B325" s="359">
        <f t="shared" si="31"/>
        <v>17.87106</v>
      </c>
      <c r="C325" s="352">
        <v>50.97493333333334</v>
      </c>
      <c r="D325" s="414">
        <v>39190</v>
      </c>
      <c r="E325" s="80">
        <v>20820</v>
      </c>
      <c r="F325" s="165">
        <f t="shared" si="25"/>
        <v>26315.171008322952</v>
      </c>
      <c r="G325" s="164">
        <f t="shared" si="26"/>
        <v>4901.2325012032052</v>
      </c>
      <c r="H325" s="129">
        <f t="shared" si="27"/>
        <v>10613.577193238894</v>
      </c>
      <c r="I325" s="80">
        <f t="shared" si="28"/>
        <v>624.32807019052314</v>
      </c>
      <c r="J325" s="76">
        <v>1215</v>
      </c>
      <c r="K325" s="79">
        <f t="shared" si="29"/>
        <v>43669.308772955577</v>
      </c>
    </row>
    <row r="326" spans="1:11" s="424" customFormat="1" ht="16.5" customHeight="1" x14ac:dyDescent="0.2">
      <c r="A326" s="211">
        <v>307</v>
      </c>
      <c r="B326" s="359">
        <f t="shared" si="31"/>
        <v>17.879770000000001</v>
      </c>
      <c r="C326" s="352">
        <v>50.97493333333334</v>
      </c>
      <c r="D326" s="414">
        <v>39190</v>
      </c>
      <c r="E326" s="80">
        <v>20820</v>
      </c>
      <c r="F326" s="165">
        <f t="shared" si="25"/>
        <v>26302.351764032755</v>
      </c>
      <c r="G326" s="164">
        <f t="shared" si="26"/>
        <v>4901.2325012032052</v>
      </c>
      <c r="H326" s="129">
        <f t="shared" si="27"/>
        <v>10609.218650180228</v>
      </c>
      <c r="I326" s="80">
        <f t="shared" si="28"/>
        <v>624.07168530471927</v>
      </c>
      <c r="J326" s="76">
        <v>1215</v>
      </c>
      <c r="K326" s="79">
        <f t="shared" si="29"/>
        <v>43651.874600720912</v>
      </c>
    </row>
    <row r="327" spans="1:11" s="424" customFormat="1" ht="16.5" customHeight="1" x14ac:dyDescent="0.2">
      <c r="A327" s="211">
        <v>308</v>
      </c>
      <c r="B327" s="359">
        <f t="shared" si="31"/>
        <v>17.888480000000001</v>
      </c>
      <c r="C327" s="352">
        <v>50.97493333333334</v>
      </c>
      <c r="D327" s="414">
        <v>39190</v>
      </c>
      <c r="E327" s="80">
        <v>20820</v>
      </c>
      <c r="F327" s="165">
        <f t="shared" si="25"/>
        <v>26289.545003264666</v>
      </c>
      <c r="G327" s="164">
        <f t="shared" si="26"/>
        <v>4901.2325012032052</v>
      </c>
      <c r="H327" s="129">
        <f t="shared" si="27"/>
        <v>10604.864351519076</v>
      </c>
      <c r="I327" s="80">
        <f t="shared" si="28"/>
        <v>623.81555008935743</v>
      </c>
      <c r="J327" s="76">
        <v>1215</v>
      </c>
      <c r="K327" s="79">
        <f t="shared" si="29"/>
        <v>43634.457406076304</v>
      </c>
    </row>
    <row r="328" spans="1:11" s="424" customFormat="1" ht="16.5" customHeight="1" x14ac:dyDescent="0.2">
      <c r="A328" s="211">
        <v>309</v>
      </c>
      <c r="B328" s="359">
        <f t="shared" si="31"/>
        <v>17.897190000000002</v>
      </c>
      <c r="C328" s="352">
        <v>50.97493333333334</v>
      </c>
      <c r="D328" s="414">
        <v>39190</v>
      </c>
      <c r="E328" s="80">
        <v>20820</v>
      </c>
      <c r="F328" s="165">
        <f t="shared" si="25"/>
        <v>26276.750707792671</v>
      </c>
      <c r="G328" s="164">
        <f t="shared" si="26"/>
        <v>4901.2325012032052</v>
      </c>
      <c r="H328" s="129">
        <f t="shared" si="27"/>
        <v>10600.514291058598</v>
      </c>
      <c r="I328" s="80">
        <f t="shared" si="28"/>
        <v>623.55966417991749</v>
      </c>
      <c r="J328" s="76">
        <v>1215</v>
      </c>
      <c r="K328" s="79">
        <f t="shared" si="29"/>
        <v>43617.057164234393</v>
      </c>
    </row>
    <row r="329" spans="1:11" s="424" customFormat="1" ht="16.5" customHeight="1" x14ac:dyDescent="0.2">
      <c r="A329" s="231">
        <v>310</v>
      </c>
      <c r="B329" s="359">
        <f t="shared" si="31"/>
        <v>17.905899999999999</v>
      </c>
      <c r="C329" s="352">
        <v>50.97493333333334</v>
      </c>
      <c r="D329" s="414">
        <v>39190</v>
      </c>
      <c r="E329" s="80">
        <v>20820</v>
      </c>
      <c r="F329" s="165">
        <f t="shared" si="25"/>
        <v>26263.968859426226</v>
      </c>
      <c r="G329" s="164">
        <f t="shared" si="26"/>
        <v>4901.2325012032052</v>
      </c>
      <c r="H329" s="129">
        <f t="shared" si="27"/>
        <v>10596.168462614007</v>
      </c>
      <c r="I329" s="80">
        <f t="shared" si="28"/>
        <v>623.30402721258861</v>
      </c>
      <c r="J329" s="76">
        <v>1215</v>
      </c>
      <c r="K329" s="79">
        <f t="shared" si="29"/>
        <v>43599.673850456027</v>
      </c>
    </row>
    <row r="330" spans="1:11" s="424" customFormat="1" ht="16.5" customHeight="1" x14ac:dyDescent="0.2">
      <c r="A330" s="211">
        <v>311</v>
      </c>
      <c r="B330" s="357">
        <f t="shared" si="31"/>
        <v>17.91461</v>
      </c>
      <c r="C330" s="352">
        <v>50.97493333333334</v>
      </c>
      <c r="D330" s="414">
        <v>39190</v>
      </c>
      <c r="E330" s="80">
        <v>20820</v>
      </c>
      <c r="F330" s="165">
        <f t="shared" si="25"/>
        <v>26251.199440010132</v>
      </c>
      <c r="G330" s="164">
        <f t="shared" si="26"/>
        <v>4901.2325012032052</v>
      </c>
      <c r="H330" s="129">
        <f t="shared" si="27"/>
        <v>10591.826860012536</v>
      </c>
      <c r="I330" s="80">
        <f t="shared" si="28"/>
        <v>623.04863882426673</v>
      </c>
      <c r="J330" s="76">
        <v>1215</v>
      </c>
      <c r="K330" s="79">
        <f t="shared" si="29"/>
        <v>43582.307440050135</v>
      </c>
    </row>
    <row r="331" spans="1:11" s="424" customFormat="1" ht="16.5" customHeight="1" x14ac:dyDescent="0.2">
      <c r="A331" s="211">
        <v>312</v>
      </c>
      <c r="B331" s="357">
        <f t="shared" si="31"/>
        <v>17.92332</v>
      </c>
      <c r="C331" s="352">
        <v>50.97493333333334</v>
      </c>
      <c r="D331" s="414">
        <v>39190</v>
      </c>
      <c r="E331" s="80">
        <v>20820</v>
      </c>
      <c r="F331" s="165">
        <f t="shared" si="25"/>
        <v>26238.442431424533</v>
      </c>
      <c r="G331" s="164">
        <f t="shared" si="26"/>
        <v>4901.2325012032052</v>
      </c>
      <c r="H331" s="129">
        <f t="shared" si="27"/>
        <v>10587.489477093432</v>
      </c>
      <c r="I331" s="80">
        <f t="shared" si="28"/>
        <v>622.79349865255483</v>
      </c>
      <c r="J331" s="76">
        <v>1215</v>
      </c>
      <c r="K331" s="79">
        <f t="shared" si="29"/>
        <v>43564.957908373726</v>
      </c>
    </row>
    <row r="332" spans="1:11" s="424" customFormat="1" ht="16.5" customHeight="1" x14ac:dyDescent="0.2">
      <c r="A332" s="211">
        <v>313</v>
      </c>
      <c r="B332" s="357">
        <f t="shared" si="31"/>
        <v>17.932030000000001</v>
      </c>
      <c r="C332" s="352">
        <v>50.97493333333334</v>
      </c>
      <c r="D332" s="414">
        <v>39190</v>
      </c>
      <c r="E332" s="80">
        <v>20820</v>
      </c>
      <c r="F332" s="165">
        <f t="shared" si="25"/>
        <v>26225.697815584739</v>
      </c>
      <c r="G332" s="164">
        <f t="shared" si="26"/>
        <v>4901.2325012032052</v>
      </c>
      <c r="H332" s="129">
        <f t="shared" si="27"/>
        <v>10583.156307707903</v>
      </c>
      <c r="I332" s="80">
        <f t="shared" si="28"/>
        <v>622.53860633575891</v>
      </c>
      <c r="J332" s="76">
        <v>1215</v>
      </c>
      <c r="K332" s="79">
        <f t="shared" si="29"/>
        <v>43547.625230831603</v>
      </c>
    </row>
    <row r="333" spans="1:11" s="424" customFormat="1" ht="16.5" customHeight="1" x14ac:dyDescent="0.2">
      <c r="A333" s="211">
        <v>314</v>
      </c>
      <c r="B333" s="357">
        <f t="shared" si="31"/>
        <v>17.940740000000002</v>
      </c>
      <c r="C333" s="352">
        <v>50.97493333333334</v>
      </c>
      <c r="D333" s="414">
        <v>39190</v>
      </c>
      <c r="E333" s="80">
        <v>20820</v>
      </c>
      <c r="F333" s="165">
        <f t="shared" si="25"/>
        <v>26212.965574441187</v>
      </c>
      <c r="G333" s="164">
        <f t="shared" si="26"/>
        <v>4901.2325012032052</v>
      </c>
      <c r="H333" s="129">
        <f t="shared" si="27"/>
        <v>10578.827345719094</v>
      </c>
      <c r="I333" s="80">
        <f t="shared" si="28"/>
        <v>622.2839615128878</v>
      </c>
      <c r="J333" s="76">
        <v>1215</v>
      </c>
      <c r="K333" s="79">
        <f t="shared" si="29"/>
        <v>43530.309382876374</v>
      </c>
    </row>
    <row r="334" spans="1:11" s="424" customFormat="1" ht="16.5" customHeight="1" x14ac:dyDescent="0.2">
      <c r="A334" s="211">
        <v>315</v>
      </c>
      <c r="B334" s="357">
        <f t="shared" si="31"/>
        <v>17.949449999999999</v>
      </c>
      <c r="C334" s="352">
        <v>50.97493333333334</v>
      </c>
      <c r="D334" s="414">
        <v>39190</v>
      </c>
      <c r="E334" s="80">
        <v>20820</v>
      </c>
      <c r="F334" s="165">
        <f t="shared" si="25"/>
        <v>26200.245689979358</v>
      </c>
      <c r="G334" s="164">
        <f t="shared" si="26"/>
        <v>4901.2325012032052</v>
      </c>
      <c r="H334" s="129">
        <f t="shared" si="27"/>
        <v>10574.502585002072</v>
      </c>
      <c r="I334" s="80">
        <f t="shared" si="28"/>
        <v>622.0295638236513</v>
      </c>
      <c r="J334" s="76">
        <v>1215</v>
      </c>
      <c r="K334" s="79">
        <f t="shared" si="29"/>
        <v>43513.010340008281</v>
      </c>
    </row>
    <row r="335" spans="1:11" s="424" customFormat="1" ht="16.5" customHeight="1" x14ac:dyDescent="0.2">
      <c r="A335" s="211">
        <v>316</v>
      </c>
      <c r="B335" s="357">
        <f t="shared" si="31"/>
        <v>17.958159999999999</v>
      </c>
      <c r="C335" s="352">
        <v>50.97493333333334</v>
      </c>
      <c r="D335" s="414">
        <v>39190</v>
      </c>
      <c r="E335" s="80">
        <v>20820</v>
      </c>
      <c r="F335" s="165">
        <f t="shared" si="25"/>
        <v>26187.538144219674</v>
      </c>
      <c r="G335" s="164">
        <f t="shared" si="26"/>
        <v>4901.2325012032052</v>
      </c>
      <c r="H335" s="129">
        <f t="shared" si="27"/>
        <v>10570.182019443781</v>
      </c>
      <c r="I335" s="80">
        <f t="shared" si="28"/>
        <v>621.77541290845761</v>
      </c>
      <c r="J335" s="76">
        <v>1215</v>
      </c>
      <c r="K335" s="79">
        <f t="shared" si="29"/>
        <v>43495.728077775115</v>
      </c>
    </row>
    <row r="336" spans="1:11" s="424" customFormat="1" ht="16.5" customHeight="1" x14ac:dyDescent="0.2">
      <c r="A336" s="211">
        <v>317</v>
      </c>
      <c r="B336" s="357">
        <f t="shared" si="31"/>
        <v>17.96687</v>
      </c>
      <c r="C336" s="352">
        <v>50.97493333333334</v>
      </c>
      <c r="D336" s="414">
        <v>39190</v>
      </c>
      <c r="E336" s="80">
        <v>20820</v>
      </c>
      <c r="F336" s="165">
        <f t="shared" si="25"/>
        <v>26174.84291921743</v>
      </c>
      <c r="G336" s="164">
        <f t="shared" si="26"/>
        <v>4901.2325012032052</v>
      </c>
      <c r="H336" s="129">
        <f t="shared" si="27"/>
        <v>10565.865642943018</v>
      </c>
      <c r="I336" s="80">
        <f t="shared" si="28"/>
        <v>621.52150840841273</v>
      </c>
      <c r="J336" s="76">
        <v>1215</v>
      </c>
      <c r="K336" s="79">
        <f t="shared" si="29"/>
        <v>43478.462571772063</v>
      </c>
    </row>
    <row r="337" spans="1:11" s="424" customFormat="1" ht="16.5" customHeight="1" x14ac:dyDescent="0.2">
      <c r="A337" s="211">
        <v>318</v>
      </c>
      <c r="B337" s="357">
        <f t="shared" si="31"/>
        <v>17.975580000000001</v>
      </c>
      <c r="C337" s="352">
        <v>50.97493333333334</v>
      </c>
      <c r="D337" s="414">
        <v>39190</v>
      </c>
      <c r="E337" s="80">
        <v>20820</v>
      </c>
      <c r="F337" s="165">
        <f t="shared" si="25"/>
        <v>26162.159997062681</v>
      </c>
      <c r="G337" s="164">
        <f t="shared" si="26"/>
        <v>4901.2325012032052</v>
      </c>
      <c r="H337" s="129">
        <f t="shared" si="27"/>
        <v>10561.553449410401</v>
      </c>
      <c r="I337" s="80">
        <f t="shared" si="28"/>
        <v>621.26784996531774</v>
      </c>
      <c r="J337" s="76">
        <v>1215</v>
      </c>
      <c r="K337" s="79">
        <f t="shared" si="29"/>
        <v>43461.213797641605</v>
      </c>
    </row>
    <row r="338" spans="1:11" s="424" customFormat="1" ht="16.5" customHeight="1" x14ac:dyDescent="0.2">
      <c r="A338" s="211">
        <v>319</v>
      </c>
      <c r="B338" s="357">
        <f t="shared" si="31"/>
        <v>17.984290000000001</v>
      </c>
      <c r="C338" s="352">
        <v>50.97493333333334</v>
      </c>
      <c r="D338" s="414">
        <v>39190</v>
      </c>
      <c r="E338" s="80">
        <v>20820</v>
      </c>
      <c r="F338" s="165">
        <f t="shared" si="25"/>
        <v>26149.489359880201</v>
      </c>
      <c r="G338" s="164">
        <f t="shared" si="26"/>
        <v>4901.2325012032052</v>
      </c>
      <c r="H338" s="129">
        <f t="shared" si="27"/>
        <v>10557.245432768359</v>
      </c>
      <c r="I338" s="80">
        <f t="shared" si="28"/>
        <v>621.01443722166812</v>
      </c>
      <c r="J338" s="76">
        <v>1215</v>
      </c>
      <c r="K338" s="79">
        <f t="shared" si="29"/>
        <v>43443.981731073429</v>
      </c>
    </row>
    <row r="339" spans="1:11" s="424" customFormat="1" ht="16.5" customHeight="1" x14ac:dyDescent="0.2">
      <c r="A339" s="231">
        <v>320</v>
      </c>
      <c r="B339" s="357">
        <f t="shared" si="31"/>
        <v>17.993000000000002</v>
      </c>
      <c r="C339" s="352">
        <v>50.97493333333334</v>
      </c>
      <c r="D339" s="414">
        <v>39190</v>
      </c>
      <c r="E339" s="80">
        <v>20820</v>
      </c>
      <c r="F339" s="165">
        <f t="shared" si="25"/>
        <v>26136.830989829374</v>
      </c>
      <c r="G339" s="164">
        <f t="shared" si="26"/>
        <v>4901.2325012032052</v>
      </c>
      <c r="H339" s="129">
        <f t="shared" si="27"/>
        <v>10552.941586951078</v>
      </c>
      <c r="I339" s="80">
        <f t="shared" si="28"/>
        <v>620.76126982065159</v>
      </c>
      <c r="J339" s="76">
        <v>1215</v>
      </c>
      <c r="K339" s="79">
        <f t="shared" si="29"/>
        <v>43426.76634780431</v>
      </c>
    </row>
    <row r="340" spans="1:11" s="424" customFormat="1" ht="16.5" customHeight="1" x14ac:dyDescent="0.2">
      <c r="A340" s="211">
        <v>321</v>
      </c>
      <c r="B340" s="357">
        <f t="shared" si="31"/>
        <v>18.001709999999999</v>
      </c>
      <c r="C340" s="352">
        <v>50.97493333333334</v>
      </c>
      <c r="D340" s="414">
        <v>39190</v>
      </c>
      <c r="E340" s="80">
        <v>20820</v>
      </c>
      <c r="F340" s="165">
        <f t="shared" ref="F340:F403" si="32">12*(1/B340*D340)</f>
        <v>26124.184869104101</v>
      </c>
      <c r="G340" s="164">
        <f t="shared" ref="G340:G403" si="33">12*(1/C340*E340)</f>
        <v>4901.2325012032052</v>
      </c>
      <c r="H340" s="129">
        <f t="shared" si="27"/>
        <v>10548.641905904486</v>
      </c>
      <c r="I340" s="80">
        <f t="shared" si="28"/>
        <v>620.50834740614619</v>
      </c>
      <c r="J340" s="76">
        <v>1215</v>
      </c>
      <c r="K340" s="79">
        <f t="shared" si="29"/>
        <v>43409.567623617935</v>
      </c>
    </row>
    <row r="341" spans="1:11" s="424" customFormat="1" ht="16.5" customHeight="1" x14ac:dyDescent="0.2">
      <c r="A341" s="211">
        <v>322</v>
      </c>
      <c r="B341" s="357">
        <f t="shared" si="31"/>
        <v>18.01042</v>
      </c>
      <c r="C341" s="352">
        <v>50.97493333333334</v>
      </c>
      <c r="D341" s="414">
        <v>39190</v>
      </c>
      <c r="E341" s="80">
        <v>20820</v>
      </c>
      <c r="F341" s="165">
        <f t="shared" si="32"/>
        <v>26111.550979932726</v>
      </c>
      <c r="G341" s="164">
        <f t="shared" si="33"/>
        <v>4901.2325012032052</v>
      </c>
      <c r="H341" s="129">
        <f t="shared" ref="H341:H404" si="34">SUM(F341:G341)*34%</f>
        <v>10544.346383586217</v>
      </c>
      <c r="I341" s="80">
        <f t="shared" ref="I341:I404" si="35">SUM(F341:G341)*2%</f>
        <v>620.25566962271864</v>
      </c>
      <c r="J341" s="76">
        <v>1215</v>
      </c>
      <c r="K341" s="79">
        <f t="shared" ref="K341:K404" si="36">SUM(F341:J341)</f>
        <v>43392.385534344867</v>
      </c>
    </row>
    <row r="342" spans="1:11" s="424" customFormat="1" ht="16.5" customHeight="1" x14ac:dyDescent="0.2">
      <c r="A342" s="211">
        <v>323</v>
      </c>
      <c r="B342" s="357">
        <f t="shared" si="31"/>
        <v>18.019130000000001</v>
      </c>
      <c r="C342" s="352">
        <v>50.97493333333334</v>
      </c>
      <c r="D342" s="414">
        <v>39190</v>
      </c>
      <c r="E342" s="80">
        <v>20820</v>
      </c>
      <c r="F342" s="165">
        <f t="shared" si="32"/>
        <v>26098.92930457797</v>
      </c>
      <c r="G342" s="164">
        <f t="shared" si="33"/>
        <v>4901.2325012032052</v>
      </c>
      <c r="H342" s="129">
        <f t="shared" si="34"/>
        <v>10540.055013965601</v>
      </c>
      <c r="I342" s="80">
        <f t="shared" si="35"/>
        <v>620.00323611562351</v>
      </c>
      <c r="J342" s="76">
        <v>1215</v>
      </c>
      <c r="K342" s="79">
        <f t="shared" si="36"/>
        <v>43375.220055862403</v>
      </c>
    </row>
    <row r="343" spans="1:11" s="424" customFormat="1" ht="16.5" customHeight="1" x14ac:dyDescent="0.2">
      <c r="A343" s="211">
        <v>324</v>
      </c>
      <c r="B343" s="357">
        <f t="shared" si="31"/>
        <v>18.027840000000001</v>
      </c>
      <c r="C343" s="352">
        <v>50.97493333333334</v>
      </c>
      <c r="D343" s="414">
        <v>39190</v>
      </c>
      <c r="E343" s="80">
        <v>20820</v>
      </c>
      <c r="F343" s="165">
        <f t="shared" si="32"/>
        <v>26086.31982533681</v>
      </c>
      <c r="G343" s="164">
        <f t="shared" si="33"/>
        <v>4901.2325012032052</v>
      </c>
      <c r="H343" s="129">
        <f t="shared" si="34"/>
        <v>10535.767791023605</v>
      </c>
      <c r="I343" s="80">
        <f t="shared" si="35"/>
        <v>619.75104653080029</v>
      </c>
      <c r="J343" s="76">
        <v>1215</v>
      </c>
      <c r="K343" s="79">
        <f t="shared" si="36"/>
        <v>43358.071164094421</v>
      </c>
    </row>
    <row r="344" spans="1:11" s="424" customFormat="1" ht="16.5" customHeight="1" x14ac:dyDescent="0.2">
      <c r="A344" s="211">
        <v>325</v>
      </c>
      <c r="B344" s="357">
        <f t="shared" si="31"/>
        <v>18.036549999999998</v>
      </c>
      <c r="C344" s="352">
        <v>50.97493333333334</v>
      </c>
      <c r="D344" s="414">
        <v>39190</v>
      </c>
      <c r="E344" s="80">
        <v>20820</v>
      </c>
      <c r="F344" s="165">
        <f t="shared" si="32"/>
        <v>26073.722524540448</v>
      </c>
      <c r="G344" s="164">
        <f t="shared" si="33"/>
        <v>4901.2325012032052</v>
      </c>
      <c r="H344" s="129">
        <f t="shared" si="34"/>
        <v>10531.484708752843</v>
      </c>
      <c r="I344" s="80">
        <f t="shared" si="35"/>
        <v>619.49910051487302</v>
      </c>
      <c r="J344" s="76">
        <v>1215</v>
      </c>
      <c r="K344" s="79">
        <f t="shared" si="36"/>
        <v>43340.938835011366</v>
      </c>
    </row>
    <row r="345" spans="1:11" s="424" customFormat="1" ht="16.5" customHeight="1" x14ac:dyDescent="0.2">
      <c r="A345" s="211">
        <f t="shared" ref="A345:A408" si="37">1+A344</f>
        <v>326</v>
      </c>
      <c r="B345" s="357">
        <f t="shared" si="31"/>
        <v>18.045259999999999</v>
      </c>
      <c r="C345" s="352">
        <v>50.97493333333334</v>
      </c>
      <c r="D345" s="414">
        <v>39190</v>
      </c>
      <c r="E345" s="80">
        <v>20820</v>
      </c>
      <c r="F345" s="165">
        <f t="shared" si="32"/>
        <v>26061.137384554171</v>
      </c>
      <c r="G345" s="164">
        <f t="shared" si="33"/>
        <v>4901.2325012032052</v>
      </c>
      <c r="H345" s="129">
        <f t="shared" si="34"/>
        <v>10527.205761157509</v>
      </c>
      <c r="I345" s="80">
        <f t="shared" si="35"/>
        <v>619.24739771514749</v>
      </c>
      <c r="J345" s="76">
        <v>1215</v>
      </c>
      <c r="K345" s="79">
        <f t="shared" si="36"/>
        <v>43323.823044630029</v>
      </c>
    </row>
    <row r="346" spans="1:11" s="424" customFormat="1" ht="16.5" customHeight="1" x14ac:dyDescent="0.2">
      <c r="A346" s="211">
        <f t="shared" si="37"/>
        <v>327</v>
      </c>
      <c r="B346" s="357">
        <f t="shared" si="31"/>
        <v>18.05397</v>
      </c>
      <c r="C346" s="352">
        <v>50.97493333333334</v>
      </c>
      <c r="D346" s="414">
        <v>39190</v>
      </c>
      <c r="E346" s="80">
        <v>20820</v>
      </c>
      <c r="F346" s="165">
        <f t="shared" si="32"/>
        <v>26048.564387777318</v>
      </c>
      <c r="G346" s="164">
        <f t="shared" si="33"/>
        <v>4901.2325012032052</v>
      </c>
      <c r="H346" s="129">
        <f t="shared" si="34"/>
        <v>10522.930942253379</v>
      </c>
      <c r="I346" s="80">
        <f t="shared" si="35"/>
        <v>618.99593777961047</v>
      </c>
      <c r="J346" s="76">
        <v>1215</v>
      </c>
      <c r="K346" s="79">
        <f t="shared" si="36"/>
        <v>43306.723769013515</v>
      </c>
    </row>
    <row r="347" spans="1:11" s="424" customFormat="1" ht="16.5" customHeight="1" x14ac:dyDescent="0.2">
      <c r="A347" s="211">
        <f t="shared" si="37"/>
        <v>328</v>
      </c>
      <c r="B347" s="357">
        <f t="shared" si="31"/>
        <v>18.06268</v>
      </c>
      <c r="C347" s="352">
        <v>50.97493333333334</v>
      </c>
      <c r="D347" s="414">
        <v>39190</v>
      </c>
      <c r="E347" s="80">
        <v>20820</v>
      </c>
      <c r="F347" s="165">
        <f t="shared" si="32"/>
        <v>26036.003516643152</v>
      </c>
      <c r="G347" s="164">
        <f t="shared" si="33"/>
        <v>4901.2325012032052</v>
      </c>
      <c r="H347" s="129">
        <f t="shared" si="34"/>
        <v>10518.660246067762</v>
      </c>
      <c r="I347" s="80">
        <f t="shared" si="35"/>
        <v>618.74472035692713</v>
      </c>
      <c r="J347" s="76">
        <v>1215</v>
      </c>
      <c r="K347" s="79">
        <f t="shared" si="36"/>
        <v>43289.640984271042</v>
      </c>
    </row>
    <row r="348" spans="1:11" s="424" customFormat="1" ht="16.5" customHeight="1" x14ac:dyDescent="0.2">
      <c r="A348" s="211">
        <f t="shared" si="37"/>
        <v>329</v>
      </c>
      <c r="B348" s="357">
        <f t="shared" si="31"/>
        <v>18.071390000000001</v>
      </c>
      <c r="C348" s="352">
        <v>50.97493333333334</v>
      </c>
      <c r="D348" s="414">
        <v>39190</v>
      </c>
      <c r="E348" s="80">
        <v>20820</v>
      </c>
      <c r="F348" s="165">
        <f t="shared" si="32"/>
        <v>26023.45475361884</v>
      </c>
      <c r="G348" s="164">
        <f t="shared" si="33"/>
        <v>4901.2325012032052</v>
      </c>
      <c r="H348" s="129">
        <f t="shared" si="34"/>
        <v>10514.393666639497</v>
      </c>
      <c r="I348" s="80">
        <f t="shared" si="35"/>
        <v>618.49374509644088</v>
      </c>
      <c r="J348" s="76">
        <v>1215</v>
      </c>
      <c r="K348" s="79">
        <f t="shared" si="36"/>
        <v>43272.574666557986</v>
      </c>
    </row>
    <row r="349" spans="1:11" s="424" customFormat="1" ht="16.5" customHeight="1" x14ac:dyDescent="0.2">
      <c r="A349" s="231">
        <f t="shared" si="37"/>
        <v>330</v>
      </c>
      <c r="B349" s="357">
        <f t="shared" si="31"/>
        <v>18.080100000000002</v>
      </c>
      <c r="C349" s="352">
        <v>50.97493333333334</v>
      </c>
      <c r="D349" s="414">
        <v>39190</v>
      </c>
      <c r="E349" s="80">
        <v>20820</v>
      </c>
      <c r="F349" s="165">
        <f t="shared" si="32"/>
        <v>26010.918081205298</v>
      </c>
      <c r="G349" s="164">
        <f t="shared" si="33"/>
        <v>4901.2325012032052</v>
      </c>
      <c r="H349" s="129">
        <f t="shared" si="34"/>
        <v>10510.131198018891</v>
      </c>
      <c r="I349" s="80">
        <f t="shared" si="35"/>
        <v>618.24301164817007</v>
      </c>
      <c r="J349" s="76">
        <v>1215</v>
      </c>
      <c r="K349" s="79">
        <f t="shared" si="36"/>
        <v>43255.524792075565</v>
      </c>
    </row>
    <row r="350" spans="1:11" s="424" customFormat="1" ht="16.5" customHeight="1" x14ac:dyDescent="0.2">
      <c r="A350" s="211">
        <f t="shared" si="37"/>
        <v>331</v>
      </c>
      <c r="B350" s="357">
        <f t="shared" si="31"/>
        <v>18.088809999999999</v>
      </c>
      <c r="C350" s="352">
        <v>50.97493333333334</v>
      </c>
      <c r="D350" s="414">
        <v>39190</v>
      </c>
      <c r="E350" s="80">
        <v>20820</v>
      </c>
      <c r="F350" s="165">
        <f t="shared" si="32"/>
        <v>25998.393481937179</v>
      </c>
      <c r="G350" s="164">
        <f t="shared" si="33"/>
        <v>4901.2325012032052</v>
      </c>
      <c r="H350" s="129">
        <f t="shared" si="34"/>
        <v>10505.872834267731</v>
      </c>
      <c r="I350" s="80">
        <f t="shared" si="35"/>
        <v>617.99251966280769</v>
      </c>
      <c r="J350" s="76">
        <v>1215</v>
      </c>
      <c r="K350" s="79">
        <f t="shared" si="36"/>
        <v>43238.491337070926</v>
      </c>
    </row>
    <row r="351" spans="1:11" s="424" customFormat="1" ht="16.5" customHeight="1" x14ac:dyDescent="0.2">
      <c r="A351" s="211">
        <f t="shared" si="37"/>
        <v>332</v>
      </c>
      <c r="B351" s="357">
        <f t="shared" si="31"/>
        <v>18.097519999999999</v>
      </c>
      <c r="C351" s="352">
        <v>50.97493333333334</v>
      </c>
      <c r="D351" s="414">
        <v>39190</v>
      </c>
      <c r="E351" s="80">
        <v>20820</v>
      </c>
      <c r="F351" s="165">
        <f t="shared" si="32"/>
        <v>25985.880938382717</v>
      </c>
      <c r="G351" s="164">
        <f t="shared" si="33"/>
        <v>4901.2325012032052</v>
      </c>
      <c r="H351" s="129">
        <f t="shared" si="34"/>
        <v>10501.618569459215</v>
      </c>
      <c r="I351" s="80">
        <f t="shared" si="35"/>
        <v>617.74226879171852</v>
      </c>
      <c r="J351" s="76">
        <v>1215</v>
      </c>
      <c r="K351" s="79">
        <f t="shared" si="36"/>
        <v>43221.47427783686</v>
      </c>
    </row>
    <row r="352" spans="1:11" s="424" customFormat="1" ht="16.5" customHeight="1" x14ac:dyDescent="0.2">
      <c r="A352" s="211">
        <f t="shared" si="37"/>
        <v>333</v>
      </c>
      <c r="B352" s="357">
        <f t="shared" si="31"/>
        <v>18.10623</v>
      </c>
      <c r="C352" s="352">
        <v>50.97493333333334</v>
      </c>
      <c r="D352" s="414">
        <v>39190</v>
      </c>
      <c r="E352" s="80">
        <v>20820</v>
      </c>
      <c r="F352" s="165">
        <f t="shared" si="32"/>
        <v>25973.380433143728</v>
      </c>
      <c r="G352" s="164">
        <f t="shared" si="33"/>
        <v>4901.2325012032052</v>
      </c>
      <c r="H352" s="129">
        <f t="shared" si="34"/>
        <v>10497.368397677958</v>
      </c>
      <c r="I352" s="80">
        <f t="shared" si="35"/>
        <v>617.49225868693873</v>
      </c>
      <c r="J352" s="76">
        <v>1215</v>
      </c>
      <c r="K352" s="79">
        <f t="shared" si="36"/>
        <v>43204.47359071183</v>
      </c>
    </row>
    <row r="353" spans="1:11" s="424" customFormat="1" ht="16.5" customHeight="1" x14ac:dyDescent="0.2">
      <c r="A353" s="211">
        <f t="shared" si="37"/>
        <v>334</v>
      </c>
      <c r="B353" s="357">
        <f t="shared" si="31"/>
        <v>18.114940000000001</v>
      </c>
      <c r="C353" s="352">
        <v>50.97493333333334</v>
      </c>
      <c r="D353" s="414">
        <v>39190</v>
      </c>
      <c r="E353" s="80">
        <v>20820</v>
      </c>
      <c r="F353" s="165">
        <f t="shared" si="32"/>
        <v>25960.891948855475</v>
      </c>
      <c r="G353" s="164">
        <f t="shared" si="33"/>
        <v>4901.2325012032052</v>
      </c>
      <c r="H353" s="129">
        <f t="shared" si="34"/>
        <v>10493.122313019952</v>
      </c>
      <c r="I353" s="80">
        <f t="shared" si="35"/>
        <v>617.24248900117357</v>
      </c>
      <c r="J353" s="76">
        <v>1215</v>
      </c>
      <c r="K353" s="79">
        <f t="shared" si="36"/>
        <v>43187.489252079809</v>
      </c>
    </row>
    <row r="354" spans="1:11" s="424" customFormat="1" ht="16.5" customHeight="1" x14ac:dyDescent="0.2">
      <c r="A354" s="211">
        <f t="shared" si="37"/>
        <v>335</v>
      </c>
      <c r="B354" s="357">
        <f t="shared" si="31"/>
        <v>18.123650000000001</v>
      </c>
      <c r="C354" s="352">
        <v>50.97493333333334</v>
      </c>
      <c r="D354" s="414">
        <v>39190</v>
      </c>
      <c r="E354" s="80">
        <v>20820</v>
      </c>
      <c r="F354" s="165">
        <f t="shared" si="32"/>
        <v>25948.415468186595</v>
      </c>
      <c r="G354" s="164">
        <f t="shared" si="33"/>
        <v>4901.2325012032052</v>
      </c>
      <c r="H354" s="129">
        <f t="shared" si="34"/>
        <v>10488.880309592532</v>
      </c>
      <c r="I354" s="80">
        <f t="shared" si="35"/>
        <v>616.99295938779596</v>
      </c>
      <c r="J354" s="76">
        <v>1215</v>
      </c>
      <c r="K354" s="79">
        <f t="shared" si="36"/>
        <v>43170.521238370129</v>
      </c>
    </row>
    <row r="355" spans="1:11" s="424" customFormat="1" ht="16.5" customHeight="1" x14ac:dyDescent="0.2">
      <c r="A355" s="211">
        <f t="shared" si="37"/>
        <v>336</v>
      </c>
      <c r="B355" s="357">
        <f t="shared" si="31"/>
        <v>18.132359999999998</v>
      </c>
      <c r="C355" s="352">
        <v>50.97493333333334</v>
      </c>
      <c r="D355" s="414">
        <v>39190</v>
      </c>
      <c r="E355" s="80">
        <v>20820</v>
      </c>
      <c r="F355" s="165">
        <f t="shared" si="32"/>
        <v>25935.950973839041</v>
      </c>
      <c r="G355" s="164">
        <f t="shared" si="33"/>
        <v>4901.2325012032052</v>
      </c>
      <c r="H355" s="129">
        <f t="shared" si="34"/>
        <v>10484.642381514364</v>
      </c>
      <c r="I355" s="80">
        <f t="shared" si="35"/>
        <v>616.74366950084493</v>
      </c>
      <c r="J355" s="76">
        <v>1215</v>
      </c>
      <c r="K355" s="79">
        <f t="shared" si="36"/>
        <v>43153.56952605745</v>
      </c>
    </row>
    <row r="356" spans="1:11" s="424" customFormat="1" ht="16.5" customHeight="1" x14ac:dyDescent="0.2">
      <c r="A356" s="211">
        <f t="shared" si="37"/>
        <v>337</v>
      </c>
      <c r="B356" s="357">
        <f t="shared" si="31"/>
        <v>18.141069999999999</v>
      </c>
      <c r="C356" s="352">
        <v>50.97493333333334</v>
      </c>
      <c r="D356" s="414">
        <v>39190</v>
      </c>
      <c r="E356" s="80">
        <v>20820</v>
      </c>
      <c r="F356" s="165">
        <f t="shared" si="32"/>
        <v>25923.498448547965</v>
      </c>
      <c r="G356" s="164">
        <f t="shared" si="33"/>
        <v>4901.2325012032052</v>
      </c>
      <c r="H356" s="129">
        <f t="shared" si="34"/>
        <v>10480.408522915399</v>
      </c>
      <c r="I356" s="80">
        <f t="shared" si="35"/>
        <v>616.49461899502342</v>
      </c>
      <c r="J356" s="76">
        <v>1215</v>
      </c>
      <c r="K356" s="79">
        <f t="shared" si="36"/>
        <v>43136.634091661588</v>
      </c>
    </row>
    <row r="357" spans="1:11" s="424" customFormat="1" ht="16.5" customHeight="1" x14ac:dyDescent="0.2">
      <c r="A357" s="211">
        <f t="shared" si="37"/>
        <v>338</v>
      </c>
      <c r="B357" s="357">
        <f t="shared" si="31"/>
        <v>18.14978</v>
      </c>
      <c r="C357" s="352">
        <v>50.97493333333334</v>
      </c>
      <c r="D357" s="414">
        <v>39190</v>
      </c>
      <c r="E357" s="80">
        <v>20820</v>
      </c>
      <c r="F357" s="165">
        <f t="shared" si="32"/>
        <v>25911.057875081682</v>
      </c>
      <c r="G357" s="164">
        <f t="shared" si="33"/>
        <v>4901.2325012032052</v>
      </c>
      <c r="H357" s="129">
        <f t="shared" si="34"/>
        <v>10476.178727936862</v>
      </c>
      <c r="I357" s="80">
        <f t="shared" si="35"/>
        <v>616.24580752569773</v>
      </c>
      <c r="J357" s="76">
        <v>1215</v>
      </c>
      <c r="K357" s="79">
        <f t="shared" si="36"/>
        <v>43119.71491174744</v>
      </c>
    </row>
    <row r="358" spans="1:11" s="424" customFormat="1" ht="16.5" customHeight="1" x14ac:dyDescent="0.2">
      <c r="A358" s="211">
        <f t="shared" si="37"/>
        <v>339</v>
      </c>
      <c r="B358" s="357">
        <f t="shared" si="31"/>
        <v>18.15849</v>
      </c>
      <c r="C358" s="352">
        <v>50.97493333333334</v>
      </c>
      <c r="D358" s="414">
        <v>39190</v>
      </c>
      <c r="E358" s="80">
        <v>20820</v>
      </c>
      <c r="F358" s="165">
        <f t="shared" si="32"/>
        <v>25898.629236241555</v>
      </c>
      <c r="G358" s="164">
        <f t="shared" si="33"/>
        <v>4901.2325012032052</v>
      </c>
      <c r="H358" s="129">
        <f t="shared" si="34"/>
        <v>10471.952990731219</v>
      </c>
      <c r="I358" s="80">
        <f t="shared" si="35"/>
        <v>615.99723474889527</v>
      </c>
      <c r="J358" s="76">
        <v>1215</v>
      </c>
      <c r="K358" s="79">
        <f t="shared" si="36"/>
        <v>43102.811962924876</v>
      </c>
    </row>
    <row r="359" spans="1:11" s="424" customFormat="1" ht="16.5" customHeight="1" x14ac:dyDescent="0.2">
      <c r="A359" s="231">
        <f t="shared" si="37"/>
        <v>340</v>
      </c>
      <c r="B359" s="357">
        <f t="shared" si="31"/>
        <v>18.167200000000001</v>
      </c>
      <c r="C359" s="352">
        <v>50.97493333333334</v>
      </c>
      <c r="D359" s="414">
        <v>39190</v>
      </c>
      <c r="E359" s="80">
        <v>20820</v>
      </c>
      <c r="F359" s="165">
        <f t="shared" si="32"/>
        <v>25886.212514861945</v>
      </c>
      <c r="G359" s="164">
        <f t="shared" si="33"/>
        <v>4901.2325012032052</v>
      </c>
      <c r="H359" s="129">
        <f t="shared" si="34"/>
        <v>10467.731305462152</v>
      </c>
      <c r="I359" s="80">
        <f t="shared" si="35"/>
        <v>615.74890032130304</v>
      </c>
      <c r="J359" s="76">
        <v>1215</v>
      </c>
      <c r="K359" s="79">
        <f t="shared" si="36"/>
        <v>43085.925221848607</v>
      </c>
    </row>
    <row r="360" spans="1:11" s="424" customFormat="1" ht="16.5" customHeight="1" x14ac:dyDescent="0.2">
      <c r="A360" s="211">
        <f t="shared" si="37"/>
        <v>341</v>
      </c>
      <c r="B360" s="357">
        <f t="shared" si="31"/>
        <v>18.175910000000002</v>
      </c>
      <c r="C360" s="352">
        <v>50.97493333333334</v>
      </c>
      <c r="D360" s="414">
        <v>39190</v>
      </c>
      <c r="E360" s="80">
        <v>20820</v>
      </c>
      <c r="F360" s="165">
        <f t="shared" si="32"/>
        <v>25873.8076938101</v>
      </c>
      <c r="G360" s="164">
        <f t="shared" si="33"/>
        <v>4901.2325012032052</v>
      </c>
      <c r="H360" s="129">
        <f t="shared" si="34"/>
        <v>10463.513666304525</v>
      </c>
      <c r="I360" s="80">
        <f t="shared" si="35"/>
        <v>615.50080390026608</v>
      </c>
      <c r="J360" s="76">
        <v>1215</v>
      </c>
      <c r="K360" s="79">
        <f t="shared" si="36"/>
        <v>43069.054665218093</v>
      </c>
    </row>
    <row r="361" spans="1:11" s="424" customFormat="1" ht="16.5" customHeight="1" x14ac:dyDescent="0.2">
      <c r="A361" s="211">
        <f t="shared" si="37"/>
        <v>342</v>
      </c>
      <c r="B361" s="357">
        <f t="shared" si="31"/>
        <v>18.184619999999999</v>
      </c>
      <c r="C361" s="352">
        <v>50.97493333333334</v>
      </c>
      <c r="D361" s="414">
        <v>39190</v>
      </c>
      <c r="E361" s="80">
        <v>20820</v>
      </c>
      <c r="F361" s="165">
        <f t="shared" si="32"/>
        <v>25861.414755986105</v>
      </c>
      <c r="G361" s="164">
        <f t="shared" si="33"/>
        <v>4901.2325012032052</v>
      </c>
      <c r="H361" s="129">
        <f t="shared" si="34"/>
        <v>10459.300067444367</v>
      </c>
      <c r="I361" s="80">
        <f t="shared" si="35"/>
        <v>615.25294514378618</v>
      </c>
      <c r="J361" s="76">
        <v>1215</v>
      </c>
      <c r="K361" s="79">
        <f t="shared" si="36"/>
        <v>43052.200269777466</v>
      </c>
    </row>
    <row r="362" spans="1:11" s="424" customFormat="1" ht="16.5" customHeight="1" x14ac:dyDescent="0.2">
      <c r="A362" s="211">
        <f t="shared" si="37"/>
        <v>343</v>
      </c>
      <c r="B362" s="357">
        <f t="shared" si="31"/>
        <v>18.19333</v>
      </c>
      <c r="C362" s="352">
        <v>50.97493333333334</v>
      </c>
      <c r="D362" s="414">
        <v>39190</v>
      </c>
      <c r="E362" s="80">
        <v>20820</v>
      </c>
      <c r="F362" s="165">
        <f t="shared" si="32"/>
        <v>25849.033684322771</v>
      </c>
      <c r="G362" s="164">
        <f t="shared" si="33"/>
        <v>4901.2325012032052</v>
      </c>
      <c r="H362" s="129">
        <f t="shared" si="34"/>
        <v>10455.090503078833</v>
      </c>
      <c r="I362" s="80">
        <f t="shared" si="35"/>
        <v>615.00532371051952</v>
      </c>
      <c r="J362" s="76">
        <v>1215</v>
      </c>
      <c r="K362" s="79">
        <f t="shared" si="36"/>
        <v>43035.362012315323</v>
      </c>
    </row>
    <row r="363" spans="1:11" s="424" customFormat="1" ht="16.5" customHeight="1" x14ac:dyDescent="0.2">
      <c r="A363" s="211">
        <f t="shared" si="37"/>
        <v>344</v>
      </c>
      <c r="B363" s="357">
        <f t="shared" si="31"/>
        <v>18.20204</v>
      </c>
      <c r="C363" s="352">
        <v>50.97493333333334</v>
      </c>
      <c r="D363" s="414">
        <v>39190</v>
      </c>
      <c r="E363" s="80">
        <v>20820</v>
      </c>
      <c r="F363" s="165">
        <f t="shared" si="32"/>
        <v>25836.664461785604</v>
      </c>
      <c r="G363" s="164">
        <f t="shared" si="33"/>
        <v>4901.2325012032052</v>
      </c>
      <c r="H363" s="129">
        <f t="shared" si="34"/>
        <v>10450.884967416196</v>
      </c>
      <c r="I363" s="80">
        <f t="shared" si="35"/>
        <v>614.75793925977621</v>
      </c>
      <c r="J363" s="76">
        <v>1215</v>
      </c>
      <c r="K363" s="79">
        <f t="shared" si="36"/>
        <v>43018.539869664783</v>
      </c>
    </row>
    <row r="364" spans="1:11" s="424" customFormat="1" ht="16.5" customHeight="1" x14ac:dyDescent="0.2">
      <c r="A364" s="211">
        <f t="shared" si="37"/>
        <v>345</v>
      </c>
      <c r="B364" s="357">
        <f t="shared" si="31"/>
        <v>18.210750000000001</v>
      </c>
      <c r="C364" s="352">
        <v>50.97493333333334</v>
      </c>
      <c r="D364" s="414">
        <v>39190</v>
      </c>
      <c r="E364" s="80">
        <v>20820</v>
      </c>
      <c r="F364" s="165">
        <f t="shared" si="32"/>
        <v>25824.307071372677</v>
      </c>
      <c r="G364" s="164">
        <f t="shared" si="33"/>
        <v>4901.2325012032052</v>
      </c>
      <c r="H364" s="129">
        <f t="shared" si="34"/>
        <v>10446.6834546758</v>
      </c>
      <c r="I364" s="80">
        <f t="shared" si="35"/>
        <v>614.51079145151766</v>
      </c>
      <c r="J364" s="76">
        <v>1215</v>
      </c>
      <c r="K364" s="79">
        <f t="shared" si="36"/>
        <v>43001.7338187032</v>
      </c>
    </row>
    <row r="365" spans="1:11" s="424" customFormat="1" ht="16.5" customHeight="1" x14ac:dyDescent="0.2">
      <c r="A365" s="211">
        <f t="shared" si="37"/>
        <v>346</v>
      </c>
      <c r="B365" s="357">
        <f t="shared" si="31"/>
        <v>18.219460000000002</v>
      </c>
      <c r="C365" s="352">
        <v>50.97493333333334</v>
      </c>
      <c r="D365" s="414">
        <v>39190</v>
      </c>
      <c r="E365" s="80">
        <v>20820</v>
      </c>
      <c r="F365" s="165">
        <f t="shared" si="32"/>
        <v>25811.961496114593</v>
      </c>
      <c r="G365" s="164">
        <f t="shared" si="33"/>
        <v>4901.2325012032052</v>
      </c>
      <c r="H365" s="129">
        <f t="shared" si="34"/>
        <v>10442.485959088051</v>
      </c>
      <c r="I365" s="80">
        <f t="shared" si="35"/>
        <v>614.26387994635593</v>
      </c>
      <c r="J365" s="76">
        <v>1215</v>
      </c>
      <c r="K365" s="79">
        <f t="shared" si="36"/>
        <v>42984.943836352199</v>
      </c>
    </row>
    <row r="366" spans="1:11" s="424" customFormat="1" ht="16.5" customHeight="1" x14ac:dyDescent="0.2">
      <c r="A366" s="211">
        <f t="shared" si="37"/>
        <v>347</v>
      </c>
      <c r="B366" s="357">
        <f t="shared" si="31"/>
        <v>18.228169999999999</v>
      </c>
      <c r="C366" s="352">
        <v>50.97493333333334</v>
      </c>
      <c r="D366" s="414">
        <v>39190</v>
      </c>
      <c r="E366" s="80">
        <v>20820</v>
      </c>
      <c r="F366" s="165">
        <f t="shared" si="32"/>
        <v>25799.627719074379</v>
      </c>
      <c r="G366" s="164">
        <f t="shared" si="33"/>
        <v>4901.2325012032052</v>
      </c>
      <c r="H366" s="129">
        <f t="shared" si="34"/>
        <v>10438.292474894379</v>
      </c>
      <c r="I366" s="80">
        <f t="shared" si="35"/>
        <v>614.01720440555164</v>
      </c>
      <c r="J366" s="76">
        <v>1215</v>
      </c>
      <c r="K366" s="79">
        <f t="shared" si="36"/>
        <v>42968.169899577515</v>
      </c>
    </row>
    <row r="367" spans="1:11" s="424" customFormat="1" ht="16.5" customHeight="1" x14ac:dyDescent="0.2">
      <c r="A367" s="211">
        <f t="shared" si="37"/>
        <v>348</v>
      </c>
      <c r="B367" s="357">
        <f t="shared" si="31"/>
        <v>18.236879999999999</v>
      </c>
      <c r="C367" s="352">
        <v>50.97493333333334</v>
      </c>
      <c r="D367" s="414">
        <v>39190</v>
      </c>
      <c r="E367" s="80">
        <v>20820</v>
      </c>
      <c r="F367" s="165">
        <f t="shared" si="32"/>
        <v>25787.305723347417</v>
      </c>
      <c r="G367" s="164">
        <f t="shared" si="33"/>
        <v>4901.2325012032052</v>
      </c>
      <c r="H367" s="129">
        <f t="shared" si="34"/>
        <v>10434.102996347212</v>
      </c>
      <c r="I367" s="80">
        <f t="shared" si="35"/>
        <v>613.77076449101241</v>
      </c>
      <c r="J367" s="76">
        <v>1215</v>
      </c>
      <c r="K367" s="79">
        <f t="shared" si="36"/>
        <v>42951.411985388848</v>
      </c>
    </row>
    <row r="368" spans="1:11" s="424" customFormat="1" ht="16.5" customHeight="1" x14ac:dyDescent="0.2">
      <c r="A368" s="211">
        <f t="shared" si="37"/>
        <v>349</v>
      </c>
      <c r="B368" s="357">
        <f t="shared" si="31"/>
        <v>18.24559</v>
      </c>
      <c r="C368" s="352">
        <v>50.97493333333334</v>
      </c>
      <c r="D368" s="414">
        <v>39190</v>
      </c>
      <c r="E368" s="80">
        <v>20820</v>
      </c>
      <c r="F368" s="165">
        <f t="shared" si="32"/>
        <v>25774.995492061367</v>
      </c>
      <c r="G368" s="164">
        <f t="shared" si="33"/>
        <v>4901.2325012032052</v>
      </c>
      <c r="H368" s="129">
        <f t="shared" si="34"/>
        <v>10429.917517709955</v>
      </c>
      <c r="I368" s="80">
        <f t="shared" si="35"/>
        <v>613.52455986529151</v>
      </c>
      <c r="J368" s="76">
        <v>1215</v>
      </c>
      <c r="K368" s="79">
        <f t="shared" si="36"/>
        <v>42934.67007083982</v>
      </c>
    </row>
    <row r="369" spans="1:11" s="424" customFormat="1" ht="16.5" customHeight="1" x14ac:dyDescent="0.2">
      <c r="A369" s="231">
        <f t="shared" si="37"/>
        <v>350</v>
      </c>
      <c r="B369" s="357">
        <f t="shared" si="31"/>
        <v>18.254300000000001</v>
      </c>
      <c r="C369" s="352">
        <v>50.97493333333334</v>
      </c>
      <c r="D369" s="414">
        <v>39190</v>
      </c>
      <c r="E369" s="80">
        <v>20820</v>
      </c>
      <c r="F369" s="165">
        <f t="shared" si="32"/>
        <v>25762.697008376112</v>
      </c>
      <c r="G369" s="164">
        <f t="shared" si="33"/>
        <v>4901.2325012032052</v>
      </c>
      <c r="H369" s="129">
        <f t="shared" si="34"/>
        <v>10425.736033256968</v>
      </c>
      <c r="I369" s="80">
        <f t="shared" si="35"/>
        <v>613.27859019158632</v>
      </c>
      <c r="J369" s="76">
        <v>1215</v>
      </c>
      <c r="K369" s="79">
        <f t="shared" si="36"/>
        <v>42917.944133027871</v>
      </c>
    </row>
    <row r="370" spans="1:11" s="424" customFormat="1" ht="16.5" customHeight="1" x14ac:dyDescent="0.2">
      <c r="A370" s="211">
        <f t="shared" si="37"/>
        <v>351</v>
      </c>
      <c r="B370" s="357">
        <f t="shared" si="31"/>
        <v>18.263010000000001</v>
      </c>
      <c r="C370" s="352">
        <v>50.97493333333334</v>
      </c>
      <c r="D370" s="414">
        <v>39190</v>
      </c>
      <c r="E370" s="80">
        <v>20820</v>
      </c>
      <c r="F370" s="165">
        <f t="shared" si="32"/>
        <v>25750.410255483621</v>
      </c>
      <c r="G370" s="164">
        <f t="shared" si="33"/>
        <v>4901.2325012032052</v>
      </c>
      <c r="H370" s="129">
        <f t="shared" si="34"/>
        <v>10421.558537273522</v>
      </c>
      <c r="I370" s="80">
        <f t="shared" si="35"/>
        <v>613.03285513373658</v>
      </c>
      <c r="J370" s="76">
        <v>1215</v>
      </c>
      <c r="K370" s="79">
        <f t="shared" si="36"/>
        <v>42901.234149094082</v>
      </c>
    </row>
    <row r="371" spans="1:11" s="424" customFormat="1" ht="16.5" customHeight="1" x14ac:dyDescent="0.2">
      <c r="A371" s="211">
        <f t="shared" si="37"/>
        <v>352</v>
      </c>
      <c r="B371" s="357">
        <f t="shared" si="31"/>
        <v>18.271720000000002</v>
      </c>
      <c r="C371" s="352">
        <v>50.97493333333334</v>
      </c>
      <c r="D371" s="414">
        <v>39190</v>
      </c>
      <c r="E371" s="80">
        <v>20820</v>
      </c>
      <c r="F371" s="165">
        <f t="shared" si="32"/>
        <v>25738.13521660796</v>
      </c>
      <c r="G371" s="164">
        <f t="shared" si="33"/>
        <v>4901.2325012032052</v>
      </c>
      <c r="H371" s="129">
        <f t="shared" si="34"/>
        <v>10417.385024055797</v>
      </c>
      <c r="I371" s="80">
        <f t="shared" si="35"/>
        <v>612.78735435622332</v>
      </c>
      <c r="J371" s="76">
        <v>1215</v>
      </c>
      <c r="K371" s="79">
        <f t="shared" si="36"/>
        <v>42884.540096223187</v>
      </c>
    </row>
    <row r="372" spans="1:11" s="424" customFormat="1" ht="16.5" customHeight="1" x14ac:dyDescent="0.2">
      <c r="A372" s="211">
        <f t="shared" si="37"/>
        <v>353</v>
      </c>
      <c r="B372" s="357">
        <f t="shared" si="31"/>
        <v>18.280429999999999</v>
      </c>
      <c r="C372" s="352">
        <v>50.97493333333334</v>
      </c>
      <c r="D372" s="414">
        <v>39190</v>
      </c>
      <c r="E372" s="80">
        <v>20820</v>
      </c>
      <c r="F372" s="165">
        <f t="shared" si="32"/>
        <v>25725.871875005127</v>
      </c>
      <c r="G372" s="164">
        <f t="shared" si="33"/>
        <v>4901.2325012032052</v>
      </c>
      <c r="H372" s="129">
        <f t="shared" si="34"/>
        <v>10413.215487910833</v>
      </c>
      <c r="I372" s="80">
        <f t="shared" si="35"/>
        <v>612.54208752416662</v>
      </c>
      <c r="J372" s="76">
        <v>1215</v>
      </c>
      <c r="K372" s="79">
        <f t="shared" si="36"/>
        <v>42867.861951643332</v>
      </c>
    </row>
    <row r="373" spans="1:11" s="424" customFormat="1" ht="16.5" customHeight="1" x14ac:dyDescent="0.2">
      <c r="A373" s="211">
        <f t="shared" si="37"/>
        <v>354</v>
      </c>
      <c r="B373" s="357">
        <f t="shared" si="31"/>
        <v>18.28914</v>
      </c>
      <c r="C373" s="352">
        <v>50.97493333333334</v>
      </c>
      <c r="D373" s="414">
        <v>39190</v>
      </c>
      <c r="E373" s="80">
        <v>20820</v>
      </c>
      <c r="F373" s="165">
        <f t="shared" si="32"/>
        <v>25713.62021396304</v>
      </c>
      <c r="G373" s="164">
        <f t="shared" si="33"/>
        <v>4901.2325012032052</v>
      </c>
      <c r="H373" s="129">
        <f t="shared" si="34"/>
        <v>10409.049923156525</v>
      </c>
      <c r="I373" s="80">
        <f t="shared" si="35"/>
        <v>612.2970543033249</v>
      </c>
      <c r="J373" s="76">
        <v>1215</v>
      </c>
      <c r="K373" s="79">
        <f t="shared" si="36"/>
        <v>42851.199692626091</v>
      </c>
    </row>
    <row r="374" spans="1:11" s="424" customFormat="1" ht="16.5" customHeight="1" x14ac:dyDescent="0.2">
      <c r="A374" s="211">
        <f t="shared" si="37"/>
        <v>355</v>
      </c>
      <c r="B374" s="357">
        <f t="shared" si="31"/>
        <v>18.29785</v>
      </c>
      <c r="C374" s="352">
        <v>50.97493333333334</v>
      </c>
      <c r="D374" s="414">
        <v>39190</v>
      </c>
      <c r="E374" s="80">
        <v>20820</v>
      </c>
      <c r="F374" s="165">
        <f t="shared" si="32"/>
        <v>25701.380216801423</v>
      </c>
      <c r="G374" s="164">
        <f t="shared" si="33"/>
        <v>4901.2325012032052</v>
      </c>
      <c r="H374" s="129">
        <f t="shared" si="34"/>
        <v>10404.888324121574</v>
      </c>
      <c r="I374" s="80">
        <f t="shared" si="35"/>
        <v>612.05225436009255</v>
      </c>
      <c r="J374" s="76">
        <v>1215</v>
      </c>
      <c r="K374" s="79">
        <f t="shared" si="36"/>
        <v>42834.553296486287</v>
      </c>
    </row>
    <row r="375" spans="1:11" s="424" customFormat="1" ht="16.5" customHeight="1" x14ac:dyDescent="0.2">
      <c r="A375" s="211">
        <f t="shared" si="37"/>
        <v>356</v>
      </c>
      <c r="B375" s="357">
        <f t="shared" si="31"/>
        <v>18.306560000000001</v>
      </c>
      <c r="C375" s="352">
        <v>50.97493333333334</v>
      </c>
      <c r="D375" s="414">
        <v>39190</v>
      </c>
      <c r="E375" s="80">
        <v>20820</v>
      </c>
      <c r="F375" s="165">
        <f t="shared" si="32"/>
        <v>25689.151866871762</v>
      </c>
      <c r="G375" s="164">
        <f t="shared" si="33"/>
        <v>4901.2325012032052</v>
      </c>
      <c r="H375" s="129">
        <f t="shared" si="34"/>
        <v>10400.730685145489</v>
      </c>
      <c r="I375" s="80">
        <f t="shared" si="35"/>
        <v>611.80768736149935</v>
      </c>
      <c r="J375" s="76">
        <v>1215</v>
      </c>
      <c r="K375" s="79">
        <f t="shared" si="36"/>
        <v>42817.922740581955</v>
      </c>
    </row>
    <row r="376" spans="1:11" s="424" customFormat="1" ht="16.5" customHeight="1" x14ac:dyDescent="0.2">
      <c r="A376" s="211">
        <f t="shared" si="37"/>
        <v>357</v>
      </c>
      <c r="B376" s="357">
        <f t="shared" si="31"/>
        <v>18.315270000000002</v>
      </c>
      <c r="C376" s="352">
        <v>50.97493333333334</v>
      </c>
      <c r="D376" s="414">
        <v>39190</v>
      </c>
      <c r="E376" s="80">
        <v>20820</v>
      </c>
      <c r="F376" s="165">
        <f t="shared" si="32"/>
        <v>25676.935147557197</v>
      </c>
      <c r="G376" s="164">
        <f t="shared" si="33"/>
        <v>4901.2325012032052</v>
      </c>
      <c r="H376" s="129">
        <f t="shared" si="34"/>
        <v>10396.577000578538</v>
      </c>
      <c r="I376" s="80">
        <f t="shared" si="35"/>
        <v>611.56335297520809</v>
      </c>
      <c r="J376" s="76">
        <v>1215</v>
      </c>
      <c r="K376" s="79">
        <f t="shared" si="36"/>
        <v>42801.308002314152</v>
      </c>
    </row>
    <row r="377" spans="1:11" s="424" customFormat="1" ht="16.5" customHeight="1" x14ac:dyDescent="0.2">
      <c r="A377" s="211">
        <f t="shared" si="37"/>
        <v>358</v>
      </c>
      <c r="B377" s="357">
        <f t="shared" si="31"/>
        <v>18.323979999999999</v>
      </c>
      <c r="C377" s="352">
        <v>50.97493333333334</v>
      </c>
      <c r="D377" s="414">
        <v>39190</v>
      </c>
      <c r="E377" s="80">
        <v>20820</v>
      </c>
      <c r="F377" s="165">
        <f t="shared" si="32"/>
        <v>25664.73004227248</v>
      </c>
      <c r="G377" s="164">
        <f t="shared" si="33"/>
        <v>4901.2325012032052</v>
      </c>
      <c r="H377" s="129">
        <f t="shared" si="34"/>
        <v>10392.427264781734</v>
      </c>
      <c r="I377" s="80">
        <f t="shared" si="35"/>
        <v>611.31925086951367</v>
      </c>
      <c r="J377" s="76">
        <v>1215</v>
      </c>
      <c r="K377" s="79">
        <f t="shared" si="36"/>
        <v>42784.70905912693</v>
      </c>
    </row>
    <row r="378" spans="1:11" s="424" customFormat="1" ht="16.5" customHeight="1" x14ac:dyDescent="0.2">
      <c r="A378" s="211">
        <f t="shared" si="37"/>
        <v>359</v>
      </c>
      <c r="B378" s="357">
        <f t="shared" si="31"/>
        <v>18.332689999999999</v>
      </c>
      <c r="C378" s="352">
        <v>50.97493333333334</v>
      </c>
      <c r="D378" s="414">
        <v>39190</v>
      </c>
      <c r="E378" s="80">
        <v>20820</v>
      </c>
      <c r="F378" s="165">
        <f t="shared" si="32"/>
        <v>25652.536534463849</v>
      </c>
      <c r="G378" s="164">
        <f t="shared" si="33"/>
        <v>4901.2325012032052</v>
      </c>
      <c r="H378" s="129">
        <f t="shared" si="34"/>
        <v>10388.281472126799</v>
      </c>
      <c r="I378" s="80">
        <f t="shared" si="35"/>
        <v>611.07538071334113</v>
      </c>
      <c r="J378" s="76">
        <v>1215</v>
      </c>
      <c r="K378" s="79">
        <f t="shared" si="36"/>
        <v>42768.125888507195</v>
      </c>
    </row>
    <row r="379" spans="1:11" s="424" customFormat="1" ht="16.5" customHeight="1" x14ac:dyDescent="0.2">
      <c r="A379" s="231">
        <f t="shared" si="37"/>
        <v>360</v>
      </c>
      <c r="B379" s="357">
        <f t="shared" si="31"/>
        <v>18.3414</v>
      </c>
      <c r="C379" s="352">
        <v>50.97493333333334</v>
      </c>
      <c r="D379" s="414">
        <v>39190</v>
      </c>
      <c r="E379" s="80">
        <v>20820</v>
      </c>
      <c r="F379" s="165">
        <f t="shared" si="32"/>
        <v>25640.354607609017</v>
      </c>
      <c r="G379" s="164">
        <f t="shared" si="33"/>
        <v>4901.2325012032052</v>
      </c>
      <c r="H379" s="129">
        <f t="shared" si="34"/>
        <v>10384.139616996155</v>
      </c>
      <c r="I379" s="80">
        <f t="shared" si="35"/>
        <v>610.83174217624446</v>
      </c>
      <c r="J379" s="76">
        <v>1215</v>
      </c>
      <c r="K379" s="79">
        <f t="shared" si="36"/>
        <v>42751.558467984622</v>
      </c>
    </row>
    <row r="380" spans="1:11" s="424" customFormat="1" ht="16.5" customHeight="1" x14ac:dyDescent="0.2">
      <c r="A380" s="211">
        <f t="shared" si="37"/>
        <v>361</v>
      </c>
      <c r="B380" s="357">
        <f t="shared" si="31"/>
        <v>18.350110000000001</v>
      </c>
      <c r="C380" s="352">
        <v>50.97493333333334</v>
      </c>
      <c r="D380" s="414">
        <v>39190</v>
      </c>
      <c r="E380" s="80">
        <v>20820</v>
      </c>
      <c r="F380" s="165">
        <f t="shared" si="32"/>
        <v>25628.184245217053</v>
      </c>
      <c r="G380" s="164">
        <f t="shared" si="33"/>
        <v>4901.2325012032052</v>
      </c>
      <c r="H380" s="129">
        <f t="shared" si="34"/>
        <v>10380.001693782888</v>
      </c>
      <c r="I380" s="80">
        <f t="shared" si="35"/>
        <v>610.58833492840517</v>
      </c>
      <c r="J380" s="76">
        <v>1215</v>
      </c>
      <c r="K380" s="79">
        <f t="shared" si="36"/>
        <v>42735.006775131551</v>
      </c>
    </row>
    <row r="381" spans="1:11" s="424" customFormat="1" ht="16.5" customHeight="1" x14ac:dyDescent="0.2">
      <c r="A381" s="211">
        <f t="shared" si="37"/>
        <v>362</v>
      </c>
      <c r="B381" s="357">
        <f t="shared" si="31"/>
        <v>18.358820000000001</v>
      </c>
      <c r="C381" s="352">
        <v>50.97493333333334</v>
      </c>
      <c r="D381" s="414">
        <v>39190</v>
      </c>
      <c r="E381" s="80">
        <v>20820</v>
      </c>
      <c r="F381" s="165">
        <f t="shared" si="32"/>
        <v>25616.02543082834</v>
      </c>
      <c r="G381" s="164">
        <f t="shared" si="33"/>
        <v>4901.2325012032052</v>
      </c>
      <c r="H381" s="129">
        <f t="shared" si="34"/>
        <v>10375.867696890726</v>
      </c>
      <c r="I381" s="80">
        <f t="shared" si="35"/>
        <v>610.34515864063087</v>
      </c>
      <c r="J381" s="76">
        <v>1215</v>
      </c>
      <c r="K381" s="79">
        <f t="shared" si="36"/>
        <v>42718.470787562903</v>
      </c>
    </row>
    <row r="382" spans="1:11" s="424" customFormat="1" ht="16.5" customHeight="1" x14ac:dyDescent="0.2">
      <c r="A382" s="211">
        <f t="shared" si="37"/>
        <v>363</v>
      </c>
      <c r="B382" s="357">
        <f t="shared" si="31"/>
        <v>18.367530000000002</v>
      </c>
      <c r="C382" s="352">
        <v>50.97493333333334</v>
      </c>
      <c r="D382" s="414">
        <v>39190</v>
      </c>
      <c r="E382" s="80">
        <v>20820</v>
      </c>
      <c r="F382" s="165">
        <f t="shared" si="32"/>
        <v>25603.878148014457</v>
      </c>
      <c r="G382" s="164">
        <f t="shared" si="33"/>
        <v>4901.2325012032052</v>
      </c>
      <c r="H382" s="129">
        <f t="shared" si="34"/>
        <v>10371.737620734006</v>
      </c>
      <c r="I382" s="80">
        <f t="shared" si="35"/>
        <v>610.10221298435329</v>
      </c>
      <c r="J382" s="76">
        <v>1215</v>
      </c>
      <c r="K382" s="79">
        <f t="shared" si="36"/>
        <v>42701.950482936023</v>
      </c>
    </row>
    <row r="383" spans="1:11" s="424" customFormat="1" ht="16.5" customHeight="1" x14ac:dyDescent="0.2">
      <c r="A383" s="211">
        <f t="shared" si="37"/>
        <v>364</v>
      </c>
      <c r="B383" s="357">
        <f t="shared" ref="B383:B422" si="38">0.00871*A383+15.2058</f>
        <v>18.376239999999999</v>
      </c>
      <c r="C383" s="352">
        <v>50.97493333333334</v>
      </c>
      <c r="D383" s="414">
        <v>39190</v>
      </c>
      <c r="E383" s="80">
        <v>20820</v>
      </c>
      <c r="F383" s="165">
        <f t="shared" si="32"/>
        <v>25591.742380378138</v>
      </c>
      <c r="G383" s="164">
        <f t="shared" si="33"/>
        <v>4901.2325012032052</v>
      </c>
      <c r="H383" s="129">
        <f t="shared" si="34"/>
        <v>10367.611459737658</v>
      </c>
      <c r="I383" s="80">
        <f t="shared" si="35"/>
        <v>609.85949763162694</v>
      </c>
      <c r="J383" s="76">
        <v>1215</v>
      </c>
      <c r="K383" s="79">
        <f t="shared" si="36"/>
        <v>42685.445838950625</v>
      </c>
    </row>
    <row r="384" spans="1:11" s="424" customFormat="1" ht="16.5" customHeight="1" x14ac:dyDescent="0.2">
      <c r="A384" s="211">
        <f t="shared" si="37"/>
        <v>365</v>
      </c>
      <c r="B384" s="357">
        <f t="shared" si="38"/>
        <v>18.38495</v>
      </c>
      <c r="C384" s="352">
        <v>50.97493333333334</v>
      </c>
      <c r="D384" s="414">
        <v>39190</v>
      </c>
      <c r="E384" s="80">
        <v>20820</v>
      </c>
      <c r="F384" s="165">
        <f t="shared" si="32"/>
        <v>25579.618111553202</v>
      </c>
      <c r="G384" s="164">
        <f t="shared" si="33"/>
        <v>4901.2325012032052</v>
      </c>
      <c r="H384" s="129">
        <f t="shared" si="34"/>
        <v>10363.48920833718</v>
      </c>
      <c r="I384" s="80">
        <f t="shared" si="35"/>
        <v>609.6170122551282</v>
      </c>
      <c r="J384" s="76">
        <v>1215</v>
      </c>
      <c r="K384" s="79">
        <f t="shared" si="36"/>
        <v>42668.956833348711</v>
      </c>
    </row>
    <row r="385" spans="1:11" s="424" customFormat="1" ht="16.5" customHeight="1" x14ac:dyDescent="0.2">
      <c r="A385" s="211">
        <f t="shared" si="37"/>
        <v>366</v>
      </c>
      <c r="B385" s="357">
        <f t="shared" si="38"/>
        <v>18.393660000000001</v>
      </c>
      <c r="C385" s="352">
        <v>50.97493333333334</v>
      </c>
      <c r="D385" s="414">
        <v>39190</v>
      </c>
      <c r="E385" s="80">
        <v>20820</v>
      </c>
      <c r="F385" s="165">
        <f t="shared" si="32"/>
        <v>25567.505325204445</v>
      </c>
      <c r="G385" s="164">
        <f t="shared" si="33"/>
        <v>4901.2325012032052</v>
      </c>
      <c r="H385" s="129">
        <f t="shared" si="34"/>
        <v>10359.370860978603</v>
      </c>
      <c r="I385" s="80">
        <f t="shared" si="35"/>
        <v>609.37475652815306</v>
      </c>
      <c r="J385" s="76">
        <v>1215</v>
      </c>
      <c r="K385" s="79">
        <f t="shared" si="36"/>
        <v>42652.483443914403</v>
      </c>
    </row>
    <row r="386" spans="1:11" s="424" customFormat="1" ht="16.5" customHeight="1" x14ac:dyDescent="0.2">
      <c r="A386" s="211">
        <f t="shared" si="37"/>
        <v>367</v>
      </c>
      <c r="B386" s="357">
        <f t="shared" si="38"/>
        <v>18.402370000000001</v>
      </c>
      <c r="C386" s="352">
        <v>50.97493333333334</v>
      </c>
      <c r="D386" s="414">
        <v>39190</v>
      </c>
      <c r="E386" s="80">
        <v>20820</v>
      </c>
      <c r="F386" s="165">
        <f t="shared" si="32"/>
        <v>25555.404005027609</v>
      </c>
      <c r="G386" s="164">
        <f t="shared" si="33"/>
        <v>4901.2325012032052</v>
      </c>
      <c r="H386" s="129">
        <f t="shared" si="34"/>
        <v>10355.256412118477</v>
      </c>
      <c r="I386" s="80">
        <f t="shared" si="35"/>
        <v>609.13273012461627</v>
      </c>
      <c r="J386" s="76">
        <v>1215</v>
      </c>
      <c r="K386" s="79">
        <f t="shared" si="36"/>
        <v>42636.0256484739</v>
      </c>
    </row>
    <row r="387" spans="1:11" s="424" customFormat="1" ht="16.5" customHeight="1" x14ac:dyDescent="0.2">
      <c r="A387" s="211">
        <f t="shared" si="37"/>
        <v>368</v>
      </c>
      <c r="B387" s="357">
        <f t="shared" si="38"/>
        <v>18.411079999999998</v>
      </c>
      <c r="C387" s="352">
        <v>50.97493333333334</v>
      </c>
      <c r="D387" s="414">
        <v>39190</v>
      </c>
      <c r="E387" s="80">
        <v>20820</v>
      </c>
      <c r="F387" s="165">
        <f t="shared" si="32"/>
        <v>25543.314134749293</v>
      </c>
      <c r="G387" s="164">
        <f t="shared" si="33"/>
        <v>4901.2325012032052</v>
      </c>
      <c r="H387" s="129">
        <f t="shared" si="34"/>
        <v>10351.145856223849</v>
      </c>
      <c r="I387" s="80">
        <f t="shared" si="35"/>
        <v>608.89093271904994</v>
      </c>
      <c r="J387" s="76">
        <v>1215</v>
      </c>
      <c r="K387" s="79">
        <f t="shared" si="36"/>
        <v>42619.583424895398</v>
      </c>
    </row>
    <row r="388" spans="1:11" s="424" customFormat="1" ht="16.5" customHeight="1" x14ac:dyDescent="0.2">
      <c r="A388" s="211">
        <f t="shared" si="37"/>
        <v>369</v>
      </c>
      <c r="B388" s="357">
        <f t="shared" si="38"/>
        <v>18.419789999999999</v>
      </c>
      <c r="C388" s="352">
        <v>50.97493333333334</v>
      </c>
      <c r="D388" s="414">
        <v>39190</v>
      </c>
      <c r="E388" s="80">
        <v>20820</v>
      </c>
      <c r="F388" s="165">
        <f t="shared" si="32"/>
        <v>25531.235698126849</v>
      </c>
      <c r="G388" s="164">
        <f t="shared" si="33"/>
        <v>4901.2325012032052</v>
      </c>
      <c r="H388" s="129">
        <f t="shared" si="34"/>
        <v>10347.03918777222</v>
      </c>
      <c r="I388" s="80">
        <f t="shared" si="35"/>
        <v>608.64936398660109</v>
      </c>
      <c r="J388" s="76">
        <v>1215</v>
      </c>
      <c r="K388" s="79">
        <f t="shared" si="36"/>
        <v>42603.156751088878</v>
      </c>
    </row>
    <row r="389" spans="1:11" s="424" customFormat="1" ht="16.5" customHeight="1" x14ac:dyDescent="0.2">
      <c r="A389" s="231">
        <f t="shared" si="37"/>
        <v>370</v>
      </c>
      <c r="B389" s="357">
        <f t="shared" si="38"/>
        <v>18.4285</v>
      </c>
      <c r="C389" s="352">
        <v>50.97493333333334</v>
      </c>
      <c r="D389" s="414">
        <v>39190</v>
      </c>
      <c r="E389" s="80">
        <v>20820</v>
      </c>
      <c r="F389" s="165">
        <f t="shared" si="32"/>
        <v>25519.168678948372</v>
      </c>
      <c r="G389" s="164">
        <f t="shared" si="33"/>
        <v>4901.2325012032052</v>
      </c>
      <c r="H389" s="129">
        <f t="shared" si="34"/>
        <v>10342.936401251536</v>
      </c>
      <c r="I389" s="80">
        <f t="shared" si="35"/>
        <v>608.40802360303155</v>
      </c>
      <c r="J389" s="76">
        <v>1215</v>
      </c>
      <c r="K389" s="79">
        <f t="shared" si="36"/>
        <v>42586.745605006152</v>
      </c>
    </row>
    <row r="390" spans="1:11" s="424" customFormat="1" ht="16.5" customHeight="1" x14ac:dyDescent="0.2">
      <c r="A390" s="211">
        <f t="shared" si="37"/>
        <v>371</v>
      </c>
      <c r="B390" s="357">
        <f t="shared" si="38"/>
        <v>18.43721</v>
      </c>
      <c r="C390" s="352">
        <v>50.97493333333334</v>
      </c>
      <c r="D390" s="414">
        <v>39190</v>
      </c>
      <c r="E390" s="80">
        <v>20820</v>
      </c>
      <c r="F390" s="165">
        <f t="shared" si="32"/>
        <v>25507.113061032553</v>
      </c>
      <c r="G390" s="164">
        <f t="shared" si="33"/>
        <v>4901.2325012032052</v>
      </c>
      <c r="H390" s="129">
        <f t="shared" si="34"/>
        <v>10338.837491160159</v>
      </c>
      <c r="I390" s="80">
        <f t="shared" si="35"/>
        <v>608.16691124471515</v>
      </c>
      <c r="J390" s="76">
        <v>1215</v>
      </c>
      <c r="K390" s="79">
        <f t="shared" si="36"/>
        <v>42570.349964640627</v>
      </c>
    </row>
    <row r="391" spans="1:11" s="424" customFormat="1" ht="16.5" customHeight="1" x14ac:dyDescent="0.2">
      <c r="A391" s="211">
        <f t="shared" si="37"/>
        <v>372</v>
      </c>
      <c r="B391" s="357">
        <f t="shared" si="38"/>
        <v>18.445920000000001</v>
      </c>
      <c r="C391" s="352">
        <v>50.97493333333334</v>
      </c>
      <c r="D391" s="414">
        <v>39190</v>
      </c>
      <c r="E391" s="80">
        <v>20820</v>
      </c>
      <c r="F391" s="165">
        <f t="shared" si="32"/>
        <v>25495.068828228679</v>
      </c>
      <c r="G391" s="164">
        <f t="shared" si="33"/>
        <v>4901.2325012032052</v>
      </c>
      <c r="H391" s="129">
        <f t="shared" si="34"/>
        <v>10334.742452006842</v>
      </c>
      <c r="I391" s="80">
        <f t="shared" si="35"/>
        <v>607.92602658863768</v>
      </c>
      <c r="J391" s="76">
        <v>1215</v>
      </c>
      <c r="K391" s="79">
        <f t="shared" si="36"/>
        <v>42553.969808027367</v>
      </c>
    </row>
    <row r="392" spans="1:11" s="424" customFormat="1" ht="16.5" customHeight="1" x14ac:dyDescent="0.2">
      <c r="A392" s="211">
        <f t="shared" si="37"/>
        <v>373</v>
      </c>
      <c r="B392" s="357">
        <f t="shared" si="38"/>
        <v>18.454630000000002</v>
      </c>
      <c r="C392" s="352">
        <v>50.97493333333334</v>
      </c>
      <c r="D392" s="414">
        <v>39190</v>
      </c>
      <c r="E392" s="80">
        <v>20820</v>
      </c>
      <c r="F392" s="165">
        <f t="shared" si="32"/>
        <v>25483.035964416515</v>
      </c>
      <c r="G392" s="164">
        <f t="shared" si="33"/>
        <v>4901.2325012032052</v>
      </c>
      <c r="H392" s="129">
        <f t="shared" si="34"/>
        <v>10330.651278310705</v>
      </c>
      <c r="I392" s="80">
        <f t="shared" si="35"/>
        <v>607.68536931239441</v>
      </c>
      <c r="J392" s="76">
        <v>1215</v>
      </c>
      <c r="K392" s="79">
        <f t="shared" si="36"/>
        <v>42537.605113242818</v>
      </c>
    </row>
    <row r="393" spans="1:11" s="424" customFormat="1" ht="16.5" customHeight="1" x14ac:dyDescent="0.2">
      <c r="A393" s="211">
        <f t="shared" si="37"/>
        <v>374</v>
      </c>
      <c r="B393" s="357">
        <f t="shared" si="38"/>
        <v>18.463339999999999</v>
      </c>
      <c r="C393" s="352">
        <v>50.97493333333334</v>
      </c>
      <c r="D393" s="414">
        <v>39190</v>
      </c>
      <c r="E393" s="80">
        <v>20820</v>
      </c>
      <c r="F393" s="165">
        <f t="shared" si="32"/>
        <v>25471.01445350625</v>
      </c>
      <c r="G393" s="164">
        <f t="shared" si="33"/>
        <v>4901.2325012032052</v>
      </c>
      <c r="H393" s="129">
        <f t="shared" si="34"/>
        <v>10326.563964601215</v>
      </c>
      <c r="I393" s="80">
        <f t="shared" si="35"/>
        <v>607.44493909418907</v>
      </c>
      <c r="J393" s="76">
        <v>1215</v>
      </c>
      <c r="K393" s="79">
        <f t="shared" si="36"/>
        <v>42521.25585840486</v>
      </c>
    </row>
    <row r="394" spans="1:11" s="424" customFormat="1" ht="16.5" customHeight="1" x14ac:dyDescent="0.2">
      <c r="A394" s="211">
        <f t="shared" si="37"/>
        <v>375</v>
      </c>
      <c r="B394" s="357">
        <f t="shared" si="38"/>
        <v>18.472049999999999</v>
      </c>
      <c r="C394" s="352">
        <v>50.97493333333334</v>
      </c>
      <c r="D394" s="414">
        <v>39190</v>
      </c>
      <c r="E394" s="80">
        <v>20820</v>
      </c>
      <c r="F394" s="165">
        <f t="shared" si="32"/>
        <v>25459.004279438395</v>
      </c>
      <c r="G394" s="164">
        <f t="shared" si="33"/>
        <v>4901.2325012032052</v>
      </c>
      <c r="H394" s="129">
        <f t="shared" si="34"/>
        <v>10322.480505418145</v>
      </c>
      <c r="I394" s="80">
        <f t="shared" si="35"/>
        <v>607.204735612832</v>
      </c>
      <c r="J394" s="76">
        <v>1215</v>
      </c>
      <c r="K394" s="79">
        <f t="shared" si="36"/>
        <v>42504.922021672581</v>
      </c>
    </row>
    <row r="395" spans="1:11" s="424" customFormat="1" ht="16.5" customHeight="1" x14ac:dyDescent="0.2">
      <c r="A395" s="211">
        <f t="shared" si="37"/>
        <v>376</v>
      </c>
      <c r="B395" s="357">
        <f t="shared" si="38"/>
        <v>18.48076</v>
      </c>
      <c r="C395" s="352">
        <v>50.97493333333334</v>
      </c>
      <c r="D395" s="414">
        <v>39190</v>
      </c>
      <c r="E395" s="80">
        <v>20820</v>
      </c>
      <c r="F395" s="165">
        <f t="shared" si="32"/>
        <v>25447.005426183772</v>
      </c>
      <c r="G395" s="164">
        <f t="shared" si="33"/>
        <v>4901.2325012032052</v>
      </c>
      <c r="H395" s="129">
        <f t="shared" si="34"/>
        <v>10318.400895311574</v>
      </c>
      <c r="I395" s="80">
        <f t="shared" si="35"/>
        <v>606.96475854773951</v>
      </c>
      <c r="J395" s="76">
        <v>1215</v>
      </c>
      <c r="K395" s="79">
        <f t="shared" si="36"/>
        <v>42488.603581246287</v>
      </c>
    </row>
    <row r="396" spans="1:11" s="424" customFormat="1" ht="16.5" customHeight="1" x14ac:dyDescent="0.2">
      <c r="A396" s="211">
        <f t="shared" si="37"/>
        <v>377</v>
      </c>
      <c r="B396" s="357">
        <f t="shared" si="38"/>
        <v>18.489470000000001</v>
      </c>
      <c r="C396" s="352">
        <v>50.97493333333334</v>
      </c>
      <c r="D396" s="414">
        <v>39190</v>
      </c>
      <c r="E396" s="80">
        <v>20820</v>
      </c>
      <c r="F396" s="165">
        <f t="shared" si="32"/>
        <v>25435.017877743383</v>
      </c>
      <c r="G396" s="164">
        <f t="shared" si="33"/>
        <v>4901.2325012032052</v>
      </c>
      <c r="H396" s="129">
        <f t="shared" si="34"/>
        <v>10314.325128841841</v>
      </c>
      <c r="I396" s="80">
        <f t="shared" si="35"/>
        <v>606.72500757893181</v>
      </c>
      <c r="J396" s="76">
        <v>1215</v>
      </c>
      <c r="K396" s="79">
        <f t="shared" si="36"/>
        <v>42472.300515367366</v>
      </c>
    </row>
    <row r="397" spans="1:11" s="424" customFormat="1" ht="16.5" customHeight="1" x14ac:dyDescent="0.2">
      <c r="A397" s="211">
        <f t="shared" si="37"/>
        <v>378</v>
      </c>
      <c r="B397" s="357">
        <f t="shared" si="38"/>
        <v>18.498180000000001</v>
      </c>
      <c r="C397" s="352">
        <v>50.97493333333334</v>
      </c>
      <c r="D397" s="414">
        <v>39190</v>
      </c>
      <c r="E397" s="80">
        <v>20820</v>
      </c>
      <c r="F397" s="165">
        <f t="shared" si="32"/>
        <v>25423.041618148382</v>
      </c>
      <c r="G397" s="164">
        <f t="shared" si="33"/>
        <v>4901.2325012032052</v>
      </c>
      <c r="H397" s="129">
        <f t="shared" si="34"/>
        <v>10310.25320057954</v>
      </c>
      <c r="I397" s="80">
        <f t="shared" si="35"/>
        <v>606.48548238703177</v>
      </c>
      <c r="J397" s="76">
        <v>1215</v>
      </c>
      <c r="K397" s="79">
        <f t="shared" si="36"/>
        <v>42456.012802318161</v>
      </c>
    </row>
    <row r="398" spans="1:11" s="424" customFormat="1" ht="16.5" customHeight="1" x14ac:dyDescent="0.2">
      <c r="A398" s="211">
        <f t="shared" si="37"/>
        <v>379</v>
      </c>
      <c r="B398" s="357">
        <f t="shared" si="38"/>
        <v>18.506889999999999</v>
      </c>
      <c r="C398" s="352">
        <v>50.97493333333334</v>
      </c>
      <c r="D398" s="414">
        <v>39190</v>
      </c>
      <c r="E398" s="80">
        <v>20820</v>
      </c>
      <c r="F398" s="165">
        <f t="shared" si="32"/>
        <v>25411.07663145996</v>
      </c>
      <c r="G398" s="164">
        <f t="shared" si="33"/>
        <v>4901.2325012032052</v>
      </c>
      <c r="H398" s="129">
        <f t="shared" si="34"/>
        <v>10306.185105105476</v>
      </c>
      <c r="I398" s="80">
        <f t="shared" si="35"/>
        <v>606.2461826532633</v>
      </c>
      <c r="J398" s="76">
        <v>1215</v>
      </c>
      <c r="K398" s="79">
        <f t="shared" si="36"/>
        <v>42439.740420421898</v>
      </c>
    </row>
    <row r="399" spans="1:11" s="424" customFormat="1" ht="16.5" customHeight="1" x14ac:dyDescent="0.2">
      <c r="A399" s="231">
        <f t="shared" si="37"/>
        <v>380</v>
      </c>
      <c r="B399" s="357">
        <f t="shared" si="38"/>
        <v>18.515599999999999</v>
      </c>
      <c r="C399" s="352">
        <v>50.97493333333334</v>
      </c>
      <c r="D399" s="414">
        <v>39190</v>
      </c>
      <c r="E399" s="80">
        <v>20820</v>
      </c>
      <c r="F399" s="165">
        <f t="shared" si="32"/>
        <v>25399.122901769319</v>
      </c>
      <c r="G399" s="164">
        <f t="shared" si="33"/>
        <v>4901.2325012032052</v>
      </c>
      <c r="H399" s="129">
        <f t="shared" si="34"/>
        <v>10302.12083701066</v>
      </c>
      <c r="I399" s="80">
        <f t="shared" si="35"/>
        <v>606.0071080594505</v>
      </c>
      <c r="J399" s="76">
        <v>1215</v>
      </c>
      <c r="K399" s="79">
        <f t="shared" si="36"/>
        <v>42423.483348042631</v>
      </c>
    </row>
    <row r="400" spans="1:11" s="424" customFormat="1" ht="16.5" customHeight="1" x14ac:dyDescent="0.2">
      <c r="A400" s="211">
        <f t="shared" si="37"/>
        <v>381</v>
      </c>
      <c r="B400" s="357">
        <f t="shared" si="38"/>
        <v>18.52431</v>
      </c>
      <c r="C400" s="352">
        <v>50.97493333333334</v>
      </c>
      <c r="D400" s="414">
        <v>39190</v>
      </c>
      <c r="E400" s="80">
        <v>20820</v>
      </c>
      <c r="F400" s="165">
        <f t="shared" si="32"/>
        <v>25387.180413197573</v>
      </c>
      <c r="G400" s="164">
        <f t="shared" si="33"/>
        <v>4901.2325012032052</v>
      </c>
      <c r="H400" s="129">
        <f t="shared" si="34"/>
        <v>10298.060390896266</v>
      </c>
      <c r="I400" s="80">
        <f t="shared" si="35"/>
        <v>605.76825828801555</v>
      </c>
      <c r="J400" s="76">
        <v>1215</v>
      </c>
      <c r="K400" s="79">
        <f t="shared" si="36"/>
        <v>42407.241563585056</v>
      </c>
    </row>
    <row r="401" spans="1:11" s="424" customFormat="1" ht="16.5" customHeight="1" x14ac:dyDescent="0.2">
      <c r="A401" s="211">
        <f t="shared" si="37"/>
        <v>382</v>
      </c>
      <c r="B401" s="357">
        <f t="shared" si="38"/>
        <v>18.53302</v>
      </c>
      <c r="C401" s="352">
        <v>50.97493333333334</v>
      </c>
      <c r="D401" s="414">
        <v>39190</v>
      </c>
      <c r="E401" s="80">
        <v>20820</v>
      </c>
      <c r="F401" s="165">
        <f t="shared" si="32"/>
        <v>25375.249149895702</v>
      </c>
      <c r="G401" s="164">
        <f t="shared" si="33"/>
        <v>4901.2325012032052</v>
      </c>
      <c r="H401" s="129">
        <f t="shared" si="34"/>
        <v>10294.003761373629</v>
      </c>
      <c r="I401" s="80">
        <f t="shared" si="35"/>
        <v>605.52963302197816</v>
      </c>
      <c r="J401" s="76">
        <v>1215</v>
      </c>
      <c r="K401" s="79">
        <f t="shared" si="36"/>
        <v>42391.015045494518</v>
      </c>
    </row>
    <row r="402" spans="1:11" s="424" customFormat="1" ht="16.5" customHeight="1" x14ac:dyDescent="0.2">
      <c r="A402" s="211">
        <f t="shared" si="37"/>
        <v>383</v>
      </c>
      <c r="B402" s="357">
        <f t="shared" si="38"/>
        <v>18.541730000000001</v>
      </c>
      <c r="C402" s="352">
        <v>50.97493333333334</v>
      </c>
      <c r="D402" s="414">
        <v>39190</v>
      </c>
      <c r="E402" s="80">
        <v>20820</v>
      </c>
      <c r="F402" s="165">
        <f t="shared" si="32"/>
        <v>25363.329096044436</v>
      </c>
      <c r="G402" s="164">
        <f t="shared" si="33"/>
        <v>4901.2325012032052</v>
      </c>
      <c r="H402" s="129">
        <f t="shared" si="34"/>
        <v>10289.950943064199</v>
      </c>
      <c r="I402" s="80">
        <f t="shared" si="35"/>
        <v>605.29123194495287</v>
      </c>
      <c r="J402" s="76">
        <v>1215</v>
      </c>
      <c r="K402" s="79">
        <f t="shared" si="36"/>
        <v>42374.803772256797</v>
      </c>
    </row>
    <row r="403" spans="1:11" s="424" customFormat="1" ht="16.5" customHeight="1" x14ac:dyDescent="0.2">
      <c r="A403" s="211">
        <f t="shared" si="37"/>
        <v>384</v>
      </c>
      <c r="B403" s="357">
        <f t="shared" si="38"/>
        <v>18.550440000000002</v>
      </c>
      <c r="C403" s="352">
        <v>50.97493333333334</v>
      </c>
      <c r="D403" s="414">
        <v>39190</v>
      </c>
      <c r="E403" s="80">
        <v>20820</v>
      </c>
      <c r="F403" s="165">
        <f t="shared" si="32"/>
        <v>25351.420235854242</v>
      </c>
      <c r="G403" s="164">
        <f t="shared" si="33"/>
        <v>4901.2325012032052</v>
      </c>
      <c r="H403" s="129">
        <f t="shared" si="34"/>
        <v>10285.901930599533</v>
      </c>
      <c r="I403" s="80">
        <f t="shared" si="35"/>
        <v>605.05305474114891</v>
      </c>
      <c r="J403" s="76">
        <v>1215</v>
      </c>
      <c r="K403" s="79">
        <f t="shared" si="36"/>
        <v>42358.607722398126</v>
      </c>
    </row>
    <row r="404" spans="1:11" s="424" customFormat="1" ht="16.5" customHeight="1" x14ac:dyDescent="0.2">
      <c r="A404" s="211">
        <f t="shared" si="37"/>
        <v>385</v>
      </c>
      <c r="B404" s="357">
        <f t="shared" si="38"/>
        <v>18.559149999999999</v>
      </c>
      <c r="C404" s="352">
        <v>50.97493333333334</v>
      </c>
      <c r="D404" s="414">
        <v>39190</v>
      </c>
      <c r="E404" s="80">
        <v>20820</v>
      </c>
      <c r="F404" s="165">
        <f t="shared" ref="F404:F422" si="39">12*(1/B404*D404)</f>
        <v>25339.522553565221</v>
      </c>
      <c r="G404" s="164">
        <f t="shared" ref="G404:G422" si="40">12*(1/C404*E404)</f>
        <v>4901.2325012032052</v>
      </c>
      <c r="H404" s="129">
        <f t="shared" si="34"/>
        <v>10281.856718621266</v>
      </c>
      <c r="I404" s="80">
        <f t="shared" si="35"/>
        <v>604.8151010953685</v>
      </c>
      <c r="J404" s="76">
        <v>1215</v>
      </c>
      <c r="K404" s="79">
        <f t="shared" si="36"/>
        <v>42342.426874485056</v>
      </c>
    </row>
    <row r="405" spans="1:11" s="424" customFormat="1" ht="16.5" customHeight="1" x14ac:dyDescent="0.2">
      <c r="A405" s="211">
        <f t="shared" si="37"/>
        <v>386</v>
      </c>
      <c r="B405" s="357">
        <f t="shared" si="38"/>
        <v>18.56786</v>
      </c>
      <c r="C405" s="352">
        <v>50.97493333333334</v>
      </c>
      <c r="D405" s="414">
        <v>39190</v>
      </c>
      <c r="E405" s="80">
        <v>20820</v>
      </c>
      <c r="F405" s="165">
        <f t="shared" si="39"/>
        <v>25327.636033447041</v>
      </c>
      <c r="G405" s="164">
        <f t="shared" si="40"/>
        <v>4901.2325012032052</v>
      </c>
      <c r="H405" s="129">
        <f t="shared" ref="H405:H422" si="41">SUM(F405:G405)*34%</f>
        <v>10277.815301781084</v>
      </c>
      <c r="I405" s="80">
        <f t="shared" ref="I405:I422" si="42">SUM(F405:G405)*2%</f>
        <v>604.57737069300492</v>
      </c>
      <c r="J405" s="76">
        <v>1215</v>
      </c>
      <c r="K405" s="79">
        <f t="shared" ref="K405:K422" si="43">SUM(F405:J405)</f>
        <v>42326.261207124335</v>
      </c>
    </row>
    <row r="406" spans="1:11" s="424" customFormat="1" ht="16.5" customHeight="1" x14ac:dyDescent="0.2">
      <c r="A406" s="211">
        <f t="shared" si="37"/>
        <v>387</v>
      </c>
      <c r="B406" s="357">
        <f t="shared" si="38"/>
        <v>18.57657</v>
      </c>
      <c r="C406" s="352">
        <v>50.97493333333334</v>
      </c>
      <c r="D406" s="414">
        <v>39190</v>
      </c>
      <c r="E406" s="80">
        <v>20820</v>
      </c>
      <c r="F406" s="165">
        <f t="shared" si="39"/>
        <v>25315.760659798878</v>
      </c>
      <c r="G406" s="164">
        <f t="shared" si="40"/>
        <v>4901.2325012032052</v>
      </c>
      <c r="H406" s="129">
        <f t="shared" si="41"/>
        <v>10273.77767474071</v>
      </c>
      <c r="I406" s="80">
        <f t="shared" si="42"/>
        <v>604.33986322004171</v>
      </c>
      <c r="J406" s="76">
        <v>1215</v>
      </c>
      <c r="K406" s="79">
        <f t="shared" si="43"/>
        <v>42310.110698962832</v>
      </c>
    </row>
    <row r="407" spans="1:11" s="424" customFormat="1" ht="16.5" customHeight="1" x14ac:dyDescent="0.2">
      <c r="A407" s="211">
        <f t="shared" si="37"/>
        <v>388</v>
      </c>
      <c r="B407" s="357">
        <f t="shared" si="38"/>
        <v>18.585280000000001</v>
      </c>
      <c r="C407" s="352">
        <v>50.97493333333334</v>
      </c>
      <c r="D407" s="414">
        <v>39190</v>
      </c>
      <c r="E407" s="80">
        <v>20820</v>
      </c>
      <c r="F407" s="165">
        <f t="shared" si="39"/>
        <v>25303.896416949327</v>
      </c>
      <c r="G407" s="164">
        <f t="shared" si="40"/>
        <v>4901.2325012032052</v>
      </c>
      <c r="H407" s="129">
        <f t="shared" si="41"/>
        <v>10269.743832171862</v>
      </c>
      <c r="I407" s="80">
        <f t="shared" si="42"/>
        <v>604.10257836305061</v>
      </c>
      <c r="J407" s="76">
        <v>1215</v>
      </c>
      <c r="K407" s="79">
        <f t="shared" si="43"/>
        <v>42293.975328687447</v>
      </c>
    </row>
    <row r="408" spans="1:11" s="424" customFormat="1" ht="16.5" customHeight="1" x14ac:dyDescent="0.2">
      <c r="A408" s="211">
        <f t="shared" si="37"/>
        <v>389</v>
      </c>
      <c r="B408" s="357">
        <f t="shared" si="38"/>
        <v>18.593990000000002</v>
      </c>
      <c r="C408" s="352">
        <v>50.97493333333334</v>
      </c>
      <c r="D408" s="414">
        <v>39190</v>
      </c>
      <c r="E408" s="80">
        <v>20820</v>
      </c>
      <c r="F408" s="165">
        <f t="shared" si="39"/>
        <v>25292.043289256362</v>
      </c>
      <c r="G408" s="164">
        <f t="shared" si="40"/>
        <v>4901.2325012032052</v>
      </c>
      <c r="H408" s="129">
        <f t="shared" si="41"/>
        <v>10265.713768756254</v>
      </c>
      <c r="I408" s="80">
        <f t="shared" si="42"/>
        <v>603.86551580919138</v>
      </c>
      <c r="J408" s="76">
        <v>1215</v>
      </c>
      <c r="K408" s="79">
        <f t="shared" si="43"/>
        <v>42277.855075025014</v>
      </c>
    </row>
    <row r="409" spans="1:11" s="424" customFormat="1" ht="16.5" customHeight="1" x14ac:dyDescent="0.2">
      <c r="A409" s="231">
        <f t="shared" ref="A409:A422" si="44">1+A408</f>
        <v>390</v>
      </c>
      <c r="B409" s="357">
        <f t="shared" si="38"/>
        <v>18.602699999999999</v>
      </c>
      <c r="C409" s="352">
        <v>50.97493333333334</v>
      </c>
      <c r="D409" s="414">
        <v>39190</v>
      </c>
      <c r="E409" s="80">
        <v>20820</v>
      </c>
      <c r="F409" s="165">
        <f t="shared" si="39"/>
        <v>25280.201261107257</v>
      </c>
      <c r="G409" s="164">
        <f t="shared" si="40"/>
        <v>4901.2325012032052</v>
      </c>
      <c r="H409" s="129">
        <f t="shared" si="41"/>
        <v>10261.687479185557</v>
      </c>
      <c r="I409" s="80">
        <f t="shared" si="42"/>
        <v>603.62867524620924</v>
      </c>
      <c r="J409" s="76">
        <v>1215</v>
      </c>
      <c r="K409" s="79">
        <f t="shared" si="43"/>
        <v>42261.749916742228</v>
      </c>
    </row>
    <row r="410" spans="1:11" s="424" customFormat="1" ht="16.5" customHeight="1" x14ac:dyDescent="0.2">
      <c r="A410" s="211">
        <f t="shared" si="44"/>
        <v>391</v>
      </c>
      <c r="B410" s="357">
        <f t="shared" si="38"/>
        <v>18.611409999999999</v>
      </c>
      <c r="C410" s="352">
        <v>50.97493333333334</v>
      </c>
      <c r="D410" s="414">
        <v>39190</v>
      </c>
      <c r="E410" s="80">
        <v>20820</v>
      </c>
      <c r="F410" s="165">
        <f t="shared" si="39"/>
        <v>25268.370316918496</v>
      </c>
      <c r="G410" s="164">
        <f t="shared" si="40"/>
        <v>4901.2325012032052</v>
      </c>
      <c r="H410" s="129">
        <f t="shared" si="41"/>
        <v>10257.664958161378</v>
      </c>
      <c r="I410" s="80">
        <f t="shared" si="42"/>
        <v>603.392056362434</v>
      </c>
      <c r="J410" s="76">
        <v>1215</v>
      </c>
      <c r="K410" s="79">
        <f t="shared" si="43"/>
        <v>42245.659832645513</v>
      </c>
    </row>
    <row r="411" spans="1:11" s="424" customFormat="1" ht="16.5" customHeight="1" x14ac:dyDescent="0.2">
      <c r="A411" s="211">
        <f t="shared" si="44"/>
        <v>392</v>
      </c>
      <c r="B411" s="357">
        <f t="shared" si="38"/>
        <v>18.62012</v>
      </c>
      <c r="C411" s="352">
        <v>50.97493333333334</v>
      </c>
      <c r="D411" s="414">
        <v>39190</v>
      </c>
      <c r="E411" s="80">
        <v>20820</v>
      </c>
      <c r="F411" s="165">
        <f t="shared" si="39"/>
        <v>25256.550441135718</v>
      </c>
      <c r="G411" s="164">
        <f t="shared" si="40"/>
        <v>4901.2325012032052</v>
      </c>
      <c r="H411" s="129">
        <f t="shared" si="41"/>
        <v>10253.646200395235</v>
      </c>
      <c r="I411" s="80">
        <f t="shared" si="42"/>
        <v>603.15565884677846</v>
      </c>
      <c r="J411" s="76">
        <v>1215</v>
      </c>
      <c r="K411" s="79">
        <f t="shared" si="43"/>
        <v>42229.584801580939</v>
      </c>
    </row>
    <row r="412" spans="1:11" s="424" customFormat="1" ht="16.5" customHeight="1" x14ac:dyDescent="0.2">
      <c r="A412" s="211">
        <f t="shared" si="44"/>
        <v>393</v>
      </c>
      <c r="B412" s="357">
        <f t="shared" si="38"/>
        <v>18.628830000000001</v>
      </c>
      <c r="C412" s="352">
        <v>50.97493333333334</v>
      </c>
      <c r="D412" s="414">
        <v>39190</v>
      </c>
      <c r="E412" s="80">
        <v>20820</v>
      </c>
      <c r="F412" s="165">
        <f t="shared" si="39"/>
        <v>25244.741618233675</v>
      </c>
      <c r="G412" s="164">
        <f t="shared" si="40"/>
        <v>4901.2325012032052</v>
      </c>
      <c r="H412" s="129">
        <f t="shared" si="41"/>
        <v>10249.631200608539</v>
      </c>
      <c r="I412" s="80">
        <f t="shared" si="42"/>
        <v>602.91948238873761</v>
      </c>
      <c r="J412" s="76">
        <v>1215</v>
      </c>
      <c r="K412" s="79">
        <f t="shared" si="43"/>
        <v>42213.524802434156</v>
      </c>
    </row>
    <row r="413" spans="1:11" s="424" customFormat="1" ht="16.5" customHeight="1" x14ac:dyDescent="0.2">
      <c r="A413" s="211">
        <f t="shared" si="44"/>
        <v>394</v>
      </c>
      <c r="B413" s="357">
        <f t="shared" si="38"/>
        <v>18.637540000000001</v>
      </c>
      <c r="C413" s="352">
        <v>50.97493333333334</v>
      </c>
      <c r="D413" s="414">
        <v>39190</v>
      </c>
      <c r="E413" s="80">
        <v>20820</v>
      </c>
      <c r="F413" s="165">
        <f t="shared" si="39"/>
        <v>25232.943832716119</v>
      </c>
      <c r="G413" s="164">
        <f t="shared" si="40"/>
        <v>4901.2325012032052</v>
      </c>
      <c r="H413" s="129">
        <f t="shared" si="41"/>
        <v>10245.61995353257</v>
      </c>
      <c r="I413" s="80">
        <f t="shared" si="42"/>
        <v>602.68352667838644</v>
      </c>
      <c r="J413" s="76">
        <v>1215</v>
      </c>
      <c r="K413" s="79">
        <f t="shared" si="43"/>
        <v>42197.479814130282</v>
      </c>
    </row>
    <row r="414" spans="1:11" s="424" customFormat="1" ht="16.5" customHeight="1" x14ac:dyDescent="0.2">
      <c r="A414" s="211">
        <f t="shared" si="44"/>
        <v>395</v>
      </c>
      <c r="B414" s="357">
        <f t="shared" si="38"/>
        <v>18.646250000000002</v>
      </c>
      <c r="C414" s="352">
        <v>50.97493333333334</v>
      </c>
      <c r="D414" s="414">
        <v>39190</v>
      </c>
      <c r="E414" s="80">
        <v>20820</v>
      </c>
      <c r="F414" s="165">
        <f t="shared" si="39"/>
        <v>25221.157069115769</v>
      </c>
      <c r="G414" s="164">
        <f t="shared" si="40"/>
        <v>4901.2325012032052</v>
      </c>
      <c r="H414" s="129">
        <f t="shared" si="41"/>
        <v>10241.612453908452</v>
      </c>
      <c r="I414" s="80">
        <f t="shared" si="42"/>
        <v>602.44779140637945</v>
      </c>
      <c r="J414" s="76">
        <v>1215</v>
      </c>
      <c r="K414" s="79">
        <f t="shared" si="43"/>
        <v>42181.449815633809</v>
      </c>
    </row>
    <row r="415" spans="1:11" s="424" customFormat="1" ht="16.5" customHeight="1" x14ac:dyDescent="0.2">
      <c r="A415" s="211">
        <f t="shared" si="44"/>
        <v>396</v>
      </c>
      <c r="B415" s="357">
        <f t="shared" si="38"/>
        <v>18.654959999999999</v>
      </c>
      <c r="C415" s="352">
        <v>50.97493333333334</v>
      </c>
      <c r="D415" s="414">
        <v>39190</v>
      </c>
      <c r="E415" s="80">
        <v>20820</v>
      </c>
      <c r="F415" s="165">
        <f t="shared" si="39"/>
        <v>25209.381311994242</v>
      </c>
      <c r="G415" s="164">
        <f t="shared" si="40"/>
        <v>4901.2325012032052</v>
      </c>
      <c r="H415" s="129">
        <f t="shared" si="41"/>
        <v>10237.608696487134</v>
      </c>
      <c r="I415" s="80">
        <f t="shared" si="42"/>
        <v>602.21227626394898</v>
      </c>
      <c r="J415" s="76">
        <v>1215</v>
      </c>
      <c r="K415" s="79">
        <f t="shared" si="43"/>
        <v>42165.434785948528</v>
      </c>
    </row>
    <row r="416" spans="1:11" s="424" customFormat="1" ht="16.5" customHeight="1" x14ac:dyDescent="0.2">
      <c r="A416" s="211">
        <f t="shared" si="44"/>
        <v>397</v>
      </c>
      <c r="B416" s="357">
        <f t="shared" si="38"/>
        <v>18.66367</v>
      </c>
      <c r="C416" s="352">
        <v>50.97493333333334</v>
      </c>
      <c r="D416" s="414">
        <v>39190</v>
      </c>
      <c r="E416" s="80">
        <v>20820</v>
      </c>
      <c r="F416" s="165">
        <f t="shared" si="39"/>
        <v>25197.616545941932</v>
      </c>
      <c r="G416" s="164">
        <f t="shared" si="40"/>
        <v>4901.2325012032052</v>
      </c>
      <c r="H416" s="129">
        <f t="shared" si="41"/>
        <v>10233.608676029347</v>
      </c>
      <c r="I416" s="80">
        <f t="shared" si="42"/>
        <v>601.97698094290274</v>
      </c>
      <c r="J416" s="76">
        <v>1215</v>
      </c>
      <c r="K416" s="79">
        <f t="shared" si="43"/>
        <v>42149.43470411739</v>
      </c>
    </row>
    <row r="417" spans="1:11" s="424" customFormat="1" ht="16.5" customHeight="1" x14ac:dyDescent="0.2">
      <c r="A417" s="211">
        <f t="shared" si="44"/>
        <v>398</v>
      </c>
      <c r="B417" s="357">
        <f t="shared" si="38"/>
        <v>18.67238</v>
      </c>
      <c r="C417" s="352">
        <v>50.97493333333334</v>
      </c>
      <c r="D417" s="414">
        <v>39190</v>
      </c>
      <c r="E417" s="80">
        <v>20820</v>
      </c>
      <c r="F417" s="165">
        <f t="shared" si="39"/>
        <v>25185.862755578026</v>
      </c>
      <c r="G417" s="164">
        <f t="shared" si="40"/>
        <v>4901.2325012032052</v>
      </c>
      <c r="H417" s="129">
        <f t="shared" si="41"/>
        <v>10229.612387305619</v>
      </c>
      <c r="I417" s="80">
        <f t="shared" si="42"/>
        <v>601.74190513562462</v>
      </c>
      <c r="J417" s="76">
        <v>1215</v>
      </c>
      <c r="K417" s="79">
        <f t="shared" si="43"/>
        <v>42133.449549222474</v>
      </c>
    </row>
    <row r="418" spans="1:11" s="424" customFormat="1" ht="16.5" customHeight="1" x14ac:dyDescent="0.2">
      <c r="A418" s="211">
        <f t="shared" si="44"/>
        <v>399</v>
      </c>
      <c r="B418" s="357">
        <f t="shared" si="38"/>
        <v>18.681090000000001</v>
      </c>
      <c r="C418" s="352">
        <v>50.97493333333334</v>
      </c>
      <c r="D418" s="414">
        <v>39190</v>
      </c>
      <c r="E418" s="80">
        <v>20820</v>
      </c>
      <c r="F418" s="165">
        <f t="shared" si="39"/>
        <v>25174.119925550382</v>
      </c>
      <c r="G418" s="164">
        <f t="shared" si="40"/>
        <v>4901.2325012032052</v>
      </c>
      <c r="H418" s="129">
        <f t="shared" si="41"/>
        <v>10225.619825096221</v>
      </c>
      <c r="I418" s="80">
        <f t="shared" si="42"/>
        <v>601.5070485350717</v>
      </c>
      <c r="J418" s="76">
        <v>1215</v>
      </c>
      <c r="K418" s="79">
        <f t="shared" si="43"/>
        <v>42117.479300384883</v>
      </c>
    </row>
    <row r="419" spans="1:11" s="424" customFormat="1" ht="16.5" customHeight="1" x14ac:dyDescent="0.2">
      <c r="A419" s="231">
        <f t="shared" si="44"/>
        <v>400</v>
      </c>
      <c r="B419" s="357">
        <f t="shared" si="38"/>
        <v>18.689800000000002</v>
      </c>
      <c r="C419" s="352">
        <v>50.97493333333334</v>
      </c>
      <c r="D419" s="414">
        <v>39190</v>
      </c>
      <c r="E419" s="80">
        <v>20820</v>
      </c>
      <c r="F419" s="165">
        <f t="shared" si="39"/>
        <v>25162.388040535479</v>
      </c>
      <c r="G419" s="164">
        <f t="shared" si="40"/>
        <v>4901.2325012032052</v>
      </c>
      <c r="H419" s="129">
        <f t="shared" si="41"/>
        <v>10221.630984191153</v>
      </c>
      <c r="I419" s="80">
        <f t="shared" si="42"/>
        <v>601.27241083477372</v>
      </c>
      <c r="J419" s="76">
        <v>1215</v>
      </c>
      <c r="K419" s="79">
        <f t="shared" si="43"/>
        <v>42101.523936764614</v>
      </c>
    </row>
    <row r="420" spans="1:11" s="424" customFormat="1" ht="16.5" customHeight="1" x14ac:dyDescent="0.2">
      <c r="A420" s="211">
        <f t="shared" si="44"/>
        <v>401</v>
      </c>
      <c r="B420" s="357">
        <f t="shared" si="38"/>
        <v>18.698509999999999</v>
      </c>
      <c r="C420" s="352">
        <v>50.97493333333334</v>
      </c>
      <c r="D420" s="414">
        <v>39190</v>
      </c>
      <c r="E420" s="80">
        <v>20820</v>
      </c>
      <c r="F420" s="165">
        <f t="shared" si="39"/>
        <v>25150.667085238339</v>
      </c>
      <c r="G420" s="164">
        <f t="shared" si="40"/>
        <v>4901.2325012032052</v>
      </c>
      <c r="H420" s="129">
        <f t="shared" si="41"/>
        <v>10217.645859390126</v>
      </c>
      <c r="I420" s="80">
        <f t="shared" si="42"/>
        <v>601.03799172883089</v>
      </c>
      <c r="J420" s="76">
        <v>1215</v>
      </c>
      <c r="K420" s="79">
        <f t="shared" si="43"/>
        <v>42085.583437560497</v>
      </c>
    </row>
    <row r="421" spans="1:11" s="424" customFormat="1" ht="16.5" customHeight="1" x14ac:dyDescent="0.2">
      <c r="A421" s="211">
        <f t="shared" si="44"/>
        <v>402</v>
      </c>
      <c r="B421" s="357">
        <f t="shared" si="38"/>
        <v>18.70722</v>
      </c>
      <c r="C421" s="352">
        <v>50.97493333333334</v>
      </c>
      <c r="D421" s="414">
        <v>39190</v>
      </c>
      <c r="E421" s="80">
        <v>20820</v>
      </c>
      <c r="F421" s="165">
        <f t="shared" si="39"/>
        <v>25138.957044392486</v>
      </c>
      <c r="G421" s="164">
        <f t="shared" si="40"/>
        <v>4901.2325012032052</v>
      </c>
      <c r="H421" s="129">
        <f t="shared" si="41"/>
        <v>10213.664445502536</v>
      </c>
      <c r="I421" s="80">
        <f t="shared" si="42"/>
        <v>600.80379091191378</v>
      </c>
      <c r="J421" s="76">
        <v>1215</v>
      </c>
      <c r="K421" s="79">
        <f t="shared" si="43"/>
        <v>42069.657782010145</v>
      </c>
    </row>
    <row r="422" spans="1:11" s="424" customFormat="1" ht="16.5" customHeight="1" thickBot="1" x14ac:dyDescent="0.25">
      <c r="A422" s="215">
        <f t="shared" si="44"/>
        <v>403</v>
      </c>
      <c r="B422" s="358">
        <f t="shared" si="38"/>
        <v>18.71593</v>
      </c>
      <c r="C422" s="354">
        <v>50.97493333333334</v>
      </c>
      <c r="D422" s="452">
        <v>39190</v>
      </c>
      <c r="E422" s="92">
        <v>20820</v>
      </c>
      <c r="F422" s="91">
        <f t="shared" si="39"/>
        <v>25127.25790275984</v>
      </c>
      <c r="G422" s="92">
        <f t="shared" si="40"/>
        <v>4901.2325012032052</v>
      </c>
      <c r="H422" s="218">
        <f t="shared" si="41"/>
        <v>10209.686737347436</v>
      </c>
      <c r="I422" s="92">
        <f t="shared" si="42"/>
        <v>600.56980807926095</v>
      </c>
      <c r="J422" s="91">
        <v>1215</v>
      </c>
      <c r="K422" s="94">
        <f t="shared" si="43"/>
        <v>42053.746949389744</v>
      </c>
    </row>
    <row r="423" spans="1:11" ht="15" x14ac:dyDescent="0.25">
      <c r="A423" s="317"/>
      <c r="B423" s="317"/>
      <c r="C423" s="317"/>
      <c r="D423" s="317"/>
      <c r="E423" s="317"/>
      <c r="F423" s="317"/>
      <c r="G423" s="317"/>
      <c r="H423" s="317"/>
      <c r="I423" s="317"/>
      <c r="J423" s="317"/>
      <c r="K423" s="317"/>
    </row>
    <row r="424" spans="1:11" ht="15" x14ac:dyDescent="0.25">
      <c r="A424" s="317"/>
      <c r="B424" s="317"/>
      <c r="C424" s="317"/>
      <c r="D424" s="317"/>
      <c r="E424" s="317"/>
      <c r="F424" s="317"/>
      <c r="G424" s="317"/>
      <c r="H424" s="317"/>
      <c r="I424" s="317"/>
      <c r="J424" s="317"/>
      <c r="K424" s="317"/>
    </row>
    <row r="425" spans="1:11" ht="15" x14ac:dyDescent="0.25">
      <c r="A425" s="317"/>
      <c r="B425" s="317"/>
      <c r="C425" s="317"/>
      <c r="D425" s="317"/>
      <c r="E425" s="317"/>
      <c r="F425" s="317"/>
      <c r="G425" s="317"/>
      <c r="H425" s="317"/>
      <c r="I425" s="317"/>
      <c r="J425" s="317"/>
      <c r="K425" s="317"/>
    </row>
    <row r="426" spans="1:11" ht="15" x14ac:dyDescent="0.25">
      <c r="A426" s="317"/>
      <c r="B426" s="317"/>
      <c r="C426" s="317"/>
      <c r="D426" s="317"/>
      <c r="E426" s="317"/>
      <c r="F426" s="317"/>
      <c r="G426" s="317"/>
      <c r="H426" s="317"/>
      <c r="I426" s="317"/>
      <c r="J426" s="317"/>
      <c r="K426" s="317"/>
    </row>
    <row r="427" spans="1:11" ht="15" x14ac:dyDescent="0.25">
      <c r="A427" s="317"/>
      <c r="B427" s="317"/>
      <c r="C427" s="317"/>
      <c r="D427" s="317"/>
      <c r="E427" s="317"/>
      <c r="F427" s="317"/>
      <c r="G427" s="317"/>
      <c r="H427" s="317"/>
      <c r="I427" s="317"/>
      <c r="J427" s="317"/>
      <c r="K427" s="317"/>
    </row>
    <row r="428" spans="1:11" ht="15" x14ac:dyDescent="0.25">
      <c r="A428" s="317"/>
      <c r="B428" s="317"/>
      <c r="C428" s="317"/>
      <c r="D428" s="317"/>
      <c r="E428" s="317"/>
      <c r="F428" s="317"/>
      <c r="G428" s="317"/>
      <c r="H428" s="317"/>
      <c r="I428" s="317"/>
      <c r="J428" s="317"/>
      <c r="K428" s="317"/>
    </row>
    <row r="429" spans="1:11" ht="15" x14ac:dyDescent="0.25">
      <c r="A429" s="317"/>
      <c r="B429" s="317"/>
      <c r="C429" s="317"/>
      <c r="D429" s="317"/>
      <c r="E429" s="317"/>
      <c r="F429" s="317"/>
      <c r="G429" s="317"/>
      <c r="H429" s="317"/>
      <c r="I429" s="317"/>
      <c r="J429" s="317"/>
      <c r="K429" s="317"/>
    </row>
    <row r="430" spans="1:11" ht="15" x14ac:dyDescent="0.25">
      <c r="A430" s="317"/>
      <c r="B430" s="317"/>
      <c r="C430" s="317"/>
      <c r="D430" s="317"/>
      <c r="E430" s="317"/>
      <c r="F430" s="317"/>
      <c r="G430" s="317"/>
      <c r="H430" s="317"/>
      <c r="I430" s="317"/>
      <c r="J430" s="317"/>
      <c r="K430" s="317"/>
    </row>
    <row r="431" spans="1:11" ht="15" x14ac:dyDescent="0.25">
      <c r="A431" s="317"/>
      <c r="B431" s="317"/>
      <c r="C431" s="317"/>
      <c r="D431" s="317"/>
      <c r="E431" s="317"/>
      <c r="F431" s="317"/>
      <c r="G431" s="317"/>
      <c r="H431" s="317"/>
      <c r="I431" s="317"/>
      <c r="J431" s="317"/>
      <c r="K431" s="317"/>
    </row>
    <row r="432" spans="1:11" ht="15" x14ac:dyDescent="0.25">
      <c r="A432" s="317"/>
      <c r="B432" s="317"/>
      <c r="C432" s="317"/>
      <c r="D432" s="317"/>
      <c r="E432" s="317"/>
      <c r="F432" s="317"/>
      <c r="G432" s="317"/>
      <c r="H432" s="317"/>
      <c r="I432" s="317"/>
      <c r="J432" s="317"/>
      <c r="K432" s="317"/>
    </row>
    <row r="433" spans="1:11" ht="15" x14ac:dyDescent="0.25">
      <c r="A433" s="317"/>
      <c r="B433" s="317"/>
      <c r="C433" s="317"/>
      <c r="D433" s="317"/>
      <c r="E433" s="317"/>
      <c r="F433" s="317"/>
      <c r="G433" s="317"/>
      <c r="H433" s="317"/>
      <c r="I433" s="317"/>
      <c r="J433" s="317"/>
      <c r="K433" s="317"/>
    </row>
    <row r="434" spans="1:11" ht="15" x14ac:dyDescent="0.25">
      <c r="A434" s="317"/>
      <c r="B434" s="317"/>
      <c r="C434" s="317"/>
      <c r="D434" s="317"/>
      <c r="E434" s="317"/>
      <c r="F434" s="317"/>
      <c r="G434" s="317"/>
      <c r="H434" s="317"/>
      <c r="I434" s="317"/>
      <c r="J434" s="317"/>
      <c r="K434" s="317"/>
    </row>
    <row r="435" spans="1:11" ht="15" x14ac:dyDescent="0.25">
      <c r="A435" s="317"/>
      <c r="B435" s="317"/>
      <c r="C435" s="317"/>
      <c r="D435" s="317"/>
      <c r="E435" s="317"/>
      <c r="F435" s="317"/>
      <c r="G435" s="317"/>
      <c r="H435" s="317"/>
      <c r="I435" s="317"/>
      <c r="J435" s="317"/>
      <c r="K435" s="317"/>
    </row>
    <row r="436" spans="1:11" ht="15" x14ac:dyDescent="0.25">
      <c r="A436" s="317"/>
      <c r="B436" s="317"/>
      <c r="C436" s="317"/>
      <c r="D436" s="317"/>
      <c r="E436" s="317"/>
      <c r="F436" s="317"/>
      <c r="G436" s="317"/>
      <c r="H436" s="317"/>
      <c r="I436" s="317"/>
      <c r="J436" s="317"/>
      <c r="K436" s="317"/>
    </row>
    <row r="437" spans="1:11" ht="15" x14ac:dyDescent="0.25">
      <c r="A437" s="317"/>
      <c r="B437" s="317"/>
      <c r="C437" s="317"/>
      <c r="D437" s="317"/>
      <c r="E437" s="317"/>
      <c r="F437" s="317"/>
      <c r="G437" s="317"/>
      <c r="H437" s="317"/>
      <c r="I437" s="317"/>
      <c r="J437" s="317"/>
      <c r="K437" s="317"/>
    </row>
    <row r="438" spans="1:11" ht="15" x14ac:dyDescent="0.25">
      <c r="A438" s="317"/>
      <c r="B438" s="317"/>
      <c r="C438" s="317"/>
      <c r="D438" s="317"/>
      <c r="E438" s="317"/>
      <c r="F438" s="317"/>
      <c r="G438" s="317"/>
      <c r="H438" s="317"/>
      <c r="I438" s="317"/>
      <c r="J438" s="317"/>
      <c r="K438" s="317"/>
    </row>
    <row r="439" spans="1:11" ht="15" x14ac:dyDescent="0.25">
      <c r="A439" s="317"/>
      <c r="B439" s="317"/>
      <c r="C439" s="317"/>
      <c r="D439" s="317"/>
      <c r="E439" s="317"/>
      <c r="F439" s="317"/>
      <c r="G439" s="317"/>
      <c r="H439" s="317"/>
      <c r="I439" s="317"/>
      <c r="J439" s="317"/>
      <c r="K439" s="317"/>
    </row>
    <row r="440" spans="1:11" ht="15" x14ac:dyDescent="0.25">
      <c r="A440" s="317"/>
      <c r="B440" s="317"/>
      <c r="C440" s="317"/>
      <c r="D440" s="317"/>
      <c r="E440" s="317"/>
      <c r="F440" s="317"/>
      <c r="G440" s="317"/>
      <c r="H440" s="317"/>
      <c r="I440" s="317"/>
      <c r="J440" s="317"/>
      <c r="K440" s="317"/>
    </row>
    <row r="441" spans="1:11" ht="15" x14ac:dyDescent="0.25">
      <c r="A441" s="317"/>
      <c r="B441" s="317"/>
      <c r="C441" s="317"/>
      <c r="D441" s="317"/>
      <c r="E441" s="317"/>
      <c r="F441" s="317"/>
      <c r="G441" s="317"/>
      <c r="H441" s="317"/>
      <c r="I441" s="317"/>
      <c r="J441" s="317"/>
      <c r="K441" s="317"/>
    </row>
    <row r="442" spans="1:11" ht="15" x14ac:dyDescent="0.25">
      <c r="A442" s="317"/>
      <c r="B442" s="317"/>
      <c r="C442" s="317"/>
      <c r="D442" s="317"/>
      <c r="E442" s="317"/>
      <c r="F442" s="317"/>
      <c r="G442" s="317"/>
      <c r="H442" s="317"/>
      <c r="I442" s="317"/>
      <c r="J442" s="317"/>
      <c r="K442" s="317"/>
    </row>
    <row r="443" spans="1:11" ht="15" x14ac:dyDescent="0.25">
      <c r="A443" s="317"/>
      <c r="B443" s="317"/>
      <c r="C443" s="317"/>
      <c r="D443" s="317"/>
      <c r="E443" s="317"/>
      <c r="F443" s="317"/>
      <c r="G443" s="317"/>
      <c r="H443" s="317"/>
      <c r="I443" s="317"/>
      <c r="J443" s="317"/>
      <c r="K443" s="317"/>
    </row>
    <row r="444" spans="1:11" ht="15" x14ac:dyDescent="0.25">
      <c r="A444" s="317"/>
      <c r="B444" s="317"/>
      <c r="C444" s="317"/>
      <c r="D444" s="317"/>
      <c r="E444" s="317"/>
      <c r="F444" s="317"/>
      <c r="G444" s="317"/>
      <c r="H444" s="317"/>
      <c r="I444" s="317"/>
      <c r="J444" s="317"/>
      <c r="K444" s="317"/>
    </row>
    <row r="445" spans="1:11" ht="15" x14ac:dyDescent="0.25">
      <c r="A445" s="317"/>
      <c r="B445" s="317"/>
      <c r="C445" s="317"/>
      <c r="D445" s="317"/>
      <c r="E445" s="317"/>
      <c r="F445" s="317"/>
      <c r="G445" s="317"/>
      <c r="H445" s="317"/>
      <c r="I445" s="317"/>
      <c r="J445" s="317"/>
      <c r="K445" s="317"/>
    </row>
    <row r="446" spans="1:11" ht="15" x14ac:dyDescent="0.25">
      <c r="A446" s="317"/>
      <c r="B446" s="317"/>
      <c r="C446" s="317"/>
      <c r="D446" s="317"/>
      <c r="E446" s="317"/>
      <c r="F446" s="317"/>
      <c r="G446" s="317"/>
      <c r="H446" s="317"/>
      <c r="I446" s="317"/>
      <c r="J446" s="317"/>
      <c r="K446" s="317"/>
    </row>
    <row r="447" spans="1:11" ht="15" x14ac:dyDescent="0.25">
      <c r="A447" s="317"/>
      <c r="B447" s="317"/>
      <c r="C447" s="317"/>
      <c r="D447" s="317"/>
      <c r="E447" s="317"/>
      <c r="F447" s="317"/>
      <c r="G447" s="317"/>
      <c r="H447" s="317"/>
      <c r="I447" s="317"/>
      <c r="J447" s="317"/>
      <c r="K447" s="317"/>
    </row>
    <row r="448" spans="1:11" ht="15" x14ac:dyDescent="0.25">
      <c r="A448" s="317"/>
      <c r="B448" s="317"/>
      <c r="C448" s="317"/>
      <c r="D448" s="317"/>
      <c r="E448" s="317"/>
      <c r="F448" s="317"/>
      <c r="G448" s="317"/>
      <c r="H448" s="317"/>
      <c r="I448" s="317"/>
      <c r="J448" s="317"/>
      <c r="K448" s="317"/>
    </row>
    <row r="449" spans="1:11" ht="15" x14ac:dyDescent="0.25">
      <c r="A449" s="317"/>
      <c r="B449" s="317"/>
      <c r="C449" s="317"/>
      <c r="D449" s="317"/>
      <c r="E449" s="317"/>
      <c r="F449" s="317"/>
      <c r="G449" s="317"/>
      <c r="H449" s="317"/>
      <c r="I449" s="317"/>
      <c r="J449" s="317"/>
      <c r="K449" s="317"/>
    </row>
    <row r="450" spans="1:11" ht="15" x14ac:dyDescent="0.25">
      <c r="A450" s="317"/>
      <c r="B450" s="317"/>
      <c r="C450" s="317"/>
      <c r="D450" s="317"/>
      <c r="E450" s="317"/>
      <c r="F450" s="317"/>
      <c r="G450" s="317"/>
      <c r="H450" s="317"/>
      <c r="I450" s="317"/>
      <c r="J450" s="317"/>
      <c r="K450" s="317"/>
    </row>
    <row r="451" spans="1:11" ht="15" x14ac:dyDescent="0.25">
      <c r="A451" s="317"/>
      <c r="B451" s="317"/>
      <c r="C451" s="317"/>
      <c r="D451" s="317"/>
      <c r="E451" s="317"/>
      <c r="F451" s="317"/>
      <c r="G451" s="317"/>
      <c r="H451" s="317"/>
      <c r="I451" s="317"/>
      <c r="J451" s="317"/>
      <c r="K451" s="317"/>
    </row>
    <row r="452" spans="1:11" ht="15" x14ac:dyDescent="0.25">
      <c r="A452" s="317"/>
      <c r="B452" s="317"/>
      <c r="C452" s="317"/>
      <c r="D452" s="317"/>
      <c r="E452" s="317"/>
      <c r="F452" s="317"/>
      <c r="G452" s="317"/>
      <c r="H452" s="317"/>
      <c r="I452" s="317"/>
      <c r="J452" s="317"/>
      <c r="K452" s="317"/>
    </row>
    <row r="453" spans="1:11" ht="15" x14ac:dyDescent="0.25">
      <c r="A453" s="317"/>
      <c r="B453" s="317"/>
      <c r="C453" s="317"/>
      <c r="D453" s="317"/>
      <c r="E453" s="317"/>
      <c r="F453" s="317"/>
      <c r="G453" s="317"/>
      <c r="H453" s="317"/>
      <c r="I453" s="317"/>
      <c r="J453" s="317"/>
      <c r="K453" s="317"/>
    </row>
    <row r="454" spans="1:11" ht="15" x14ac:dyDescent="0.25">
      <c r="A454" s="317"/>
      <c r="B454" s="317"/>
      <c r="C454" s="317"/>
      <c r="D454" s="317"/>
      <c r="E454" s="317"/>
      <c r="F454" s="317"/>
      <c r="G454" s="317"/>
      <c r="H454" s="317"/>
      <c r="I454" s="317"/>
      <c r="J454" s="317"/>
      <c r="K454" s="317"/>
    </row>
    <row r="455" spans="1:11" ht="15" x14ac:dyDescent="0.25">
      <c r="A455" s="317"/>
      <c r="B455" s="317"/>
      <c r="C455" s="317"/>
      <c r="D455" s="317"/>
      <c r="E455" s="317"/>
      <c r="F455" s="317"/>
      <c r="G455" s="317"/>
      <c r="H455" s="317"/>
      <c r="I455" s="317"/>
      <c r="J455" s="317"/>
      <c r="K455" s="317"/>
    </row>
    <row r="456" spans="1:11" ht="15" x14ac:dyDescent="0.25">
      <c r="A456" s="317"/>
      <c r="B456" s="317"/>
      <c r="C456" s="317"/>
      <c r="D456" s="317"/>
      <c r="E456" s="317"/>
      <c r="F456" s="317"/>
      <c r="G456" s="317"/>
      <c r="H456" s="317"/>
      <c r="I456" s="317"/>
      <c r="J456" s="317"/>
      <c r="K456" s="317"/>
    </row>
    <row r="457" spans="1:11" ht="15" x14ac:dyDescent="0.25">
      <c r="A457" s="317"/>
      <c r="B457" s="317"/>
      <c r="C457" s="317"/>
      <c r="D457" s="317"/>
      <c r="E457" s="317"/>
      <c r="F457" s="317"/>
      <c r="G457" s="317"/>
      <c r="H457" s="317"/>
      <c r="I457" s="317"/>
      <c r="J457" s="317"/>
      <c r="K457" s="317"/>
    </row>
    <row r="458" spans="1:11" ht="15" x14ac:dyDescent="0.25">
      <c r="A458" s="317"/>
      <c r="B458" s="317"/>
      <c r="C458" s="317"/>
      <c r="D458" s="317"/>
      <c r="E458" s="317"/>
      <c r="F458" s="317"/>
      <c r="G458" s="317"/>
      <c r="H458" s="317"/>
      <c r="I458" s="317"/>
      <c r="J458" s="317"/>
      <c r="K458" s="317"/>
    </row>
    <row r="459" spans="1:11" ht="15" x14ac:dyDescent="0.25">
      <c r="A459" s="317"/>
      <c r="B459" s="317"/>
      <c r="C459" s="317"/>
      <c r="D459" s="317"/>
      <c r="E459" s="317"/>
      <c r="F459" s="317"/>
      <c r="G459" s="317"/>
      <c r="H459" s="317"/>
      <c r="I459" s="317"/>
      <c r="J459" s="317"/>
      <c r="K459" s="317"/>
    </row>
    <row r="460" spans="1:11" ht="15" x14ac:dyDescent="0.25">
      <c r="A460" s="317"/>
      <c r="B460" s="317"/>
      <c r="C460" s="317"/>
      <c r="D460" s="317"/>
      <c r="E460" s="317"/>
      <c r="F460" s="317"/>
      <c r="G460" s="317"/>
      <c r="H460" s="317"/>
      <c r="I460" s="317"/>
      <c r="J460" s="317"/>
      <c r="K460" s="317"/>
    </row>
    <row r="461" spans="1:11" ht="15" x14ac:dyDescent="0.25">
      <c r="A461" s="317"/>
      <c r="B461" s="317"/>
      <c r="C461" s="317"/>
      <c r="D461" s="317"/>
      <c r="E461" s="317"/>
      <c r="F461" s="317"/>
      <c r="G461" s="317"/>
      <c r="H461" s="317"/>
      <c r="I461" s="317"/>
      <c r="J461" s="317"/>
      <c r="K461" s="317"/>
    </row>
    <row r="462" spans="1:11" ht="15" x14ac:dyDescent="0.25">
      <c r="A462" s="317"/>
      <c r="B462" s="317"/>
      <c r="C462" s="317"/>
      <c r="D462" s="317"/>
      <c r="E462" s="317"/>
      <c r="F462" s="317"/>
      <c r="G462" s="317"/>
      <c r="H462" s="317"/>
      <c r="I462" s="317"/>
      <c r="J462" s="317"/>
      <c r="K462" s="317"/>
    </row>
    <row r="463" spans="1:11" ht="15" x14ac:dyDescent="0.25">
      <c r="A463" s="317"/>
      <c r="B463" s="317"/>
      <c r="C463" s="317"/>
      <c r="D463" s="317"/>
      <c r="E463" s="317"/>
      <c r="F463" s="317"/>
      <c r="G463" s="317"/>
      <c r="H463" s="317"/>
      <c r="I463" s="317"/>
      <c r="J463" s="317"/>
      <c r="K463" s="317"/>
    </row>
    <row r="464" spans="1:11" ht="15" x14ac:dyDescent="0.25">
      <c r="A464" s="317"/>
      <c r="B464" s="317"/>
      <c r="C464" s="317"/>
      <c r="D464" s="317"/>
      <c r="E464" s="317"/>
      <c r="F464" s="317"/>
      <c r="G464" s="317"/>
      <c r="H464" s="317"/>
      <c r="I464" s="317"/>
      <c r="J464" s="317"/>
      <c r="K464" s="317"/>
    </row>
    <row r="465" spans="1:11" ht="15" x14ac:dyDescent="0.25">
      <c r="A465" s="317"/>
      <c r="B465" s="317"/>
      <c r="C465" s="317"/>
      <c r="D465" s="317"/>
      <c r="E465" s="317"/>
      <c r="F465" s="317"/>
      <c r="G465" s="317"/>
      <c r="H465" s="317"/>
      <c r="I465" s="317"/>
      <c r="J465" s="317"/>
      <c r="K465" s="317"/>
    </row>
    <row r="466" spans="1:11" ht="15" x14ac:dyDescent="0.25">
      <c r="A466" s="317"/>
      <c r="B466" s="317"/>
      <c r="C466" s="317"/>
      <c r="D466" s="317"/>
      <c r="E466" s="317"/>
      <c r="F466" s="317"/>
      <c r="G466" s="317"/>
      <c r="H466" s="317"/>
      <c r="I466" s="317"/>
      <c r="J466" s="317"/>
      <c r="K466" s="317"/>
    </row>
    <row r="467" spans="1:11" ht="15" x14ac:dyDescent="0.25">
      <c r="A467" s="317"/>
      <c r="B467" s="317"/>
      <c r="C467" s="317"/>
      <c r="D467" s="317"/>
      <c r="E467" s="317"/>
      <c r="F467" s="317"/>
      <c r="G467" s="317"/>
      <c r="H467" s="317"/>
      <c r="I467" s="317"/>
      <c r="J467" s="317"/>
      <c r="K467" s="317"/>
    </row>
    <row r="468" spans="1:11" ht="15" x14ac:dyDescent="0.25">
      <c r="A468" s="317"/>
      <c r="B468" s="317"/>
      <c r="C468" s="317"/>
      <c r="D468" s="317"/>
      <c r="E468" s="317"/>
      <c r="F468" s="317"/>
      <c r="G468" s="317"/>
      <c r="H468" s="317"/>
      <c r="I468" s="317"/>
      <c r="J468" s="317"/>
      <c r="K468" s="317"/>
    </row>
    <row r="469" spans="1:11" ht="15" x14ac:dyDescent="0.25">
      <c r="A469" s="317"/>
      <c r="B469" s="317"/>
      <c r="C469" s="317"/>
      <c r="D469" s="317"/>
      <c r="E469" s="317"/>
      <c r="F469" s="317"/>
      <c r="G469" s="317"/>
      <c r="H469" s="317"/>
      <c r="I469" s="317"/>
      <c r="J469" s="317"/>
      <c r="K469" s="317"/>
    </row>
    <row r="470" spans="1:11" ht="15" x14ac:dyDescent="0.25">
      <c r="A470" s="317"/>
      <c r="B470" s="317"/>
      <c r="C470" s="317"/>
      <c r="D470" s="317"/>
      <c r="E470" s="317"/>
      <c r="F470" s="317"/>
      <c r="G470" s="317"/>
      <c r="H470" s="317"/>
      <c r="I470" s="317"/>
      <c r="J470" s="317"/>
      <c r="K470" s="317"/>
    </row>
    <row r="471" spans="1:11" ht="15" x14ac:dyDescent="0.25">
      <c r="A471" s="317"/>
      <c r="B471" s="317"/>
      <c r="C471" s="317"/>
      <c r="D471" s="317"/>
      <c r="E471" s="317"/>
      <c r="F471" s="317"/>
      <c r="G471" s="317"/>
      <c r="H471" s="317"/>
      <c r="I471" s="317"/>
      <c r="J471" s="317"/>
      <c r="K471" s="317"/>
    </row>
    <row r="472" spans="1:11" ht="15" x14ac:dyDescent="0.25">
      <c r="A472" s="317"/>
      <c r="B472" s="317"/>
      <c r="C472" s="317"/>
      <c r="D472" s="317"/>
      <c r="E472" s="317"/>
      <c r="F472" s="317"/>
      <c r="G472" s="317"/>
      <c r="H472" s="317"/>
      <c r="I472" s="317"/>
      <c r="J472" s="317"/>
      <c r="K472" s="317"/>
    </row>
    <row r="473" spans="1:11" ht="15" x14ac:dyDescent="0.25">
      <c r="A473" s="317"/>
      <c r="B473" s="317"/>
      <c r="C473" s="317"/>
      <c r="D473" s="317"/>
      <c r="E473" s="317"/>
      <c r="F473" s="317"/>
      <c r="G473" s="317"/>
      <c r="H473" s="317"/>
      <c r="I473" s="317"/>
      <c r="J473" s="317"/>
      <c r="K473" s="317"/>
    </row>
    <row r="474" spans="1:11" ht="15" x14ac:dyDescent="0.25">
      <c r="A474" s="317"/>
      <c r="B474" s="317"/>
      <c r="C474" s="317"/>
      <c r="D474" s="317"/>
      <c r="E474" s="317"/>
      <c r="F474" s="317"/>
      <c r="G474" s="317"/>
      <c r="H474" s="317"/>
      <c r="I474" s="317"/>
      <c r="J474" s="317"/>
      <c r="K474" s="317"/>
    </row>
    <row r="475" spans="1:11" ht="15" x14ac:dyDescent="0.25">
      <c r="A475" s="317"/>
      <c r="B475" s="317"/>
      <c r="C475" s="317"/>
      <c r="D475" s="317"/>
      <c r="E475" s="317"/>
      <c r="F475" s="317"/>
      <c r="G475" s="317"/>
      <c r="H475" s="317"/>
      <c r="I475" s="317"/>
      <c r="J475" s="317"/>
      <c r="K475" s="317"/>
    </row>
    <row r="476" spans="1:11" ht="15" x14ac:dyDescent="0.25">
      <c r="A476" s="317"/>
      <c r="B476" s="317"/>
      <c r="C476" s="317"/>
      <c r="D476" s="317"/>
      <c r="E476" s="317"/>
      <c r="F476" s="317"/>
      <c r="G476" s="317"/>
      <c r="H476" s="317"/>
      <c r="I476" s="317"/>
      <c r="J476" s="317"/>
      <c r="K476" s="317"/>
    </row>
    <row r="477" spans="1:11" ht="15" x14ac:dyDescent="0.25">
      <c r="A477" s="317"/>
      <c r="B477" s="317"/>
      <c r="C477" s="317"/>
      <c r="D477" s="317"/>
      <c r="E477" s="317"/>
      <c r="F477" s="317"/>
      <c r="G477" s="317"/>
      <c r="H477" s="317"/>
      <c r="I477" s="317"/>
      <c r="J477" s="317"/>
      <c r="K477" s="317"/>
    </row>
    <row r="478" spans="1:11" ht="15" x14ac:dyDescent="0.25">
      <c r="A478" s="317"/>
      <c r="B478" s="317"/>
      <c r="C478" s="317"/>
      <c r="D478" s="317"/>
      <c r="E478" s="317"/>
      <c r="F478" s="317"/>
      <c r="G478" s="317"/>
      <c r="H478" s="317"/>
      <c r="I478" s="317"/>
      <c r="J478" s="317"/>
      <c r="K478" s="317"/>
    </row>
    <row r="479" spans="1:11" ht="15" x14ac:dyDescent="0.25">
      <c r="A479" s="317"/>
      <c r="B479" s="317"/>
      <c r="C479" s="317"/>
      <c r="D479" s="317"/>
      <c r="E479" s="317"/>
      <c r="F479" s="317"/>
      <c r="G479" s="317"/>
      <c r="H479" s="317"/>
      <c r="I479" s="317"/>
      <c r="J479" s="317"/>
      <c r="K479" s="317"/>
    </row>
    <row r="480" spans="1:11" ht="15" x14ac:dyDescent="0.25">
      <c r="A480" s="317"/>
      <c r="B480" s="317"/>
      <c r="C480" s="317"/>
      <c r="D480" s="317"/>
      <c r="E480" s="317"/>
      <c r="F480" s="317"/>
      <c r="G480" s="317"/>
      <c r="H480" s="317"/>
      <c r="I480" s="317"/>
      <c r="J480" s="317"/>
      <c r="K480" s="317"/>
    </row>
    <row r="481" spans="1:11" ht="15" x14ac:dyDescent="0.25">
      <c r="A481" s="317"/>
      <c r="B481" s="317"/>
      <c r="C481" s="317"/>
      <c r="D481" s="317"/>
      <c r="E481" s="317"/>
      <c r="F481" s="317"/>
      <c r="G481" s="317"/>
      <c r="H481" s="317"/>
      <c r="I481" s="317"/>
      <c r="J481" s="317"/>
      <c r="K481" s="317"/>
    </row>
    <row r="482" spans="1:11" ht="15" x14ac:dyDescent="0.25">
      <c r="A482" s="317"/>
      <c r="B482" s="317"/>
      <c r="C482" s="317"/>
      <c r="D482" s="317"/>
      <c r="E482" s="317"/>
      <c r="F482" s="317"/>
      <c r="G482" s="317"/>
      <c r="H482" s="317"/>
      <c r="I482" s="317"/>
      <c r="J482" s="317"/>
      <c r="K482" s="317"/>
    </row>
    <row r="483" spans="1:11" ht="15" x14ac:dyDescent="0.25">
      <c r="A483" s="317"/>
      <c r="B483" s="317"/>
      <c r="C483" s="317"/>
      <c r="D483" s="317"/>
      <c r="E483" s="317"/>
      <c r="F483" s="317"/>
      <c r="G483" s="317"/>
      <c r="H483" s="317"/>
      <c r="I483" s="317"/>
      <c r="J483" s="317"/>
      <c r="K483" s="317"/>
    </row>
    <row r="484" spans="1:11" ht="15" x14ac:dyDescent="0.25">
      <c r="A484" s="317"/>
      <c r="B484" s="317"/>
      <c r="C484" s="317"/>
      <c r="D484" s="317"/>
      <c r="E484" s="317"/>
      <c r="F484" s="317"/>
      <c r="G484" s="317"/>
      <c r="H484" s="317"/>
      <c r="I484" s="317"/>
      <c r="J484" s="317"/>
      <c r="K484" s="317"/>
    </row>
    <row r="485" spans="1:11" ht="15" x14ac:dyDescent="0.25">
      <c r="A485" s="317"/>
      <c r="B485" s="317"/>
      <c r="C485" s="317"/>
      <c r="D485" s="317"/>
      <c r="E485" s="317"/>
      <c r="F485" s="317"/>
      <c r="G485" s="317"/>
      <c r="H485" s="317"/>
      <c r="I485" s="317"/>
      <c r="J485" s="317"/>
      <c r="K485" s="317"/>
    </row>
    <row r="486" spans="1:11" ht="15" x14ac:dyDescent="0.25">
      <c r="A486" s="317"/>
      <c r="B486" s="317"/>
      <c r="C486" s="317"/>
      <c r="D486" s="317"/>
      <c r="E486" s="317"/>
      <c r="F486" s="317"/>
      <c r="G486" s="317"/>
      <c r="H486" s="317"/>
      <c r="I486" s="317"/>
      <c r="J486" s="317"/>
      <c r="K486" s="317"/>
    </row>
    <row r="487" spans="1:11" ht="15" x14ac:dyDescent="0.25">
      <c r="A487" s="317"/>
      <c r="B487" s="317"/>
      <c r="C487" s="317"/>
      <c r="D487" s="317"/>
      <c r="E487" s="317"/>
      <c r="F487" s="317"/>
      <c r="G487" s="317"/>
      <c r="H487" s="317"/>
      <c r="I487" s="317"/>
      <c r="J487" s="317"/>
      <c r="K487" s="317"/>
    </row>
    <row r="488" spans="1:11" ht="15" x14ac:dyDescent="0.25">
      <c r="A488" s="317"/>
      <c r="B488" s="317"/>
      <c r="C488" s="317"/>
      <c r="D488" s="317"/>
      <c r="E488" s="317"/>
      <c r="F488" s="317"/>
      <c r="G488" s="317"/>
      <c r="H488" s="317"/>
      <c r="I488" s="317"/>
      <c r="J488" s="317"/>
      <c r="K488" s="317"/>
    </row>
    <row r="489" spans="1:11" ht="15" x14ac:dyDescent="0.25">
      <c r="A489" s="317"/>
      <c r="B489" s="317"/>
      <c r="C489" s="317"/>
      <c r="D489" s="317"/>
      <c r="E489" s="317"/>
      <c r="F489" s="317"/>
      <c r="G489" s="317"/>
      <c r="H489" s="317"/>
      <c r="I489" s="317"/>
      <c r="J489" s="317"/>
      <c r="K489" s="317"/>
    </row>
    <row r="490" spans="1:11" ht="15" x14ac:dyDescent="0.25">
      <c r="A490" s="317"/>
      <c r="B490" s="317"/>
      <c r="C490" s="317"/>
      <c r="D490" s="317"/>
      <c r="E490" s="317"/>
      <c r="F490" s="317"/>
      <c r="G490" s="317"/>
      <c r="H490" s="317"/>
      <c r="I490" s="317"/>
      <c r="J490" s="317"/>
      <c r="K490" s="317"/>
    </row>
    <row r="491" spans="1:11" ht="15" x14ac:dyDescent="0.25">
      <c r="A491" s="317"/>
      <c r="B491" s="317"/>
      <c r="C491" s="317"/>
      <c r="D491" s="317"/>
      <c r="E491" s="317"/>
      <c r="F491" s="317"/>
      <c r="G491" s="317"/>
      <c r="H491" s="317"/>
      <c r="I491" s="317"/>
      <c r="J491" s="317"/>
      <c r="K491" s="317"/>
    </row>
    <row r="492" spans="1:11" ht="15" x14ac:dyDescent="0.25">
      <c r="A492" s="317"/>
      <c r="B492" s="317"/>
      <c r="C492" s="317"/>
      <c r="D492" s="317"/>
      <c r="E492" s="317"/>
      <c r="F492" s="317"/>
      <c r="G492" s="317"/>
      <c r="H492" s="317"/>
      <c r="I492" s="317"/>
      <c r="J492" s="317"/>
      <c r="K492" s="317"/>
    </row>
    <row r="493" spans="1:11" ht="15" x14ac:dyDescent="0.25">
      <c r="A493" s="317"/>
      <c r="B493" s="317"/>
      <c r="C493" s="317"/>
      <c r="D493" s="317"/>
      <c r="E493" s="317"/>
      <c r="F493" s="317"/>
      <c r="G493" s="317"/>
      <c r="H493" s="317"/>
      <c r="I493" s="317"/>
      <c r="J493" s="317"/>
      <c r="K493" s="317"/>
    </row>
    <row r="494" spans="1:11" ht="15" x14ac:dyDescent="0.25">
      <c r="A494" s="317"/>
      <c r="B494" s="317"/>
      <c r="C494" s="317"/>
      <c r="D494" s="317"/>
      <c r="E494" s="317"/>
      <c r="F494" s="317"/>
      <c r="G494" s="317"/>
      <c r="H494" s="317"/>
      <c r="I494" s="317"/>
      <c r="J494" s="317"/>
      <c r="K494" s="317"/>
    </row>
    <row r="495" spans="1:11" ht="15" x14ac:dyDescent="0.25">
      <c r="A495" s="317"/>
      <c r="B495" s="317"/>
      <c r="C495" s="317"/>
      <c r="D495" s="317"/>
      <c r="E495" s="317"/>
      <c r="F495" s="317"/>
      <c r="G495" s="317"/>
      <c r="H495" s="317"/>
      <c r="I495" s="317"/>
      <c r="J495" s="317"/>
      <c r="K495" s="317"/>
    </row>
    <row r="496" spans="1:11" ht="15" x14ac:dyDescent="0.25">
      <c r="A496" s="317"/>
      <c r="B496" s="317"/>
      <c r="C496" s="317"/>
      <c r="D496" s="317"/>
      <c r="E496" s="317"/>
      <c r="F496" s="317"/>
      <c r="G496" s="317"/>
      <c r="H496" s="317"/>
      <c r="I496" s="317"/>
      <c r="J496" s="317"/>
      <c r="K496" s="317"/>
    </row>
    <row r="497" spans="1:11" ht="15" x14ac:dyDescent="0.25">
      <c r="A497" s="317"/>
      <c r="B497" s="317"/>
      <c r="C497" s="317"/>
      <c r="D497" s="317"/>
      <c r="E497" s="317"/>
      <c r="F497" s="317"/>
      <c r="G497" s="317"/>
      <c r="H497" s="317"/>
      <c r="I497" s="317"/>
      <c r="J497" s="317"/>
      <c r="K497" s="317"/>
    </row>
    <row r="498" spans="1:11" ht="15" x14ac:dyDescent="0.25">
      <c r="A498" s="317"/>
      <c r="B498" s="317"/>
      <c r="C498" s="317"/>
      <c r="D498" s="317"/>
      <c r="E498" s="317"/>
      <c r="F498" s="317"/>
      <c r="G498" s="317"/>
      <c r="H498" s="317"/>
      <c r="I498" s="317"/>
      <c r="J498" s="317"/>
      <c r="K498" s="317"/>
    </row>
    <row r="499" spans="1:11" ht="15" x14ac:dyDescent="0.25">
      <c r="A499" s="317"/>
      <c r="B499" s="317"/>
      <c r="C499" s="317"/>
      <c r="D499" s="317"/>
      <c r="E499" s="317"/>
      <c r="F499" s="317"/>
      <c r="G499" s="317"/>
      <c r="H499" s="317"/>
      <c r="I499" s="317"/>
      <c r="J499" s="317"/>
      <c r="K499" s="317"/>
    </row>
    <row r="500" spans="1:11" ht="15" x14ac:dyDescent="0.25">
      <c r="A500" s="317"/>
      <c r="B500" s="317"/>
      <c r="C500" s="317"/>
      <c r="D500" s="317"/>
      <c r="E500" s="317"/>
      <c r="F500" s="317"/>
      <c r="G500" s="317"/>
      <c r="H500" s="317"/>
      <c r="I500" s="317"/>
      <c r="J500" s="317"/>
      <c r="K500" s="317"/>
    </row>
    <row r="501" spans="1:11" ht="15" x14ac:dyDescent="0.25">
      <c r="A501" s="317"/>
      <c r="B501" s="317"/>
      <c r="C501" s="317"/>
      <c r="D501" s="317"/>
      <c r="E501" s="317"/>
      <c r="F501" s="317"/>
      <c r="G501" s="317"/>
      <c r="H501" s="317"/>
      <c r="I501" s="317"/>
      <c r="J501" s="317"/>
      <c r="K501" s="317"/>
    </row>
    <row r="502" spans="1:11" ht="15" x14ac:dyDescent="0.25">
      <c r="A502" s="317"/>
      <c r="B502" s="317"/>
      <c r="C502" s="317"/>
      <c r="D502" s="317"/>
      <c r="E502" s="317"/>
      <c r="F502" s="317"/>
      <c r="G502" s="317"/>
      <c r="H502" s="317"/>
      <c r="I502" s="317"/>
      <c r="J502" s="317"/>
      <c r="K502" s="317"/>
    </row>
    <row r="503" spans="1:11" ht="15" x14ac:dyDescent="0.25">
      <c r="A503" s="317"/>
      <c r="B503" s="317"/>
      <c r="C503" s="317"/>
      <c r="D503" s="317"/>
      <c r="E503" s="317"/>
      <c r="F503" s="317"/>
      <c r="G503" s="317"/>
      <c r="H503" s="317"/>
      <c r="I503" s="317"/>
      <c r="J503" s="317"/>
      <c r="K503" s="317"/>
    </row>
    <row r="504" spans="1:11" ht="15" x14ac:dyDescent="0.25">
      <c r="A504" s="317"/>
      <c r="B504" s="317"/>
      <c r="C504" s="317"/>
      <c r="D504" s="317"/>
      <c r="E504" s="317"/>
      <c r="F504" s="317"/>
      <c r="G504" s="317"/>
      <c r="H504" s="317"/>
      <c r="I504" s="317"/>
      <c r="J504" s="317"/>
      <c r="K504" s="317"/>
    </row>
    <row r="505" spans="1:11" ht="15" x14ac:dyDescent="0.25">
      <c r="A505" s="317"/>
      <c r="B505" s="317"/>
      <c r="C505" s="317"/>
      <c r="D505" s="317"/>
      <c r="E505" s="317"/>
      <c r="F505" s="317"/>
      <c r="G505" s="317"/>
      <c r="H505" s="317"/>
      <c r="I505" s="317"/>
      <c r="J505" s="317"/>
      <c r="K505" s="317"/>
    </row>
    <row r="506" spans="1:11" ht="15" x14ac:dyDescent="0.25">
      <c r="A506" s="317"/>
      <c r="B506" s="317"/>
      <c r="C506" s="317"/>
      <c r="D506" s="317"/>
      <c r="E506" s="317"/>
      <c r="F506" s="317"/>
      <c r="G506" s="317"/>
      <c r="H506" s="317"/>
      <c r="I506" s="317"/>
      <c r="J506" s="317"/>
      <c r="K506" s="317"/>
    </row>
    <row r="507" spans="1:11" ht="15" x14ac:dyDescent="0.25">
      <c r="A507" s="317"/>
      <c r="B507" s="317"/>
      <c r="C507" s="317"/>
      <c r="D507" s="317"/>
      <c r="E507" s="317"/>
      <c r="F507" s="317"/>
      <c r="G507" s="317"/>
      <c r="H507" s="317"/>
      <c r="I507" s="317"/>
      <c r="J507" s="317"/>
      <c r="K507" s="317"/>
    </row>
    <row r="508" spans="1:11" ht="15" x14ac:dyDescent="0.25">
      <c r="A508" s="317"/>
      <c r="B508" s="317"/>
      <c r="C508" s="317"/>
      <c r="D508" s="317"/>
      <c r="E508" s="317"/>
      <c r="F508" s="317"/>
      <c r="G508" s="317"/>
      <c r="H508" s="317"/>
      <c r="I508" s="317"/>
      <c r="J508" s="317"/>
      <c r="K508" s="317"/>
    </row>
    <row r="509" spans="1:11" ht="15" x14ac:dyDescent="0.25">
      <c r="A509" s="317"/>
      <c r="B509" s="317"/>
      <c r="C509" s="317"/>
      <c r="D509" s="317"/>
      <c r="E509" s="317"/>
      <c r="F509" s="317"/>
      <c r="G509" s="317"/>
      <c r="H509" s="317"/>
      <c r="I509" s="317"/>
      <c r="J509" s="317"/>
      <c r="K509" s="317"/>
    </row>
    <row r="510" spans="1:11" ht="15" x14ac:dyDescent="0.25">
      <c r="A510" s="317"/>
      <c r="B510" s="317"/>
      <c r="C510" s="317"/>
      <c r="D510" s="317"/>
      <c r="E510" s="317"/>
      <c r="F510" s="317"/>
      <c r="G510" s="317"/>
      <c r="H510" s="317"/>
      <c r="I510" s="317"/>
      <c r="J510" s="317"/>
      <c r="K510" s="317"/>
    </row>
    <row r="511" spans="1:11" ht="15" x14ac:dyDescent="0.25">
      <c r="A511" s="317"/>
      <c r="B511" s="317"/>
      <c r="C511" s="317"/>
      <c r="D511" s="317"/>
      <c r="E511" s="317"/>
      <c r="F511" s="317"/>
      <c r="G511" s="317"/>
      <c r="H511" s="317"/>
      <c r="I511" s="317"/>
      <c r="J511" s="317"/>
      <c r="K511" s="317"/>
    </row>
    <row r="512" spans="1:11" ht="15" x14ac:dyDescent="0.25">
      <c r="A512" s="317"/>
      <c r="B512" s="317"/>
      <c r="C512" s="317"/>
      <c r="D512" s="317"/>
      <c r="E512" s="317"/>
      <c r="F512" s="317"/>
      <c r="G512" s="317"/>
      <c r="H512" s="317"/>
      <c r="I512" s="317"/>
      <c r="J512" s="317"/>
      <c r="K512" s="317"/>
    </row>
    <row r="513" spans="1:11" ht="15" x14ac:dyDescent="0.25">
      <c r="A513" s="317"/>
      <c r="B513" s="317"/>
      <c r="C513" s="317"/>
      <c r="D513" s="317"/>
      <c r="E513" s="317"/>
      <c r="F513" s="317"/>
      <c r="G513" s="317"/>
      <c r="H513" s="317"/>
      <c r="I513" s="317"/>
      <c r="J513" s="317"/>
      <c r="K513" s="317"/>
    </row>
    <row r="514" spans="1:11" ht="15" x14ac:dyDescent="0.25">
      <c r="A514" s="317"/>
      <c r="B514" s="317"/>
      <c r="C514" s="317"/>
      <c r="D514" s="317"/>
      <c r="E514" s="317"/>
      <c r="F514" s="317"/>
      <c r="G514" s="317"/>
      <c r="H514" s="317"/>
      <c r="I514" s="317"/>
      <c r="J514" s="317"/>
      <c r="K514" s="317"/>
    </row>
    <row r="515" spans="1:11" ht="15" x14ac:dyDescent="0.25">
      <c r="A515" s="317"/>
      <c r="B515" s="317"/>
      <c r="C515" s="317"/>
      <c r="D515" s="317"/>
      <c r="E515" s="317"/>
      <c r="F515" s="317"/>
      <c r="G515" s="317"/>
      <c r="H515" s="317"/>
      <c r="I515" s="317"/>
      <c r="J515" s="317"/>
      <c r="K515" s="317"/>
    </row>
    <row r="516" spans="1:11" ht="15" x14ac:dyDescent="0.25">
      <c r="A516" s="317"/>
      <c r="B516" s="317"/>
      <c r="C516" s="317"/>
      <c r="D516" s="317"/>
      <c r="E516" s="317"/>
      <c r="F516" s="317"/>
      <c r="G516" s="317"/>
      <c r="H516" s="317"/>
      <c r="I516" s="317"/>
      <c r="J516" s="317"/>
      <c r="K516" s="317"/>
    </row>
    <row r="517" spans="1:11" ht="15" x14ac:dyDescent="0.25">
      <c r="A517" s="317"/>
      <c r="B517" s="317"/>
      <c r="C517" s="317"/>
      <c r="D517" s="317"/>
      <c r="E517" s="317"/>
      <c r="F517" s="317"/>
      <c r="G517" s="317"/>
      <c r="H517" s="317"/>
      <c r="I517" s="317"/>
      <c r="J517" s="317"/>
      <c r="K517" s="317"/>
    </row>
    <row r="518" spans="1:11" ht="15" x14ac:dyDescent="0.25">
      <c r="A518" s="317"/>
      <c r="B518" s="317"/>
      <c r="C518" s="317"/>
      <c r="D518" s="317"/>
      <c r="E518" s="317"/>
      <c r="F518" s="317"/>
      <c r="G518" s="317"/>
      <c r="H518" s="317"/>
      <c r="I518" s="317"/>
      <c r="J518" s="317"/>
      <c r="K518" s="317"/>
    </row>
    <row r="519" spans="1:11" ht="15" x14ac:dyDescent="0.25">
      <c r="A519" s="317"/>
      <c r="B519" s="317"/>
      <c r="C519" s="317"/>
      <c r="D519" s="317"/>
      <c r="E519" s="317"/>
      <c r="F519" s="317"/>
      <c r="G519" s="317"/>
      <c r="H519" s="317"/>
      <c r="I519" s="317"/>
      <c r="J519" s="317"/>
      <c r="K519" s="317"/>
    </row>
    <row r="520" spans="1:11" ht="15" x14ac:dyDescent="0.25">
      <c r="A520" s="317"/>
      <c r="B520" s="317"/>
      <c r="C520" s="317"/>
      <c r="D520" s="317"/>
      <c r="E520" s="317"/>
      <c r="F520" s="317"/>
      <c r="G520" s="317"/>
      <c r="H520" s="317"/>
      <c r="I520" s="317"/>
      <c r="J520" s="317"/>
      <c r="K520" s="317"/>
    </row>
    <row r="521" spans="1:11" ht="15" x14ac:dyDescent="0.25">
      <c r="A521" s="317"/>
      <c r="B521" s="317"/>
      <c r="C521" s="317"/>
      <c r="D521" s="317"/>
      <c r="E521" s="317"/>
      <c r="F521" s="317"/>
      <c r="G521" s="317"/>
      <c r="H521" s="317"/>
      <c r="I521" s="317"/>
      <c r="J521" s="317"/>
      <c r="K521" s="317"/>
    </row>
    <row r="522" spans="1:11" ht="15" x14ac:dyDescent="0.25">
      <c r="A522" s="317"/>
      <c r="B522" s="317"/>
      <c r="C522" s="317"/>
      <c r="D522" s="317"/>
      <c r="E522" s="317"/>
      <c r="F522" s="317"/>
      <c r="G522" s="317"/>
      <c r="H522" s="317"/>
      <c r="I522" s="317"/>
      <c r="J522" s="317"/>
      <c r="K522" s="317"/>
    </row>
    <row r="523" spans="1:11" ht="15" x14ac:dyDescent="0.25">
      <c r="A523" s="317"/>
      <c r="B523" s="317"/>
      <c r="C523" s="317"/>
      <c r="D523" s="317"/>
      <c r="E523" s="317"/>
      <c r="F523" s="317"/>
      <c r="G523" s="317"/>
      <c r="H523" s="317"/>
      <c r="I523" s="317"/>
      <c r="J523" s="317"/>
      <c r="K523" s="317"/>
    </row>
    <row r="524" spans="1:11" ht="15" x14ac:dyDescent="0.25">
      <c r="A524" s="317"/>
      <c r="B524" s="317"/>
      <c r="C524" s="317"/>
      <c r="D524" s="317"/>
      <c r="E524" s="317"/>
      <c r="F524" s="317"/>
      <c r="G524" s="317"/>
      <c r="H524" s="317"/>
      <c r="I524" s="317"/>
      <c r="J524" s="317"/>
      <c r="K524" s="317"/>
    </row>
    <row r="525" spans="1:11" ht="15" x14ac:dyDescent="0.25">
      <c r="A525" s="317"/>
      <c r="B525" s="317"/>
      <c r="C525" s="317"/>
      <c r="D525" s="317"/>
      <c r="E525" s="317"/>
      <c r="F525" s="317"/>
      <c r="G525" s="317"/>
      <c r="H525" s="317"/>
      <c r="I525" s="317"/>
      <c r="J525" s="317"/>
      <c r="K525" s="317"/>
    </row>
    <row r="526" spans="1:11" ht="15" x14ac:dyDescent="0.25">
      <c r="A526" s="317"/>
      <c r="B526" s="317"/>
      <c r="C526" s="317"/>
      <c r="D526" s="317"/>
      <c r="E526" s="317"/>
      <c r="F526" s="317"/>
      <c r="G526" s="317"/>
      <c r="H526" s="317"/>
      <c r="I526" s="317"/>
      <c r="J526" s="317"/>
      <c r="K526" s="317"/>
    </row>
    <row r="527" spans="1:11" ht="15" x14ac:dyDescent="0.25">
      <c r="A527" s="317"/>
      <c r="B527" s="317"/>
      <c r="C527" s="317"/>
      <c r="D527" s="317"/>
      <c r="E527" s="317"/>
      <c r="F527" s="317"/>
      <c r="G527" s="317"/>
      <c r="H527" s="317"/>
      <c r="I527" s="317"/>
      <c r="J527" s="317"/>
      <c r="K527" s="317"/>
    </row>
    <row r="528" spans="1:11" ht="15" x14ac:dyDescent="0.25">
      <c r="A528" s="317"/>
      <c r="B528" s="317"/>
      <c r="C528" s="317"/>
      <c r="D528" s="317"/>
      <c r="E528" s="317"/>
      <c r="F528" s="317"/>
      <c r="G528" s="317"/>
      <c r="H528" s="317"/>
      <c r="I528" s="317"/>
      <c r="J528" s="317"/>
      <c r="K528" s="317"/>
    </row>
    <row r="529" spans="1:11" ht="15" x14ac:dyDescent="0.25">
      <c r="A529" s="317"/>
      <c r="B529" s="317"/>
      <c r="C529" s="317"/>
      <c r="D529" s="317"/>
      <c r="E529" s="317"/>
      <c r="F529" s="317"/>
      <c r="G529" s="317"/>
      <c r="H529" s="317"/>
      <c r="I529" s="317"/>
      <c r="J529" s="317"/>
      <c r="K529" s="317"/>
    </row>
    <row r="530" spans="1:11" ht="15" x14ac:dyDescent="0.25">
      <c r="A530" s="317"/>
      <c r="B530" s="317"/>
      <c r="C530" s="317"/>
      <c r="D530" s="317"/>
      <c r="E530" s="317"/>
      <c r="F530" s="317"/>
      <c r="G530" s="317"/>
      <c r="H530" s="317"/>
      <c r="I530" s="317"/>
      <c r="J530" s="317"/>
      <c r="K530" s="317"/>
    </row>
    <row r="531" spans="1:11" ht="15" x14ac:dyDescent="0.25">
      <c r="A531" s="317"/>
      <c r="B531" s="317"/>
      <c r="C531" s="317"/>
      <c r="D531" s="317"/>
      <c r="E531" s="317"/>
      <c r="F531" s="317"/>
      <c r="G531" s="317"/>
      <c r="H531" s="317"/>
      <c r="I531" s="317"/>
      <c r="J531" s="317"/>
      <c r="K531" s="317"/>
    </row>
    <row r="532" spans="1:11" ht="15" x14ac:dyDescent="0.25">
      <c r="A532" s="317"/>
      <c r="B532" s="317"/>
      <c r="C532" s="317"/>
      <c r="D532" s="317"/>
      <c r="E532" s="317"/>
      <c r="F532" s="317"/>
      <c r="G532" s="317"/>
      <c r="H532" s="317"/>
      <c r="I532" s="317"/>
      <c r="J532" s="317"/>
      <c r="K532" s="317"/>
    </row>
    <row r="533" spans="1:11" ht="15" x14ac:dyDescent="0.25">
      <c r="A533" s="317"/>
      <c r="B533" s="317"/>
      <c r="C533" s="317"/>
      <c r="D533" s="317"/>
      <c r="E533" s="317"/>
      <c r="F533" s="317"/>
      <c r="G533" s="317"/>
      <c r="H533" s="317"/>
      <c r="I533" s="317"/>
      <c r="J533" s="317"/>
      <c r="K533" s="317"/>
    </row>
    <row r="534" spans="1:11" ht="15" x14ac:dyDescent="0.25">
      <c r="A534" s="317"/>
      <c r="B534" s="317"/>
      <c r="C534" s="317"/>
      <c r="D534" s="317"/>
      <c r="E534" s="317"/>
      <c r="F534" s="317"/>
      <c r="G534" s="317"/>
      <c r="H534" s="317"/>
      <c r="I534" s="317"/>
      <c r="J534" s="317"/>
      <c r="K534" s="317"/>
    </row>
    <row r="535" spans="1:11" ht="15" x14ac:dyDescent="0.25">
      <c r="A535" s="317"/>
      <c r="B535" s="317"/>
      <c r="C535" s="317"/>
      <c r="D535" s="317"/>
      <c r="E535" s="317"/>
      <c r="F535" s="317"/>
      <c r="G535" s="317"/>
      <c r="H535" s="317"/>
      <c r="I535" s="317"/>
      <c r="J535" s="317"/>
      <c r="K535" s="317"/>
    </row>
    <row r="536" spans="1:11" ht="15" x14ac:dyDescent="0.25">
      <c r="A536" s="317"/>
      <c r="B536" s="317"/>
      <c r="C536" s="317"/>
      <c r="D536" s="317"/>
      <c r="E536" s="317"/>
      <c r="F536" s="317"/>
      <c r="G536" s="317"/>
      <c r="H536" s="317"/>
      <c r="I536" s="317"/>
      <c r="J536" s="317"/>
      <c r="K536" s="317"/>
    </row>
    <row r="537" spans="1:11" ht="15" x14ac:dyDescent="0.25">
      <c r="A537" s="317"/>
      <c r="B537" s="317"/>
      <c r="C537" s="317"/>
      <c r="D537" s="317"/>
      <c r="E537" s="317"/>
      <c r="F537" s="317"/>
      <c r="G537" s="317"/>
      <c r="H537" s="317"/>
      <c r="I537" s="317"/>
      <c r="J537" s="317"/>
      <c r="K537" s="317"/>
    </row>
    <row r="538" spans="1:11" ht="15" x14ac:dyDescent="0.25">
      <c r="A538" s="317"/>
      <c r="B538" s="317"/>
      <c r="C538" s="317"/>
      <c r="D538" s="317"/>
      <c r="E538" s="317"/>
      <c r="F538" s="317"/>
      <c r="G538" s="317"/>
      <c r="H538" s="317"/>
      <c r="I538" s="317"/>
      <c r="J538" s="317"/>
      <c r="K538" s="317"/>
    </row>
    <row r="539" spans="1:11" ht="15" x14ac:dyDescent="0.25">
      <c r="A539" s="317"/>
      <c r="B539" s="317"/>
      <c r="C539" s="317"/>
      <c r="D539" s="317"/>
      <c r="E539" s="317"/>
      <c r="F539" s="317"/>
      <c r="G539" s="317"/>
      <c r="H539" s="317"/>
      <c r="I539" s="317"/>
      <c r="J539" s="317"/>
      <c r="K539" s="317"/>
    </row>
    <row r="540" spans="1:11" ht="15" x14ac:dyDescent="0.25">
      <c r="A540" s="317"/>
      <c r="B540" s="317"/>
      <c r="C540" s="317"/>
      <c r="D540" s="317"/>
      <c r="E540" s="317"/>
      <c r="F540" s="317"/>
      <c r="G540" s="317"/>
      <c r="H540" s="317"/>
      <c r="I540" s="317"/>
      <c r="J540" s="317"/>
      <c r="K540" s="317"/>
    </row>
    <row r="541" spans="1:11" ht="15" x14ac:dyDescent="0.25">
      <c r="A541" s="317"/>
      <c r="B541" s="317"/>
      <c r="C541" s="317"/>
      <c r="D541" s="317"/>
      <c r="E541" s="317"/>
      <c r="F541" s="317"/>
      <c r="G541" s="317"/>
      <c r="H541" s="317"/>
      <c r="I541" s="317"/>
      <c r="J541" s="317"/>
      <c r="K541" s="317"/>
    </row>
    <row r="542" spans="1:11" ht="15" x14ac:dyDescent="0.25">
      <c r="A542" s="317"/>
      <c r="B542" s="317"/>
      <c r="C542" s="317"/>
      <c r="D542" s="317"/>
      <c r="E542" s="317"/>
      <c r="F542" s="317"/>
      <c r="G542" s="317"/>
      <c r="H542" s="317"/>
      <c r="I542" s="317"/>
      <c r="J542" s="317"/>
      <c r="K542" s="317"/>
    </row>
    <row r="543" spans="1:11" ht="15" x14ac:dyDescent="0.25">
      <c r="A543" s="317"/>
      <c r="B543" s="317"/>
      <c r="C543" s="317"/>
      <c r="D543" s="317"/>
      <c r="E543" s="317"/>
      <c r="F543" s="317"/>
      <c r="G543" s="317"/>
      <c r="H543" s="317"/>
      <c r="I543" s="317"/>
      <c r="J543" s="317"/>
      <c r="K543" s="317"/>
    </row>
    <row r="544" spans="1:11" ht="15" x14ac:dyDescent="0.25">
      <c r="A544" s="317"/>
      <c r="B544" s="317"/>
      <c r="C544" s="317"/>
      <c r="D544" s="317"/>
      <c r="E544" s="317"/>
      <c r="F544" s="317"/>
      <c r="G544" s="317"/>
      <c r="H544" s="317"/>
      <c r="I544" s="317"/>
      <c r="J544" s="317"/>
      <c r="K544" s="317"/>
    </row>
    <row r="545" spans="1:11" ht="15" x14ac:dyDescent="0.25">
      <c r="A545" s="317"/>
      <c r="B545" s="317"/>
      <c r="C545" s="317"/>
      <c r="D545" s="317"/>
      <c r="E545" s="317"/>
      <c r="F545" s="317"/>
      <c r="G545" s="317"/>
      <c r="H545" s="317"/>
      <c r="I545" s="317"/>
      <c r="J545" s="317"/>
      <c r="K545" s="317"/>
    </row>
    <row r="546" spans="1:11" ht="15" x14ac:dyDescent="0.25">
      <c r="A546" s="317"/>
      <c r="B546" s="317"/>
      <c r="C546" s="317"/>
      <c r="D546" s="317"/>
      <c r="E546" s="317"/>
      <c r="F546" s="317"/>
      <c r="G546" s="317"/>
      <c r="H546" s="317"/>
      <c r="I546" s="317"/>
      <c r="J546" s="317"/>
      <c r="K546" s="317"/>
    </row>
    <row r="547" spans="1:11" ht="15" x14ac:dyDescent="0.25">
      <c r="A547" s="317"/>
      <c r="B547" s="317"/>
      <c r="C547" s="317"/>
      <c r="D547" s="317"/>
      <c r="E547" s="317"/>
      <c r="F547" s="317"/>
      <c r="G547" s="317"/>
      <c r="H547" s="317"/>
      <c r="I547" s="317"/>
      <c r="J547" s="317"/>
      <c r="K547" s="317"/>
    </row>
    <row r="548" spans="1:11" ht="15" x14ac:dyDescent="0.25">
      <c r="A548" s="317"/>
      <c r="B548" s="317"/>
      <c r="C548" s="317"/>
      <c r="D548" s="317"/>
      <c r="E548" s="317"/>
      <c r="F548" s="317"/>
      <c r="G548" s="317"/>
      <c r="H548" s="317"/>
      <c r="I548" s="317"/>
      <c r="J548" s="317"/>
      <c r="K548" s="317"/>
    </row>
    <row r="549" spans="1:11" ht="15" x14ac:dyDescent="0.25">
      <c r="A549" s="317"/>
      <c r="B549" s="317"/>
      <c r="C549" s="317"/>
      <c r="D549" s="317"/>
      <c r="E549" s="317"/>
      <c r="F549" s="317"/>
      <c r="G549" s="317"/>
      <c r="H549" s="317"/>
      <c r="I549" s="317"/>
      <c r="J549" s="317"/>
      <c r="K549" s="317"/>
    </row>
    <row r="550" spans="1:11" ht="15" x14ac:dyDescent="0.25">
      <c r="A550" s="317"/>
      <c r="B550" s="317"/>
      <c r="C550" s="317"/>
      <c r="D550" s="317"/>
      <c r="E550" s="317"/>
      <c r="F550" s="317"/>
      <c r="G550" s="317"/>
      <c r="H550" s="317"/>
      <c r="I550" s="317"/>
      <c r="J550" s="317"/>
      <c r="K550" s="317"/>
    </row>
    <row r="551" spans="1:11" ht="15" x14ac:dyDescent="0.25">
      <c r="A551" s="317"/>
      <c r="B551" s="317"/>
      <c r="C551" s="317"/>
      <c r="D551" s="317"/>
      <c r="E551" s="317"/>
      <c r="F551" s="317"/>
      <c r="G551" s="317"/>
      <c r="H551" s="317"/>
      <c r="I551" s="317"/>
      <c r="J551" s="317"/>
      <c r="K551" s="317"/>
    </row>
    <row r="552" spans="1:11" ht="15" x14ac:dyDescent="0.25">
      <c r="A552" s="317"/>
      <c r="B552" s="317"/>
      <c r="C552" s="317"/>
      <c r="D552" s="317"/>
      <c r="E552" s="317"/>
      <c r="F552" s="317"/>
      <c r="G552" s="317"/>
      <c r="H552" s="317"/>
      <c r="I552" s="317"/>
      <c r="J552" s="317"/>
      <c r="K552" s="317"/>
    </row>
    <row r="553" spans="1:11" ht="15" x14ac:dyDescent="0.25">
      <c r="A553" s="317"/>
      <c r="B553" s="317"/>
      <c r="C553" s="317"/>
      <c r="D553" s="317"/>
      <c r="E553" s="317"/>
      <c r="F553" s="317"/>
      <c r="G553" s="317"/>
      <c r="H553" s="317"/>
      <c r="I553" s="317"/>
      <c r="J553" s="317"/>
      <c r="K553" s="317"/>
    </row>
    <row r="554" spans="1:11" ht="15" x14ac:dyDescent="0.25">
      <c r="A554" s="317"/>
      <c r="B554" s="317"/>
      <c r="C554" s="317"/>
      <c r="D554" s="317"/>
      <c r="E554" s="317"/>
      <c r="F554" s="317"/>
      <c r="G554" s="317"/>
      <c r="H554" s="317"/>
      <c r="I554" s="317"/>
      <c r="J554" s="317"/>
      <c r="K554" s="317"/>
    </row>
    <row r="555" spans="1:11" ht="15" x14ac:dyDescent="0.25">
      <c r="A555" s="317"/>
      <c r="B555" s="317"/>
      <c r="C555" s="317"/>
      <c r="D555" s="317"/>
      <c r="E555" s="317"/>
      <c r="F555" s="317"/>
      <c r="G555" s="317"/>
      <c r="H555" s="317"/>
      <c r="I555" s="317"/>
      <c r="J555" s="317"/>
      <c r="K555" s="317"/>
    </row>
    <row r="556" spans="1:11" ht="15" x14ac:dyDescent="0.25">
      <c r="A556" s="317"/>
      <c r="B556" s="317"/>
      <c r="C556" s="317"/>
      <c r="D556" s="317"/>
      <c r="E556" s="317"/>
      <c r="F556" s="317"/>
      <c r="G556" s="317"/>
      <c r="H556" s="317"/>
      <c r="I556" s="317"/>
      <c r="J556" s="317"/>
      <c r="K556" s="317"/>
    </row>
    <row r="557" spans="1:11" ht="15" x14ac:dyDescent="0.25">
      <c r="A557" s="317"/>
      <c r="B557" s="317"/>
      <c r="C557" s="317"/>
      <c r="D557" s="317"/>
      <c r="E557" s="317"/>
      <c r="F557" s="317"/>
      <c r="G557" s="317"/>
      <c r="H557" s="317"/>
      <c r="I557" s="317"/>
      <c r="J557" s="317"/>
      <c r="K557" s="317"/>
    </row>
    <row r="558" spans="1:11" ht="15" x14ac:dyDescent="0.25">
      <c r="A558" s="317"/>
      <c r="B558" s="317"/>
      <c r="C558" s="317"/>
      <c r="D558" s="317"/>
      <c r="E558" s="317"/>
      <c r="F558" s="317"/>
      <c r="G558" s="317"/>
      <c r="H558" s="317"/>
      <c r="I558" s="317"/>
      <c r="J558" s="317"/>
      <c r="K558" s="317"/>
    </row>
    <row r="559" spans="1:11" ht="15" x14ac:dyDescent="0.25">
      <c r="A559" s="317"/>
      <c r="B559" s="317"/>
      <c r="C559" s="317"/>
      <c r="D559" s="317"/>
      <c r="E559" s="317"/>
      <c r="F559" s="317"/>
      <c r="G559" s="317"/>
      <c r="H559" s="317"/>
      <c r="I559" s="317"/>
      <c r="J559" s="317"/>
      <c r="K559" s="317"/>
    </row>
    <row r="560" spans="1:11" ht="15" x14ac:dyDescent="0.25">
      <c r="A560" s="317"/>
      <c r="B560" s="317"/>
      <c r="C560" s="317"/>
      <c r="D560" s="317"/>
      <c r="E560" s="317"/>
      <c r="F560" s="317"/>
      <c r="G560" s="317"/>
      <c r="H560" s="317"/>
      <c r="I560" s="317"/>
      <c r="J560" s="317"/>
      <c r="K560" s="317"/>
    </row>
    <row r="561" spans="1:11" ht="15" x14ac:dyDescent="0.25">
      <c r="A561" s="317"/>
      <c r="B561" s="317"/>
      <c r="C561" s="317"/>
      <c r="D561" s="317"/>
      <c r="E561" s="317"/>
      <c r="F561" s="317"/>
      <c r="G561" s="317"/>
      <c r="H561" s="317"/>
      <c r="I561" s="317"/>
      <c r="J561" s="317"/>
      <c r="K561" s="317"/>
    </row>
    <row r="562" spans="1:11" ht="15" x14ac:dyDescent="0.25">
      <c r="A562" s="317"/>
      <c r="B562" s="317"/>
      <c r="C562" s="317"/>
      <c r="D562" s="317"/>
      <c r="E562" s="317"/>
      <c r="F562" s="317"/>
      <c r="G562" s="317"/>
      <c r="H562" s="317"/>
      <c r="I562" s="317"/>
      <c r="J562" s="317"/>
      <c r="K562" s="317"/>
    </row>
    <row r="563" spans="1:11" ht="15" x14ac:dyDescent="0.25">
      <c r="A563" s="317"/>
      <c r="B563" s="317"/>
      <c r="C563" s="317"/>
      <c r="D563" s="317"/>
      <c r="E563" s="317"/>
      <c r="F563" s="317"/>
      <c r="G563" s="317"/>
      <c r="H563" s="317"/>
      <c r="I563" s="317"/>
      <c r="J563" s="317"/>
      <c r="K563" s="317"/>
    </row>
    <row r="564" spans="1:11" ht="15" x14ac:dyDescent="0.25">
      <c r="A564" s="317"/>
      <c r="B564" s="317"/>
      <c r="C564" s="317"/>
      <c r="D564" s="317"/>
      <c r="E564" s="317"/>
      <c r="F564" s="317"/>
      <c r="G564" s="317"/>
      <c r="H564" s="317"/>
      <c r="I564" s="317"/>
      <c r="J564" s="317"/>
      <c r="K564" s="317"/>
    </row>
    <row r="565" spans="1:11" ht="15" x14ac:dyDescent="0.25">
      <c r="A565" s="317"/>
      <c r="B565" s="317"/>
      <c r="C565" s="317"/>
      <c r="D565" s="317"/>
      <c r="E565" s="317"/>
      <c r="F565" s="317"/>
      <c r="G565" s="317"/>
      <c r="H565" s="317"/>
      <c r="I565" s="317"/>
      <c r="J565" s="317"/>
      <c r="K565" s="317"/>
    </row>
    <row r="566" spans="1:11" ht="15" x14ac:dyDescent="0.25">
      <c r="A566" s="317"/>
      <c r="B566" s="317"/>
      <c r="C566" s="317"/>
      <c r="D566" s="317"/>
      <c r="E566" s="317"/>
      <c r="F566" s="317"/>
      <c r="G566" s="317"/>
      <c r="H566" s="317"/>
      <c r="I566" s="317"/>
      <c r="J566" s="317"/>
      <c r="K566" s="317"/>
    </row>
    <row r="567" spans="1:11" ht="15" x14ac:dyDescent="0.25">
      <c r="A567" s="317"/>
      <c r="B567" s="317"/>
      <c r="C567" s="317"/>
      <c r="D567" s="317"/>
      <c r="E567" s="317"/>
      <c r="F567" s="317"/>
      <c r="G567" s="317"/>
      <c r="H567" s="317"/>
      <c r="I567" s="317"/>
      <c r="J567" s="317"/>
      <c r="K567" s="317"/>
    </row>
    <row r="568" spans="1:11" ht="15" x14ac:dyDescent="0.25">
      <c r="A568" s="317"/>
      <c r="B568" s="317"/>
      <c r="C568" s="317"/>
      <c r="D568" s="317"/>
      <c r="E568" s="317"/>
      <c r="F568" s="317"/>
      <c r="G568" s="317"/>
      <c r="H568" s="317"/>
      <c r="I568" s="317"/>
      <c r="J568" s="317"/>
      <c r="K568" s="317"/>
    </row>
    <row r="569" spans="1:11" ht="15" x14ac:dyDescent="0.25">
      <c r="A569" s="317"/>
      <c r="B569" s="317"/>
      <c r="C569" s="317"/>
      <c r="D569" s="317"/>
      <c r="E569" s="317"/>
      <c r="F569" s="317"/>
      <c r="G569" s="317"/>
      <c r="H569" s="317"/>
      <c r="I569" s="317"/>
      <c r="J569" s="317"/>
      <c r="K569" s="317"/>
    </row>
    <row r="570" spans="1:11" ht="15" x14ac:dyDescent="0.25">
      <c r="A570" s="317"/>
      <c r="B570" s="317"/>
      <c r="C570" s="317"/>
      <c r="D570" s="317"/>
      <c r="E570" s="317"/>
      <c r="F570" s="317"/>
      <c r="G570" s="317"/>
      <c r="H570" s="317"/>
      <c r="I570" s="317"/>
      <c r="J570" s="317"/>
      <c r="K570" s="317"/>
    </row>
    <row r="571" spans="1:11" ht="15" x14ac:dyDescent="0.25">
      <c r="A571" s="317"/>
      <c r="B571" s="317"/>
      <c r="C571" s="317"/>
      <c r="D571" s="317"/>
      <c r="E571" s="317"/>
      <c r="F571" s="317"/>
      <c r="G571" s="317"/>
      <c r="H571" s="317"/>
      <c r="I571" s="317"/>
      <c r="J571" s="317"/>
      <c r="K571" s="317"/>
    </row>
    <row r="572" spans="1:11" ht="15" x14ac:dyDescent="0.25">
      <c r="A572" s="317"/>
      <c r="B572" s="317"/>
      <c r="C572" s="317"/>
      <c r="D572" s="317"/>
      <c r="E572" s="317"/>
      <c r="F572" s="317"/>
      <c r="G572" s="317"/>
      <c r="H572" s="317"/>
      <c r="I572" s="317"/>
      <c r="J572" s="317"/>
      <c r="K572" s="317"/>
    </row>
    <row r="573" spans="1:11" ht="15" x14ac:dyDescent="0.25">
      <c r="A573" s="317"/>
      <c r="B573" s="317"/>
      <c r="C573" s="317"/>
      <c r="D573" s="317"/>
      <c r="E573" s="317"/>
      <c r="F573" s="317"/>
      <c r="G573" s="317"/>
      <c r="H573" s="317"/>
      <c r="I573" s="317"/>
      <c r="J573" s="317"/>
      <c r="K573" s="317"/>
    </row>
    <row r="574" spans="1:11" ht="15" x14ac:dyDescent="0.25">
      <c r="A574" s="317"/>
      <c r="B574" s="317"/>
      <c r="C574" s="317"/>
      <c r="D574" s="317"/>
      <c r="E574" s="317"/>
      <c r="F574" s="317"/>
      <c r="G574" s="317"/>
      <c r="H574" s="317"/>
      <c r="I574" s="317"/>
      <c r="J574" s="317"/>
      <c r="K574" s="317"/>
    </row>
    <row r="575" spans="1:11" ht="15" x14ac:dyDescent="0.25">
      <c r="A575" s="317"/>
      <c r="B575" s="317"/>
      <c r="C575" s="317"/>
      <c r="D575" s="317"/>
      <c r="E575" s="317"/>
      <c r="F575" s="317"/>
      <c r="G575" s="317"/>
      <c r="H575" s="317"/>
      <c r="I575" s="317"/>
      <c r="J575" s="317"/>
      <c r="K575" s="317"/>
    </row>
    <row r="576" spans="1:11" ht="15" x14ac:dyDescent="0.25">
      <c r="A576" s="317"/>
      <c r="B576" s="317"/>
      <c r="C576" s="317"/>
      <c r="D576" s="317"/>
      <c r="E576" s="317"/>
      <c r="F576" s="317"/>
      <c r="G576" s="317"/>
      <c r="H576" s="317"/>
      <c r="I576" s="317"/>
      <c r="J576" s="317"/>
      <c r="K576" s="317"/>
    </row>
    <row r="577" spans="1:11" ht="15" x14ac:dyDescent="0.25">
      <c r="A577" s="317"/>
      <c r="B577" s="317"/>
      <c r="C577" s="317"/>
      <c r="D577" s="317"/>
      <c r="E577" s="317"/>
      <c r="F577" s="317"/>
      <c r="G577" s="317"/>
      <c r="H577" s="317"/>
      <c r="I577" s="317"/>
      <c r="J577" s="317"/>
      <c r="K577" s="317"/>
    </row>
    <row r="578" spans="1:11" ht="15" x14ac:dyDescent="0.25">
      <c r="A578" s="317"/>
      <c r="B578" s="317"/>
      <c r="C578" s="317"/>
      <c r="D578" s="317"/>
      <c r="E578" s="317"/>
      <c r="F578" s="317"/>
      <c r="G578" s="317"/>
      <c r="H578" s="317"/>
      <c r="I578" s="317"/>
      <c r="J578" s="317"/>
      <c r="K578" s="317"/>
    </row>
    <row r="579" spans="1:11" ht="15" x14ac:dyDescent="0.25">
      <c r="A579" s="317"/>
      <c r="B579" s="317"/>
      <c r="C579" s="317"/>
      <c r="D579" s="317"/>
      <c r="E579" s="317"/>
      <c r="F579" s="317"/>
      <c r="G579" s="317"/>
      <c r="H579" s="317"/>
      <c r="I579" s="317"/>
      <c r="J579" s="317"/>
      <c r="K579" s="317"/>
    </row>
    <row r="580" spans="1:11" ht="15" x14ac:dyDescent="0.25">
      <c r="A580" s="317"/>
      <c r="B580" s="317"/>
      <c r="C580" s="317"/>
      <c r="D580" s="317"/>
      <c r="E580" s="317"/>
      <c r="F580" s="317"/>
      <c r="G580" s="317"/>
      <c r="H580" s="317"/>
      <c r="I580" s="317"/>
      <c r="J580" s="317"/>
      <c r="K580" s="317"/>
    </row>
    <row r="581" spans="1:11" ht="15" x14ac:dyDescent="0.25">
      <c r="A581" s="317"/>
      <c r="B581" s="317"/>
      <c r="C581" s="317"/>
      <c r="D581" s="317"/>
      <c r="E581" s="317"/>
      <c r="F581" s="317"/>
      <c r="G581" s="317"/>
      <c r="H581" s="317"/>
      <c r="I581" s="317"/>
      <c r="J581" s="317"/>
      <c r="K581" s="317"/>
    </row>
    <row r="582" spans="1:11" ht="15" x14ac:dyDescent="0.25">
      <c r="A582" s="317"/>
      <c r="B582" s="317"/>
      <c r="C582" s="317"/>
      <c r="D582" s="317"/>
      <c r="E582" s="317"/>
      <c r="F582" s="317"/>
      <c r="G582" s="317"/>
      <c r="H582" s="317"/>
      <c r="I582" s="317"/>
      <c r="J582" s="317"/>
      <c r="K582" s="317"/>
    </row>
    <row r="583" spans="1:11" ht="15" x14ac:dyDescent="0.25">
      <c r="A583" s="317"/>
      <c r="B583" s="317"/>
      <c r="C583" s="317"/>
      <c r="D583" s="317"/>
      <c r="E583" s="317"/>
      <c r="F583" s="317"/>
      <c r="G583" s="317"/>
      <c r="H583" s="317"/>
      <c r="I583" s="317"/>
      <c r="J583" s="317"/>
      <c r="K583" s="317"/>
    </row>
    <row r="584" spans="1:11" ht="15" x14ac:dyDescent="0.25">
      <c r="A584" s="317"/>
      <c r="B584" s="317"/>
      <c r="C584" s="317"/>
      <c r="D584" s="317"/>
      <c r="E584" s="317"/>
      <c r="F584" s="317"/>
      <c r="G584" s="317"/>
      <c r="H584" s="317"/>
      <c r="I584" s="317"/>
      <c r="J584" s="317"/>
      <c r="K584" s="317"/>
    </row>
    <row r="585" spans="1:11" ht="15" x14ac:dyDescent="0.25">
      <c r="A585" s="317"/>
      <c r="B585" s="317"/>
      <c r="C585" s="317"/>
      <c r="D585" s="317"/>
      <c r="E585" s="317"/>
      <c r="F585" s="317"/>
      <c r="G585" s="317"/>
      <c r="H585" s="317"/>
      <c r="I585" s="317"/>
      <c r="J585" s="317"/>
      <c r="K585" s="317"/>
    </row>
    <row r="586" spans="1:11" ht="15" x14ac:dyDescent="0.25">
      <c r="A586" s="317"/>
      <c r="B586" s="317"/>
      <c r="C586" s="317"/>
      <c r="D586" s="317"/>
      <c r="E586" s="317"/>
      <c r="F586" s="317"/>
      <c r="G586" s="317"/>
      <c r="H586" s="317"/>
      <c r="I586" s="317"/>
      <c r="J586" s="317"/>
      <c r="K586" s="317"/>
    </row>
    <row r="587" spans="1:11" ht="14.25" x14ac:dyDescent="0.2">
      <c r="A587" s="185"/>
      <c r="B587" s="185"/>
      <c r="C587" s="185"/>
      <c r="D587" s="185"/>
      <c r="E587" s="185"/>
      <c r="F587" s="185"/>
      <c r="G587" s="185"/>
      <c r="H587" s="185"/>
      <c r="I587" s="185"/>
      <c r="J587" s="185"/>
      <c r="K587" s="185"/>
    </row>
    <row r="588" spans="1:11" ht="14.25" x14ac:dyDescent="0.2">
      <c r="A588" s="185"/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</row>
    <row r="589" spans="1:11" ht="14.25" x14ac:dyDescent="0.2">
      <c r="A589" s="185"/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</row>
    <row r="590" spans="1:11" ht="14.25" x14ac:dyDescent="0.2">
      <c r="A590" s="185"/>
      <c r="B590" s="185"/>
      <c r="C590" s="185"/>
      <c r="D590" s="185"/>
      <c r="E590" s="185"/>
      <c r="F590" s="185"/>
      <c r="G590" s="185"/>
      <c r="H590" s="185"/>
      <c r="I590" s="185"/>
      <c r="J590" s="185"/>
      <c r="K590" s="185"/>
    </row>
    <row r="591" spans="1:11" ht="14.25" x14ac:dyDescent="0.2">
      <c r="A591" s="185"/>
      <c r="B591" s="185"/>
      <c r="C591" s="185"/>
      <c r="D591" s="185"/>
      <c r="E591" s="185"/>
      <c r="F591" s="185"/>
      <c r="G591" s="185"/>
      <c r="H591" s="185"/>
      <c r="I591" s="185"/>
      <c r="J591" s="185"/>
      <c r="K591" s="185"/>
    </row>
    <row r="592" spans="1:11" ht="14.25" x14ac:dyDescent="0.2">
      <c r="A592" s="185"/>
      <c r="B592" s="185"/>
      <c r="C592" s="185"/>
      <c r="D592" s="185"/>
      <c r="E592" s="185"/>
      <c r="F592" s="185"/>
      <c r="G592" s="185"/>
      <c r="H592" s="185"/>
      <c r="I592" s="185"/>
      <c r="J592" s="185"/>
      <c r="K592" s="185"/>
    </row>
    <row r="593" spans="1:11" ht="14.25" x14ac:dyDescent="0.2">
      <c r="A593" s="185"/>
      <c r="B593" s="185"/>
      <c r="C593" s="185"/>
      <c r="D593" s="185"/>
      <c r="E593" s="185"/>
      <c r="F593" s="185"/>
      <c r="G593" s="185"/>
      <c r="H593" s="185"/>
      <c r="I593" s="185"/>
      <c r="J593" s="185"/>
      <c r="K593" s="185"/>
    </row>
    <row r="594" spans="1:11" ht="14.25" x14ac:dyDescent="0.2">
      <c r="A594" s="185"/>
      <c r="B594" s="185"/>
      <c r="C594" s="185"/>
      <c r="D594" s="185"/>
      <c r="E594" s="185"/>
      <c r="F594" s="185"/>
      <c r="G594" s="185"/>
      <c r="H594" s="185"/>
      <c r="I594" s="185"/>
      <c r="J594" s="185"/>
      <c r="K594" s="185"/>
    </row>
    <row r="595" spans="1:11" ht="14.25" x14ac:dyDescent="0.2">
      <c r="A595" s="185"/>
      <c r="B595" s="185"/>
      <c r="C595" s="185"/>
      <c r="D595" s="185"/>
      <c r="E595" s="185"/>
      <c r="F595" s="185"/>
      <c r="G595" s="185"/>
      <c r="H595" s="185"/>
      <c r="I595" s="185"/>
      <c r="J595" s="185"/>
      <c r="K595" s="185"/>
    </row>
    <row r="596" spans="1:11" ht="14.25" x14ac:dyDescent="0.2">
      <c r="A596" s="185"/>
      <c r="B596" s="185"/>
      <c r="C596" s="185"/>
      <c r="D596" s="185"/>
      <c r="E596" s="185"/>
      <c r="F596" s="185"/>
      <c r="G596" s="185"/>
      <c r="H596" s="185"/>
      <c r="I596" s="185"/>
      <c r="J596" s="185"/>
      <c r="K596" s="185"/>
    </row>
    <row r="597" spans="1:11" ht="14.25" x14ac:dyDescent="0.2">
      <c r="A597" s="185"/>
      <c r="B597" s="185"/>
      <c r="C597" s="185"/>
      <c r="D597" s="185"/>
      <c r="E597" s="185"/>
      <c r="F597" s="185"/>
      <c r="G597" s="185"/>
      <c r="H597" s="185"/>
      <c r="I597" s="185"/>
      <c r="J597" s="185"/>
      <c r="K597" s="185"/>
    </row>
    <row r="598" spans="1:11" ht="14.25" x14ac:dyDescent="0.2">
      <c r="A598" s="185"/>
      <c r="B598" s="185"/>
      <c r="C598" s="185"/>
      <c r="D598" s="185"/>
      <c r="E598" s="185"/>
      <c r="F598" s="185"/>
      <c r="G598" s="185"/>
      <c r="H598" s="185"/>
      <c r="I598" s="185"/>
      <c r="J598" s="185"/>
      <c r="K598" s="185"/>
    </row>
    <row r="599" spans="1:11" ht="14.25" x14ac:dyDescent="0.2">
      <c r="A599" s="185"/>
      <c r="B599" s="185"/>
      <c r="C599" s="185"/>
      <c r="D599" s="185"/>
      <c r="E599" s="185"/>
      <c r="F599" s="185"/>
      <c r="G599" s="185"/>
      <c r="H599" s="185"/>
      <c r="I599" s="185"/>
      <c r="J599" s="185"/>
      <c r="K599" s="185"/>
    </row>
    <row r="600" spans="1:11" ht="14.25" x14ac:dyDescent="0.2">
      <c r="A600" s="185"/>
      <c r="B600" s="185"/>
      <c r="C600" s="185"/>
      <c r="D600" s="185"/>
      <c r="E600" s="185"/>
      <c r="F600" s="185"/>
      <c r="G600" s="185"/>
      <c r="H600" s="185"/>
      <c r="I600" s="185"/>
      <c r="J600" s="185"/>
      <c r="K600" s="185"/>
    </row>
    <row r="601" spans="1:11" ht="14.25" x14ac:dyDescent="0.2">
      <c r="A601" s="185"/>
      <c r="B601" s="185"/>
      <c r="C601" s="185"/>
      <c r="D601" s="185"/>
      <c r="E601" s="185"/>
      <c r="F601" s="185"/>
      <c r="G601" s="185"/>
      <c r="H601" s="185"/>
      <c r="I601" s="185"/>
      <c r="J601" s="185"/>
      <c r="K601" s="185"/>
    </row>
    <row r="602" spans="1:11" ht="14.25" x14ac:dyDescent="0.2">
      <c r="A602" s="185"/>
      <c r="B602" s="185"/>
      <c r="C602" s="185"/>
      <c r="D602" s="185"/>
      <c r="E602" s="185"/>
      <c r="F602" s="185"/>
      <c r="G602" s="185"/>
      <c r="H602" s="185"/>
      <c r="I602" s="185"/>
      <c r="J602" s="185"/>
      <c r="K602" s="185"/>
    </row>
    <row r="603" spans="1:11" ht="14.25" x14ac:dyDescent="0.2">
      <c r="A603" s="185"/>
      <c r="B603" s="185"/>
      <c r="C603" s="185"/>
      <c r="D603" s="185"/>
      <c r="E603" s="185"/>
      <c r="F603" s="185"/>
      <c r="G603" s="185"/>
      <c r="H603" s="185"/>
      <c r="I603" s="185"/>
      <c r="J603" s="185"/>
      <c r="K603" s="185"/>
    </row>
    <row r="604" spans="1:11" ht="14.25" x14ac:dyDescent="0.2">
      <c r="A604" s="185"/>
      <c r="B604" s="185"/>
      <c r="C604" s="185"/>
      <c r="D604" s="185"/>
      <c r="E604" s="185"/>
      <c r="F604" s="185"/>
      <c r="G604" s="185"/>
      <c r="H604" s="185"/>
      <c r="I604" s="185"/>
      <c r="J604" s="185"/>
      <c r="K604" s="185"/>
    </row>
    <row r="605" spans="1:11" ht="14.25" x14ac:dyDescent="0.2">
      <c r="A605" s="185"/>
      <c r="B605" s="185"/>
      <c r="C605" s="185"/>
      <c r="D605" s="185"/>
      <c r="E605" s="185"/>
      <c r="F605" s="185"/>
      <c r="G605" s="185"/>
      <c r="H605" s="185"/>
      <c r="I605" s="185"/>
      <c r="J605" s="185"/>
      <c r="K605" s="185"/>
    </row>
    <row r="606" spans="1:11" ht="14.25" x14ac:dyDescent="0.2">
      <c r="A606" s="185"/>
      <c r="B606" s="185"/>
      <c r="C606" s="185"/>
      <c r="D606" s="185"/>
      <c r="E606" s="185"/>
      <c r="F606" s="185"/>
      <c r="G606" s="185"/>
      <c r="H606" s="185"/>
      <c r="I606" s="185"/>
      <c r="J606" s="185"/>
      <c r="K606" s="185"/>
    </row>
    <row r="607" spans="1:11" ht="14.25" x14ac:dyDescent="0.2">
      <c r="A607" s="185"/>
      <c r="B607" s="185"/>
      <c r="C607" s="185"/>
      <c r="D607" s="185"/>
      <c r="E607" s="185"/>
      <c r="F607" s="185"/>
      <c r="G607" s="185"/>
      <c r="H607" s="185"/>
      <c r="I607" s="185"/>
      <c r="J607" s="185"/>
      <c r="K607" s="185"/>
    </row>
    <row r="608" spans="1:11" ht="14.25" x14ac:dyDescent="0.2">
      <c r="A608" s="185"/>
      <c r="B608" s="185"/>
      <c r="C608" s="185"/>
      <c r="D608" s="185"/>
      <c r="E608" s="185"/>
      <c r="F608" s="185"/>
      <c r="G608" s="185"/>
      <c r="H608" s="185"/>
      <c r="I608" s="185"/>
      <c r="J608" s="185"/>
      <c r="K608" s="185"/>
    </row>
    <row r="609" spans="1:11" ht="14.25" x14ac:dyDescent="0.2">
      <c r="A609" s="185"/>
      <c r="B609" s="185"/>
      <c r="C609" s="185"/>
      <c r="D609" s="185"/>
      <c r="E609" s="185"/>
      <c r="F609" s="185"/>
      <c r="G609" s="185"/>
      <c r="H609" s="185"/>
      <c r="I609" s="185"/>
      <c r="J609" s="185"/>
      <c r="K609" s="185"/>
    </row>
    <row r="610" spans="1:11" ht="14.25" x14ac:dyDescent="0.2">
      <c r="A610" s="185"/>
      <c r="B610" s="185"/>
      <c r="C610" s="185"/>
      <c r="D610" s="185"/>
      <c r="E610" s="185"/>
      <c r="F610" s="185"/>
      <c r="G610" s="185"/>
      <c r="H610" s="185"/>
      <c r="I610" s="185"/>
      <c r="J610" s="185"/>
      <c r="K610" s="185"/>
    </row>
    <row r="611" spans="1:11" ht="14.25" x14ac:dyDescent="0.2">
      <c r="A611" s="185"/>
      <c r="B611" s="185"/>
      <c r="C611" s="185"/>
      <c r="D611" s="185"/>
      <c r="E611" s="185"/>
      <c r="F611" s="185"/>
      <c r="G611" s="185"/>
      <c r="H611" s="185"/>
      <c r="I611" s="185"/>
      <c r="J611" s="185"/>
      <c r="K611" s="185"/>
    </row>
    <row r="612" spans="1:11" ht="14.25" x14ac:dyDescent="0.2">
      <c r="A612" s="185"/>
      <c r="B612" s="185"/>
      <c r="C612" s="185"/>
      <c r="D612" s="185"/>
      <c r="E612" s="185"/>
      <c r="F612" s="185"/>
      <c r="G612" s="185"/>
      <c r="H612" s="185"/>
      <c r="I612" s="185"/>
      <c r="J612" s="185"/>
      <c r="K612" s="185"/>
    </row>
    <row r="613" spans="1:11" ht="14.25" x14ac:dyDescent="0.2">
      <c r="A613" s="185"/>
      <c r="B613" s="185"/>
      <c r="C613" s="185"/>
      <c r="D613" s="185"/>
      <c r="E613" s="185"/>
      <c r="F613" s="185"/>
      <c r="G613" s="185"/>
      <c r="H613" s="185"/>
      <c r="I613" s="185"/>
      <c r="J613" s="185"/>
      <c r="K613" s="185"/>
    </row>
    <row r="614" spans="1:11" ht="14.25" x14ac:dyDescent="0.2">
      <c r="A614" s="185"/>
      <c r="B614" s="185"/>
      <c r="C614" s="185"/>
      <c r="D614" s="185"/>
      <c r="E614" s="185"/>
      <c r="F614" s="185"/>
      <c r="G614" s="185"/>
      <c r="H614" s="185"/>
      <c r="I614" s="185"/>
      <c r="J614" s="185"/>
      <c r="K614" s="185"/>
    </row>
    <row r="615" spans="1:11" ht="14.25" x14ac:dyDescent="0.2">
      <c r="A615" s="185"/>
      <c r="B615" s="185"/>
      <c r="C615" s="185"/>
      <c r="D615" s="185"/>
      <c r="E615" s="185"/>
      <c r="F615" s="185"/>
      <c r="G615" s="185"/>
      <c r="H615" s="185"/>
      <c r="I615" s="185"/>
      <c r="J615" s="185"/>
      <c r="K615" s="185"/>
    </row>
    <row r="616" spans="1:11" ht="14.25" x14ac:dyDescent="0.2">
      <c r="A616" s="185"/>
      <c r="B616" s="185"/>
      <c r="C616" s="185"/>
      <c r="D616" s="185"/>
      <c r="E616" s="185"/>
      <c r="F616" s="185"/>
      <c r="G616" s="185"/>
      <c r="H616" s="185"/>
      <c r="I616" s="185"/>
      <c r="J616" s="185"/>
      <c r="K616" s="185"/>
    </row>
    <row r="617" spans="1:11" ht="14.25" x14ac:dyDescent="0.2">
      <c r="A617" s="185"/>
      <c r="B617" s="185"/>
      <c r="C617" s="185"/>
      <c r="D617" s="185"/>
      <c r="E617" s="185"/>
      <c r="F617" s="185"/>
      <c r="G617" s="185"/>
      <c r="H617" s="185"/>
      <c r="I617" s="185"/>
      <c r="J617" s="185"/>
      <c r="K617" s="185"/>
    </row>
    <row r="618" spans="1:11" x14ac:dyDescent="0.2">
      <c r="A618" s="423"/>
    </row>
    <row r="619" spans="1:11" x14ac:dyDescent="0.2">
      <c r="A619" s="423"/>
    </row>
    <row r="620" spans="1:11" x14ac:dyDescent="0.2">
      <c r="A620" s="423"/>
    </row>
    <row r="621" spans="1:11" x14ac:dyDescent="0.2">
      <c r="A621" s="423"/>
    </row>
    <row r="622" spans="1:11" x14ac:dyDescent="0.2">
      <c r="A622" s="423"/>
    </row>
    <row r="623" spans="1:11" x14ac:dyDescent="0.2">
      <c r="A623" s="423"/>
    </row>
    <row r="624" spans="1:11" x14ac:dyDescent="0.2">
      <c r="A624" s="423"/>
    </row>
    <row r="625" spans="1:1" x14ac:dyDescent="0.2">
      <c r="A625" s="423"/>
    </row>
    <row r="626" spans="1:1" x14ac:dyDescent="0.2">
      <c r="A626" s="423"/>
    </row>
    <row r="627" spans="1:1" x14ac:dyDescent="0.2">
      <c r="A627" s="423"/>
    </row>
    <row r="628" spans="1:1" x14ac:dyDescent="0.2">
      <c r="A628" s="423"/>
    </row>
    <row r="629" spans="1:1" x14ac:dyDescent="0.2">
      <c r="A629" s="423"/>
    </row>
    <row r="630" spans="1:1" x14ac:dyDescent="0.2">
      <c r="A630" s="423"/>
    </row>
    <row r="631" spans="1:1" x14ac:dyDescent="0.2">
      <c r="A631" s="423"/>
    </row>
    <row r="632" spans="1:1" x14ac:dyDescent="0.2">
      <c r="A632" s="423"/>
    </row>
    <row r="633" spans="1:1" x14ac:dyDescent="0.2">
      <c r="A633" s="423"/>
    </row>
    <row r="634" spans="1:1" x14ac:dyDescent="0.2">
      <c r="A634" s="423"/>
    </row>
    <row r="635" spans="1:1" x14ac:dyDescent="0.2">
      <c r="A635" s="423"/>
    </row>
    <row r="636" spans="1:1" x14ac:dyDescent="0.2">
      <c r="A636" s="423"/>
    </row>
    <row r="637" spans="1:1" x14ac:dyDescent="0.2">
      <c r="A637" s="423"/>
    </row>
    <row r="638" spans="1:1" x14ac:dyDescent="0.2">
      <c r="A638" s="423"/>
    </row>
    <row r="639" spans="1:1" x14ac:dyDescent="0.2">
      <c r="A639" s="423"/>
    </row>
    <row r="640" spans="1:1" x14ac:dyDescent="0.2">
      <c r="A640" s="423"/>
    </row>
    <row r="641" spans="1:1" x14ac:dyDescent="0.2">
      <c r="A641" s="423"/>
    </row>
    <row r="642" spans="1:1" x14ac:dyDescent="0.2">
      <c r="A642" s="423"/>
    </row>
    <row r="643" spans="1:1" x14ac:dyDescent="0.2">
      <c r="A643" s="423"/>
    </row>
    <row r="644" spans="1:1" x14ac:dyDescent="0.2">
      <c r="A644" s="423"/>
    </row>
    <row r="645" spans="1:1" x14ac:dyDescent="0.2">
      <c r="A645" s="423"/>
    </row>
    <row r="646" spans="1:1" x14ac:dyDescent="0.2">
      <c r="A646" s="423"/>
    </row>
    <row r="647" spans="1:1" x14ac:dyDescent="0.2">
      <c r="A647" s="423"/>
    </row>
    <row r="648" spans="1:1" x14ac:dyDescent="0.2">
      <c r="A648" s="423"/>
    </row>
    <row r="649" spans="1:1" x14ac:dyDescent="0.2">
      <c r="A649" s="423"/>
    </row>
    <row r="650" spans="1:1" x14ac:dyDescent="0.2">
      <c r="A650" s="423"/>
    </row>
    <row r="651" spans="1:1" x14ac:dyDescent="0.2">
      <c r="A651" s="423"/>
    </row>
    <row r="652" spans="1:1" x14ac:dyDescent="0.2">
      <c r="A652" s="423"/>
    </row>
    <row r="653" spans="1:1" x14ac:dyDescent="0.2">
      <c r="A653" s="423"/>
    </row>
    <row r="654" spans="1:1" x14ac:dyDescent="0.2">
      <c r="A654" s="423"/>
    </row>
  </sheetData>
  <mergeCells count="17">
    <mergeCell ref="H18:H19"/>
    <mergeCell ref="D18:D19"/>
    <mergeCell ref="E18:E19"/>
    <mergeCell ref="J18:J19"/>
    <mergeCell ref="A4:L4"/>
    <mergeCell ref="C10:G10"/>
    <mergeCell ref="C11:G11"/>
    <mergeCell ref="F18:G18"/>
    <mergeCell ref="C12:G12"/>
    <mergeCell ref="C13:G13"/>
    <mergeCell ref="C14:G14"/>
    <mergeCell ref="I18:I19"/>
    <mergeCell ref="A17:K17"/>
    <mergeCell ref="C18:C19"/>
    <mergeCell ref="A18:A19"/>
    <mergeCell ref="B18:B19"/>
    <mergeCell ref="K18:K19"/>
  </mergeCells>
  <phoneticPr fontId="0" type="noConversion"/>
  <pageMargins left="0.59055118110236227" right="0.19685039370078741" top="0.59055118110236227" bottom="0.78740157480314965" header="0.51181102362204722" footer="0.51181102362204722"/>
  <pageSetup paperSize="9" scale="80" orientation="portrait" r:id="rId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="80" workbookViewId="0">
      <selection activeCell="L1" sqref="L1"/>
    </sheetView>
  </sheetViews>
  <sheetFormatPr defaultRowHeight="12.75" x14ac:dyDescent="0.2"/>
  <cols>
    <col min="1" max="1" width="14" style="4" customWidth="1"/>
    <col min="2" max="2" width="43" customWidth="1"/>
    <col min="3" max="4" width="10.140625" style="40" customWidth="1"/>
    <col min="5" max="5" width="10.7109375" style="38" customWidth="1"/>
    <col min="6" max="6" width="10.7109375" style="34" customWidth="1"/>
    <col min="7" max="7" width="13" style="34" customWidth="1"/>
    <col min="8" max="8" width="15.42578125" style="34" customWidth="1"/>
    <col min="9" max="9" width="9.7109375" style="7" customWidth="1"/>
    <col min="10" max="10" width="8.7109375" style="7" customWidth="1"/>
    <col min="11" max="11" width="9.7109375" style="460" customWidth="1"/>
    <col min="12" max="12" width="10.7109375" style="7" customWidth="1"/>
  </cols>
  <sheetData>
    <row r="1" spans="1:12" ht="21" x14ac:dyDescent="0.35">
      <c r="A1" s="44" t="s">
        <v>12</v>
      </c>
      <c r="B1" s="45"/>
      <c r="C1" s="86"/>
      <c r="D1" s="86"/>
      <c r="E1" s="47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86"/>
      <c r="D2" s="86"/>
      <c r="E2" s="47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795</v>
      </c>
      <c r="B3" s="45"/>
      <c r="C3" s="86"/>
      <c r="D3" s="86"/>
      <c r="E3" s="47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86"/>
      <c r="D4" s="86"/>
      <c r="E4" s="47"/>
      <c r="F4" s="48"/>
      <c r="G4" s="48"/>
      <c r="H4" s="48"/>
      <c r="I4" s="45"/>
      <c r="J4" s="45"/>
      <c r="K4" s="48"/>
      <c r="L4" s="75" t="s">
        <v>517</v>
      </c>
    </row>
    <row r="5" spans="1:12" s="5" customFormat="1" ht="13.5" customHeight="1" x14ac:dyDescent="0.2">
      <c r="A5" s="696" t="s">
        <v>160</v>
      </c>
      <c r="B5" s="698" t="s">
        <v>13</v>
      </c>
      <c r="C5" s="716" t="s">
        <v>14</v>
      </c>
      <c r="D5" s="716" t="s">
        <v>622</v>
      </c>
      <c r="E5" s="676" t="s">
        <v>561</v>
      </c>
      <c r="F5" s="566" t="s">
        <v>438</v>
      </c>
      <c r="G5" s="558" t="s">
        <v>90</v>
      </c>
      <c r="H5" s="691"/>
      <c r="I5" s="571" t="s">
        <v>91</v>
      </c>
      <c r="J5" s="573" t="s">
        <v>430</v>
      </c>
      <c r="K5" s="574" t="s">
        <v>244</v>
      </c>
      <c r="L5" s="569" t="s">
        <v>204</v>
      </c>
    </row>
    <row r="6" spans="1:12" s="5" customFormat="1" ht="26.25" customHeight="1" thickBot="1" x14ac:dyDescent="0.25">
      <c r="A6" s="697"/>
      <c r="B6" s="699"/>
      <c r="C6" s="663"/>
      <c r="D6" s="663"/>
      <c r="E6" s="663"/>
      <c r="F6" s="567"/>
      <c r="G6" s="54" t="s">
        <v>421</v>
      </c>
      <c r="H6" s="55" t="s">
        <v>422</v>
      </c>
      <c r="I6" s="572"/>
      <c r="J6" s="590"/>
      <c r="K6" s="625"/>
      <c r="L6" s="570"/>
    </row>
    <row r="7" spans="1:12" s="11" customFormat="1" ht="15.75" customHeight="1" x14ac:dyDescent="0.2">
      <c r="A7" s="56" t="s">
        <v>345</v>
      </c>
      <c r="B7" s="81" t="s">
        <v>346</v>
      </c>
      <c r="C7" s="58">
        <v>10.75</v>
      </c>
      <c r="D7" s="58">
        <v>36</v>
      </c>
      <c r="E7" s="433">
        <v>40000</v>
      </c>
      <c r="F7" s="465">
        <v>24370</v>
      </c>
      <c r="G7" s="61">
        <f t="shared" ref="G7:G23" si="0">12*(1/C7*E7)</f>
        <v>44651.162790697672</v>
      </c>
      <c r="H7" s="60">
        <f t="shared" ref="H7:H23" si="1">12*(1/D7*F7)</f>
        <v>8123.3333333333339</v>
      </c>
      <c r="I7" s="62">
        <f t="shared" ref="I7:I21" si="2">SUM(G7:H7)*34%</f>
        <v>17943.328682170544</v>
      </c>
      <c r="J7" s="63">
        <f>SUM(G7:H7)*2%</f>
        <v>1055.4899224806202</v>
      </c>
      <c r="K7" s="61">
        <v>820</v>
      </c>
      <c r="L7" s="84">
        <f t="shared" ref="L7:L43" si="3">SUM(G7:K7)</f>
        <v>72593.314728682162</v>
      </c>
    </row>
    <row r="8" spans="1:12" s="11" customFormat="1" ht="15.75" customHeight="1" x14ac:dyDescent="0.2">
      <c r="A8" s="56" t="s">
        <v>347</v>
      </c>
      <c r="B8" s="81" t="s">
        <v>242</v>
      </c>
      <c r="C8" s="58">
        <v>11.7</v>
      </c>
      <c r="D8" s="58">
        <v>40.5</v>
      </c>
      <c r="E8" s="59">
        <v>40000</v>
      </c>
      <c r="F8" s="60">
        <v>24370</v>
      </c>
      <c r="G8" s="61">
        <f t="shared" si="0"/>
        <v>41025.641025641031</v>
      </c>
      <c r="H8" s="60">
        <f t="shared" si="1"/>
        <v>7220.7407407407409</v>
      </c>
      <c r="I8" s="62">
        <f t="shared" si="2"/>
        <v>16403.769800569804</v>
      </c>
      <c r="J8" s="63">
        <f t="shared" ref="J8:J61" si="4">SUM(G8:H8)*2%</f>
        <v>964.92763532763547</v>
      </c>
      <c r="K8" s="61">
        <v>820</v>
      </c>
      <c r="L8" s="84">
        <f t="shared" si="3"/>
        <v>66435.079202279216</v>
      </c>
    </row>
    <row r="9" spans="1:12" s="11" customFormat="1" ht="15.75" customHeight="1" x14ac:dyDescent="0.2">
      <c r="A9" s="56" t="s">
        <v>243</v>
      </c>
      <c r="B9" s="81" t="s">
        <v>32</v>
      </c>
      <c r="C9" s="58">
        <v>11.5</v>
      </c>
      <c r="D9" s="58">
        <v>27</v>
      </c>
      <c r="E9" s="59">
        <v>40000</v>
      </c>
      <c r="F9" s="60">
        <v>24370</v>
      </c>
      <c r="G9" s="61">
        <f t="shared" si="0"/>
        <v>41739.130434782608</v>
      </c>
      <c r="H9" s="60">
        <f t="shared" si="1"/>
        <v>10831.111111111109</v>
      </c>
      <c r="I9" s="62">
        <f t="shared" si="2"/>
        <v>17873.882125603865</v>
      </c>
      <c r="J9" s="63">
        <f t="shared" si="4"/>
        <v>1051.4048309178743</v>
      </c>
      <c r="K9" s="61">
        <v>820</v>
      </c>
      <c r="L9" s="84">
        <f t="shared" si="3"/>
        <v>72315.528502415458</v>
      </c>
    </row>
    <row r="10" spans="1:12" s="11" customFormat="1" ht="15.75" customHeight="1" x14ac:dyDescent="0.2">
      <c r="A10" s="56" t="s">
        <v>206</v>
      </c>
      <c r="B10" s="81" t="s">
        <v>207</v>
      </c>
      <c r="C10" s="58">
        <v>11</v>
      </c>
      <c r="D10" s="58">
        <v>38.1</v>
      </c>
      <c r="E10" s="59">
        <v>40000</v>
      </c>
      <c r="F10" s="60">
        <v>24370</v>
      </c>
      <c r="G10" s="61">
        <f t="shared" si="0"/>
        <v>43636.36363636364</v>
      </c>
      <c r="H10" s="60">
        <f t="shared" si="1"/>
        <v>7675.5905511811015</v>
      </c>
      <c r="I10" s="62">
        <f t="shared" si="2"/>
        <v>17446.064423765212</v>
      </c>
      <c r="J10" s="63">
        <f t="shared" si="4"/>
        <v>1026.2390837508949</v>
      </c>
      <c r="K10" s="61">
        <v>2800</v>
      </c>
      <c r="L10" s="84">
        <f t="shared" si="3"/>
        <v>72584.257695060849</v>
      </c>
    </row>
    <row r="11" spans="1:12" s="11" customFormat="1" ht="15.75" customHeight="1" x14ac:dyDescent="0.2">
      <c r="A11" s="56" t="s">
        <v>209</v>
      </c>
      <c r="B11" s="81" t="s">
        <v>35</v>
      </c>
      <c r="C11" s="58">
        <v>10.8</v>
      </c>
      <c r="D11" s="58">
        <v>30</v>
      </c>
      <c r="E11" s="59">
        <v>40000</v>
      </c>
      <c r="F11" s="60">
        <v>24370</v>
      </c>
      <c r="G11" s="61">
        <f t="shared" si="0"/>
        <v>44444.444444444438</v>
      </c>
      <c r="H11" s="60">
        <f t="shared" si="1"/>
        <v>9748</v>
      </c>
      <c r="I11" s="62">
        <f t="shared" si="2"/>
        <v>18425.431111111109</v>
      </c>
      <c r="J11" s="63">
        <f t="shared" si="4"/>
        <v>1083.8488888888887</v>
      </c>
      <c r="K11" s="61">
        <v>820</v>
      </c>
      <c r="L11" s="84">
        <f t="shared" si="3"/>
        <v>74521.724444444422</v>
      </c>
    </row>
    <row r="12" spans="1:12" s="11" customFormat="1" ht="15.75" customHeight="1" x14ac:dyDescent="0.2">
      <c r="A12" s="56" t="s">
        <v>210</v>
      </c>
      <c r="B12" s="81" t="s">
        <v>211</v>
      </c>
      <c r="C12" s="58">
        <v>10.199999999999999</v>
      </c>
      <c r="D12" s="58">
        <v>29.1</v>
      </c>
      <c r="E12" s="59">
        <v>40000</v>
      </c>
      <c r="F12" s="60">
        <v>24370</v>
      </c>
      <c r="G12" s="61">
        <f t="shared" si="0"/>
        <v>47058.823529411769</v>
      </c>
      <c r="H12" s="60">
        <f t="shared" si="1"/>
        <v>10049.484536082473</v>
      </c>
      <c r="I12" s="62">
        <f t="shared" si="2"/>
        <v>19416.824742268043</v>
      </c>
      <c r="J12" s="63">
        <f t="shared" si="4"/>
        <v>1142.166161309885</v>
      </c>
      <c r="K12" s="61">
        <v>820</v>
      </c>
      <c r="L12" s="84">
        <f t="shared" si="3"/>
        <v>78487.298969072173</v>
      </c>
    </row>
    <row r="13" spans="1:12" s="11" customFormat="1" ht="15.75" customHeight="1" x14ac:dyDescent="0.2">
      <c r="A13" s="56" t="s">
        <v>343</v>
      </c>
      <c r="B13" s="81" t="s">
        <v>38</v>
      </c>
      <c r="C13" s="58">
        <v>11.3</v>
      </c>
      <c r="D13" s="58">
        <v>29</v>
      </c>
      <c r="E13" s="59">
        <v>40000</v>
      </c>
      <c r="F13" s="60">
        <v>24370</v>
      </c>
      <c r="G13" s="61">
        <f t="shared" si="0"/>
        <v>42477.876106194686</v>
      </c>
      <c r="H13" s="60">
        <f t="shared" si="1"/>
        <v>10084.137931034482</v>
      </c>
      <c r="I13" s="62">
        <f t="shared" si="2"/>
        <v>17871.084772657916</v>
      </c>
      <c r="J13" s="63">
        <f t="shared" si="4"/>
        <v>1051.2402807445833</v>
      </c>
      <c r="K13" s="61">
        <v>820</v>
      </c>
      <c r="L13" s="84">
        <f t="shared" si="3"/>
        <v>72304.339090631664</v>
      </c>
    </row>
    <row r="14" spans="1:12" s="11" customFormat="1" ht="15.75" customHeight="1" x14ac:dyDescent="0.2">
      <c r="A14" s="56" t="s">
        <v>348</v>
      </c>
      <c r="B14" s="81" t="s">
        <v>349</v>
      </c>
      <c r="C14" s="58">
        <v>9.6</v>
      </c>
      <c r="D14" s="58">
        <v>29</v>
      </c>
      <c r="E14" s="59">
        <v>40000</v>
      </c>
      <c r="F14" s="60">
        <v>24370</v>
      </c>
      <c r="G14" s="61">
        <f t="shared" si="0"/>
        <v>50000</v>
      </c>
      <c r="H14" s="60">
        <f t="shared" si="1"/>
        <v>10084.137931034482</v>
      </c>
      <c r="I14" s="62">
        <f t="shared" si="2"/>
        <v>20428.606896551722</v>
      </c>
      <c r="J14" s="63">
        <f t="shared" si="4"/>
        <v>1201.6827586206896</v>
      </c>
      <c r="K14" s="61">
        <v>820</v>
      </c>
      <c r="L14" s="84">
        <f t="shared" si="3"/>
        <v>82534.42758620689</v>
      </c>
    </row>
    <row r="15" spans="1:12" s="11" customFormat="1" ht="15.75" customHeight="1" x14ac:dyDescent="0.2">
      <c r="A15" s="56" t="s">
        <v>313</v>
      </c>
      <c r="B15" s="81" t="s">
        <v>39</v>
      </c>
      <c r="C15" s="58">
        <v>8.1999999999999993</v>
      </c>
      <c r="D15" s="58">
        <v>29</v>
      </c>
      <c r="E15" s="59">
        <v>40000</v>
      </c>
      <c r="F15" s="60">
        <v>24370</v>
      </c>
      <c r="G15" s="61">
        <f t="shared" si="0"/>
        <v>58536.585365853665</v>
      </c>
      <c r="H15" s="60">
        <f t="shared" si="1"/>
        <v>10084.137931034482</v>
      </c>
      <c r="I15" s="62">
        <f t="shared" si="2"/>
        <v>23331.045920941971</v>
      </c>
      <c r="J15" s="63">
        <f t="shared" si="4"/>
        <v>1372.414465937763</v>
      </c>
      <c r="K15" s="61">
        <v>820</v>
      </c>
      <c r="L15" s="84">
        <f t="shared" si="3"/>
        <v>94144.183683767886</v>
      </c>
    </row>
    <row r="16" spans="1:12" s="11" customFormat="1" ht="15.75" customHeight="1" x14ac:dyDescent="0.2">
      <c r="A16" s="56" t="s">
        <v>305</v>
      </c>
      <c r="B16" s="81" t="s">
        <v>40</v>
      </c>
      <c r="C16" s="58">
        <v>11.2</v>
      </c>
      <c r="D16" s="58">
        <v>35</v>
      </c>
      <c r="E16" s="59">
        <v>40000</v>
      </c>
      <c r="F16" s="60">
        <v>24370</v>
      </c>
      <c r="G16" s="61">
        <f t="shared" si="0"/>
        <v>42857.142857142855</v>
      </c>
      <c r="H16" s="60">
        <f t="shared" si="1"/>
        <v>8355.4285714285706</v>
      </c>
      <c r="I16" s="62">
        <f t="shared" si="2"/>
        <v>17412.274285714288</v>
      </c>
      <c r="J16" s="63">
        <f t="shared" si="4"/>
        <v>1024.2514285714285</v>
      </c>
      <c r="K16" s="61">
        <v>820</v>
      </c>
      <c r="L16" s="84">
        <f t="shared" si="3"/>
        <v>70469.097142857136</v>
      </c>
    </row>
    <row r="17" spans="1:12" s="11" customFormat="1" ht="15.75" customHeight="1" x14ac:dyDescent="0.2">
      <c r="A17" s="56" t="s">
        <v>303</v>
      </c>
      <c r="B17" s="81" t="s">
        <v>41</v>
      </c>
      <c r="C17" s="58">
        <v>10.3</v>
      </c>
      <c r="D17" s="58">
        <v>30.2</v>
      </c>
      <c r="E17" s="59">
        <v>40000</v>
      </c>
      <c r="F17" s="60">
        <v>24370</v>
      </c>
      <c r="G17" s="61">
        <f t="shared" si="0"/>
        <v>46601.941747572811</v>
      </c>
      <c r="H17" s="60">
        <f t="shared" si="1"/>
        <v>9683.443708609273</v>
      </c>
      <c r="I17" s="62">
        <f t="shared" si="2"/>
        <v>19137.03105510191</v>
      </c>
      <c r="J17" s="63">
        <f t="shared" si="4"/>
        <v>1125.7077091236417</v>
      </c>
      <c r="K17" s="61">
        <v>820</v>
      </c>
      <c r="L17" s="84">
        <f t="shared" si="3"/>
        <v>77368.124220407641</v>
      </c>
    </row>
    <row r="18" spans="1:12" s="36" customFormat="1" ht="15.75" customHeight="1" x14ac:dyDescent="0.2">
      <c r="A18" s="56" t="s">
        <v>350</v>
      </c>
      <c r="B18" s="56" t="s">
        <v>42</v>
      </c>
      <c r="C18" s="58">
        <v>12.87</v>
      </c>
      <c r="D18" s="58">
        <v>48</v>
      </c>
      <c r="E18" s="59">
        <v>40000</v>
      </c>
      <c r="F18" s="60">
        <v>24370</v>
      </c>
      <c r="G18" s="61">
        <f t="shared" si="0"/>
        <v>37296.037296037306</v>
      </c>
      <c r="H18" s="60">
        <f t="shared" si="1"/>
        <v>6092.5</v>
      </c>
      <c r="I18" s="62">
        <f t="shared" si="2"/>
        <v>14752.102680652684</v>
      </c>
      <c r="J18" s="63">
        <f t="shared" si="4"/>
        <v>867.77074592074609</v>
      </c>
      <c r="K18" s="61">
        <v>950</v>
      </c>
      <c r="L18" s="84">
        <f t="shared" si="3"/>
        <v>59958.410722610737</v>
      </c>
    </row>
    <row r="19" spans="1:12" s="11" customFormat="1" ht="15.75" customHeight="1" x14ac:dyDescent="0.2">
      <c r="A19" s="56" t="s">
        <v>301</v>
      </c>
      <c r="B19" s="81" t="s">
        <v>44</v>
      </c>
      <c r="C19" s="58">
        <v>12.39</v>
      </c>
      <c r="D19" s="58">
        <v>30.2</v>
      </c>
      <c r="E19" s="59">
        <v>40000</v>
      </c>
      <c r="F19" s="60">
        <v>24370</v>
      </c>
      <c r="G19" s="61">
        <f t="shared" si="0"/>
        <v>38740.9200968523</v>
      </c>
      <c r="H19" s="60">
        <f t="shared" si="1"/>
        <v>9683.443708609273</v>
      </c>
      <c r="I19" s="62">
        <f t="shared" si="2"/>
        <v>16464.283693856934</v>
      </c>
      <c r="J19" s="63">
        <f t="shared" si="4"/>
        <v>968.48727610923152</v>
      </c>
      <c r="K19" s="61">
        <v>820</v>
      </c>
      <c r="L19" s="84">
        <f t="shared" si="3"/>
        <v>66677.134775427738</v>
      </c>
    </row>
    <row r="20" spans="1:12" s="11" customFormat="1" ht="15.75" customHeight="1" x14ac:dyDescent="0.2">
      <c r="A20" s="56" t="s">
        <v>460</v>
      </c>
      <c r="B20" s="56" t="s">
        <v>351</v>
      </c>
      <c r="C20" s="58">
        <v>10.1</v>
      </c>
      <c r="D20" s="58">
        <v>25</v>
      </c>
      <c r="E20" s="59">
        <v>40000</v>
      </c>
      <c r="F20" s="60">
        <v>24370</v>
      </c>
      <c r="G20" s="61">
        <f t="shared" si="0"/>
        <v>47524.752475247529</v>
      </c>
      <c r="H20" s="60">
        <f t="shared" si="1"/>
        <v>11697.6</v>
      </c>
      <c r="I20" s="62">
        <f t="shared" si="2"/>
        <v>20135.59984158416</v>
      </c>
      <c r="J20" s="63">
        <f t="shared" si="4"/>
        <v>1184.4470495049507</v>
      </c>
      <c r="K20" s="61">
        <v>820</v>
      </c>
      <c r="L20" s="84">
        <f t="shared" si="3"/>
        <v>81362.399366336627</v>
      </c>
    </row>
    <row r="21" spans="1:12" s="11" customFormat="1" ht="15.75" customHeight="1" x14ac:dyDescent="0.2">
      <c r="A21" s="56" t="s">
        <v>300</v>
      </c>
      <c r="B21" s="81" t="s">
        <v>45</v>
      </c>
      <c r="C21" s="58">
        <v>11.3</v>
      </c>
      <c r="D21" s="58">
        <v>38</v>
      </c>
      <c r="E21" s="59">
        <v>40000</v>
      </c>
      <c r="F21" s="60">
        <v>24370</v>
      </c>
      <c r="G21" s="61">
        <f t="shared" si="0"/>
        <v>42477.876106194686</v>
      </c>
      <c r="H21" s="60">
        <f t="shared" si="1"/>
        <v>7695.78947368421</v>
      </c>
      <c r="I21" s="62">
        <f t="shared" si="2"/>
        <v>17059.046297158828</v>
      </c>
      <c r="J21" s="63">
        <f t="shared" si="4"/>
        <v>1003.473311597578</v>
      </c>
      <c r="K21" s="61">
        <v>820</v>
      </c>
      <c r="L21" s="84">
        <f t="shared" si="3"/>
        <v>69056.185188635311</v>
      </c>
    </row>
    <row r="22" spans="1:12" s="11" customFormat="1" ht="15.75" customHeight="1" x14ac:dyDescent="0.2">
      <c r="A22" s="56" t="s">
        <v>295</v>
      </c>
      <c r="B22" s="81" t="s">
        <v>46</v>
      </c>
      <c r="C22" s="58">
        <v>11.5</v>
      </c>
      <c r="D22" s="58">
        <v>40.5</v>
      </c>
      <c r="E22" s="59">
        <v>40000</v>
      </c>
      <c r="F22" s="60">
        <v>24370</v>
      </c>
      <c r="G22" s="61">
        <f t="shared" si="0"/>
        <v>41739.130434782608</v>
      </c>
      <c r="H22" s="60">
        <f t="shared" si="1"/>
        <v>7220.7407407407409</v>
      </c>
      <c r="I22" s="62">
        <f t="shared" ref="I22:I29" si="5">SUM(G22:H22)*34%</f>
        <v>16646.356199677943</v>
      </c>
      <c r="J22" s="63">
        <f t="shared" si="4"/>
        <v>979.19742351046705</v>
      </c>
      <c r="K22" s="61">
        <v>1700</v>
      </c>
      <c r="L22" s="84">
        <f t="shared" si="3"/>
        <v>68285.424798711771</v>
      </c>
    </row>
    <row r="23" spans="1:12" s="11" customFormat="1" ht="15.75" customHeight="1" x14ac:dyDescent="0.2">
      <c r="A23" s="56" t="s">
        <v>293</v>
      </c>
      <c r="B23" s="81" t="s">
        <v>294</v>
      </c>
      <c r="C23" s="58">
        <v>11.7</v>
      </c>
      <c r="D23" s="58">
        <v>38</v>
      </c>
      <c r="E23" s="59">
        <v>40000</v>
      </c>
      <c r="F23" s="60">
        <v>24370</v>
      </c>
      <c r="G23" s="61">
        <f t="shared" si="0"/>
        <v>41025.641025641031</v>
      </c>
      <c r="H23" s="60">
        <f t="shared" si="1"/>
        <v>7695.78947368421</v>
      </c>
      <c r="I23" s="62">
        <f t="shared" si="5"/>
        <v>16565.286369770583</v>
      </c>
      <c r="J23" s="63">
        <f t="shared" si="4"/>
        <v>974.42860998650485</v>
      </c>
      <c r="K23" s="61">
        <v>820</v>
      </c>
      <c r="L23" s="84">
        <f t="shared" si="3"/>
        <v>67081.145479082334</v>
      </c>
    </row>
    <row r="24" spans="1:12" s="36" customFormat="1" ht="15.75" customHeight="1" x14ac:dyDescent="0.2">
      <c r="A24" s="56" t="s">
        <v>674</v>
      </c>
      <c r="B24" s="56" t="s">
        <v>675</v>
      </c>
      <c r="C24" s="58">
        <v>11.14</v>
      </c>
      <c r="D24" s="58">
        <v>36</v>
      </c>
      <c r="E24" s="59">
        <v>40000</v>
      </c>
      <c r="F24" s="60">
        <v>24370</v>
      </c>
      <c r="G24" s="61">
        <f>12*(1/C24*E24)</f>
        <v>43087.97127468582</v>
      </c>
      <c r="H24" s="60">
        <f>12*(1/D24*F24)</f>
        <v>8123.3333333333339</v>
      </c>
      <c r="I24" s="62">
        <f>SUM(G24:H24)*34%</f>
        <v>17411.843566726515</v>
      </c>
      <c r="J24" s="63">
        <f t="shared" si="4"/>
        <v>1024.2260921603831</v>
      </c>
      <c r="K24" s="61">
        <v>820</v>
      </c>
      <c r="L24" s="84">
        <f>SUM(G24:K24)</f>
        <v>70467.374266906059</v>
      </c>
    </row>
    <row r="25" spans="1:12" s="36" customFormat="1" ht="15.75" customHeight="1" x14ac:dyDescent="0.2">
      <c r="A25" s="56" t="s">
        <v>592</v>
      </c>
      <c r="B25" s="56" t="s">
        <v>239</v>
      </c>
      <c r="C25" s="58">
        <v>11.5</v>
      </c>
      <c r="D25" s="58">
        <v>35</v>
      </c>
      <c r="E25" s="59">
        <v>40000</v>
      </c>
      <c r="F25" s="60">
        <v>24370</v>
      </c>
      <c r="G25" s="61">
        <f t="shared" ref="G25:G43" si="6">12*(1/C25*E25)</f>
        <v>41739.130434782608</v>
      </c>
      <c r="H25" s="60">
        <f t="shared" ref="H25:H43" si="7">12*(1/D25*F25)</f>
        <v>8355.4285714285706</v>
      </c>
      <c r="I25" s="62">
        <f>SUM(G25:H25)*34%</f>
        <v>17032.150062111803</v>
      </c>
      <c r="J25" s="63">
        <f t="shared" si="4"/>
        <v>1001.8911801242236</v>
      </c>
      <c r="K25" s="61">
        <v>820</v>
      </c>
      <c r="L25" s="84">
        <f t="shared" si="3"/>
        <v>68948.600248447212</v>
      </c>
    </row>
    <row r="26" spans="1:12" s="11" customFormat="1" ht="15.75" customHeight="1" x14ac:dyDescent="0.2">
      <c r="A26" s="56" t="s">
        <v>288</v>
      </c>
      <c r="B26" s="81" t="s">
        <v>47</v>
      </c>
      <c r="C26" s="58">
        <v>11.6</v>
      </c>
      <c r="D26" s="58">
        <v>26.05</v>
      </c>
      <c r="E26" s="59">
        <v>40000</v>
      </c>
      <c r="F26" s="60">
        <v>24370</v>
      </c>
      <c r="G26" s="61">
        <f t="shared" si="6"/>
        <v>41379.310344827587</v>
      </c>
      <c r="H26" s="60">
        <f t="shared" si="7"/>
        <v>11226.103646833013</v>
      </c>
      <c r="I26" s="62">
        <f t="shared" si="5"/>
        <v>17885.840757164606</v>
      </c>
      <c r="J26" s="63">
        <f t="shared" si="4"/>
        <v>1052.108279833212</v>
      </c>
      <c r="K26" s="61">
        <v>2300</v>
      </c>
      <c r="L26" s="84">
        <f t="shared" si="3"/>
        <v>73843.363028658408</v>
      </c>
    </row>
    <row r="27" spans="1:12" s="36" customFormat="1" ht="15.75" customHeight="1" x14ac:dyDescent="0.2">
      <c r="A27" s="56" t="s">
        <v>593</v>
      </c>
      <c r="B27" s="56" t="s">
        <v>594</v>
      </c>
      <c r="C27" s="58">
        <v>10.5</v>
      </c>
      <c r="D27" s="58">
        <v>30.2</v>
      </c>
      <c r="E27" s="59">
        <v>40000</v>
      </c>
      <c r="F27" s="60">
        <v>24370</v>
      </c>
      <c r="G27" s="61">
        <f t="shared" si="6"/>
        <v>45714.28571428571</v>
      </c>
      <c r="H27" s="60">
        <f t="shared" si="7"/>
        <v>9683.443708609273</v>
      </c>
      <c r="I27" s="62">
        <f>SUM(G27:H27)*34%</f>
        <v>18835.228003784294</v>
      </c>
      <c r="J27" s="63">
        <f t="shared" si="4"/>
        <v>1107.9545884578997</v>
      </c>
      <c r="K27" s="61">
        <v>1890</v>
      </c>
      <c r="L27" s="84">
        <f t="shared" si="3"/>
        <v>77230.912015137175</v>
      </c>
    </row>
    <row r="28" spans="1:12" s="11" customFormat="1" ht="15.75" customHeight="1" x14ac:dyDescent="0.2">
      <c r="A28" s="56" t="s">
        <v>352</v>
      </c>
      <c r="B28" s="81" t="s">
        <v>48</v>
      </c>
      <c r="C28" s="58">
        <v>10.1</v>
      </c>
      <c r="D28" s="58">
        <v>40</v>
      </c>
      <c r="E28" s="59">
        <v>40000</v>
      </c>
      <c r="F28" s="60">
        <v>24370</v>
      </c>
      <c r="G28" s="61">
        <f t="shared" si="6"/>
        <v>47524.752475247529</v>
      </c>
      <c r="H28" s="60">
        <f t="shared" si="7"/>
        <v>7311</v>
      </c>
      <c r="I28" s="62">
        <f t="shared" si="5"/>
        <v>18644.155841584161</v>
      </c>
      <c r="J28" s="63">
        <f t="shared" si="4"/>
        <v>1096.7150495049507</v>
      </c>
      <c r="K28" s="61">
        <v>820</v>
      </c>
      <c r="L28" s="84">
        <f t="shared" si="3"/>
        <v>75396.623366336644</v>
      </c>
    </row>
    <row r="29" spans="1:12" s="11" customFormat="1" ht="15.75" customHeight="1" x14ac:dyDescent="0.2">
      <c r="A29" s="56" t="s">
        <v>353</v>
      </c>
      <c r="B29" s="81" t="s">
        <v>49</v>
      </c>
      <c r="C29" s="58">
        <v>11.5</v>
      </c>
      <c r="D29" s="58">
        <v>41</v>
      </c>
      <c r="E29" s="59">
        <v>40000</v>
      </c>
      <c r="F29" s="60">
        <v>24370</v>
      </c>
      <c r="G29" s="61">
        <f t="shared" si="6"/>
        <v>41739.130434782608</v>
      </c>
      <c r="H29" s="60">
        <f t="shared" si="7"/>
        <v>7132.6829268292677</v>
      </c>
      <c r="I29" s="62">
        <f t="shared" si="5"/>
        <v>16616.416542948038</v>
      </c>
      <c r="J29" s="63">
        <f t="shared" si="4"/>
        <v>977.43626723223747</v>
      </c>
      <c r="K29" s="61">
        <v>820</v>
      </c>
      <c r="L29" s="84">
        <f t="shared" si="3"/>
        <v>67285.666171792138</v>
      </c>
    </row>
    <row r="30" spans="1:12" s="36" customFormat="1" ht="15.75" customHeight="1" x14ac:dyDescent="0.2">
      <c r="A30" s="56" t="s">
        <v>480</v>
      </c>
      <c r="B30" s="56" t="s">
        <v>53</v>
      </c>
      <c r="C30" s="58">
        <v>12.8</v>
      </c>
      <c r="D30" s="58">
        <v>35.22</v>
      </c>
      <c r="E30" s="59">
        <v>40000</v>
      </c>
      <c r="F30" s="60">
        <v>24370</v>
      </c>
      <c r="G30" s="61">
        <f t="shared" si="6"/>
        <v>37500</v>
      </c>
      <c r="H30" s="60">
        <f t="shared" si="7"/>
        <v>8303.2367972742759</v>
      </c>
      <c r="I30" s="62">
        <f>SUM(G30:H30)*34%</f>
        <v>15573.100511073257</v>
      </c>
      <c r="J30" s="63">
        <f t="shared" si="4"/>
        <v>916.06473594548561</v>
      </c>
      <c r="K30" s="61">
        <v>820</v>
      </c>
      <c r="L30" s="84">
        <f t="shared" si="3"/>
        <v>63112.402044293027</v>
      </c>
    </row>
    <row r="31" spans="1:12" s="36" customFormat="1" ht="15.75" customHeight="1" x14ac:dyDescent="0.2">
      <c r="A31" s="56" t="s">
        <v>481</v>
      </c>
      <c r="B31" s="87" t="s">
        <v>57</v>
      </c>
      <c r="C31" s="58">
        <v>7.8</v>
      </c>
      <c r="D31" s="58">
        <v>16.670000000000002</v>
      </c>
      <c r="E31" s="59">
        <v>40000</v>
      </c>
      <c r="F31" s="60">
        <v>24370</v>
      </c>
      <c r="G31" s="61">
        <f t="shared" si="6"/>
        <v>61538.461538461546</v>
      </c>
      <c r="H31" s="60">
        <f t="shared" si="7"/>
        <v>17542.891421715656</v>
      </c>
      <c r="I31" s="62">
        <f t="shared" ref="I31:I37" si="8">SUM(G31:H31)*34%</f>
        <v>26887.66000646025</v>
      </c>
      <c r="J31" s="63">
        <f t="shared" si="4"/>
        <v>1581.6270592035441</v>
      </c>
      <c r="K31" s="61">
        <v>820</v>
      </c>
      <c r="L31" s="84">
        <f t="shared" si="3"/>
        <v>108370.640025841</v>
      </c>
    </row>
    <row r="32" spans="1:12" s="36" customFormat="1" ht="15.75" customHeight="1" x14ac:dyDescent="0.2">
      <c r="A32" s="56" t="s">
        <v>482</v>
      </c>
      <c r="B32" s="87" t="s">
        <v>56</v>
      </c>
      <c r="C32" s="58">
        <v>10.55</v>
      </c>
      <c r="D32" s="58">
        <v>39.22</v>
      </c>
      <c r="E32" s="59">
        <v>40000</v>
      </c>
      <c r="F32" s="60">
        <v>24370</v>
      </c>
      <c r="G32" s="61">
        <f t="shared" si="6"/>
        <v>45497.630331753549</v>
      </c>
      <c r="H32" s="60">
        <f t="shared" si="7"/>
        <v>7456.3997960224387</v>
      </c>
      <c r="I32" s="62">
        <f t="shared" si="8"/>
        <v>18004.370243443838</v>
      </c>
      <c r="J32" s="63">
        <f t="shared" si="4"/>
        <v>1059.0806025555198</v>
      </c>
      <c r="K32" s="61">
        <v>820</v>
      </c>
      <c r="L32" s="84">
        <f t="shared" si="3"/>
        <v>72837.480973775338</v>
      </c>
    </row>
    <row r="33" spans="1:12" s="11" customFormat="1" ht="15.75" customHeight="1" x14ac:dyDescent="0.2">
      <c r="A33" s="56" t="s">
        <v>282</v>
      </c>
      <c r="B33" s="81" t="s">
        <v>283</v>
      </c>
      <c r="C33" s="58">
        <v>12.89</v>
      </c>
      <c r="D33" s="58">
        <v>40.5</v>
      </c>
      <c r="E33" s="59">
        <v>40000</v>
      </c>
      <c r="F33" s="60">
        <v>24370</v>
      </c>
      <c r="G33" s="61">
        <f t="shared" si="6"/>
        <v>37238.169123351428</v>
      </c>
      <c r="H33" s="60">
        <f t="shared" si="7"/>
        <v>7220.7407407407409</v>
      </c>
      <c r="I33" s="62">
        <f t="shared" si="8"/>
        <v>15116.02935379134</v>
      </c>
      <c r="J33" s="63">
        <f t="shared" si="4"/>
        <v>889.1781972818435</v>
      </c>
      <c r="K33" s="61">
        <v>820</v>
      </c>
      <c r="L33" s="84">
        <f t="shared" si="3"/>
        <v>61284.117415165354</v>
      </c>
    </row>
    <row r="34" spans="1:12" s="11" customFormat="1" ht="15.75" customHeight="1" x14ac:dyDescent="0.2">
      <c r="A34" s="56" t="s">
        <v>281</v>
      </c>
      <c r="B34" s="81" t="s">
        <v>59</v>
      </c>
      <c r="C34" s="58">
        <v>11</v>
      </c>
      <c r="D34" s="58">
        <v>50</v>
      </c>
      <c r="E34" s="59">
        <v>40000</v>
      </c>
      <c r="F34" s="60">
        <v>24370</v>
      </c>
      <c r="G34" s="61">
        <f t="shared" si="6"/>
        <v>43636.36363636364</v>
      </c>
      <c r="H34" s="60">
        <f t="shared" si="7"/>
        <v>5848.8</v>
      </c>
      <c r="I34" s="62">
        <f t="shared" si="8"/>
        <v>16824.95563636364</v>
      </c>
      <c r="J34" s="63">
        <f t="shared" si="4"/>
        <v>989.70327272727286</v>
      </c>
      <c r="K34" s="61">
        <v>820</v>
      </c>
      <c r="L34" s="84">
        <f t="shared" si="3"/>
        <v>68119.822545454561</v>
      </c>
    </row>
    <row r="35" spans="1:12" s="11" customFormat="1" ht="15.75" customHeight="1" x14ac:dyDescent="0.2">
      <c r="A35" s="56" t="s">
        <v>272</v>
      </c>
      <c r="B35" s="81" t="s">
        <v>273</v>
      </c>
      <c r="C35" s="58">
        <v>11</v>
      </c>
      <c r="D35" s="58">
        <v>45</v>
      </c>
      <c r="E35" s="59">
        <v>40000</v>
      </c>
      <c r="F35" s="60">
        <v>24370</v>
      </c>
      <c r="G35" s="61">
        <f t="shared" si="6"/>
        <v>43636.36363636364</v>
      </c>
      <c r="H35" s="60">
        <f t="shared" si="7"/>
        <v>6498.6666666666661</v>
      </c>
      <c r="I35" s="62">
        <f t="shared" si="8"/>
        <v>17045.910303030305</v>
      </c>
      <c r="J35" s="63">
        <f t="shared" si="4"/>
        <v>1002.7006060606061</v>
      </c>
      <c r="K35" s="61">
        <v>820</v>
      </c>
      <c r="L35" s="84">
        <f t="shared" si="3"/>
        <v>69003.64121212122</v>
      </c>
    </row>
    <row r="36" spans="1:12" s="11" customFormat="1" ht="15.75" customHeight="1" x14ac:dyDescent="0.2">
      <c r="A36" s="56" t="s">
        <v>274</v>
      </c>
      <c r="B36" s="81" t="s">
        <v>275</v>
      </c>
      <c r="C36" s="58">
        <v>11.6</v>
      </c>
      <c r="D36" s="58">
        <v>50</v>
      </c>
      <c r="E36" s="59">
        <v>40000</v>
      </c>
      <c r="F36" s="60">
        <v>24370</v>
      </c>
      <c r="G36" s="61">
        <f t="shared" si="6"/>
        <v>41379.310344827587</v>
      </c>
      <c r="H36" s="60">
        <f t="shared" si="7"/>
        <v>5848.8</v>
      </c>
      <c r="I36" s="62">
        <f t="shared" si="8"/>
        <v>16057.557517241381</v>
      </c>
      <c r="J36" s="63">
        <f t="shared" si="4"/>
        <v>944.56220689655186</v>
      </c>
      <c r="K36" s="61">
        <v>820</v>
      </c>
      <c r="L36" s="84">
        <f t="shared" si="3"/>
        <v>65050.230068965524</v>
      </c>
    </row>
    <row r="37" spans="1:12" s="11" customFormat="1" ht="15.75" customHeight="1" x14ac:dyDescent="0.2">
      <c r="A37" s="56" t="s">
        <v>485</v>
      </c>
      <c r="B37" s="81" t="s">
        <v>512</v>
      </c>
      <c r="C37" s="58">
        <v>17.79</v>
      </c>
      <c r="D37" s="58">
        <v>43.2</v>
      </c>
      <c r="E37" s="59">
        <v>40000</v>
      </c>
      <c r="F37" s="60">
        <v>24370</v>
      </c>
      <c r="G37" s="61">
        <f t="shared" si="6"/>
        <v>26981.450252951094</v>
      </c>
      <c r="H37" s="60">
        <f t="shared" si="7"/>
        <v>6769.4444444444434</v>
      </c>
      <c r="I37" s="62">
        <f t="shared" si="8"/>
        <v>11475.304197114485</v>
      </c>
      <c r="J37" s="63">
        <f t="shared" si="4"/>
        <v>675.01789394791081</v>
      </c>
      <c r="K37" s="61">
        <v>820</v>
      </c>
      <c r="L37" s="84">
        <f t="shared" si="3"/>
        <v>46721.216788457932</v>
      </c>
    </row>
    <row r="38" spans="1:12" s="36" customFormat="1" ht="15.75" customHeight="1" x14ac:dyDescent="0.2">
      <c r="A38" s="56" t="s">
        <v>595</v>
      </c>
      <c r="B38" s="56" t="s">
        <v>596</v>
      </c>
      <c r="C38" s="58">
        <v>13.9</v>
      </c>
      <c r="D38" s="58">
        <v>40</v>
      </c>
      <c r="E38" s="59">
        <v>40000</v>
      </c>
      <c r="F38" s="60">
        <v>24370</v>
      </c>
      <c r="G38" s="61">
        <f t="shared" si="6"/>
        <v>34532.374100719426</v>
      </c>
      <c r="H38" s="60">
        <f t="shared" si="7"/>
        <v>7311</v>
      </c>
      <c r="I38" s="62">
        <f t="shared" ref="I38:I48" si="9">SUM(G38:H38)*34%</f>
        <v>14226.747194244606</v>
      </c>
      <c r="J38" s="63">
        <f t="shared" si="4"/>
        <v>836.86748201438854</v>
      </c>
      <c r="K38" s="61">
        <v>820</v>
      </c>
      <c r="L38" s="84">
        <f t="shared" si="3"/>
        <v>57726.988776978418</v>
      </c>
    </row>
    <row r="39" spans="1:12" s="11" customFormat="1" ht="15.75" customHeight="1" x14ac:dyDescent="0.2">
      <c r="A39" s="56" t="s">
        <v>263</v>
      </c>
      <c r="B39" s="81" t="s">
        <v>65</v>
      </c>
      <c r="C39" s="58">
        <v>15.7</v>
      </c>
      <c r="D39" s="58">
        <v>44</v>
      </c>
      <c r="E39" s="59">
        <v>40000</v>
      </c>
      <c r="F39" s="60">
        <v>24370</v>
      </c>
      <c r="G39" s="61">
        <f t="shared" si="6"/>
        <v>30573.248407643314</v>
      </c>
      <c r="H39" s="60">
        <f t="shared" si="7"/>
        <v>6646.363636363636</v>
      </c>
      <c r="I39" s="62">
        <f t="shared" si="9"/>
        <v>12654.668094962364</v>
      </c>
      <c r="J39" s="63">
        <f t="shared" si="4"/>
        <v>744.39224088013896</v>
      </c>
      <c r="K39" s="61">
        <v>820</v>
      </c>
      <c r="L39" s="84">
        <f t="shared" si="3"/>
        <v>51438.672379849449</v>
      </c>
    </row>
    <row r="40" spans="1:12" s="36" customFormat="1" ht="15.75" customHeight="1" x14ac:dyDescent="0.2">
      <c r="A40" s="56" t="s">
        <v>487</v>
      </c>
      <c r="B40" s="56" t="s">
        <v>488</v>
      </c>
      <c r="C40" s="58">
        <v>11.28</v>
      </c>
      <c r="D40" s="58">
        <v>39.22</v>
      </c>
      <c r="E40" s="59">
        <v>40000</v>
      </c>
      <c r="F40" s="60">
        <v>24370</v>
      </c>
      <c r="G40" s="61">
        <f t="shared" si="6"/>
        <v>42553.191489361707</v>
      </c>
      <c r="H40" s="60">
        <f t="shared" si="7"/>
        <v>7456.3997960224387</v>
      </c>
      <c r="I40" s="62">
        <f t="shared" si="9"/>
        <v>17003.26103703061</v>
      </c>
      <c r="J40" s="63">
        <f t="shared" si="4"/>
        <v>1000.1918257076829</v>
      </c>
      <c r="K40" s="61">
        <v>820</v>
      </c>
      <c r="L40" s="84">
        <f t="shared" si="3"/>
        <v>68833.044148122426</v>
      </c>
    </row>
    <row r="41" spans="1:12" s="36" customFormat="1" ht="15.75" customHeight="1" x14ac:dyDescent="0.2">
      <c r="A41" s="56" t="s">
        <v>597</v>
      </c>
      <c r="B41" s="56" t="s">
        <v>598</v>
      </c>
      <c r="C41" s="58">
        <v>6.8</v>
      </c>
      <c r="D41" s="58">
        <v>28.58</v>
      </c>
      <c r="E41" s="59">
        <v>40000</v>
      </c>
      <c r="F41" s="60">
        <v>24370</v>
      </c>
      <c r="G41" s="61">
        <f t="shared" si="6"/>
        <v>70588.23529411765</v>
      </c>
      <c r="H41" s="60">
        <f t="shared" si="7"/>
        <v>10232.330300909727</v>
      </c>
      <c r="I41" s="62">
        <f>SUM(G41:H41)*34%</f>
        <v>27478.992302309311</v>
      </c>
      <c r="J41" s="63">
        <f t="shared" si="4"/>
        <v>1616.4113119005476</v>
      </c>
      <c r="K41" s="61">
        <v>820</v>
      </c>
      <c r="L41" s="84">
        <f t="shared" si="3"/>
        <v>110735.96920923724</v>
      </c>
    </row>
    <row r="42" spans="1:12" s="11" customFormat="1" ht="15.75" customHeight="1" x14ac:dyDescent="0.2">
      <c r="A42" s="56" t="s">
        <v>489</v>
      </c>
      <c r="B42" s="81" t="s">
        <v>70</v>
      </c>
      <c r="C42" s="58">
        <v>11.2</v>
      </c>
      <c r="D42" s="58">
        <v>55</v>
      </c>
      <c r="E42" s="59">
        <v>40000</v>
      </c>
      <c r="F42" s="60">
        <v>24370</v>
      </c>
      <c r="G42" s="61">
        <f t="shared" si="6"/>
        <v>42857.142857142855</v>
      </c>
      <c r="H42" s="60">
        <f t="shared" si="7"/>
        <v>5317.090909090909</v>
      </c>
      <c r="I42" s="62">
        <f t="shared" si="9"/>
        <v>16379.239480519482</v>
      </c>
      <c r="J42" s="63">
        <f t="shared" si="4"/>
        <v>963.48467532467532</v>
      </c>
      <c r="K42" s="61">
        <v>820</v>
      </c>
      <c r="L42" s="84">
        <f t="shared" si="3"/>
        <v>66336.957922077912</v>
      </c>
    </row>
    <row r="43" spans="1:12" s="11" customFormat="1" ht="15.75" customHeight="1" x14ac:dyDescent="0.2">
      <c r="A43" s="56" t="s">
        <v>409</v>
      </c>
      <c r="B43" s="81" t="s">
        <v>410</v>
      </c>
      <c r="C43" s="58">
        <v>12.5</v>
      </c>
      <c r="D43" s="58">
        <v>45</v>
      </c>
      <c r="E43" s="59">
        <v>40000</v>
      </c>
      <c r="F43" s="60">
        <v>24370</v>
      </c>
      <c r="G43" s="61">
        <f t="shared" si="6"/>
        <v>38400</v>
      </c>
      <c r="H43" s="60">
        <f t="shared" si="7"/>
        <v>6498.6666666666661</v>
      </c>
      <c r="I43" s="62">
        <f t="shared" si="9"/>
        <v>15265.546666666667</v>
      </c>
      <c r="J43" s="63">
        <f t="shared" si="4"/>
        <v>897.97333333333336</v>
      </c>
      <c r="K43" s="61">
        <v>820</v>
      </c>
      <c r="L43" s="84">
        <f t="shared" si="3"/>
        <v>61882.186666666668</v>
      </c>
    </row>
    <row r="44" spans="1:12" s="11" customFormat="1" ht="15.75" customHeight="1" x14ac:dyDescent="0.2">
      <c r="A44" s="56" t="s">
        <v>222</v>
      </c>
      <c r="B44" s="81" t="s">
        <v>73</v>
      </c>
      <c r="C44" s="58">
        <v>11.2</v>
      </c>
      <c r="D44" s="58">
        <v>50</v>
      </c>
      <c r="E44" s="59">
        <v>40000</v>
      </c>
      <c r="F44" s="60">
        <v>24370</v>
      </c>
      <c r="G44" s="61">
        <f t="shared" ref="G44:G61" si="10">12*(1/C44*E44)</f>
        <v>42857.142857142855</v>
      </c>
      <c r="H44" s="60">
        <f t="shared" ref="H44:H61" si="11">12*(1/D44*F44)</f>
        <v>5848.8</v>
      </c>
      <c r="I44" s="62">
        <f t="shared" si="9"/>
        <v>16560.020571428573</v>
      </c>
      <c r="J44" s="63">
        <f t="shared" si="4"/>
        <v>974.11885714285722</v>
      </c>
      <c r="K44" s="61">
        <v>820</v>
      </c>
      <c r="L44" s="84">
        <f t="shared" ref="L44:L61" si="12">SUM(G44:K44)</f>
        <v>67060.082285714278</v>
      </c>
    </row>
    <row r="45" spans="1:12" s="11" customFormat="1" ht="15.75" customHeight="1" x14ac:dyDescent="0.2">
      <c r="A45" s="56" t="s">
        <v>256</v>
      </c>
      <c r="B45" s="81" t="s">
        <v>74</v>
      </c>
      <c r="C45" s="58">
        <v>11</v>
      </c>
      <c r="D45" s="58">
        <v>50</v>
      </c>
      <c r="E45" s="59">
        <v>40000</v>
      </c>
      <c r="F45" s="60">
        <v>24370</v>
      </c>
      <c r="G45" s="61">
        <f t="shared" si="10"/>
        <v>43636.36363636364</v>
      </c>
      <c r="H45" s="60">
        <f t="shared" si="11"/>
        <v>5848.8</v>
      </c>
      <c r="I45" s="62">
        <f t="shared" si="9"/>
        <v>16824.95563636364</v>
      </c>
      <c r="J45" s="63">
        <f t="shared" si="4"/>
        <v>989.70327272727286</v>
      </c>
      <c r="K45" s="61">
        <v>820</v>
      </c>
      <c r="L45" s="84">
        <f t="shared" si="12"/>
        <v>68119.822545454561</v>
      </c>
    </row>
    <row r="46" spans="1:12" s="36" customFormat="1" ht="15.75" customHeight="1" x14ac:dyDescent="0.2">
      <c r="A46" s="56" t="s">
        <v>599</v>
      </c>
      <c r="B46" s="56" t="s">
        <v>75</v>
      </c>
      <c r="C46" s="58">
        <v>11</v>
      </c>
      <c r="D46" s="58">
        <v>50</v>
      </c>
      <c r="E46" s="59">
        <v>40000</v>
      </c>
      <c r="F46" s="60">
        <v>24370</v>
      </c>
      <c r="G46" s="61">
        <f t="shared" si="10"/>
        <v>43636.36363636364</v>
      </c>
      <c r="H46" s="60">
        <f t="shared" si="11"/>
        <v>5848.8</v>
      </c>
      <c r="I46" s="62">
        <f>SUM(G46:H46)*34%</f>
        <v>16824.95563636364</v>
      </c>
      <c r="J46" s="63">
        <f t="shared" si="4"/>
        <v>989.70327272727286</v>
      </c>
      <c r="K46" s="61">
        <v>820</v>
      </c>
      <c r="L46" s="84">
        <f t="shared" si="12"/>
        <v>68119.822545454561</v>
      </c>
    </row>
    <row r="47" spans="1:12" s="11" customFormat="1" ht="15.75" customHeight="1" x14ac:dyDescent="0.2">
      <c r="A47" s="56" t="s">
        <v>358</v>
      </c>
      <c r="B47" s="81" t="s">
        <v>76</v>
      </c>
      <c r="C47" s="58">
        <v>11.5</v>
      </c>
      <c r="D47" s="58">
        <v>51</v>
      </c>
      <c r="E47" s="59">
        <v>40000</v>
      </c>
      <c r="F47" s="60">
        <v>24370</v>
      </c>
      <c r="G47" s="61">
        <f t="shared" si="10"/>
        <v>41739.130434782608</v>
      </c>
      <c r="H47" s="60">
        <f t="shared" si="11"/>
        <v>5734.1176470588234</v>
      </c>
      <c r="I47" s="62">
        <f t="shared" si="9"/>
        <v>16140.904347826088</v>
      </c>
      <c r="J47" s="63">
        <f t="shared" si="4"/>
        <v>949.46496163682866</v>
      </c>
      <c r="K47" s="61">
        <v>820</v>
      </c>
      <c r="L47" s="84">
        <f t="shared" si="12"/>
        <v>65383.617391304346</v>
      </c>
    </row>
    <row r="48" spans="1:12" s="11" customFormat="1" ht="15.75" customHeight="1" x14ac:dyDescent="0.2">
      <c r="A48" s="56" t="s">
        <v>493</v>
      </c>
      <c r="B48" s="81" t="s">
        <v>77</v>
      </c>
      <c r="C48" s="58">
        <v>12.05</v>
      </c>
      <c r="D48" s="58">
        <v>50</v>
      </c>
      <c r="E48" s="59">
        <v>40000</v>
      </c>
      <c r="F48" s="60">
        <v>24370</v>
      </c>
      <c r="G48" s="61">
        <f t="shared" si="10"/>
        <v>39834.024896265561</v>
      </c>
      <c r="H48" s="60">
        <f t="shared" si="11"/>
        <v>5848.8</v>
      </c>
      <c r="I48" s="62">
        <f t="shared" si="9"/>
        <v>15532.160464730292</v>
      </c>
      <c r="J48" s="63">
        <f t="shared" si="4"/>
        <v>913.65649792531133</v>
      </c>
      <c r="K48" s="61">
        <v>820</v>
      </c>
      <c r="L48" s="84">
        <f t="shared" si="12"/>
        <v>62948.641858921161</v>
      </c>
    </row>
    <row r="49" spans="1:12" s="11" customFormat="1" ht="15.75" customHeight="1" x14ac:dyDescent="0.2">
      <c r="A49" s="56" t="s">
        <v>359</v>
      </c>
      <c r="B49" s="81" t="s">
        <v>360</v>
      </c>
      <c r="C49" s="513">
        <v>11.76</v>
      </c>
      <c r="D49" s="58">
        <v>46</v>
      </c>
      <c r="E49" s="59">
        <v>40000</v>
      </c>
      <c r="F49" s="60">
        <v>24370</v>
      </c>
      <c r="G49" s="61">
        <f t="shared" si="10"/>
        <v>40816.326530612241</v>
      </c>
      <c r="H49" s="60">
        <f t="shared" si="11"/>
        <v>6357.391304347826</v>
      </c>
      <c r="I49" s="62">
        <f t="shared" ref="I49:I60" si="13">SUM(G49:H49)*34%</f>
        <v>16039.064063886424</v>
      </c>
      <c r="J49" s="63">
        <f t="shared" si="4"/>
        <v>943.47435669920128</v>
      </c>
      <c r="K49" s="61">
        <v>820</v>
      </c>
      <c r="L49" s="84">
        <f t="shared" si="12"/>
        <v>64976.25625554569</v>
      </c>
    </row>
    <row r="50" spans="1:12" s="11" customFormat="1" ht="15.75" customHeight="1" x14ac:dyDescent="0.2">
      <c r="A50" s="56" t="s">
        <v>361</v>
      </c>
      <c r="B50" s="81" t="s">
        <v>78</v>
      </c>
      <c r="C50" s="58">
        <v>7</v>
      </c>
      <c r="D50" s="58">
        <v>19.5</v>
      </c>
      <c r="E50" s="59">
        <v>40000</v>
      </c>
      <c r="F50" s="60">
        <v>24370</v>
      </c>
      <c r="G50" s="61">
        <f t="shared" si="10"/>
        <v>68571.428571428565</v>
      </c>
      <c r="H50" s="60">
        <f t="shared" si="11"/>
        <v>14996.923076923074</v>
      </c>
      <c r="I50" s="62">
        <f t="shared" si="13"/>
        <v>28413.239560439561</v>
      </c>
      <c r="J50" s="63">
        <f t="shared" si="4"/>
        <v>1671.3670329670329</v>
      </c>
      <c r="K50" s="61">
        <v>950</v>
      </c>
      <c r="L50" s="84">
        <f t="shared" si="12"/>
        <v>114602.95824175823</v>
      </c>
    </row>
    <row r="51" spans="1:12" s="11" customFormat="1" ht="15.75" customHeight="1" x14ac:dyDescent="0.2">
      <c r="A51" s="56" t="s">
        <v>362</v>
      </c>
      <c r="B51" s="81" t="s">
        <v>2</v>
      </c>
      <c r="C51" s="58">
        <v>8</v>
      </c>
      <c r="D51" s="58">
        <v>19.5</v>
      </c>
      <c r="E51" s="59">
        <v>40000</v>
      </c>
      <c r="F51" s="60">
        <v>24370</v>
      </c>
      <c r="G51" s="61">
        <f t="shared" si="10"/>
        <v>60000</v>
      </c>
      <c r="H51" s="60">
        <f t="shared" si="11"/>
        <v>14996.923076923074</v>
      </c>
      <c r="I51" s="62">
        <f t="shared" si="13"/>
        <v>25498.953846153847</v>
      </c>
      <c r="J51" s="63">
        <f t="shared" si="4"/>
        <v>1499.9384615384615</v>
      </c>
      <c r="K51" s="61">
        <v>950</v>
      </c>
      <c r="L51" s="84">
        <f t="shared" si="12"/>
        <v>102945.81538461539</v>
      </c>
    </row>
    <row r="52" spans="1:12" s="11" customFormat="1" ht="15.75" customHeight="1" x14ac:dyDescent="0.2">
      <c r="A52" s="56" t="s">
        <v>363</v>
      </c>
      <c r="B52" s="81" t="s">
        <v>364</v>
      </c>
      <c r="C52" s="88">
        <v>6</v>
      </c>
      <c r="D52" s="58">
        <v>19.5</v>
      </c>
      <c r="E52" s="59">
        <v>40000</v>
      </c>
      <c r="F52" s="60">
        <v>24370</v>
      </c>
      <c r="G52" s="61">
        <f t="shared" si="10"/>
        <v>80000</v>
      </c>
      <c r="H52" s="60">
        <f t="shared" si="11"/>
        <v>14996.923076923074</v>
      </c>
      <c r="I52" s="62">
        <f t="shared" si="13"/>
        <v>32298.95384615385</v>
      </c>
      <c r="J52" s="63">
        <f t="shared" si="4"/>
        <v>1899.9384615384615</v>
      </c>
      <c r="K52" s="61">
        <v>950</v>
      </c>
      <c r="L52" s="84">
        <f t="shared" si="12"/>
        <v>130145.81538461539</v>
      </c>
    </row>
    <row r="53" spans="1:12" s="11" customFormat="1" ht="15.75" customHeight="1" x14ac:dyDescent="0.2">
      <c r="A53" s="56" t="s">
        <v>365</v>
      </c>
      <c r="B53" s="81" t="s">
        <v>3</v>
      </c>
      <c r="C53" s="58">
        <v>6.8</v>
      </c>
      <c r="D53" s="58">
        <v>19.5</v>
      </c>
      <c r="E53" s="59">
        <v>40000</v>
      </c>
      <c r="F53" s="60">
        <v>24370</v>
      </c>
      <c r="G53" s="61">
        <f t="shared" si="10"/>
        <v>70588.23529411765</v>
      </c>
      <c r="H53" s="60">
        <f t="shared" si="11"/>
        <v>14996.923076923074</v>
      </c>
      <c r="I53" s="62">
        <f t="shared" si="13"/>
        <v>29098.95384615385</v>
      </c>
      <c r="J53" s="63">
        <f t="shared" si="4"/>
        <v>1711.7031674208147</v>
      </c>
      <c r="K53" s="61">
        <v>950</v>
      </c>
      <c r="L53" s="84">
        <f t="shared" si="12"/>
        <v>117345.81538461539</v>
      </c>
    </row>
    <row r="54" spans="1:12" s="11" customFormat="1" ht="15.75" customHeight="1" x14ac:dyDescent="0.2">
      <c r="A54" s="56" t="s">
        <v>249</v>
      </c>
      <c r="B54" s="81" t="s">
        <v>79</v>
      </c>
      <c r="C54" s="58">
        <v>5.8</v>
      </c>
      <c r="D54" s="58">
        <v>19.5</v>
      </c>
      <c r="E54" s="59">
        <v>40000</v>
      </c>
      <c r="F54" s="60">
        <v>24370</v>
      </c>
      <c r="G54" s="61">
        <f t="shared" si="10"/>
        <v>82758.620689655174</v>
      </c>
      <c r="H54" s="60">
        <f t="shared" si="11"/>
        <v>14996.923076923074</v>
      </c>
      <c r="I54" s="62">
        <f t="shared" si="13"/>
        <v>33236.884880636608</v>
      </c>
      <c r="J54" s="63">
        <f t="shared" si="4"/>
        <v>1955.110875331565</v>
      </c>
      <c r="K54" s="61">
        <v>950</v>
      </c>
      <c r="L54" s="84">
        <f t="shared" si="12"/>
        <v>133897.53952254643</v>
      </c>
    </row>
    <row r="55" spans="1:12" s="11" customFormat="1" ht="15.75" customHeight="1" x14ac:dyDescent="0.2">
      <c r="A55" s="56" t="s">
        <v>366</v>
      </c>
      <c r="B55" s="81" t="s">
        <v>367</v>
      </c>
      <c r="C55" s="58">
        <v>6.88</v>
      </c>
      <c r="D55" s="58">
        <v>19.5</v>
      </c>
      <c r="E55" s="59">
        <v>40000</v>
      </c>
      <c r="F55" s="60">
        <v>24370</v>
      </c>
      <c r="G55" s="61">
        <f t="shared" si="10"/>
        <v>69767.441860465129</v>
      </c>
      <c r="H55" s="60">
        <f t="shared" si="11"/>
        <v>14996.923076923074</v>
      </c>
      <c r="I55" s="62">
        <f t="shared" si="13"/>
        <v>28819.884078711992</v>
      </c>
      <c r="J55" s="63">
        <f t="shared" si="4"/>
        <v>1695.2872987477642</v>
      </c>
      <c r="K55" s="61">
        <v>950</v>
      </c>
      <c r="L55" s="84">
        <f t="shared" si="12"/>
        <v>116229.53631484795</v>
      </c>
    </row>
    <row r="56" spans="1:12" s="11" customFormat="1" ht="15.75" customHeight="1" x14ac:dyDescent="0.2">
      <c r="A56" s="56" t="s">
        <v>368</v>
      </c>
      <c r="B56" s="81" t="s">
        <v>369</v>
      </c>
      <c r="C56" s="58">
        <v>6.37</v>
      </c>
      <c r="D56" s="58">
        <v>19.5</v>
      </c>
      <c r="E56" s="59">
        <v>40000</v>
      </c>
      <c r="F56" s="60">
        <v>24370</v>
      </c>
      <c r="G56" s="61">
        <f t="shared" si="10"/>
        <v>75353.218210361068</v>
      </c>
      <c r="H56" s="60">
        <f t="shared" si="11"/>
        <v>14996.923076923074</v>
      </c>
      <c r="I56" s="62">
        <f t="shared" si="13"/>
        <v>30719.048037676614</v>
      </c>
      <c r="J56" s="63">
        <f t="shared" si="4"/>
        <v>1807.0028257456829</v>
      </c>
      <c r="K56" s="61">
        <v>950</v>
      </c>
      <c r="L56" s="84">
        <f t="shared" si="12"/>
        <v>123826.19215070644</v>
      </c>
    </row>
    <row r="57" spans="1:12" s="11" customFormat="1" ht="15.75" customHeight="1" x14ac:dyDescent="0.2">
      <c r="A57" s="56" t="s">
        <v>250</v>
      </c>
      <c r="B57" s="81" t="s">
        <v>253</v>
      </c>
      <c r="C57" s="58">
        <v>6.42</v>
      </c>
      <c r="D57" s="58">
        <v>19.5</v>
      </c>
      <c r="E57" s="59">
        <v>40000</v>
      </c>
      <c r="F57" s="60">
        <v>24370</v>
      </c>
      <c r="G57" s="61">
        <f t="shared" si="10"/>
        <v>74766.355140186904</v>
      </c>
      <c r="H57" s="60">
        <f t="shared" si="11"/>
        <v>14996.923076923074</v>
      </c>
      <c r="I57" s="62">
        <f t="shared" si="13"/>
        <v>30519.514593817396</v>
      </c>
      <c r="J57" s="63">
        <f t="shared" si="4"/>
        <v>1795.2655643421997</v>
      </c>
      <c r="K57" s="61">
        <v>950</v>
      </c>
      <c r="L57" s="84">
        <f t="shared" si="12"/>
        <v>123028.05837526958</v>
      </c>
    </row>
    <row r="58" spans="1:12" s="36" customFormat="1" ht="15.75" customHeight="1" x14ac:dyDescent="0.2">
      <c r="A58" s="56" t="s">
        <v>600</v>
      </c>
      <c r="B58" s="56" t="s">
        <v>601</v>
      </c>
      <c r="C58" s="58">
        <v>8.16</v>
      </c>
      <c r="D58" s="58">
        <v>19.5</v>
      </c>
      <c r="E58" s="59">
        <v>40000</v>
      </c>
      <c r="F58" s="60">
        <v>24370</v>
      </c>
      <c r="G58" s="61">
        <f t="shared" si="10"/>
        <v>58823.529411764706</v>
      </c>
      <c r="H58" s="60">
        <f t="shared" si="11"/>
        <v>14996.923076923074</v>
      </c>
      <c r="I58" s="62">
        <f>SUM(G58:H58)*34%</f>
        <v>25098.953846153847</v>
      </c>
      <c r="J58" s="63">
        <f t="shared" si="4"/>
        <v>1476.4090497737557</v>
      </c>
      <c r="K58" s="61">
        <v>950</v>
      </c>
      <c r="L58" s="84">
        <f t="shared" si="12"/>
        <v>101345.81538461537</v>
      </c>
    </row>
    <row r="59" spans="1:12" s="36" customFormat="1" ht="15.75" customHeight="1" x14ac:dyDescent="0.2">
      <c r="A59" s="56" t="s">
        <v>251</v>
      </c>
      <c r="B59" s="56" t="s">
        <v>254</v>
      </c>
      <c r="C59" s="58">
        <v>7.5</v>
      </c>
      <c r="D59" s="58">
        <v>19.5</v>
      </c>
      <c r="E59" s="59">
        <v>40000</v>
      </c>
      <c r="F59" s="60">
        <v>24370</v>
      </c>
      <c r="G59" s="61">
        <f t="shared" si="10"/>
        <v>64000</v>
      </c>
      <c r="H59" s="60">
        <f t="shared" si="11"/>
        <v>14996.923076923074</v>
      </c>
      <c r="I59" s="62">
        <f t="shared" si="13"/>
        <v>26858.953846153847</v>
      </c>
      <c r="J59" s="63">
        <f t="shared" si="4"/>
        <v>1579.9384615384615</v>
      </c>
      <c r="K59" s="61">
        <v>950</v>
      </c>
      <c r="L59" s="84">
        <f t="shared" si="12"/>
        <v>108385.81538461539</v>
      </c>
    </row>
    <row r="60" spans="1:12" s="36" customFormat="1" ht="15.75" customHeight="1" x14ac:dyDescent="0.2">
      <c r="A60" s="56" t="s">
        <v>252</v>
      </c>
      <c r="B60" s="56" t="s">
        <v>255</v>
      </c>
      <c r="C60" s="58">
        <v>7.28</v>
      </c>
      <c r="D60" s="58">
        <v>26.6</v>
      </c>
      <c r="E60" s="59">
        <v>40000</v>
      </c>
      <c r="F60" s="60">
        <v>24370</v>
      </c>
      <c r="G60" s="61">
        <f t="shared" si="10"/>
        <v>65934.065934065919</v>
      </c>
      <c r="H60" s="60">
        <f t="shared" si="11"/>
        <v>10993.984962406015</v>
      </c>
      <c r="I60" s="62">
        <f t="shared" si="13"/>
        <v>26155.537304800459</v>
      </c>
      <c r="J60" s="63">
        <f t="shared" si="4"/>
        <v>1538.5610179294388</v>
      </c>
      <c r="K60" s="61">
        <v>950</v>
      </c>
      <c r="L60" s="84">
        <f t="shared" si="12"/>
        <v>105572.14921920183</v>
      </c>
    </row>
    <row r="61" spans="1:12" s="11" customFormat="1" ht="15.75" customHeight="1" thickBot="1" x14ac:dyDescent="0.25">
      <c r="A61" s="67" t="s">
        <v>372</v>
      </c>
      <c r="B61" s="89" t="s">
        <v>85</v>
      </c>
      <c r="C61" s="69">
        <v>7</v>
      </c>
      <c r="D61" s="69">
        <v>19.5</v>
      </c>
      <c r="E61" s="474">
        <v>40000</v>
      </c>
      <c r="F61" s="70">
        <v>24370</v>
      </c>
      <c r="G61" s="71">
        <f t="shared" si="10"/>
        <v>68571.428571428565</v>
      </c>
      <c r="H61" s="70">
        <f t="shared" si="11"/>
        <v>14996.923076923074</v>
      </c>
      <c r="I61" s="72">
        <f>SUM(G61:H61)*34%</f>
        <v>28413.239560439561</v>
      </c>
      <c r="J61" s="73">
        <f t="shared" si="4"/>
        <v>1671.3670329670329</v>
      </c>
      <c r="K61" s="71">
        <v>950</v>
      </c>
      <c r="L61" s="85">
        <f t="shared" si="12"/>
        <v>114602.95824175823</v>
      </c>
    </row>
  </sheetData>
  <mergeCells count="11">
    <mergeCell ref="L5:L6"/>
    <mergeCell ref="I5:I6"/>
    <mergeCell ref="J5:J6"/>
    <mergeCell ref="G5:H5"/>
    <mergeCell ref="K5:K6"/>
    <mergeCell ref="A5:A6"/>
    <mergeCell ref="B5:B6"/>
    <mergeCell ref="C5:C6"/>
    <mergeCell ref="D5:D6"/>
    <mergeCell ref="F5:F6"/>
    <mergeCell ref="E5:E6"/>
  </mergeCells>
  <phoneticPr fontId="8" type="noConversion"/>
  <pageMargins left="0.78740157480314965" right="0.78740157480314965" top="0.59055118110236227" bottom="0.59055118110236227" header="0.51181102362204722" footer="0.51181102362204722"/>
  <pageSetup paperSize="9" scale="79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80" workbookViewId="0">
      <selection activeCell="L1" sqref="L1"/>
    </sheetView>
  </sheetViews>
  <sheetFormatPr defaultRowHeight="12.75" x14ac:dyDescent="0.2"/>
  <cols>
    <col min="1" max="1" width="14.7109375" style="4" customWidth="1"/>
    <col min="2" max="2" width="54.85546875" customWidth="1"/>
    <col min="3" max="4" width="10.140625" style="2" customWidth="1"/>
    <col min="5" max="5" width="10.7109375" style="35" customWidth="1"/>
    <col min="6" max="6" width="10.7109375" style="33" customWidth="1"/>
    <col min="7" max="7" width="12.85546875" style="34" customWidth="1"/>
    <col min="8" max="8" width="16" style="34" customWidth="1"/>
    <col min="9" max="9" width="9.7109375" style="7" customWidth="1"/>
    <col min="10" max="10" width="8.7109375" style="7" customWidth="1"/>
    <col min="11" max="11" width="9.7109375" style="460" customWidth="1"/>
    <col min="12" max="12" width="10.7109375" style="7" customWidth="1"/>
  </cols>
  <sheetData>
    <row r="1" spans="1:12" ht="21" x14ac:dyDescent="0.35">
      <c r="A1" s="44" t="s">
        <v>12</v>
      </c>
      <c r="B1" s="45"/>
      <c r="C1" s="46"/>
      <c r="D1" s="46"/>
      <c r="E1" s="47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7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796</v>
      </c>
      <c r="B3" s="45"/>
      <c r="C3" s="46"/>
      <c r="D3" s="46"/>
      <c r="E3" s="47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46"/>
      <c r="D4" s="46"/>
      <c r="E4" s="47"/>
      <c r="F4" s="48"/>
      <c r="G4" s="48"/>
      <c r="H4" s="48"/>
      <c r="I4" s="45"/>
      <c r="J4" s="45"/>
      <c r="K4" s="48"/>
      <c r="L4" s="75" t="s">
        <v>517</v>
      </c>
    </row>
    <row r="5" spans="1:12" ht="13.5" customHeight="1" x14ac:dyDescent="0.2">
      <c r="A5" s="696" t="s">
        <v>160</v>
      </c>
      <c r="B5" s="698" t="s">
        <v>13</v>
      </c>
      <c r="C5" s="674" t="s">
        <v>14</v>
      </c>
      <c r="D5" s="562" t="s">
        <v>15</v>
      </c>
      <c r="E5" s="676" t="s">
        <v>437</v>
      </c>
      <c r="F5" s="566" t="s">
        <v>438</v>
      </c>
      <c r="G5" s="558" t="s">
        <v>518</v>
      </c>
      <c r="H5" s="691"/>
      <c r="I5" s="571" t="s">
        <v>91</v>
      </c>
      <c r="J5" s="573" t="s">
        <v>430</v>
      </c>
      <c r="K5" s="574" t="s">
        <v>685</v>
      </c>
      <c r="L5" s="569" t="s">
        <v>204</v>
      </c>
    </row>
    <row r="6" spans="1:12" ht="26.25" customHeight="1" thickBot="1" x14ac:dyDescent="0.25">
      <c r="A6" s="697"/>
      <c r="B6" s="699"/>
      <c r="C6" s="675"/>
      <c r="D6" s="563"/>
      <c r="E6" s="663"/>
      <c r="F6" s="567"/>
      <c r="G6" s="54" t="s">
        <v>421</v>
      </c>
      <c r="H6" s="55" t="s">
        <v>422</v>
      </c>
      <c r="I6" s="572"/>
      <c r="J6" s="590"/>
      <c r="K6" s="575"/>
      <c r="L6" s="570"/>
    </row>
    <row r="7" spans="1:12" s="11" customFormat="1" ht="15.75" customHeight="1" x14ac:dyDescent="0.2">
      <c r="A7" s="56" t="s">
        <v>208</v>
      </c>
      <c r="B7" s="56" t="s">
        <v>34</v>
      </c>
      <c r="C7" s="57">
        <v>13.9</v>
      </c>
      <c r="D7" s="58">
        <v>40.06</v>
      </c>
      <c r="E7" s="453">
        <v>40740</v>
      </c>
      <c r="F7" s="462">
        <v>24370</v>
      </c>
      <c r="G7" s="61">
        <f t="shared" ref="G7:G50" si="0">12*(1/C7*E7)</f>
        <v>35171.223021582737</v>
      </c>
      <c r="H7" s="60">
        <f t="shared" ref="H7:H50" si="1">12*(1/D7*F7)</f>
        <v>7300.049925112331</v>
      </c>
      <c r="I7" s="76">
        <f t="shared" ref="I7:I14" si="2">SUM(G7:H7)*34%</f>
        <v>14440.232801876326</v>
      </c>
      <c r="J7" s="77">
        <f>SUM(G7:H7)*2%</f>
        <v>849.42545893390138</v>
      </c>
      <c r="K7" s="78">
        <v>760</v>
      </c>
      <c r="L7" s="79">
        <f t="shared" ref="L7:L50" si="3">K7+SUM(G7:J7)</f>
        <v>58520.931207505295</v>
      </c>
    </row>
    <row r="8" spans="1:12" s="11" customFormat="1" ht="15.75" customHeight="1" x14ac:dyDescent="0.2">
      <c r="A8" s="56" t="s">
        <v>236</v>
      </c>
      <c r="B8" s="56" t="s">
        <v>37</v>
      </c>
      <c r="C8" s="57">
        <v>10</v>
      </c>
      <c r="D8" s="58">
        <v>55</v>
      </c>
      <c r="E8" s="59">
        <v>40740</v>
      </c>
      <c r="F8" s="60">
        <v>24370</v>
      </c>
      <c r="G8" s="61">
        <f t="shared" si="0"/>
        <v>48888</v>
      </c>
      <c r="H8" s="60">
        <f t="shared" si="1"/>
        <v>5317.090909090909</v>
      </c>
      <c r="I8" s="76">
        <f t="shared" si="2"/>
        <v>18429.730909090911</v>
      </c>
      <c r="J8" s="80">
        <f t="shared" ref="J8:J50" si="4">SUM(G8:H8)*2%</f>
        <v>1084.1018181818183</v>
      </c>
      <c r="K8" s="78">
        <v>760</v>
      </c>
      <c r="L8" s="79">
        <f t="shared" si="3"/>
        <v>74478.923636363645</v>
      </c>
    </row>
    <row r="9" spans="1:12" s="11" customFormat="1" ht="15.75" customHeight="1" x14ac:dyDescent="0.2">
      <c r="A9" s="56" t="s">
        <v>325</v>
      </c>
      <c r="B9" s="56" t="s">
        <v>326</v>
      </c>
      <c r="C9" s="57">
        <v>11.9</v>
      </c>
      <c r="D9" s="58">
        <v>30</v>
      </c>
      <c r="E9" s="59">
        <v>40740</v>
      </c>
      <c r="F9" s="60">
        <v>24370</v>
      </c>
      <c r="G9" s="61">
        <f t="shared" si="0"/>
        <v>41082.352941176461</v>
      </c>
      <c r="H9" s="60">
        <f t="shared" si="1"/>
        <v>9748</v>
      </c>
      <c r="I9" s="76">
        <f t="shared" si="2"/>
        <v>17282.32</v>
      </c>
      <c r="J9" s="80">
        <f t="shared" si="4"/>
        <v>1016.6070588235292</v>
      </c>
      <c r="K9" s="78">
        <v>760</v>
      </c>
      <c r="L9" s="79">
        <f t="shared" si="3"/>
        <v>69889.279999999984</v>
      </c>
    </row>
    <row r="10" spans="1:12" s="11" customFormat="1" ht="15.75" customHeight="1" x14ac:dyDescent="0.2">
      <c r="A10" s="56" t="s">
        <v>657</v>
      </c>
      <c r="B10" s="56" t="s">
        <v>658</v>
      </c>
      <c r="C10" s="57">
        <v>11.9</v>
      </c>
      <c r="D10" s="58">
        <v>30</v>
      </c>
      <c r="E10" s="59">
        <v>40740</v>
      </c>
      <c r="F10" s="60">
        <v>24370</v>
      </c>
      <c r="G10" s="61">
        <f t="shared" ref="G10:H12" si="5">12*(1/C10*E10)</f>
        <v>41082.352941176461</v>
      </c>
      <c r="H10" s="60">
        <f t="shared" si="5"/>
        <v>9748</v>
      </c>
      <c r="I10" s="76">
        <f t="shared" si="2"/>
        <v>17282.32</v>
      </c>
      <c r="J10" s="80">
        <f t="shared" si="4"/>
        <v>1016.6070588235292</v>
      </c>
      <c r="K10" s="78">
        <v>760</v>
      </c>
      <c r="L10" s="79">
        <f>K10+SUM(G10:J10)</f>
        <v>69889.279999999984</v>
      </c>
    </row>
    <row r="11" spans="1:12" s="11" customFormat="1" ht="15.75" customHeight="1" x14ac:dyDescent="0.2">
      <c r="A11" s="514" t="s">
        <v>716</v>
      </c>
      <c r="B11" s="514" t="s">
        <v>717</v>
      </c>
      <c r="C11" s="57">
        <v>10</v>
      </c>
      <c r="D11" s="58">
        <v>30</v>
      </c>
      <c r="E11" s="59">
        <v>40740</v>
      </c>
      <c r="F11" s="60">
        <v>24370</v>
      </c>
      <c r="G11" s="61">
        <f t="shared" si="5"/>
        <v>48888</v>
      </c>
      <c r="H11" s="60">
        <f t="shared" si="5"/>
        <v>9748</v>
      </c>
      <c r="I11" s="76">
        <f t="shared" ref="I11" si="6">SUM(G11:H11)*34%</f>
        <v>19936.240000000002</v>
      </c>
      <c r="J11" s="80">
        <f t="shared" si="4"/>
        <v>1172.72</v>
      </c>
      <c r="K11" s="78">
        <v>760</v>
      </c>
      <c r="L11" s="79">
        <f>K11+SUM(G11:J11)</f>
        <v>80504.960000000006</v>
      </c>
    </row>
    <row r="12" spans="1:12" s="11" customFormat="1" ht="15.75" customHeight="1" x14ac:dyDescent="0.2">
      <c r="A12" s="514" t="s">
        <v>803</v>
      </c>
      <c r="B12" s="514" t="s">
        <v>804</v>
      </c>
      <c r="C12" s="57">
        <v>11.9</v>
      </c>
      <c r="D12" s="58">
        <v>30</v>
      </c>
      <c r="E12" s="59">
        <v>40740</v>
      </c>
      <c r="F12" s="60">
        <v>24370</v>
      </c>
      <c r="G12" s="61">
        <f t="shared" si="5"/>
        <v>41082.352941176461</v>
      </c>
      <c r="H12" s="60">
        <f t="shared" si="5"/>
        <v>9748</v>
      </c>
      <c r="I12" s="76">
        <f t="shared" ref="I12" si="7">SUM(G12:H12)*34%</f>
        <v>17282.32</v>
      </c>
      <c r="J12" s="80">
        <f t="shared" si="4"/>
        <v>1016.6070588235292</v>
      </c>
      <c r="K12" s="78">
        <v>760</v>
      </c>
      <c r="L12" s="79">
        <f>K12+SUM(G12:J12)</f>
        <v>69889.279999999984</v>
      </c>
    </row>
    <row r="13" spans="1:12" s="11" customFormat="1" ht="15.75" customHeight="1" x14ac:dyDescent="0.2">
      <c r="A13" s="56" t="s">
        <v>212</v>
      </c>
      <c r="B13" s="81" t="s">
        <v>213</v>
      </c>
      <c r="C13" s="82">
        <v>9.1</v>
      </c>
      <c r="D13" s="83">
        <v>29.2</v>
      </c>
      <c r="E13" s="59">
        <v>40740</v>
      </c>
      <c r="F13" s="475">
        <v>24370</v>
      </c>
      <c r="G13" s="61">
        <f t="shared" si="0"/>
        <v>53723.076923076922</v>
      </c>
      <c r="H13" s="60">
        <f t="shared" si="1"/>
        <v>10015.068493150684</v>
      </c>
      <c r="I13" s="76">
        <f t="shared" si="2"/>
        <v>21670.969441517387</v>
      </c>
      <c r="J13" s="80">
        <f t="shared" si="4"/>
        <v>1274.7629083245522</v>
      </c>
      <c r="K13" s="78">
        <v>760</v>
      </c>
      <c r="L13" s="79">
        <f t="shared" si="3"/>
        <v>87443.877766069549</v>
      </c>
    </row>
    <row r="14" spans="1:12" s="36" customFormat="1" ht="15.75" customHeight="1" x14ac:dyDescent="0.2">
      <c r="A14" s="56" t="s">
        <v>584</v>
      </c>
      <c r="B14" s="56" t="s">
        <v>585</v>
      </c>
      <c r="C14" s="57">
        <v>11.5</v>
      </c>
      <c r="D14" s="58">
        <v>30</v>
      </c>
      <c r="E14" s="59">
        <v>40740</v>
      </c>
      <c r="F14" s="60">
        <v>24370</v>
      </c>
      <c r="G14" s="61">
        <f t="shared" si="0"/>
        <v>42511.304347826088</v>
      </c>
      <c r="H14" s="60">
        <f t="shared" si="1"/>
        <v>9748</v>
      </c>
      <c r="I14" s="62">
        <f t="shared" si="2"/>
        <v>17768.163478260871</v>
      </c>
      <c r="J14" s="63">
        <f t="shared" si="4"/>
        <v>1045.1860869565219</v>
      </c>
      <c r="K14" s="61">
        <v>760</v>
      </c>
      <c r="L14" s="84">
        <f t="shared" si="3"/>
        <v>71832.653913043483</v>
      </c>
    </row>
    <row r="15" spans="1:12" s="36" customFormat="1" ht="15.75" customHeight="1" x14ac:dyDescent="0.2">
      <c r="A15" s="56" t="s">
        <v>711</v>
      </c>
      <c r="B15" s="56" t="s">
        <v>712</v>
      </c>
      <c r="C15" s="57">
        <v>11.2</v>
      </c>
      <c r="D15" s="58">
        <v>30</v>
      </c>
      <c r="E15" s="59">
        <v>40740</v>
      </c>
      <c r="F15" s="60">
        <v>24370</v>
      </c>
      <c r="G15" s="61">
        <f>12*(1/C15*E15)</f>
        <v>43650</v>
      </c>
      <c r="H15" s="60">
        <f>12*(1/D15*F15)</f>
        <v>9748</v>
      </c>
      <c r="I15" s="62">
        <f>SUM(G15:H15)*34%</f>
        <v>18155.32</v>
      </c>
      <c r="J15" s="63">
        <f t="shared" si="4"/>
        <v>1067.96</v>
      </c>
      <c r="K15" s="61">
        <v>760</v>
      </c>
      <c r="L15" s="84">
        <f>K15+SUM(G15:J15)</f>
        <v>73381.280000000013</v>
      </c>
    </row>
    <row r="16" spans="1:12" s="11" customFormat="1" ht="15.75" customHeight="1" x14ac:dyDescent="0.2">
      <c r="A16" s="56" t="s">
        <v>214</v>
      </c>
      <c r="B16" s="81" t="s">
        <v>215</v>
      </c>
      <c r="C16" s="82">
        <v>11.6</v>
      </c>
      <c r="D16" s="83">
        <v>35</v>
      </c>
      <c r="E16" s="59">
        <v>40740</v>
      </c>
      <c r="F16" s="475">
        <v>24370</v>
      </c>
      <c r="G16" s="61">
        <f t="shared" si="0"/>
        <v>42144.827586206899</v>
      </c>
      <c r="H16" s="60">
        <f t="shared" si="1"/>
        <v>8355.4285714285706</v>
      </c>
      <c r="I16" s="76">
        <f t="shared" ref="I16:I21" si="8">SUM(G16:H16)*34%</f>
        <v>17170.087093596063</v>
      </c>
      <c r="J16" s="80">
        <f t="shared" si="4"/>
        <v>1010.0051231527094</v>
      </c>
      <c r="K16" s="78">
        <v>760</v>
      </c>
      <c r="L16" s="79">
        <f t="shared" si="3"/>
        <v>69440.348374384237</v>
      </c>
    </row>
    <row r="17" spans="1:12" s="11" customFormat="1" ht="15.75" customHeight="1" x14ac:dyDescent="0.2">
      <c r="A17" s="56" t="s">
        <v>474</v>
      </c>
      <c r="B17" s="81" t="s">
        <v>475</v>
      </c>
      <c r="C17" s="82">
        <v>11.28</v>
      </c>
      <c r="D17" s="83">
        <v>30.05</v>
      </c>
      <c r="E17" s="59">
        <v>40740</v>
      </c>
      <c r="F17" s="475">
        <v>24370</v>
      </c>
      <c r="G17" s="61">
        <f t="shared" si="0"/>
        <v>43340.425531914894</v>
      </c>
      <c r="H17" s="60">
        <f t="shared" si="1"/>
        <v>9731.7803660565733</v>
      </c>
      <c r="I17" s="76">
        <f>SUM(G17:H17)*34%</f>
        <v>18044.550005310299</v>
      </c>
      <c r="J17" s="80">
        <f t="shared" si="4"/>
        <v>1061.4441179594294</v>
      </c>
      <c r="K17" s="78">
        <v>760</v>
      </c>
      <c r="L17" s="79">
        <f t="shared" si="3"/>
        <v>72938.200021241195</v>
      </c>
    </row>
    <row r="18" spans="1:12" s="11" customFormat="1" ht="15.75" customHeight="1" x14ac:dyDescent="0.2">
      <c r="A18" s="56" t="s">
        <v>216</v>
      </c>
      <c r="B18" s="81" t="s">
        <v>50</v>
      </c>
      <c r="C18" s="82">
        <v>12.5</v>
      </c>
      <c r="D18" s="83">
        <v>25</v>
      </c>
      <c r="E18" s="59">
        <v>40740</v>
      </c>
      <c r="F18" s="475">
        <v>24370</v>
      </c>
      <c r="G18" s="61">
        <f t="shared" si="0"/>
        <v>39110.400000000001</v>
      </c>
      <c r="H18" s="60">
        <f t="shared" si="1"/>
        <v>11697.6</v>
      </c>
      <c r="I18" s="76">
        <f t="shared" si="8"/>
        <v>17274.72</v>
      </c>
      <c r="J18" s="80">
        <f t="shared" si="4"/>
        <v>1016.16</v>
      </c>
      <c r="K18" s="78">
        <v>760</v>
      </c>
      <c r="L18" s="79">
        <f t="shared" si="3"/>
        <v>69858.880000000005</v>
      </c>
    </row>
    <row r="19" spans="1:12" s="11" customFormat="1" ht="15.75" customHeight="1" x14ac:dyDescent="0.2">
      <c r="A19" s="56" t="s">
        <v>217</v>
      </c>
      <c r="B19" s="81" t="s">
        <v>51</v>
      </c>
      <c r="C19" s="57">
        <v>13.5</v>
      </c>
      <c r="D19" s="83">
        <v>25.22</v>
      </c>
      <c r="E19" s="59">
        <v>40740</v>
      </c>
      <c r="F19" s="475">
        <v>24370</v>
      </c>
      <c r="G19" s="61">
        <f t="shared" si="0"/>
        <v>36213.333333333336</v>
      </c>
      <c r="H19" s="60">
        <f t="shared" si="1"/>
        <v>11595.559080095165</v>
      </c>
      <c r="I19" s="76">
        <f t="shared" si="8"/>
        <v>16255.023420565693</v>
      </c>
      <c r="J19" s="80">
        <f t="shared" si="4"/>
        <v>956.17784826857007</v>
      </c>
      <c r="K19" s="78">
        <v>760</v>
      </c>
      <c r="L19" s="79">
        <f t="shared" si="3"/>
        <v>65780.093682262755</v>
      </c>
    </row>
    <row r="20" spans="1:12" s="11" customFormat="1" ht="15.75" customHeight="1" x14ac:dyDescent="0.2">
      <c r="A20" s="56" t="s">
        <v>285</v>
      </c>
      <c r="B20" s="81" t="s">
        <v>52</v>
      </c>
      <c r="C20" s="57">
        <v>8.1</v>
      </c>
      <c r="D20" s="83">
        <v>39.22</v>
      </c>
      <c r="E20" s="59">
        <v>40740</v>
      </c>
      <c r="F20" s="475">
        <v>24370</v>
      </c>
      <c r="G20" s="61">
        <f t="shared" si="0"/>
        <v>60355.555555555555</v>
      </c>
      <c r="H20" s="60">
        <f t="shared" si="1"/>
        <v>7456.3997960224387</v>
      </c>
      <c r="I20" s="76">
        <f t="shared" si="8"/>
        <v>23056.064819536521</v>
      </c>
      <c r="J20" s="80">
        <f t="shared" si="4"/>
        <v>1356.23910703156</v>
      </c>
      <c r="K20" s="78">
        <v>760</v>
      </c>
      <c r="L20" s="79">
        <f t="shared" si="3"/>
        <v>92984.259278146084</v>
      </c>
    </row>
    <row r="21" spans="1:12" s="11" customFormat="1" ht="15.75" customHeight="1" x14ac:dyDescent="0.2">
      <c r="A21" s="56" t="s">
        <v>219</v>
      </c>
      <c r="B21" s="81" t="s">
        <v>218</v>
      </c>
      <c r="C21" s="57">
        <v>13.5</v>
      </c>
      <c r="D21" s="83">
        <v>38</v>
      </c>
      <c r="E21" s="59">
        <v>40740</v>
      </c>
      <c r="F21" s="475">
        <v>24370</v>
      </c>
      <c r="G21" s="61">
        <f t="shared" si="0"/>
        <v>36213.333333333336</v>
      </c>
      <c r="H21" s="60">
        <f t="shared" si="1"/>
        <v>7695.78947368421</v>
      </c>
      <c r="I21" s="76">
        <f t="shared" si="8"/>
        <v>14929.101754385965</v>
      </c>
      <c r="J21" s="80">
        <f t="shared" si="4"/>
        <v>878.18245614035084</v>
      </c>
      <c r="K21" s="78">
        <v>760</v>
      </c>
      <c r="L21" s="79">
        <f t="shared" si="3"/>
        <v>60476.407017543854</v>
      </c>
    </row>
    <row r="22" spans="1:12" s="11" customFormat="1" ht="15.75" customHeight="1" x14ac:dyDescent="0.2">
      <c r="A22" s="56" t="s">
        <v>284</v>
      </c>
      <c r="B22" s="81" t="s">
        <v>55</v>
      </c>
      <c r="C22" s="82">
        <v>10.44</v>
      </c>
      <c r="D22" s="83">
        <v>39.22</v>
      </c>
      <c r="E22" s="59">
        <v>40740</v>
      </c>
      <c r="F22" s="475">
        <v>24370</v>
      </c>
      <c r="G22" s="61">
        <f t="shared" si="0"/>
        <v>46827.586206896551</v>
      </c>
      <c r="H22" s="60">
        <f t="shared" si="1"/>
        <v>7456.3997960224387</v>
      </c>
      <c r="I22" s="76">
        <f t="shared" ref="I22:I28" si="9">SUM(G22:H22)*34%</f>
        <v>18456.555240992457</v>
      </c>
      <c r="J22" s="80">
        <f t="shared" si="4"/>
        <v>1085.6797200583799</v>
      </c>
      <c r="K22" s="78">
        <v>760</v>
      </c>
      <c r="L22" s="79">
        <f t="shared" si="3"/>
        <v>74586.220963969827</v>
      </c>
    </row>
    <row r="23" spans="1:12" s="11" customFormat="1" ht="15.75" customHeight="1" x14ac:dyDescent="0.2">
      <c r="A23" s="56" t="s">
        <v>354</v>
      </c>
      <c r="B23" s="81" t="s">
        <v>54</v>
      </c>
      <c r="C23" s="82">
        <v>10.76</v>
      </c>
      <c r="D23" s="83">
        <v>39.22</v>
      </c>
      <c r="E23" s="59">
        <v>40740</v>
      </c>
      <c r="F23" s="475">
        <v>24370</v>
      </c>
      <c r="G23" s="61">
        <f t="shared" si="0"/>
        <v>45434.944237918222</v>
      </c>
      <c r="H23" s="60">
        <f t="shared" si="1"/>
        <v>7456.3997960224387</v>
      </c>
      <c r="I23" s="76">
        <f t="shared" si="9"/>
        <v>17983.056971539827</v>
      </c>
      <c r="J23" s="80">
        <f t="shared" si="4"/>
        <v>1057.8268806788133</v>
      </c>
      <c r="K23" s="78">
        <v>760</v>
      </c>
      <c r="L23" s="79">
        <f t="shared" si="3"/>
        <v>72692.227886159293</v>
      </c>
    </row>
    <row r="24" spans="1:12" s="11" customFormat="1" ht="15.75" customHeight="1" x14ac:dyDescent="0.2">
      <c r="A24" s="56" t="s">
        <v>355</v>
      </c>
      <c r="B24" s="81" t="s">
        <v>58</v>
      </c>
      <c r="C24" s="82">
        <v>8.2899999999999991</v>
      </c>
      <c r="D24" s="83">
        <v>30</v>
      </c>
      <c r="E24" s="59">
        <v>40740</v>
      </c>
      <c r="F24" s="475">
        <v>24370</v>
      </c>
      <c r="G24" s="61">
        <f t="shared" si="0"/>
        <v>58972.255729794939</v>
      </c>
      <c r="H24" s="60">
        <f t="shared" si="1"/>
        <v>9748</v>
      </c>
      <c r="I24" s="76">
        <f t="shared" si="9"/>
        <v>23364.886948130283</v>
      </c>
      <c r="J24" s="80">
        <f t="shared" si="4"/>
        <v>1374.4051145958988</v>
      </c>
      <c r="K24" s="78">
        <v>760</v>
      </c>
      <c r="L24" s="79">
        <f t="shared" si="3"/>
        <v>94219.547792521116</v>
      </c>
    </row>
    <row r="25" spans="1:12" s="11" customFormat="1" ht="15.75" customHeight="1" x14ac:dyDescent="0.2">
      <c r="A25" s="56" t="s">
        <v>356</v>
      </c>
      <c r="B25" s="81" t="s">
        <v>686</v>
      </c>
      <c r="C25" s="82">
        <v>12</v>
      </c>
      <c r="D25" s="83">
        <v>28</v>
      </c>
      <c r="E25" s="59">
        <v>40740</v>
      </c>
      <c r="F25" s="475">
        <v>24370</v>
      </c>
      <c r="G25" s="61">
        <f t="shared" si="0"/>
        <v>40740</v>
      </c>
      <c r="H25" s="60">
        <f t="shared" si="1"/>
        <v>10444.285714285714</v>
      </c>
      <c r="I25" s="76">
        <f t="shared" si="9"/>
        <v>17402.657142857144</v>
      </c>
      <c r="J25" s="80">
        <f t="shared" si="4"/>
        <v>1023.6857142857142</v>
      </c>
      <c r="K25" s="78">
        <v>760</v>
      </c>
      <c r="L25" s="79">
        <f t="shared" si="3"/>
        <v>70370.628571428577</v>
      </c>
    </row>
    <row r="26" spans="1:12" s="11" customFormat="1" ht="15.75" customHeight="1" x14ac:dyDescent="0.2">
      <c r="A26" s="56" t="s">
        <v>801</v>
      </c>
      <c r="B26" s="81" t="s">
        <v>802</v>
      </c>
      <c r="C26" s="82">
        <v>12</v>
      </c>
      <c r="D26" s="83">
        <v>28</v>
      </c>
      <c r="E26" s="59">
        <v>40740</v>
      </c>
      <c r="F26" s="475">
        <v>24370</v>
      </c>
      <c r="G26" s="61">
        <f t="shared" ref="G26" si="10">12*(1/C26*E26)</f>
        <v>40740</v>
      </c>
      <c r="H26" s="60">
        <f t="shared" ref="H26" si="11">12*(1/D26*F26)</f>
        <v>10444.285714285714</v>
      </c>
      <c r="I26" s="76">
        <f t="shared" ref="I26" si="12">SUM(G26:H26)*34%</f>
        <v>17402.657142857144</v>
      </c>
      <c r="J26" s="80">
        <f t="shared" si="4"/>
        <v>1023.6857142857142</v>
      </c>
      <c r="K26" s="78">
        <v>760</v>
      </c>
      <c r="L26" s="79">
        <f t="shared" si="3"/>
        <v>70370.628571428577</v>
      </c>
    </row>
    <row r="27" spans="1:12" s="11" customFormat="1" ht="15.75" customHeight="1" x14ac:dyDescent="0.2">
      <c r="A27" s="56" t="s">
        <v>280</v>
      </c>
      <c r="B27" s="81" t="s">
        <v>64</v>
      </c>
      <c r="C27" s="82">
        <v>11</v>
      </c>
      <c r="D27" s="83">
        <v>28</v>
      </c>
      <c r="E27" s="59">
        <v>40740</v>
      </c>
      <c r="F27" s="475">
        <v>24370</v>
      </c>
      <c r="G27" s="61">
        <f t="shared" si="0"/>
        <v>44443.63636363636</v>
      </c>
      <c r="H27" s="60">
        <f t="shared" si="1"/>
        <v>10444.285714285714</v>
      </c>
      <c r="I27" s="76">
        <f t="shared" si="9"/>
        <v>18661.893506493507</v>
      </c>
      <c r="J27" s="80">
        <f t="shared" si="4"/>
        <v>1097.7584415584415</v>
      </c>
      <c r="K27" s="78">
        <v>760</v>
      </c>
      <c r="L27" s="79">
        <f t="shared" si="3"/>
        <v>75407.574025974027</v>
      </c>
    </row>
    <row r="28" spans="1:12" s="11" customFormat="1" ht="15.75" customHeight="1" x14ac:dyDescent="0.2">
      <c r="A28" s="56" t="s">
        <v>220</v>
      </c>
      <c r="B28" s="56" t="s">
        <v>60</v>
      </c>
      <c r="C28" s="82">
        <v>10.3</v>
      </c>
      <c r="D28" s="83">
        <v>25</v>
      </c>
      <c r="E28" s="59">
        <v>40740</v>
      </c>
      <c r="F28" s="475">
        <v>24370</v>
      </c>
      <c r="G28" s="61">
        <f t="shared" si="0"/>
        <v>47464.077669902916</v>
      </c>
      <c r="H28" s="60">
        <f t="shared" si="1"/>
        <v>11697.6</v>
      </c>
      <c r="I28" s="76">
        <f t="shared" si="9"/>
        <v>20114.970407766992</v>
      </c>
      <c r="J28" s="80">
        <f t="shared" si="4"/>
        <v>1183.2335533980583</v>
      </c>
      <c r="K28" s="78">
        <v>760</v>
      </c>
      <c r="L28" s="79">
        <f t="shared" si="3"/>
        <v>81219.881631067954</v>
      </c>
    </row>
    <row r="29" spans="1:12" s="11" customFormat="1" ht="15.75" customHeight="1" x14ac:dyDescent="0.2">
      <c r="A29" s="56" t="s">
        <v>664</v>
      </c>
      <c r="B29" s="56" t="s">
        <v>659</v>
      </c>
      <c r="C29" s="82">
        <v>12.64</v>
      </c>
      <c r="D29" s="83">
        <v>25</v>
      </c>
      <c r="E29" s="59">
        <v>40740</v>
      </c>
      <c r="F29" s="475">
        <v>24370</v>
      </c>
      <c r="G29" s="61">
        <f>12*(1/C29*E29)</f>
        <v>38677.215189873416</v>
      </c>
      <c r="H29" s="60">
        <f>12*(1/D29*F29)</f>
        <v>11697.6</v>
      </c>
      <c r="I29" s="76">
        <f>SUM(G29:H29)*34%</f>
        <v>17127.437164556963</v>
      </c>
      <c r="J29" s="80">
        <f t="shared" si="4"/>
        <v>1007.4963037974683</v>
      </c>
      <c r="K29" s="78">
        <v>760</v>
      </c>
      <c r="L29" s="79">
        <f>K29+SUM(G29:J29)</f>
        <v>69269.748658227851</v>
      </c>
    </row>
    <row r="30" spans="1:12" s="11" customFormat="1" ht="15.75" customHeight="1" x14ac:dyDescent="0.2">
      <c r="A30" s="56" t="s">
        <v>230</v>
      </c>
      <c r="B30" s="81" t="s">
        <v>66</v>
      </c>
      <c r="C30" s="82">
        <v>12.64</v>
      </c>
      <c r="D30" s="83">
        <v>25</v>
      </c>
      <c r="E30" s="59">
        <v>40740</v>
      </c>
      <c r="F30" s="475">
        <v>24370</v>
      </c>
      <c r="G30" s="61">
        <f t="shared" si="0"/>
        <v>38677.215189873416</v>
      </c>
      <c r="H30" s="60">
        <f t="shared" si="1"/>
        <v>11697.6</v>
      </c>
      <c r="I30" s="76">
        <f t="shared" ref="I30:I40" si="13">SUM(G30:H30)*34%</f>
        <v>17127.437164556963</v>
      </c>
      <c r="J30" s="80">
        <f t="shared" si="4"/>
        <v>1007.4963037974683</v>
      </c>
      <c r="K30" s="78">
        <v>760</v>
      </c>
      <c r="L30" s="79">
        <f t="shared" si="3"/>
        <v>69269.748658227851</v>
      </c>
    </row>
    <row r="31" spans="1:12" s="11" customFormat="1" ht="15.75" customHeight="1" x14ac:dyDescent="0.2">
      <c r="A31" s="56" t="s">
        <v>257</v>
      </c>
      <c r="B31" s="81" t="s">
        <v>69</v>
      </c>
      <c r="C31" s="82">
        <v>13.6</v>
      </c>
      <c r="D31" s="83">
        <v>30</v>
      </c>
      <c r="E31" s="59">
        <v>40740</v>
      </c>
      <c r="F31" s="475">
        <v>24370</v>
      </c>
      <c r="G31" s="61">
        <f t="shared" si="0"/>
        <v>35947.058823529413</v>
      </c>
      <c r="H31" s="60">
        <f t="shared" si="1"/>
        <v>9748</v>
      </c>
      <c r="I31" s="76">
        <f t="shared" si="13"/>
        <v>15536.320000000002</v>
      </c>
      <c r="J31" s="80">
        <f t="shared" si="4"/>
        <v>913.90117647058833</v>
      </c>
      <c r="K31" s="78">
        <v>760</v>
      </c>
      <c r="L31" s="79">
        <f t="shared" si="3"/>
        <v>62905.279999999999</v>
      </c>
    </row>
    <row r="32" spans="1:12" s="11" customFormat="1" ht="15.75" customHeight="1" x14ac:dyDescent="0.2">
      <c r="A32" s="56" t="s">
        <v>807</v>
      </c>
      <c r="B32" s="81" t="s">
        <v>808</v>
      </c>
      <c r="C32" s="82">
        <v>13.6</v>
      </c>
      <c r="D32" s="83">
        <v>30</v>
      </c>
      <c r="E32" s="59">
        <v>40740</v>
      </c>
      <c r="F32" s="475">
        <v>24370</v>
      </c>
      <c r="G32" s="61">
        <f t="shared" ref="G32" si="14">12*(1/C32*E32)</f>
        <v>35947.058823529413</v>
      </c>
      <c r="H32" s="60">
        <f t="shared" ref="H32" si="15">12*(1/D32*F32)</f>
        <v>9748</v>
      </c>
      <c r="I32" s="76">
        <f t="shared" ref="I32" si="16">SUM(G32:H32)*34%</f>
        <v>15536.320000000002</v>
      </c>
      <c r="J32" s="80">
        <f t="shared" ref="J32" si="17">SUM(G32:H32)*2%</f>
        <v>913.90117647058833</v>
      </c>
      <c r="K32" s="78">
        <v>760</v>
      </c>
      <c r="L32" s="79">
        <f t="shared" ref="L32" si="18">K32+SUM(G32:J32)</f>
        <v>62905.279999999999</v>
      </c>
    </row>
    <row r="33" spans="1:12" s="11" customFormat="1" ht="15.75" customHeight="1" x14ac:dyDescent="0.2">
      <c r="A33" s="56" t="s">
        <v>221</v>
      </c>
      <c r="B33" s="81" t="s">
        <v>70</v>
      </c>
      <c r="C33" s="82">
        <v>11.2</v>
      </c>
      <c r="D33" s="83">
        <v>39</v>
      </c>
      <c r="E33" s="59">
        <v>40740</v>
      </c>
      <c r="F33" s="475">
        <v>24370</v>
      </c>
      <c r="G33" s="61">
        <f t="shared" si="0"/>
        <v>43650</v>
      </c>
      <c r="H33" s="60">
        <f t="shared" si="1"/>
        <v>7498.4615384615372</v>
      </c>
      <c r="I33" s="76">
        <f t="shared" si="13"/>
        <v>17390.476923076923</v>
      </c>
      <c r="J33" s="80">
        <f t="shared" si="4"/>
        <v>1022.9692307692308</v>
      </c>
      <c r="K33" s="78">
        <v>760</v>
      </c>
      <c r="L33" s="79">
        <f t="shared" si="3"/>
        <v>70321.907692307694</v>
      </c>
    </row>
    <row r="34" spans="1:12" s="11" customFormat="1" ht="15.75" customHeight="1" x14ac:dyDescent="0.2">
      <c r="A34" s="56" t="s">
        <v>357</v>
      </c>
      <c r="B34" s="81" t="s">
        <v>72</v>
      </c>
      <c r="C34" s="82">
        <v>13.2</v>
      </c>
      <c r="D34" s="83">
        <v>39</v>
      </c>
      <c r="E34" s="59">
        <v>40740</v>
      </c>
      <c r="F34" s="475">
        <v>24370</v>
      </c>
      <c r="G34" s="61">
        <f t="shared" si="0"/>
        <v>37036.36363636364</v>
      </c>
      <c r="H34" s="60">
        <f t="shared" si="1"/>
        <v>7498.4615384615372</v>
      </c>
      <c r="I34" s="76">
        <f t="shared" si="13"/>
        <v>15141.840559440561</v>
      </c>
      <c r="J34" s="80">
        <f t="shared" si="4"/>
        <v>890.69650349650362</v>
      </c>
      <c r="K34" s="78">
        <v>760</v>
      </c>
      <c r="L34" s="79">
        <f t="shared" si="3"/>
        <v>61327.362237762245</v>
      </c>
    </row>
    <row r="35" spans="1:12" s="11" customFormat="1" ht="15.75" customHeight="1" x14ac:dyDescent="0.2">
      <c r="A35" s="56" t="s">
        <v>231</v>
      </c>
      <c r="B35" s="81" t="s">
        <v>71</v>
      </c>
      <c r="C35" s="82">
        <v>12.5</v>
      </c>
      <c r="D35" s="83">
        <v>39</v>
      </c>
      <c r="E35" s="59">
        <v>40740</v>
      </c>
      <c r="F35" s="475">
        <v>24370</v>
      </c>
      <c r="G35" s="61">
        <f t="shared" si="0"/>
        <v>39110.400000000001</v>
      </c>
      <c r="H35" s="60">
        <f t="shared" si="1"/>
        <v>7498.4615384615372</v>
      </c>
      <c r="I35" s="76">
        <f t="shared" si="13"/>
        <v>15847.012923076925</v>
      </c>
      <c r="J35" s="80">
        <f t="shared" si="4"/>
        <v>932.17723076923085</v>
      </c>
      <c r="K35" s="78">
        <v>760</v>
      </c>
      <c r="L35" s="79">
        <f t="shared" si="3"/>
        <v>64148.051692307694</v>
      </c>
    </row>
    <row r="36" spans="1:12" s="11" customFormat="1" ht="15.75" customHeight="1" x14ac:dyDescent="0.2">
      <c r="A36" s="56" t="s">
        <v>223</v>
      </c>
      <c r="B36" s="81" t="s">
        <v>82</v>
      </c>
      <c r="C36" s="82">
        <v>7.9</v>
      </c>
      <c r="D36" s="83">
        <v>30</v>
      </c>
      <c r="E36" s="59">
        <v>40740</v>
      </c>
      <c r="F36" s="475">
        <v>24370</v>
      </c>
      <c r="G36" s="61">
        <f t="shared" si="0"/>
        <v>61883.544303797462</v>
      </c>
      <c r="H36" s="60">
        <f t="shared" si="1"/>
        <v>9748</v>
      </c>
      <c r="I36" s="76">
        <f t="shared" si="13"/>
        <v>24354.725063291138</v>
      </c>
      <c r="J36" s="80">
        <f t="shared" si="4"/>
        <v>1432.6308860759493</v>
      </c>
      <c r="K36" s="78">
        <v>760</v>
      </c>
      <c r="L36" s="79">
        <f t="shared" si="3"/>
        <v>98178.900253164538</v>
      </c>
    </row>
    <row r="37" spans="1:12" s="11" customFormat="1" ht="15.75" customHeight="1" x14ac:dyDescent="0.2">
      <c r="A37" s="56" t="s">
        <v>224</v>
      </c>
      <c r="B37" s="81" t="s">
        <v>225</v>
      </c>
      <c r="C37" s="82">
        <v>8.1</v>
      </c>
      <c r="D37" s="83">
        <v>30</v>
      </c>
      <c r="E37" s="59">
        <v>40740</v>
      </c>
      <c r="F37" s="475">
        <v>24370</v>
      </c>
      <c r="G37" s="61">
        <f t="shared" si="0"/>
        <v>60355.555555555555</v>
      </c>
      <c r="H37" s="60">
        <f t="shared" si="1"/>
        <v>9748</v>
      </c>
      <c r="I37" s="76">
        <f t="shared" si="13"/>
        <v>23835.208888888894</v>
      </c>
      <c r="J37" s="80">
        <f t="shared" si="4"/>
        <v>1402.0711111111113</v>
      </c>
      <c r="K37" s="78">
        <v>760</v>
      </c>
      <c r="L37" s="79">
        <f t="shared" si="3"/>
        <v>96100.835555555575</v>
      </c>
    </row>
    <row r="38" spans="1:12" s="11" customFormat="1" ht="15.75" customHeight="1" x14ac:dyDescent="0.2">
      <c r="A38" s="56" t="s">
        <v>226</v>
      </c>
      <c r="B38" s="81" t="s">
        <v>83</v>
      </c>
      <c r="C38" s="82">
        <v>8.9499999999999993</v>
      </c>
      <c r="D38" s="83">
        <v>30.48</v>
      </c>
      <c r="E38" s="59">
        <v>40740</v>
      </c>
      <c r="F38" s="475">
        <v>24370</v>
      </c>
      <c r="G38" s="61">
        <f t="shared" si="0"/>
        <v>54623.463687150841</v>
      </c>
      <c r="H38" s="60">
        <f t="shared" si="1"/>
        <v>9594.4881889763783</v>
      </c>
      <c r="I38" s="76">
        <f t="shared" si="13"/>
        <v>21834.103637883258</v>
      </c>
      <c r="J38" s="80">
        <f t="shared" si="4"/>
        <v>1284.3590375225444</v>
      </c>
      <c r="K38" s="78">
        <v>760</v>
      </c>
      <c r="L38" s="79">
        <f t="shared" si="3"/>
        <v>88096.414551533031</v>
      </c>
    </row>
    <row r="39" spans="1:12" s="11" customFormat="1" ht="15.75" customHeight="1" x14ac:dyDescent="0.2">
      <c r="A39" s="56" t="s">
        <v>248</v>
      </c>
      <c r="B39" s="81" t="s">
        <v>80</v>
      </c>
      <c r="C39" s="82">
        <v>9.1</v>
      </c>
      <c r="D39" s="83">
        <v>30.48</v>
      </c>
      <c r="E39" s="59">
        <v>40740</v>
      </c>
      <c r="F39" s="475">
        <v>24370</v>
      </c>
      <c r="G39" s="61">
        <f t="shared" si="0"/>
        <v>53723.076923076922</v>
      </c>
      <c r="H39" s="60">
        <f t="shared" si="1"/>
        <v>9594.4881889763783</v>
      </c>
      <c r="I39" s="76">
        <f t="shared" si="13"/>
        <v>21527.972138098125</v>
      </c>
      <c r="J39" s="80">
        <f t="shared" si="4"/>
        <v>1266.3513022410659</v>
      </c>
      <c r="K39" s="78">
        <v>760</v>
      </c>
      <c r="L39" s="79">
        <f t="shared" si="3"/>
        <v>86871.888552392484</v>
      </c>
    </row>
    <row r="40" spans="1:12" s="11" customFormat="1" ht="15.75" customHeight="1" x14ac:dyDescent="0.2">
      <c r="A40" s="56" t="s">
        <v>232</v>
      </c>
      <c r="B40" s="81" t="s">
        <v>4</v>
      </c>
      <c r="C40" s="82">
        <v>7.95</v>
      </c>
      <c r="D40" s="83">
        <v>29</v>
      </c>
      <c r="E40" s="59">
        <v>40740</v>
      </c>
      <c r="F40" s="475">
        <v>24370</v>
      </c>
      <c r="G40" s="61">
        <f t="shared" si="0"/>
        <v>61494.339622641506</v>
      </c>
      <c r="H40" s="60">
        <f t="shared" si="1"/>
        <v>10084.137931034482</v>
      </c>
      <c r="I40" s="76">
        <f t="shared" si="13"/>
        <v>24336.682368249836</v>
      </c>
      <c r="J40" s="80">
        <f t="shared" si="4"/>
        <v>1431.5695510735197</v>
      </c>
      <c r="K40" s="78">
        <v>760</v>
      </c>
      <c r="L40" s="79">
        <f t="shared" si="3"/>
        <v>98106.729472999345</v>
      </c>
    </row>
    <row r="41" spans="1:12" s="11" customFormat="1" ht="15.75" customHeight="1" x14ac:dyDescent="0.2">
      <c r="A41" s="56" t="s">
        <v>370</v>
      </c>
      <c r="B41" s="81" t="s">
        <v>81</v>
      </c>
      <c r="C41" s="82">
        <v>8.1</v>
      </c>
      <c r="D41" s="83">
        <v>25.48</v>
      </c>
      <c r="E41" s="59">
        <v>40740</v>
      </c>
      <c r="F41" s="475">
        <v>24370</v>
      </c>
      <c r="G41" s="61">
        <f t="shared" si="0"/>
        <v>60355.555555555555</v>
      </c>
      <c r="H41" s="60">
        <f t="shared" si="1"/>
        <v>11477.23704866562</v>
      </c>
      <c r="I41" s="76">
        <f t="shared" ref="I41:I50" si="19">SUM(G41:H41)*34%</f>
        <v>24423.149485435202</v>
      </c>
      <c r="J41" s="80">
        <f t="shared" si="4"/>
        <v>1436.6558520844235</v>
      </c>
      <c r="K41" s="78">
        <v>760</v>
      </c>
      <c r="L41" s="79">
        <f t="shared" si="3"/>
        <v>98452.597941740809</v>
      </c>
    </row>
    <row r="42" spans="1:12" s="11" customFormat="1" ht="15.75" customHeight="1" x14ac:dyDescent="0.2">
      <c r="A42" s="56" t="s">
        <v>371</v>
      </c>
      <c r="B42" s="81" t="s">
        <v>621</v>
      </c>
      <c r="C42" s="82">
        <v>6.5</v>
      </c>
      <c r="D42" s="83">
        <v>25.48</v>
      </c>
      <c r="E42" s="59">
        <v>40740</v>
      </c>
      <c r="F42" s="475">
        <v>24370</v>
      </c>
      <c r="G42" s="61">
        <f t="shared" si="0"/>
        <v>75212.307692307688</v>
      </c>
      <c r="H42" s="60">
        <f t="shared" si="1"/>
        <v>11477.23704866562</v>
      </c>
      <c r="I42" s="76">
        <f t="shared" si="19"/>
        <v>29474.445211930924</v>
      </c>
      <c r="J42" s="80">
        <f t="shared" si="4"/>
        <v>1733.7908948194661</v>
      </c>
      <c r="K42" s="78">
        <v>760</v>
      </c>
      <c r="L42" s="79">
        <f t="shared" si="3"/>
        <v>118657.7808477237</v>
      </c>
    </row>
    <row r="43" spans="1:12" s="11" customFormat="1" ht="15.75" customHeight="1" x14ac:dyDescent="0.2">
      <c r="A43" s="56" t="s">
        <v>494</v>
      </c>
      <c r="B43" s="81" t="s">
        <v>84</v>
      </c>
      <c r="C43" s="82">
        <v>6.05</v>
      </c>
      <c r="D43" s="83">
        <v>20.5</v>
      </c>
      <c r="E43" s="59">
        <v>40740</v>
      </c>
      <c r="F43" s="475">
        <v>24370</v>
      </c>
      <c r="G43" s="61">
        <f t="shared" si="0"/>
        <v>80806.611570247944</v>
      </c>
      <c r="H43" s="60">
        <f t="shared" si="1"/>
        <v>14265.365853658535</v>
      </c>
      <c r="I43" s="76">
        <f t="shared" si="19"/>
        <v>32324.472324128204</v>
      </c>
      <c r="J43" s="80">
        <f t="shared" si="4"/>
        <v>1901.4395484781294</v>
      </c>
      <c r="K43" s="78">
        <v>760</v>
      </c>
      <c r="L43" s="79">
        <f t="shared" si="3"/>
        <v>130057.8892965128</v>
      </c>
    </row>
    <row r="44" spans="1:12" s="11" customFormat="1" ht="15.75" customHeight="1" x14ac:dyDescent="0.2">
      <c r="A44" s="56" t="s">
        <v>754</v>
      </c>
      <c r="B44" s="81" t="s">
        <v>755</v>
      </c>
      <c r="C44" s="82">
        <v>6.5</v>
      </c>
      <c r="D44" s="83">
        <v>25.48</v>
      </c>
      <c r="E44" s="59">
        <v>40740</v>
      </c>
      <c r="F44" s="475">
        <v>24370</v>
      </c>
      <c r="G44" s="61">
        <f t="shared" ref="G44" si="20">12*(1/C44*E44)</f>
        <v>75212.307692307688</v>
      </c>
      <c r="H44" s="60">
        <f t="shared" ref="H44" si="21">12*(1/D44*F44)</f>
        <v>11477.23704866562</v>
      </c>
      <c r="I44" s="76">
        <f t="shared" si="19"/>
        <v>29474.445211930924</v>
      </c>
      <c r="J44" s="80">
        <f t="shared" si="4"/>
        <v>1733.7908948194661</v>
      </c>
      <c r="K44" s="78">
        <v>760</v>
      </c>
      <c r="L44" s="79">
        <f t="shared" si="3"/>
        <v>118657.7808477237</v>
      </c>
    </row>
    <row r="45" spans="1:12" s="11" customFormat="1" ht="15.75" customHeight="1" x14ac:dyDescent="0.2">
      <c r="A45" s="56" t="s">
        <v>373</v>
      </c>
      <c r="B45" s="81" t="s">
        <v>86</v>
      </c>
      <c r="C45" s="82">
        <v>6.5</v>
      </c>
      <c r="D45" s="83">
        <v>40</v>
      </c>
      <c r="E45" s="59">
        <v>40740</v>
      </c>
      <c r="F45" s="475">
        <v>24370</v>
      </c>
      <c r="G45" s="61">
        <f t="shared" si="0"/>
        <v>75212.307692307688</v>
      </c>
      <c r="H45" s="60">
        <f t="shared" si="1"/>
        <v>7311</v>
      </c>
      <c r="I45" s="76">
        <f t="shared" si="19"/>
        <v>28057.924615384614</v>
      </c>
      <c r="J45" s="80">
        <f t="shared" si="4"/>
        <v>1650.4661538461537</v>
      </c>
      <c r="K45" s="78">
        <v>760</v>
      </c>
      <c r="L45" s="79">
        <f t="shared" si="3"/>
        <v>112991.69846153846</v>
      </c>
    </row>
    <row r="46" spans="1:12" s="11" customFormat="1" ht="15.75" customHeight="1" x14ac:dyDescent="0.2">
      <c r="A46" s="56" t="s">
        <v>495</v>
      </c>
      <c r="B46" s="81" t="s">
        <v>87</v>
      </c>
      <c r="C46" s="82">
        <v>5.18</v>
      </c>
      <c r="D46" s="83">
        <v>15.48</v>
      </c>
      <c r="E46" s="59">
        <v>40740</v>
      </c>
      <c r="F46" s="475">
        <v>24370</v>
      </c>
      <c r="G46" s="61">
        <f t="shared" si="0"/>
        <v>94378.378378378373</v>
      </c>
      <c r="H46" s="60">
        <f t="shared" si="1"/>
        <v>18891.472868217053</v>
      </c>
      <c r="I46" s="76">
        <f t="shared" si="19"/>
        <v>38511.749423842448</v>
      </c>
      <c r="J46" s="80">
        <f t="shared" si="4"/>
        <v>2265.3970249319086</v>
      </c>
      <c r="K46" s="78">
        <v>760</v>
      </c>
      <c r="L46" s="79">
        <f t="shared" si="3"/>
        <v>154806.99769536979</v>
      </c>
    </row>
    <row r="47" spans="1:12" s="11" customFormat="1" ht="15.75" customHeight="1" x14ac:dyDescent="0.2">
      <c r="A47" s="56" t="s">
        <v>805</v>
      </c>
      <c r="B47" s="81" t="s">
        <v>806</v>
      </c>
      <c r="C47" s="82">
        <v>3</v>
      </c>
      <c r="D47" s="83">
        <v>18</v>
      </c>
      <c r="E47" s="59">
        <v>40740</v>
      </c>
      <c r="F47" s="475">
        <v>24370</v>
      </c>
      <c r="G47" s="61">
        <f t="shared" ref="G47" si="22">12*(1/C47*E47)</f>
        <v>162960</v>
      </c>
      <c r="H47" s="60">
        <f t="shared" ref="H47" si="23">12*(1/D47*F47)</f>
        <v>16246.666666666668</v>
      </c>
      <c r="I47" s="76">
        <f t="shared" ref="I47" si="24">SUM(G47:H47)*34%</f>
        <v>60930.26666666667</v>
      </c>
      <c r="J47" s="80">
        <f t="shared" ref="J47" si="25">SUM(G47:H47)*2%</f>
        <v>3584.1333333333332</v>
      </c>
      <c r="K47" s="78">
        <v>760</v>
      </c>
      <c r="L47" s="79">
        <f t="shared" ref="L47" si="26">K47+SUM(G47:J47)</f>
        <v>244481.06666666665</v>
      </c>
    </row>
    <row r="48" spans="1:12" s="11" customFormat="1" ht="15.75" customHeight="1" x14ac:dyDescent="0.2">
      <c r="A48" s="56" t="s">
        <v>496</v>
      </c>
      <c r="B48" s="56" t="s">
        <v>497</v>
      </c>
      <c r="C48" s="57">
        <v>3.04</v>
      </c>
      <c r="D48" s="58">
        <v>14</v>
      </c>
      <c r="E48" s="59">
        <v>40740</v>
      </c>
      <c r="F48" s="475">
        <v>24370</v>
      </c>
      <c r="G48" s="61">
        <f t="shared" si="0"/>
        <v>160815.78947368421</v>
      </c>
      <c r="H48" s="60">
        <f t="shared" si="1"/>
        <v>20888.571428571428</v>
      </c>
      <c r="I48" s="62">
        <f t="shared" si="19"/>
        <v>61779.482706766918</v>
      </c>
      <c r="J48" s="63">
        <f t="shared" si="4"/>
        <v>3634.0872180451129</v>
      </c>
      <c r="K48" s="78">
        <v>760</v>
      </c>
      <c r="L48" s="84">
        <f t="shared" si="3"/>
        <v>247877.93082706767</v>
      </c>
    </row>
    <row r="49" spans="1:12" s="11" customFormat="1" ht="15.75" customHeight="1" x14ac:dyDescent="0.2">
      <c r="A49" s="56" t="s">
        <v>163</v>
      </c>
      <c r="B49" s="56" t="s">
        <v>164</v>
      </c>
      <c r="C49" s="57">
        <v>3</v>
      </c>
      <c r="D49" s="58">
        <v>18</v>
      </c>
      <c r="E49" s="59">
        <v>40740</v>
      </c>
      <c r="F49" s="475">
        <v>24370</v>
      </c>
      <c r="G49" s="61">
        <f t="shared" si="0"/>
        <v>162960</v>
      </c>
      <c r="H49" s="60">
        <f t="shared" si="1"/>
        <v>16246.666666666668</v>
      </c>
      <c r="I49" s="62">
        <f t="shared" si="19"/>
        <v>60930.26666666667</v>
      </c>
      <c r="J49" s="63">
        <f t="shared" si="4"/>
        <v>3584.1333333333332</v>
      </c>
      <c r="K49" s="61">
        <v>1200</v>
      </c>
      <c r="L49" s="84">
        <f t="shared" si="3"/>
        <v>244921.06666666665</v>
      </c>
    </row>
    <row r="50" spans="1:12" s="11" customFormat="1" ht="15.75" customHeight="1" thickBot="1" x14ac:dyDescent="0.25">
      <c r="A50" s="67" t="s">
        <v>374</v>
      </c>
      <c r="B50" s="67" t="s">
        <v>88</v>
      </c>
      <c r="C50" s="68">
        <v>3.03</v>
      </c>
      <c r="D50" s="69">
        <v>19.48</v>
      </c>
      <c r="E50" s="474">
        <v>40740</v>
      </c>
      <c r="F50" s="70">
        <v>24370</v>
      </c>
      <c r="G50" s="71">
        <f t="shared" si="0"/>
        <v>161346.53465346535</v>
      </c>
      <c r="H50" s="70">
        <f t="shared" si="1"/>
        <v>15012.320328542093</v>
      </c>
      <c r="I50" s="72">
        <f t="shared" si="19"/>
        <v>59962.010693882534</v>
      </c>
      <c r="J50" s="73">
        <f t="shared" si="4"/>
        <v>3527.1770996401488</v>
      </c>
      <c r="K50" s="71">
        <v>760</v>
      </c>
      <c r="L50" s="85">
        <f t="shared" si="3"/>
        <v>240608.04277553014</v>
      </c>
    </row>
  </sheetData>
  <mergeCells count="11">
    <mergeCell ref="F5:F6"/>
    <mergeCell ref="A5:A6"/>
    <mergeCell ref="B5:B6"/>
    <mergeCell ref="C5:C6"/>
    <mergeCell ref="D5:D6"/>
    <mergeCell ref="E5:E6"/>
    <mergeCell ref="L5:L6"/>
    <mergeCell ref="I5:I6"/>
    <mergeCell ref="J5:J6"/>
    <mergeCell ref="G5:H5"/>
    <mergeCell ref="K5:K6"/>
  </mergeCells>
  <phoneticPr fontId="8" type="noConversion"/>
  <pageMargins left="0.59055118110236227" right="0.59055118110236227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0" workbookViewId="0">
      <selection activeCell="L1" sqref="L1"/>
    </sheetView>
  </sheetViews>
  <sheetFormatPr defaultRowHeight="12.75" x14ac:dyDescent="0.2"/>
  <cols>
    <col min="1" max="1" width="12.85546875" style="4" customWidth="1"/>
    <col min="2" max="2" width="43.7109375" customWidth="1"/>
    <col min="3" max="4" width="10.140625" style="2" customWidth="1"/>
    <col min="5" max="5" width="10.7109375" style="35" customWidth="1"/>
    <col min="6" max="6" width="10.7109375" style="3" customWidth="1"/>
    <col min="7" max="7" width="13.85546875" style="3" customWidth="1"/>
    <col min="8" max="8" width="15.7109375" style="3" customWidth="1"/>
    <col min="9" max="9" width="9.7109375" customWidth="1"/>
    <col min="10" max="10" width="8.7109375" customWidth="1"/>
    <col min="11" max="11" width="9.7109375" style="3" customWidth="1"/>
    <col min="12" max="12" width="10.7109375" customWidth="1"/>
  </cols>
  <sheetData>
    <row r="1" spans="1:12" ht="21" x14ac:dyDescent="0.35">
      <c r="A1" s="44" t="s">
        <v>12</v>
      </c>
      <c r="B1" s="45"/>
      <c r="C1" s="46"/>
      <c r="D1" s="46"/>
      <c r="E1" s="47"/>
      <c r="F1" s="48"/>
      <c r="G1" s="48"/>
      <c r="H1" s="48"/>
      <c r="I1" s="45"/>
      <c r="J1" s="45"/>
      <c r="K1" s="48"/>
      <c r="L1" s="45"/>
    </row>
    <row r="2" spans="1:12" ht="18.75" x14ac:dyDescent="0.3">
      <c r="A2" s="49" t="s">
        <v>194</v>
      </c>
      <c r="B2" s="45"/>
      <c r="C2" s="46"/>
      <c r="D2" s="46"/>
      <c r="E2" s="47"/>
      <c r="F2" s="48"/>
      <c r="G2" s="48"/>
      <c r="H2" s="48"/>
      <c r="I2" s="45"/>
      <c r="J2" s="45"/>
      <c r="K2" s="48"/>
      <c r="L2" s="45"/>
    </row>
    <row r="3" spans="1:12" ht="21" x14ac:dyDescent="0.35">
      <c r="A3" s="44" t="s">
        <v>797</v>
      </c>
      <c r="B3" s="45"/>
      <c r="C3" s="46"/>
      <c r="D3" s="46"/>
      <c r="E3" s="47"/>
      <c r="F3" s="48"/>
      <c r="G3" s="48"/>
      <c r="H3" s="48"/>
      <c r="I3" s="45"/>
      <c r="J3" s="45"/>
      <c r="K3" s="48"/>
      <c r="L3" s="45"/>
    </row>
    <row r="4" spans="1:12" ht="13.5" thickBot="1" x14ac:dyDescent="0.25">
      <c r="A4" s="50"/>
      <c r="B4" s="45"/>
      <c r="C4" s="46"/>
      <c r="D4" s="46"/>
      <c r="E4" s="47"/>
      <c r="F4" s="48"/>
      <c r="G4" s="48"/>
      <c r="H4" s="48"/>
      <c r="I4" s="45"/>
      <c r="J4" s="45"/>
      <c r="K4" s="48"/>
      <c r="L4" s="75" t="s">
        <v>517</v>
      </c>
    </row>
    <row r="5" spans="1:12" ht="13.5" customHeight="1" x14ac:dyDescent="0.2">
      <c r="A5" s="696" t="s">
        <v>160</v>
      </c>
      <c r="B5" s="698" t="s">
        <v>13</v>
      </c>
      <c r="C5" s="674" t="s">
        <v>14</v>
      </c>
      <c r="D5" s="562" t="s">
        <v>15</v>
      </c>
      <c r="E5" s="676" t="s">
        <v>561</v>
      </c>
      <c r="F5" s="566" t="s">
        <v>562</v>
      </c>
      <c r="G5" s="558" t="s">
        <v>518</v>
      </c>
      <c r="H5" s="691"/>
      <c r="I5" s="571" t="s">
        <v>91</v>
      </c>
      <c r="J5" s="573" t="s">
        <v>430</v>
      </c>
      <c r="K5" s="600" t="s">
        <v>684</v>
      </c>
      <c r="L5" s="601" t="s">
        <v>204</v>
      </c>
    </row>
    <row r="6" spans="1:12" ht="26.25" customHeight="1" thickBot="1" x14ac:dyDescent="0.25">
      <c r="A6" s="697"/>
      <c r="B6" s="699"/>
      <c r="C6" s="675"/>
      <c r="D6" s="563"/>
      <c r="E6" s="663"/>
      <c r="F6" s="567"/>
      <c r="G6" s="54" t="s">
        <v>421</v>
      </c>
      <c r="H6" s="55" t="s">
        <v>422</v>
      </c>
      <c r="I6" s="572"/>
      <c r="J6" s="590"/>
      <c r="K6" s="572"/>
      <c r="L6" s="602"/>
    </row>
    <row r="7" spans="1:12" s="36" customFormat="1" ht="15.75" customHeight="1" x14ac:dyDescent="0.2">
      <c r="A7" s="56" t="s">
        <v>586</v>
      </c>
      <c r="B7" s="56" t="s">
        <v>161</v>
      </c>
      <c r="C7" s="57">
        <v>3.18</v>
      </c>
      <c r="D7" s="58">
        <v>14</v>
      </c>
      <c r="E7" s="59">
        <v>40740</v>
      </c>
      <c r="F7" s="60">
        <v>24370</v>
      </c>
      <c r="G7" s="61">
        <f t="shared" ref="G7:H11" si="0">12*(1/C7*E7)</f>
        <v>153735.84905660377</v>
      </c>
      <c r="H7" s="60">
        <f t="shared" si="0"/>
        <v>20888.571428571428</v>
      </c>
      <c r="I7" s="62">
        <f>SUM(G7:H7)*34%</f>
        <v>59372.30296495957</v>
      </c>
      <c r="J7" s="63">
        <f>SUM(G7:H7)*2%</f>
        <v>3492.4884097035037</v>
      </c>
      <c r="K7" s="454">
        <v>760</v>
      </c>
      <c r="L7" s="64">
        <f>SUM(G7:K7)</f>
        <v>238249.21185983825</v>
      </c>
    </row>
    <row r="8" spans="1:12" s="36" customFormat="1" ht="15.75" customHeight="1" x14ac:dyDescent="0.2">
      <c r="A8" s="56" t="s">
        <v>587</v>
      </c>
      <c r="B8" s="56" t="s">
        <v>162</v>
      </c>
      <c r="C8" s="57">
        <v>3.49</v>
      </c>
      <c r="D8" s="58">
        <v>31.5</v>
      </c>
      <c r="E8" s="59">
        <v>40740</v>
      </c>
      <c r="F8" s="60">
        <v>24370</v>
      </c>
      <c r="G8" s="61">
        <f t="shared" si="0"/>
        <v>140080.22922636103</v>
      </c>
      <c r="H8" s="60">
        <f t="shared" si="0"/>
        <v>9283.8095238095229</v>
      </c>
      <c r="I8" s="62">
        <f>SUM(G8:H8)*34%</f>
        <v>50783.773175057991</v>
      </c>
      <c r="J8" s="63">
        <f t="shared" ref="J8:J11" si="1">SUM(G8:H8)*2%</f>
        <v>2987.2807750034112</v>
      </c>
      <c r="K8" s="454">
        <v>760</v>
      </c>
      <c r="L8" s="64">
        <f>SUM(G8:K8)</f>
        <v>203895.09270023194</v>
      </c>
    </row>
    <row r="9" spans="1:12" s="36" customFormat="1" ht="15.75" customHeight="1" x14ac:dyDescent="0.2">
      <c r="A9" s="56" t="s">
        <v>588</v>
      </c>
      <c r="B9" s="56" t="s">
        <v>164</v>
      </c>
      <c r="C9" s="57">
        <v>3</v>
      </c>
      <c r="D9" s="58">
        <v>18</v>
      </c>
      <c r="E9" s="59">
        <v>40740</v>
      </c>
      <c r="F9" s="60">
        <v>24370</v>
      </c>
      <c r="G9" s="61">
        <f t="shared" si="0"/>
        <v>162960</v>
      </c>
      <c r="H9" s="60">
        <f t="shared" si="0"/>
        <v>16246.666666666668</v>
      </c>
      <c r="I9" s="62">
        <f>SUM(G9:H9)*34%</f>
        <v>60930.26666666667</v>
      </c>
      <c r="J9" s="63">
        <f t="shared" si="1"/>
        <v>3584.1333333333332</v>
      </c>
      <c r="K9" s="454">
        <v>1200</v>
      </c>
      <c r="L9" s="64">
        <f>SUM(G9:K9)</f>
        <v>244921.06666666665</v>
      </c>
    </row>
    <row r="10" spans="1:12" s="36" customFormat="1" ht="15.75" customHeight="1" x14ac:dyDescent="0.2">
      <c r="A10" s="65" t="s">
        <v>655</v>
      </c>
      <c r="B10" s="65" t="s">
        <v>656</v>
      </c>
      <c r="C10" s="515">
        <v>3.6</v>
      </c>
      <c r="D10" s="66">
        <v>18</v>
      </c>
      <c r="E10" s="476">
        <v>40740</v>
      </c>
      <c r="F10" s="477">
        <v>24370</v>
      </c>
      <c r="G10" s="61">
        <f>12*(1/C10*E10)</f>
        <v>135800</v>
      </c>
      <c r="H10" s="60">
        <f>12*(1/D10*F10)</f>
        <v>16246.666666666668</v>
      </c>
      <c r="I10" s="62">
        <f>SUM(G10:H10)*34%</f>
        <v>51695.866666666669</v>
      </c>
      <c r="J10" s="63">
        <f t="shared" si="1"/>
        <v>3040.9333333333334</v>
      </c>
      <c r="K10" s="454">
        <v>1200</v>
      </c>
      <c r="L10" s="64">
        <f>SUM(G10:K10)</f>
        <v>207983.46666666665</v>
      </c>
    </row>
    <row r="11" spans="1:12" s="36" customFormat="1" ht="15.75" customHeight="1" thickBot="1" x14ac:dyDescent="0.25">
      <c r="A11" s="67" t="s">
        <v>589</v>
      </c>
      <c r="B11" s="67" t="s">
        <v>165</v>
      </c>
      <c r="C11" s="68">
        <v>3.04</v>
      </c>
      <c r="D11" s="69">
        <v>14</v>
      </c>
      <c r="E11" s="474">
        <v>40740</v>
      </c>
      <c r="F11" s="70">
        <v>24370</v>
      </c>
      <c r="G11" s="71">
        <f t="shared" si="0"/>
        <v>160815.78947368421</v>
      </c>
      <c r="H11" s="70">
        <f t="shared" si="0"/>
        <v>20888.571428571428</v>
      </c>
      <c r="I11" s="72">
        <f>SUM(G11:H11)*34%</f>
        <v>61779.482706766918</v>
      </c>
      <c r="J11" s="73">
        <f t="shared" si="1"/>
        <v>3634.0872180451129</v>
      </c>
      <c r="K11" s="463">
        <v>760</v>
      </c>
      <c r="L11" s="74">
        <f>SUM(G11:K11)</f>
        <v>247877.93082706767</v>
      </c>
    </row>
    <row r="16" spans="1:12" x14ac:dyDescent="0.2">
      <c r="G16" s="30"/>
    </row>
  </sheetData>
  <mergeCells count="11">
    <mergeCell ref="A5:A6"/>
    <mergeCell ref="B5:B6"/>
    <mergeCell ref="C5:C6"/>
    <mergeCell ref="D5:D6"/>
    <mergeCell ref="E5:E6"/>
    <mergeCell ref="F5:F6"/>
    <mergeCell ref="L5:L6"/>
    <mergeCell ref="G5:H5"/>
    <mergeCell ref="I5:I6"/>
    <mergeCell ref="J5:J6"/>
    <mergeCell ref="K5:K6"/>
  </mergeCells>
  <phoneticPr fontId="8" type="noConversion"/>
  <pageMargins left="0.39370078740157483" right="0.39370078740157483" top="0.98425196850393704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3"/>
  <sheetViews>
    <sheetView zoomScale="80" workbookViewId="0">
      <selection activeCell="V1" sqref="V1"/>
    </sheetView>
  </sheetViews>
  <sheetFormatPr defaultRowHeight="12.75" x14ac:dyDescent="0.2"/>
  <cols>
    <col min="1" max="1" width="6.7109375" style="423" customWidth="1"/>
    <col min="2" max="5" width="7.85546875" style="423" customWidth="1"/>
    <col min="6" max="6" width="11.140625" style="423" customWidth="1"/>
    <col min="7" max="7" width="13" style="423" customWidth="1"/>
    <col min="8" max="10" width="9.140625" style="423"/>
    <col min="11" max="11" width="10.5703125" style="423" customWidth="1"/>
    <col min="12" max="12" width="6.7109375" style="423" customWidth="1"/>
    <col min="13" max="13" width="7.85546875" style="423" customWidth="1"/>
    <col min="14" max="14" width="11" style="423" customWidth="1"/>
    <col min="15" max="16" width="7.85546875" style="423" customWidth="1"/>
    <col min="17" max="17" width="10.85546875" style="423" customWidth="1"/>
    <col min="18" max="18" width="12.5703125" style="423" customWidth="1"/>
    <col min="19" max="21" width="9.140625" style="423"/>
    <col min="22" max="22" width="10.28515625" style="423" customWidth="1"/>
    <col min="23" max="16384" width="9.140625" style="423"/>
  </cols>
  <sheetData>
    <row r="1" spans="1:25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5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5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5" ht="21" x14ac:dyDescent="0.35">
      <c r="A4" s="146" t="s">
        <v>778</v>
      </c>
      <c r="B4" s="45"/>
      <c r="C4" s="45"/>
      <c r="D4" s="45"/>
      <c r="E4" s="45"/>
      <c r="F4" s="45"/>
      <c r="G4" s="45"/>
      <c r="H4" s="45"/>
      <c r="I4" s="45"/>
      <c r="J4" s="45"/>
      <c r="K4" s="46"/>
      <c r="L4" s="193"/>
      <c r="M4" s="45"/>
      <c r="N4" s="45"/>
      <c r="O4" s="45"/>
      <c r="P4" s="45"/>
      <c r="Q4" s="45"/>
      <c r="R4" s="45"/>
      <c r="S4" s="45"/>
      <c r="T4" s="45"/>
      <c r="U4" s="45"/>
      <c r="V4" s="46"/>
    </row>
    <row r="5" spans="1:25" ht="5.25" customHeight="1" x14ac:dyDescent="0.2">
      <c r="A5" s="194"/>
      <c r="B5" s="45"/>
      <c r="C5" s="45"/>
      <c r="D5" s="45"/>
      <c r="E5" s="45"/>
      <c r="F5" s="45"/>
      <c r="G5" s="45"/>
      <c r="H5" s="45"/>
      <c r="I5" s="45"/>
      <c r="J5" s="45"/>
      <c r="K5" s="45"/>
      <c r="L5" s="19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5" ht="16.5" customHeight="1" x14ac:dyDescent="0.3">
      <c r="A6" s="147" t="s">
        <v>190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193"/>
      <c r="M6" s="45"/>
      <c r="N6" s="45"/>
      <c r="O6" s="45"/>
      <c r="P6" s="238"/>
      <c r="Q6" s="45"/>
      <c r="R6" s="45"/>
      <c r="S6" s="45"/>
      <c r="T6" s="45"/>
      <c r="U6" s="45"/>
      <c r="V6" s="45"/>
    </row>
    <row r="7" spans="1:25" ht="17.25" x14ac:dyDescent="0.3">
      <c r="A7" s="607" t="s">
        <v>173</v>
      </c>
      <c r="B7" s="608"/>
      <c r="C7" s="608"/>
      <c r="D7" s="608"/>
      <c r="E7" s="608"/>
      <c r="F7" s="608"/>
      <c r="G7" s="608"/>
      <c r="H7" s="608"/>
      <c r="I7" s="608"/>
      <c r="J7" s="608"/>
      <c r="K7" s="608"/>
      <c r="L7" s="157"/>
      <c r="M7" s="149"/>
      <c r="N7" s="149"/>
      <c r="O7" s="149"/>
      <c r="P7" s="149"/>
      <c r="Q7" s="149"/>
      <c r="R7" s="149"/>
      <c r="S7" s="149"/>
      <c r="T7" s="149"/>
      <c r="U7" s="149"/>
      <c r="V7" s="149"/>
    </row>
    <row r="8" spans="1:25" x14ac:dyDescent="0.2">
      <c r="A8" s="157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45"/>
      <c r="M8" s="45"/>
      <c r="N8" s="45"/>
      <c r="O8" s="45"/>
      <c r="P8" s="149"/>
      <c r="Q8" s="45"/>
      <c r="R8" s="45"/>
      <c r="S8" s="45"/>
      <c r="T8" s="45"/>
      <c r="U8" s="45"/>
      <c r="V8" s="45"/>
    </row>
    <row r="9" spans="1:25" ht="13.5" thickBot="1" x14ac:dyDescent="0.25">
      <c r="A9" s="157"/>
      <c r="B9" s="149"/>
      <c r="C9" s="149"/>
      <c r="D9" s="149"/>
      <c r="E9" s="149"/>
      <c r="F9" s="149"/>
      <c r="G9" s="45"/>
      <c r="H9" s="45"/>
      <c r="I9" s="45"/>
      <c r="J9" s="45"/>
      <c r="K9" s="45"/>
      <c r="L9" s="45"/>
      <c r="M9" s="45"/>
      <c r="N9" s="75" t="s">
        <v>517</v>
      </c>
      <c r="O9" s="45"/>
      <c r="P9" s="45"/>
      <c r="Q9" s="45"/>
      <c r="R9" s="45"/>
      <c r="S9" s="45"/>
      <c r="T9" s="45"/>
      <c r="U9" s="45"/>
      <c r="V9" s="45"/>
      <c r="X9" s="450"/>
      <c r="Y9" s="450"/>
    </row>
    <row r="10" spans="1:25" ht="12.75" customHeight="1" x14ac:dyDescent="0.2">
      <c r="A10" s="611" t="s">
        <v>13</v>
      </c>
      <c r="B10" s="612"/>
      <c r="C10" s="612"/>
      <c r="D10" s="612"/>
      <c r="E10" s="560" t="s">
        <v>14</v>
      </c>
      <c r="F10" s="562" t="s">
        <v>15</v>
      </c>
      <c r="G10" s="564" t="s">
        <v>561</v>
      </c>
      <c r="H10" s="566" t="s">
        <v>438</v>
      </c>
      <c r="I10" s="52" t="s">
        <v>90</v>
      </c>
      <c r="J10" s="144"/>
      <c r="K10" s="571" t="s">
        <v>91</v>
      </c>
      <c r="L10" s="573" t="s">
        <v>430</v>
      </c>
      <c r="M10" s="600" t="s">
        <v>685</v>
      </c>
      <c r="N10" s="601" t="s">
        <v>204</v>
      </c>
      <c r="O10" s="45"/>
      <c r="P10" s="45"/>
      <c r="Q10" s="45"/>
      <c r="R10" s="45"/>
      <c r="S10" s="45"/>
      <c r="T10" s="45"/>
      <c r="U10" s="45"/>
      <c r="V10" s="45"/>
    </row>
    <row r="11" spans="1:25" ht="30.75" thickBot="1" x14ac:dyDescent="0.25">
      <c r="A11" s="613"/>
      <c r="B11" s="614"/>
      <c r="C11" s="614"/>
      <c r="D11" s="614"/>
      <c r="E11" s="561"/>
      <c r="F11" s="563"/>
      <c r="G11" s="565"/>
      <c r="H11" s="567"/>
      <c r="I11" s="54" t="s">
        <v>421</v>
      </c>
      <c r="J11" s="55" t="s">
        <v>422</v>
      </c>
      <c r="K11" s="598"/>
      <c r="L11" s="567"/>
      <c r="M11" s="572"/>
      <c r="N11" s="602"/>
      <c r="O11" s="45"/>
      <c r="P11" s="45"/>
      <c r="Q11" s="45"/>
      <c r="R11" s="45"/>
      <c r="S11" s="45"/>
      <c r="T11" s="45"/>
      <c r="U11" s="45"/>
      <c r="V11" s="45"/>
    </row>
    <row r="12" spans="1:25" ht="17.25" customHeight="1" x14ac:dyDescent="0.25">
      <c r="A12" s="615" t="s">
        <v>17</v>
      </c>
      <c r="B12" s="616"/>
      <c r="C12" s="616"/>
      <c r="D12" s="616"/>
      <c r="E12" s="187">
        <v>10</v>
      </c>
      <c r="F12" s="83">
        <v>32.299999999999997</v>
      </c>
      <c r="G12" s="453">
        <v>37590</v>
      </c>
      <c r="H12" s="60">
        <v>19870</v>
      </c>
      <c r="I12" s="61">
        <f t="shared" ref="I12:J15" si="0">12*(1/E12*G12)</f>
        <v>45108</v>
      </c>
      <c r="J12" s="60">
        <f t="shared" si="0"/>
        <v>7382.0433436532512</v>
      </c>
      <c r="K12" s="61">
        <f>SUM(I12:J12)*34%</f>
        <v>17846.614736842104</v>
      </c>
      <c r="L12" s="60">
        <f>SUM(I12:J12)*2%</f>
        <v>1049.8008668730649</v>
      </c>
      <c r="M12" s="454">
        <v>295</v>
      </c>
      <c r="N12" s="343">
        <f>SUM(I12:M12)</f>
        <v>71681.458947368417</v>
      </c>
      <c r="O12" s="45"/>
      <c r="P12" s="45"/>
      <c r="Q12" s="45"/>
      <c r="R12" s="45"/>
      <c r="S12" s="45"/>
      <c r="T12" s="45"/>
      <c r="U12" s="45"/>
      <c r="V12" s="45"/>
    </row>
    <row r="13" spans="1:25" ht="17.25" customHeight="1" x14ac:dyDescent="0.25">
      <c r="A13" s="617" t="s">
        <v>676</v>
      </c>
      <c r="B13" s="618"/>
      <c r="C13" s="618"/>
      <c r="D13" s="618"/>
      <c r="E13" s="344">
        <v>5</v>
      </c>
      <c r="F13" s="58">
        <v>30</v>
      </c>
      <c r="G13" s="59">
        <v>41110</v>
      </c>
      <c r="H13" s="60">
        <v>21640</v>
      </c>
      <c r="I13" s="61">
        <f t="shared" si="0"/>
        <v>98664</v>
      </c>
      <c r="J13" s="60">
        <f t="shared" si="0"/>
        <v>8656</v>
      </c>
      <c r="K13" s="61">
        <f>SUM(I13:J13)*34%</f>
        <v>36488.800000000003</v>
      </c>
      <c r="L13" s="60">
        <f t="shared" ref="L13:L15" si="1">SUM(I13:J13)*2%</f>
        <v>2146.4</v>
      </c>
      <c r="M13" s="454">
        <v>1430</v>
      </c>
      <c r="N13" s="345">
        <f>SUM(I13:M13)</f>
        <v>147385.19999999998</v>
      </c>
      <c r="O13" s="45"/>
      <c r="P13" s="45"/>
      <c r="Q13" s="45"/>
      <c r="R13" s="45"/>
      <c r="S13" s="45"/>
      <c r="T13" s="45"/>
      <c r="U13" s="45"/>
      <c r="V13" s="45"/>
    </row>
    <row r="14" spans="1:25" ht="17.25" customHeight="1" x14ac:dyDescent="0.25">
      <c r="A14" s="615" t="s">
        <v>21</v>
      </c>
      <c r="B14" s="616"/>
      <c r="C14" s="616"/>
      <c r="D14" s="616"/>
      <c r="E14" s="187">
        <v>3.85</v>
      </c>
      <c r="F14" s="83">
        <v>30</v>
      </c>
      <c r="G14" s="59">
        <v>41110</v>
      </c>
      <c r="H14" s="60">
        <v>21640</v>
      </c>
      <c r="I14" s="61">
        <f t="shared" si="0"/>
        <v>128135.06493506493</v>
      </c>
      <c r="J14" s="60">
        <f t="shared" si="0"/>
        <v>8656</v>
      </c>
      <c r="K14" s="61">
        <f>SUM(I14:J14)*34%</f>
        <v>46508.962077922079</v>
      </c>
      <c r="L14" s="60">
        <f t="shared" si="1"/>
        <v>2735.8212987012989</v>
      </c>
      <c r="M14" s="454">
        <v>3740</v>
      </c>
      <c r="N14" s="343">
        <f>SUM(I14:M14)</f>
        <v>189775.84831168831</v>
      </c>
      <c r="O14" s="45"/>
      <c r="P14" s="45"/>
      <c r="Q14" s="45"/>
      <c r="R14" s="45"/>
      <c r="S14" s="45"/>
      <c r="T14" s="45"/>
      <c r="U14" s="45"/>
      <c r="V14" s="45"/>
    </row>
    <row r="15" spans="1:25" ht="17.25" customHeight="1" thickBot="1" x14ac:dyDescent="0.3">
      <c r="A15" s="609" t="s">
        <v>31</v>
      </c>
      <c r="B15" s="610"/>
      <c r="C15" s="610"/>
      <c r="D15" s="610"/>
      <c r="E15" s="189">
        <v>18.25</v>
      </c>
      <c r="F15" s="97">
        <v>64.400000000000006</v>
      </c>
      <c r="G15" s="192">
        <v>37590</v>
      </c>
      <c r="H15" s="90">
        <v>19870</v>
      </c>
      <c r="I15" s="71">
        <f t="shared" si="0"/>
        <v>24716.71232876712</v>
      </c>
      <c r="J15" s="70">
        <f t="shared" si="0"/>
        <v>3702.484472049689</v>
      </c>
      <c r="K15" s="93">
        <f>SUM(I15:J15)*34%</f>
        <v>9662.5269122777154</v>
      </c>
      <c r="L15" s="90">
        <f t="shared" si="1"/>
        <v>568.38393601633618</v>
      </c>
      <c r="M15" s="100">
        <v>100</v>
      </c>
      <c r="N15" s="346">
        <f>SUM(I15:M15)</f>
        <v>38750.107649110854</v>
      </c>
      <c r="O15" s="45"/>
      <c r="P15" s="45"/>
      <c r="Q15" s="45"/>
      <c r="R15" s="45"/>
      <c r="S15" s="45"/>
      <c r="T15" s="45"/>
      <c r="U15" s="45"/>
      <c r="V15" s="45"/>
    </row>
    <row r="16" spans="1:25" x14ac:dyDescent="0.2">
      <c r="A16" s="157"/>
      <c r="B16" s="149"/>
      <c r="C16" s="149"/>
      <c r="D16" s="149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 x14ac:dyDescent="0.2">
      <c r="A17" s="157"/>
      <c r="B17" s="149"/>
      <c r="C17" s="149"/>
      <c r="D17" s="149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3" s="18" customFormat="1" ht="15.75" x14ac:dyDescent="0.25">
      <c r="A18" s="339"/>
      <c r="B18" s="152"/>
      <c r="C18" s="152"/>
      <c r="D18" s="152"/>
      <c r="E18" s="152"/>
      <c r="F18" s="152" t="s">
        <v>14</v>
      </c>
      <c r="G18" s="152"/>
      <c r="H18" s="152"/>
      <c r="I18" s="152"/>
      <c r="J18" s="152"/>
      <c r="K18" s="152" t="s">
        <v>15</v>
      </c>
      <c r="L18" s="45"/>
      <c r="M18" s="45"/>
      <c r="N18" s="45"/>
      <c r="O18" s="152"/>
      <c r="P18" s="152"/>
      <c r="Q18" s="152" t="s">
        <v>14</v>
      </c>
      <c r="R18" s="152"/>
      <c r="S18" s="152"/>
      <c r="T18" s="152"/>
      <c r="U18" s="152"/>
      <c r="V18" s="152" t="s">
        <v>15</v>
      </c>
    </row>
    <row r="19" spans="1:23" s="13" customFormat="1" ht="15.75" x14ac:dyDescent="0.25">
      <c r="A19" s="196" t="s">
        <v>535</v>
      </c>
      <c r="B19" s="154"/>
      <c r="C19" s="154"/>
      <c r="D19" s="238"/>
      <c r="E19" s="155"/>
      <c r="F19" s="197">
        <v>14.85</v>
      </c>
      <c r="G19" s="238"/>
      <c r="H19" s="155"/>
      <c r="I19" s="155"/>
      <c r="J19" s="155"/>
      <c r="K19" s="197">
        <v>43.89</v>
      </c>
      <c r="L19" s="196" t="s">
        <v>536</v>
      </c>
      <c r="M19" s="238"/>
      <c r="N19" s="152"/>
      <c r="O19" s="238"/>
      <c r="P19" s="238"/>
      <c r="Q19" s="197">
        <v>10.33</v>
      </c>
      <c r="R19" s="238"/>
      <c r="S19" s="238"/>
      <c r="T19" s="238"/>
      <c r="U19" s="238"/>
      <c r="V19" s="197">
        <v>43.89</v>
      </c>
      <c r="W19" s="17"/>
    </row>
    <row r="20" spans="1:23" s="13" customFormat="1" ht="18" x14ac:dyDescent="0.25">
      <c r="A20" s="196" t="s">
        <v>534</v>
      </c>
      <c r="B20" s="154"/>
      <c r="C20" s="154"/>
      <c r="D20" s="238"/>
      <c r="E20" s="155"/>
      <c r="F20" s="197" t="s">
        <v>631</v>
      </c>
      <c r="G20" s="238"/>
      <c r="H20" s="155"/>
      <c r="I20" s="155"/>
      <c r="J20" s="155"/>
      <c r="K20" s="243" t="s">
        <v>699</v>
      </c>
      <c r="L20" s="196" t="s">
        <v>537</v>
      </c>
      <c r="M20" s="238"/>
      <c r="N20" s="238"/>
      <c r="O20" s="238"/>
      <c r="P20" s="238"/>
      <c r="Q20" s="197" t="s">
        <v>634</v>
      </c>
      <c r="R20" s="238"/>
      <c r="S20" s="238"/>
      <c r="T20" s="238"/>
      <c r="U20" s="238"/>
      <c r="V20" s="243" t="s">
        <v>699</v>
      </c>
      <c r="W20" s="17"/>
    </row>
    <row r="21" spans="1:23" s="13" customFormat="1" ht="18" x14ac:dyDescent="0.25">
      <c r="A21" s="196" t="s">
        <v>533</v>
      </c>
      <c r="B21" s="154"/>
      <c r="C21" s="154"/>
      <c r="D21" s="238"/>
      <c r="E21" s="155"/>
      <c r="F21" s="197" t="s">
        <v>632</v>
      </c>
      <c r="G21" s="238"/>
      <c r="H21" s="155"/>
      <c r="I21" s="155"/>
      <c r="J21" s="155"/>
      <c r="K21" s="243" t="s">
        <v>699</v>
      </c>
      <c r="L21" s="196" t="s">
        <v>538</v>
      </c>
      <c r="M21" s="238"/>
      <c r="N21" s="238"/>
      <c r="O21" s="238"/>
      <c r="P21" s="238"/>
      <c r="Q21" s="197" t="s">
        <v>635</v>
      </c>
      <c r="R21" s="238"/>
      <c r="S21" s="238"/>
      <c r="T21" s="238"/>
      <c r="U21" s="238"/>
      <c r="V21" s="243" t="s">
        <v>699</v>
      </c>
      <c r="W21" s="17"/>
    </row>
    <row r="22" spans="1:23" s="13" customFormat="1" ht="18" x14ac:dyDescent="0.25">
      <c r="A22" s="196" t="s">
        <v>531</v>
      </c>
      <c r="B22" s="154"/>
      <c r="C22" s="154"/>
      <c r="D22" s="238"/>
      <c r="E22" s="155"/>
      <c r="F22" s="197" t="s">
        <v>633</v>
      </c>
      <c r="G22" s="238"/>
      <c r="H22" s="155"/>
      <c r="I22" s="155"/>
      <c r="J22" s="155"/>
      <c r="K22" s="243" t="s">
        <v>699</v>
      </c>
      <c r="L22" s="196" t="s">
        <v>539</v>
      </c>
      <c r="M22" s="238"/>
      <c r="N22" s="238"/>
      <c r="O22" s="238"/>
      <c r="P22" s="238"/>
      <c r="Q22" s="197" t="s">
        <v>636</v>
      </c>
      <c r="R22" s="238"/>
      <c r="S22" s="238"/>
      <c r="T22" s="238"/>
      <c r="U22" s="238"/>
      <c r="V22" s="243" t="s">
        <v>699</v>
      </c>
      <c r="W22" s="17"/>
    </row>
    <row r="23" spans="1:23" s="13" customFormat="1" ht="15.75" x14ac:dyDescent="0.25">
      <c r="A23" s="196" t="s">
        <v>532</v>
      </c>
      <c r="B23" s="154"/>
      <c r="C23" s="154"/>
      <c r="D23" s="238"/>
      <c r="E23" s="155"/>
      <c r="F23" s="197">
        <v>18.84</v>
      </c>
      <c r="G23" s="238"/>
      <c r="H23" s="155"/>
      <c r="I23" s="155"/>
      <c r="J23" s="155"/>
      <c r="K23" s="197">
        <v>58.25</v>
      </c>
      <c r="L23" s="196" t="s">
        <v>540</v>
      </c>
      <c r="M23" s="238"/>
      <c r="N23" s="238"/>
      <c r="O23" s="238"/>
      <c r="P23" s="238"/>
      <c r="Q23" s="197" t="s">
        <v>637</v>
      </c>
      <c r="R23" s="238"/>
      <c r="S23" s="238"/>
      <c r="T23" s="238"/>
      <c r="U23" s="238"/>
      <c r="V23" s="197">
        <v>58.25</v>
      </c>
      <c r="W23" s="17"/>
    </row>
    <row r="24" spans="1:23" s="13" customFormat="1" ht="15.75" x14ac:dyDescent="0.25">
      <c r="A24" s="340"/>
      <c r="B24" s="155"/>
      <c r="C24" s="155"/>
      <c r="D24" s="238"/>
      <c r="E24" s="238"/>
      <c r="F24" s="238"/>
      <c r="G24" s="238"/>
      <c r="H24" s="238"/>
      <c r="I24" s="238"/>
      <c r="J24" s="238"/>
      <c r="K24" s="238"/>
      <c r="L24" s="196" t="s">
        <v>583</v>
      </c>
      <c r="M24" s="238"/>
      <c r="N24" s="238"/>
      <c r="O24" s="238"/>
      <c r="P24" s="238"/>
      <c r="Q24" s="197">
        <v>15.82</v>
      </c>
      <c r="R24" s="238"/>
      <c r="S24" s="238"/>
      <c r="T24" s="238"/>
      <c r="U24" s="238"/>
      <c r="V24" s="197">
        <v>58.25</v>
      </c>
      <c r="W24" s="17"/>
    </row>
    <row r="25" spans="1:23" s="15" customFormat="1" ht="13.5" x14ac:dyDescent="0.25">
      <c r="A25" s="341"/>
      <c r="B25" s="342"/>
      <c r="C25" s="342"/>
      <c r="D25" s="342"/>
      <c r="E25" s="342"/>
      <c r="F25" s="342"/>
      <c r="G25" s="342"/>
      <c r="H25" s="342"/>
      <c r="I25" s="342"/>
      <c r="J25" s="342"/>
      <c r="K25" s="342"/>
      <c r="L25" s="198"/>
      <c r="M25" s="45"/>
      <c r="N25" s="45"/>
      <c r="O25" s="45"/>
      <c r="P25" s="342"/>
      <c r="Q25" s="199"/>
      <c r="R25" s="45"/>
      <c r="S25" s="45"/>
      <c r="T25" s="45"/>
      <c r="U25" s="199"/>
      <c r="V25" s="51"/>
    </row>
    <row r="26" spans="1:23" ht="13.5" thickBot="1" x14ac:dyDescent="0.25">
      <c r="A26" s="157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45"/>
      <c r="M26" s="45"/>
      <c r="N26" s="45"/>
      <c r="O26" s="45"/>
      <c r="P26" s="149"/>
      <c r="Q26" s="45"/>
      <c r="R26" s="45"/>
      <c r="S26" s="45"/>
      <c r="T26" s="45"/>
      <c r="U26" s="45"/>
      <c r="V26" s="75" t="s">
        <v>517</v>
      </c>
    </row>
    <row r="27" spans="1:23" ht="15.75" customHeight="1" thickBot="1" x14ac:dyDescent="0.25">
      <c r="A27" s="603" t="s">
        <v>523</v>
      </c>
      <c r="B27" s="604"/>
      <c r="C27" s="604"/>
      <c r="D27" s="604"/>
      <c r="E27" s="604"/>
      <c r="F27" s="604"/>
      <c r="G27" s="604"/>
      <c r="H27" s="604"/>
      <c r="I27" s="604"/>
      <c r="J27" s="604"/>
      <c r="K27" s="605"/>
      <c r="L27" s="603" t="s">
        <v>524</v>
      </c>
      <c r="M27" s="604"/>
      <c r="N27" s="604"/>
      <c r="O27" s="604"/>
      <c r="P27" s="604"/>
      <c r="Q27" s="604"/>
      <c r="R27" s="604"/>
      <c r="S27" s="604"/>
      <c r="T27" s="604"/>
      <c r="U27" s="604"/>
      <c r="V27" s="605"/>
    </row>
    <row r="28" spans="1:23" ht="15.75" customHeight="1" x14ac:dyDescent="0.2">
      <c r="A28" s="595" t="s">
        <v>174</v>
      </c>
      <c r="B28" s="597" t="s">
        <v>14</v>
      </c>
      <c r="C28" s="594" t="s">
        <v>15</v>
      </c>
      <c r="D28" s="597" t="s">
        <v>561</v>
      </c>
      <c r="E28" s="578" t="s">
        <v>438</v>
      </c>
      <c r="F28" s="587" t="s">
        <v>175</v>
      </c>
      <c r="G28" s="588"/>
      <c r="H28" s="579" t="s">
        <v>170</v>
      </c>
      <c r="I28" s="589" t="s">
        <v>430</v>
      </c>
      <c r="J28" s="579" t="s">
        <v>244</v>
      </c>
      <c r="K28" s="599" t="s">
        <v>171</v>
      </c>
      <c r="L28" s="595" t="s">
        <v>174</v>
      </c>
      <c r="M28" s="597" t="s">
        <v>14</v>
      </c>
      <c r="N28" s="594" t="s">
        <v>15</v>
      </c>
      <c r="O28" s="606" t="s">
        <v>437</v>
      </c>
      <c r="P28" s="578" t="s">
        <v>438</v>
      </c>
      <c r="Q28" s="587" t="s">
        <v>175</v>
      </c>
      <c r="R28" s="588"/>
      <c r="S28" s="579" t="s">
        <v>170</v>
      </c>
      <c r="T28" s="589" t="s">
        <v>430</v>
      </c>
      <c r="U28" s="579" t="s">
        <v>244</v>
      </c>
      <c r="V28" s="599" t="s">
        <v>171</v>
      </c>
    </row>
    <row r="29" spans="1:23" ht="24.75" customHeight="1" thickBot="1" x14ac:dyDescent="0.25">
      <c r="A29" s="596"/>
      <c r="B29" s="598"/>
      <c r="C29" s="567"/>
      <c r="D29" s="598"/>
      <c r="E29" s="567"/>
      <c r="F29" s="158" t="s">
        <v>421</v>
      </c>
      <c r="G29" s="159" t="s">
        <v>422</v>
      </c>
      <c r="H29" s="575"/>
      <c r="I29" s="590"/>
      <c r="J29" s="575"/>
      <c r="K29" s="570"/>
      <c r="L29" s="596"/>
      <c r="M29" s="598"/>
      <c r="N29" s="567"/>
      <c r="O29" s="565"/>
      <c r="P29" s="567"/>
      <c r="Q29" s="158" t="s">
        <v>421</v>
      </c>
      <c r="R29" s="159" t="s">
        <v>422</v>
      </c>
      <c r="S29" s="575"/>
      <c r="T29" s="590"/>
      <c r="U29" s="575"/>
      <c r="V29" s="570"/>
    </row>
    <row r="30" spans="1:23" s="424" customFormat="1" ht="16.5" customHeight="1" x14ac:dyDescent="0.2">
      <c r="A30" s="205">
        <v>1</v>
      </c>
      <c r="B30" s="347">
        <v>14.85</v>
      </c>
      <c r="C30" s="348">
        <v>43.89</v>
      </c>
      <c r="D30" s="209">
        <v>37590</v>
      </c>
      <c r="E30" s="455">
        <v>19870</v>
      </c>
      <c r="F30" s="165">
        <f>12*(1/B30*D30)</f>
        <v>30375.757575757576</v>
      </c>
      <c r="G30" s="164">
        <f>12*(1/C30*E30)</f>
        <v>5432.6725905673275</v>
      </c>
      <c r="H30" s="165">
        <f>SUM(F30:G30)*34%</f>
        <v>12174.866256550469</v>
      </c>
      <c r="I30" s="164">
        <f>SUM(F30:G30)*2%</f>
        <v>716.1686033264981</v>
      </c>
      <c r="J30" s="456">
        <v>983</v>
      </c>
      <c r="K30" s="201">
        <f>SUM(F30:J30)</f>
        <v>49682.465026201877</v>
      </c>
      <c r="L30" s="224">
        <v>1</v>
      </c>
      <c r="M30" s="349">
        <v>10.33</v>
      </c>
      <c r="N30" s="350">
        <v>43.89</v>
      </c>
      <c r="O30" s="457">
        <v>37590</v>
      </c>
      <c r="P30" s="455">
        <v>19870</v>
      </c>
      <c r="Q30" s="163">
        <f t="shared" ref="Q30" si="2">12*(1/M30*O30)</f>
        <v>43666.989351403681</v>
      </c>
      <c r="R30" s="164">
        <f t="shared" ref="R30" si="3">12*(1/N30*P30)</f>
        <v>5432.6725905673275</v>
      </c>
      <c r="S30" s="165">
        <f>(Q30+R30)*34%</f>
        <v>16693.885060270146</v>
      </c>
      <c r="T30" s="164">
        <f>SUM(Q30:R30)*2%</f>
        <v>981.9932388394202</v>
      </c>
      <c r="U30" s="209">
        <v>983</v>
      </c>
      <c r="V30" s="166">
        <f>SUM(Q30:U30)</f>
        <v>67758.540241080584</v>
      </c>
    </row>
    <row r="31" spans="1:23" s="424" customFormat="1" ht="16.5" customHeight="1" x14ac:dyDescent="0.2">
      <c r="A31" s="211">
        <v>2</v>
      </c>
      <c r="B31" s="351">
        <v>14.85</v>
      </c>
      <c r="C31" s="352">
        <v>43.89</v>
      </c>
      <c r="D31" s="76">
        <v>37590</v>
      </c>
      <c r="E31" s="80">
        <v>19870</v>
      </c>
      <c r="F31" s="76">
        <f t="shared" ref="F31:F94" si="4">12*(1/B31*D31)</f>
        <v>30375.757575757576</v>
      </c>
      <c r="G31" s="164">
        <f t="shared" ref="G31:G94" si="5">12*(1/C31*E31)</f>
        <v>5432.6725905673275</v>
      </c>
      <c r="H31" s="208">
        <f t="shared" ref="H31:H94" si="6">SUM(F31:G31)*34%</f>
        <v>12174.866256550469</v>
      </c>
      <c r="I31" s="164">
        <f t="shared" ref="I31:I94" si="7">SUM(F31:G31)*2%</f>
        <v>716.1686033264981</v>
      </c>
      <c r="J31" s="165">
        <v>983</v>
      </c>
      <c r="K31" s="166">
        <f t="shared" ref="K31:K94" si="8">SUM(F31:J31)</f>
        <v>49682.465026201877</v>
      </c>
      <c r="L31" s="211">
        <f t="shared" ref="L31:L94" si="9">1+L30</f>
        <v>2</v>
      </c>
      <c r="M31" s="351">
        <v>10.33</v>
      </c>
      <c r="N31" s="352">
        <v>43.89</v>
      </c>
      <c r="O31" s="414">
        <v>37590</v>
      </c>
      <c r="P31" s="80">
        <v>19870</v>
      </c>
      <c r="Q31" s="163">
        <f t="shared" ref="Q31:Q93" si="10">12*(1/M31*O31)</f>
        <v>43666.989351403681</v>
      </c>
      <c r="R31" s="164">
        <f t="shared" ref="R31:R93" si="11">12*(1/N31*P31)</f>
        <v>5432.6725905673275</v>
      </c>
      <c r="S31" s="76">
        <f t="shared" ref="S31:S94" si="12">(Q31+R31)*34%</f>
        <v>16693.885060270146</v>
      </c>
      <c r="T31" s="80">
        <f t="shared" ref="T31:T94" si="13">SUM(Q31:R31)*2%</f>
        <v>981.9932388394202</v>
      </c>
      <c r="U31" s="76">
        <v>983</v>
      </c>
      <c r="V31" s="79">
        <f t="shared" ref="V31:V94" si="14">SUM(Q31:U31)</f>
        <v>67758.540241080584</v>
      </c>
    </row>
    <row r="32" spans="1:23" s="424" customFormat="1" ht="16.5" customHeight="1" x14ac:dyDescent="0.2">
      <c r="A32" s="211">
        <v>3</v>
      </c>
      <c r="B32" s="351">
        <v>14.85</v>
      </c>
      <c r="C32" s="352">
        <v>43.89</v>
      </c>
      <c r="D32" s="76">
        <v>37590</v>
      </c>
      <c r="E32" s="80">
        <v>19870</v>
      </c>
      <c r="F32" s="76">
        <f t="shared" si="4"/>
        <v>30375.757575757576</v>
      </c>
      <c r="G32" s="164">
        <f t="shared" si="5"/>
        <v>5432.6725905673275</v>
      </c>
      <c r="H32" s="208">
        <f t="shared" si="6"/>
        <v>12174.866256550469</v>
      </c>
      <c r="I32" s="164">
        <f t="shared" si="7"/>
        <v>716.1686033264981</v>
      </c>
      <c r="J32" s="165">
        <v>983</v>
      </c>
      <c r="K32" s="166">
        <f t="shared" si="8"/>
        <v>49682.465026201877</v>
      </c>
      <c r="L32" s="211">
        <f t="shared" si="9"/>
        <v>3</v>
      </c>
      <c r="M32" s="351">
        <v>10.33</v>
      </c>
      <c r="N32" s="352">
        <v>43.89</v>
      </c>
      <c r="O32" s="414">
        <v>37590</v>
      </c>
      <c r="P32" s="80">
        <v>19870</v>
      </c>
      <c r="Q32" s="163">
        <f t="shared" si="10"/>
        <v>43666.989351403681</v>
      </c>
      <c r="R32" s="164">
        <f t="shared" si="11"/>
        <v>5432.6725905673275</v>
      </c>
      <c r="S32" s="76">
        <f t="shared" si="12"/>
        <v>16693.885060270146</v>
      </c>
      <c r="T32" s="80">
        <f t="shared" si="13"/>
        <v>981.9932388394202</v>
      </c>
      <c r="U32" s="76">
        <v>983</v>
      </c>
      <c r="V32" s="79">
        <f t="shared" si="14"/>
        <v>67758.540241080584</v>
      </c>
    </row>
    <row r="33" spans="1:22" s="424" customFormat="1" ht="16.5" customHeight="1" x14ac:dyDescent="0.2">
      <c r="A33" s="211">
        <v>4</v>
      </c>
      <c r="B33" s="351">
        <v>14.85</v>
      </c>
      <c r="C33" s="352">
        <v>43.89</v>
      </c>
      <c r="D33" s="76">
        <v>37590</v>
      </c>
      <c r="E33" s="80">
        <v>19870</v>
      </c>
      <c r="F33" s="76">
        <f t="shared" si="4"/>
        <v>30375.757575757576</v>
      </c>
      <c r="G33" s="164">
        <f t="shared" si="5"/>
        <v>5432.6725905673275</v>
      </c>
      <c r="H33" s="208">
        <f t="shared" si="6"/>
        <v>12174.866256550469</v>
      </c>
      <c r="I33" s="164">
        <f t="shared" si="7"/>
        <v>716.1686033264981</v>
      </c>
      <c r="J33" s="165">
        <v>983</v>
      </c>
      <c r="K33" s="166">
        <f t="shared" si="8"/>
        <v>49682.465026201877</v>
      </c>
      <c r="L33" s="211">
        <f t="shared" si="9"/>
        <v>4</v>
      </c>
      <c r="M33" s="351">
        <v>10.33</v>
      </c>
      <c r="N33" s="352">
        <v>43.89</v>
      </c>
      <c r="O33" s="414">
        <v>37590</v>
      </c>
      <c r="P33" s="80">
        <v>19870</v>
      </c>
      <c r="Q33" s="163">
        <f t="shared" si="10"/>
        <v>43666.989351403681</v>
      </c>
      <c r="R33" s="164">
        <f t="shared" si="11"/>
        <v>5432.6725905673275</v>
      </c>
      <c r="S33" s="76">
        <f t="shared" si="12"/>
        <v>16693.885060270146</v>
      </c>
      <c r="T33" s="80">
        <f t="shared" si="13"/>
        <v>981.9932388394202</v>
      </c>
      <c r="U33" s="76">
        <v>983</v>
      </c>
      <c r="V33" s="79">
        <f t="shared" si="14"/>
        <v>67758.540241080584</v>
      </c>
    </row>
    <row r="34" spans="1:22" s="424" customFormat="1" ht="16.5" customHeight="1" x14ac:dyDescent="0.2">
      <c r="A34" s="211">
        <v>5</v>
      </c>
      <c r="B34" s="351">
        <v>14.85</v>
      </c>
      <c r="C34" s="352">
        <v>43.89</v>
      </c>
      <c r="D34" s="76">
        <v>37590</v>
      </c>
      <c r="E34" s="80">
        <v>19870</v>
      </c>
      <c r="F34" s="76">
        <f t="shared" si="4"/>
        <v>30375.757575757576</v>
      </c>
      <c r="G34" s="164">
        <f t="shared" si="5"/>
        <v>5432.6725905673275</v>
      </c>
      <c r="H34" s="208">
        <f t="shared" si="6"/>
        <v>12174.866256550469</v>
      </c>
      <c r="I34" s="164">
        <f t="shared" si="7"/>
        <v>716.1686033264981</v>
      </c>
      <c r="J34" s="165">
        <v>983</v>
      </c>
      <c r="K34" s="166">
        <f t="shared" si="8"/>
        <v>49682.465026201877</v>
      </c>
      <c r="L34" s="211">
        <f t="shared" si="9"/>
        <v>5</v>
      </c>
      <c r="M34" s="351">
        <v>10.33</v>
      </c>
      <c r="N34" s="352">
        <v>43.89</v>
      </c>
      <c r="O34" s="414">
        <v>37590</v>
      </c>
      <c r="P34" s="80">
        <v>19870</v>
      </c>
      <c r="Q34" s="163">
        <f t="shared" si="10"/>
        <v>43666.989351403681</v>
      </c>
      <c r="R34" s="164">
        <f t="shared" si="11"/>
        <v>5432.6725905673275</v>
      </c>
      <c r="S34" s="76">
        <f t="shared" si="12"/>
        <v>16693.885060270146</v>
      </c>
      <c r="T34" s="80">
        <f t="shared" si="13"/>
        <v>981.9932388394202</v>
      </c>
      <c r="U34" s="76">
        <v>983</v>
      </c>
      <c r="V34" s="79">
        <f t="shared" si="14"/>
        <v>67758.540241080584</v>
      </c>
    </row>
    <row r="35" spans="1:22" s="424" customFormat="1" ht="16.5" customHeight="1" x14ac:dyDescent="0.2">
      <c r="A35" s="211">
        <v>6</v>
      </c>
      <c r="B35" s="351">
        <v>14.85</v>
      </c>
      <c r="C35" s="352">
        <v>43.89</v>
      </c>
      <c r="D35" s="76">
        <v>37590</v>
      </c>
      <c r="E35" s="80">
        <v>19870</v>
      </c>
      <c r="F35" s="76">
        <f t="shared" si="4"/>
        <v>30375.757575757576</v>
      </c>
      <c r="G35" s="164">
        <f t="shared" si="5"/>
        <v>5432.6725905673275</v>
      </c>
      <c r="H35" s="208">
        <f t="shared" si="6"/>
        <v>12174.866256550469</v>
      </c>
      <c r="I35" s="164">
        <f t="shared" si="7"/>
        <v>716.1686033264981</v>
      </c>
      <c r="J35" s="165">
        <v>983</v>
      </c>
      <c r="K35" s="166">
        <f t="shared" si="8"/>
        <v>49682.465026201877</v>
      </c>
      <c r="L35" s="211">
        <f t="shared" si="9"/>
        <v>6</v>
      </c>
      <c r="M35" s="351">
        <v>10.33</v>
      </c>
      <c r="N35" s="352">
        <v>43.89</v>
      </c>
      <c r="O35" s="414">
        <v>37590</v>
      </c>
      <c r="P35" s="80">
        <v>19870</v>
      </c>
      <c r="Q35" s="163">
        <f t="shared" si="10"/>
        <v>43666.989351403681</v>
      </c>
      <c r="R35" s="164">
        <f t="shared" si="11"/>
        <v>5432.6725905673275</v>
      </c>
      <c r="S35" s="76">
        <f t="shared" si="12"/>
        <v>16693.885060270146</v>
      </c>
      <c r="T35" s="80">
        <f t="shared" si="13"/>
        <v>981.9932388394202</v>
      </c>
      <c r="U35" s="76">
        <v>983</v>
      </c>
      <c r="V35" s="79">
        <f t="shared" si="14"/>
        <v>67758.540241080584</v>
      </c>
    </row>
    <row r="36" spans="1:22" s="424" customFormat="1" ht="16.5" customHeight="1" x14ac:dyDescent="0.2">
      <c r="A36" s="211">
        <v>7</v>
      </c>
      <c r="B36" s="351">
        <v>14.85</v>
      </c>
      <c r="C36" s="352">
        <v>43.89</v>
      </c>
      <c r="D36" s="76">
        <v>37590</v>
      </c>
      <c r="E36" s="80">
        <v>19870</v>
      </c>
      <c r="F36" s="76">
        <f t="shared" si="4"/>
        <v>30375.757575757576</v>
      </c>
      <c r="G36" s="164">
        <f t="shared" si="5"/>
        <v>5432.6725905673275</v>
      </c>
      <c r="H36" s="208">
        <f t="shared" si="6"/>
        <v>12174.866256550469</v>
      </c>
      <c r="I36" s="164">
        <f t="shared" si="7"/>
        <v>716.1686033264981</v>
      </c>
      <c r="J36" s="165">
        <v>983</v>
      </c>
      <c r="K36" s="166">
        <f t="shared" si="8"/>
        <v>49682.465026201877</v>
      </c>
      <c r="L36" s="211">
        <f t="shared" si="9"/>
        <v>7</v>
      </c>
      <c r="M36" s="351">
        <v>10.33</v>
      </c>
      <c r="N36" s="352">
        <v>43.89</v>
      </c>
      <c r="O36" s="414">
        <v>37590</v>
      </c>
      <c r="P36" s="80">
        <v>19870</v>
      </c>
      <c r="Q36" s="163">
        <f t="shared" si="10"/>
        <v>43666.989351403681</v>
      </c>
      <c r="R36" s="164">
        <f t="shared" si="11"/>
        <v>5432.6725905673275</v>
      </c>
      <c r="S36" s="76">
        <f t="shared" si="12"/>
        <v>16693.885060270146</v>
      </c>
      <c r="T36" s="80">
        <f t="shared" si="13"/>
        <v>981.9932388394202</v>
      </c>
      <c r="U36" s="76">
        <v>983</v>
      </c>
      <c r="V36" s="79">
        <f t="shared" si="14"/>
        <v>67758.540241080584</v>
      </c>
    </row>
    <row r="37" spans="1:22" s="424" customFormat="1" ht="16.5" customHeight="1" x14ac:dyDescent="0.2">
      <c r="A37" s="211">
        <v>8</v>
      </c>
      <c r="B37" s="351">
        <v>14.85</v>
      </c>
      <c r="C37" s="352">
        <v>43.89</v>
      </c>
      <c r="D37" s="76">
        <v>37590</v>
      </c>
      <c r="E37" s="80">
        <v>19870</v>
      </c>
      <c r="F37" s="76">
        <f t="shared" si="4"/>
        <v>30375.757575757576</v>
      </c>
      <c r="G37" s="164">
        <f t="shared" si="5"/>
        <v>5432.6725905673275</v>
      </c>
      <c r="H37" s="208">
        <f t="shared" si="6"/>
        <v>12174.866256550469</v>
      </c>
      <c r="I37" s="164">
        <f t="shared" si="7"/>
        <v>716.1686033264981</v>
      </c>
      <c r="J37" s="165">
        <v>983</v>
      </c>
      <c r="K37" s="166">
        <f t="shared" si="8"/>
        <v>49682.465026201877</v>
      </c>
      <c r="L37" s="211">
        <f t="shared" si="9"/>
        <v>8</v>
      </c>
      <c r="M37" s="351">
        <v>10.33</v>
      </c>
      <c r="N37" s="352">
        <v>43.89</v>
      </c>
      <c r="O37" s="414">
        <v>37590</v>
      </c>
      <c r="P37" s="80">
        <v>19870</v>
      </c>
      <c r="Q37" s="163">
        <f t="shared" si="10"/>
        <v>43666.989351403681</v>
      </c>
      <c r="R37" s="164">
        <f t="shared" si="11"/>
        <v>5432.6725905673275</v>
      </c>
      <c r="S37" s="76">
        <f t="shared" si="12"/>
        <v>16693.885060270146</v>
      </c>
      <c r="T37" s="80">
        <f t="shared" si="13"/>
        <v>981.9932388394202</v>
      </c>
      <c r="U37" s="76">
        <v>983</v>
      </c>
      <c r="V37" s="79">
        <f t="shared" si="14"/>
        <v>67758.540241080584</v>
      </c>
    </row>
    <row r="38" spans="1:22" s="424" customFormat="1" ht="16.5" customHeight="1" x14ac:dyDescent="0.2">
      <c r="A38" s="211">
        <v>9</v>
      </c>
      <c r="B38" s="351">
        <v>14.85</v>
      </c>
      <c r="C38" s="352">
        <v>43.89</v>
      </c>
      <c r="D38" s="76">
        <v>37590</v>
      </c>
      <c r="E38" s="80">
        <v>19870</v>
      </c>
      <c r="F38" s="76">
        <f t="shared" si="4"/>
        <v>30375.757575757576</v>
      </c>
      <c r="G38" s="164">
        <f t="shared" si="5"/>
        <v>5432.6725905673275</v>
      </c>
      <c r="H38" s="208">
        <f t="shared" si="6"/>
        <v>12174.866256550469</v>
      </c>
      <c r="I38" s="164">
        <f t="shared" si="7"/>
        <v>716.1686033264981</v>
      </c>
      <c r="J38" s="165">
        <v>983</v>
      </c>
      <c r="K38" s="166">
        <f t="shared" si="8"/>
        <v>49682.465026201877</v>
      </c>
      <c r="L38" s="211">
        <f t="shared" si="9"/>
        <v>9</v>
      </c>
      <c r="M38" s="351">
        <v>10.33</v>
      </c>
      <c r="N38" s="352">
        <v>43.89</v>
      </c>
      <c r="O38" s="414">
        <v>37590</v>
      </c>
      <c r="P38" s="80">
        <v>19870</v>
      </c>
      <c r="Q38" s="163">
        <f t="shared" si="10"/>
        <v>43666.989351403681</v>
      </c>
      <c r="R38" s="164">
        <f t="shared" si="11"/>
        <v>5432.6725905673275</v>
      </c>
      <c r="S38" s="76">
        <f t="shared" si="12"/>
        <v>16693.885060270146</v>
      </c>
      <c r="T38" s="80">
        <f t="shared" si="13"/>
        <v>981.9932388394202</v>
      </c>
      <c r="U38" s="76">
        <v>983</v>
      </c>
      <c r="V38" s="79">
        <f t="shared" si="14"/>
        <v>67758.540241080584</v>
      </c>
    </row>
    <row r="39" spans="1:22" s="424" customFormat="1" ht="16.5" customHeight="1" x14ac:dyDescent="0.2">
      <c r="A39" s="214">
        <v>10</v>
      </c>
      <c r="B39" s="351">
        <v>14.85</v>
      </c>
      <c r="C39" s="352">
        <v>43.89</v>
      </c>
      <c r="D39" s="76">
        <v>37590</v>
      </c>
      <c r="E39" s="80">
        <v>19870</v>
      </c>
      <c r="F39" s="76">
        <f t="shared" si="4"/>
        <v>30375.757575757576</v>
      </c>
      <c r="G39" s="164">
        <f t="shared" si="5"/>
        <v>5432.6725905673275</v>
      </c>
      <c r="H39" s="208">
        <f t="shared" si="6"/>
        <v>12174.866256550469</v>
      </c>
      <c r="I39" s="164">
        <f t="shared" si="7"/>
        <v>716.1686033264981</v>
      </c>
      <c r="J39" s="165">
        <v>983</v>
      </c>
      <c r="K39" s="166">
        <f t="shared" si="8"/>
        <v>49682.465026201877</v>
      </c>
      <c r="L39" s="214">
        <f t="shared" si="9"/>
        <v>10</v>
      </c>
      <c r="M39" s="351">
        <v>10.33</v>
      </c>
      <c r="N39" s="352">
        <v>43.89</v>
      </c>
      <c r="O39" s="414">
        <v>37590</v>
      </c>
      <c r="P39" s="80">
        <v>19870</v>
      </c>
      <c r="Q39" s="163">
        <f t="shared" si="10"/>
        <v>43666.989351403681</v>
      </c>
      <c r="R39" s="164">
        <f t="shared" si="11"/>
        <v>5432.6725905673275</v>
      </c>
      <c r="S39" s="76">
        <f t="shared" si="12"/>
        <v>16693.885060270146</v>
      </c>
      <c r="T39" s="80">
        <f t="shared" si="13"/>
        <v>981.9932388394202</v>
      </c>
      <c r="U39" s="76">
        <v>983</v>
      </c>
      <c r="V39" s="79">
        <f t="shared" si="14"/>
        <v>67758.540241080584</v>
      </c>
    </row>
    <row r="40" spans="1:22" s="424" customFormat="1" ht="16.5" customHeight="1" x14ac:dyDescent="0.2">
      <c r="A40" s="211">
        <v>11</v>
      </c>
      <c r="B40" s="351">
        <v>14.85</v>
      </c>
      <c r="C40" s="352">
        <v>43.89</v>
      </c>
      <c r="D40" s="76">
        <v>37590</v>
      </c>
      <c r="E40" s="80">
        <v>19870</v>
      </c>
      <c r="F40" s="76">
        <f t="shared" si="4"/>
        <v>30375.757575757576</v>
      </c>
      <c r="G40" s="164">
        <f t="shared" si="5"/>
        <v>5432.6725905673275</v>
      </c>
      <c r="H40" s="208">
        <f t="shared" si="6"/>
        <v>12174.866256550469</v>
      </c>
      <c r="I40" s="164">
        <f t="shared" si="7"/>
        <v>716.1686033264981</v>
      </c>
      <c r="J40" s="165">
        <v>983</v>
      </c>
      <c r="K40" s="166">
        <f t="shared" si="8"/>
        <v>49682.465026201877</v>
      </c>
      <c r="L40" s="211">
        <f t="shared" si="9"/>
        <v>11</v>
      </c>
      <c r="M40" s="351">
        <v>10.33</v>
      </c>
      <c r="N40" s="352">
        <v>43.89</v>
      </c>
      <c r="O40" s="414">
        <v>37590</v>
      </c>
      <c r="P40" s="80">
        <v>19870</v>
      </c>
      <c r="Q40" s="163">
        <f t="shared" si="10"/>
        <v>43666.989351403681</v>
      </c>
      <c r="R40" s="164">
        <f t="shared" si="11"/>
        <v>5432.6725905673275</v>
      </c>
      <c r="S40" s="76">
        <f t="shared" si="12"/>
        <v>16693.885060270146</v>
      </c>
      <c r="T40" s="80">
        <f t="shared" si="13"/>
        <v>981.9932388394202</v>
      </c>
      <c r="U40" s="76">
        <v>983</v>
      </c>
      <c r="V40" s="79">
        <f t="shared" si="14"/>
        <v>67758.540241080584</v>
      </c>
    </row>
    <row r="41" spans="1:22" s="424" customFormat="1" ht="16.5" customHeight="1" x14ac:dyDescent="0.2">
      <c r="A41" s="211">
        <v>12</v>
      </c>
      <c r="B41" s="351">
        <v>14.85</v>
      </c>
      <c r="C41" s="352">
        <v>43.89</v>
      </c>
      <c r="D41" s="76">
        <v>37590</v>
      </c>
      <c r="E41" s="80">
        <v>19870</v>
      </c>
      <c r="F41" s="76">
        <f t="shared" si="4"/>
        <v>30375.757575757576</v>
      </c>
      <c r="G41" s="164">
        <f t="shared" si="5"/>
        <v>5432.6725905673275</v>
      </c>
      <c r="H41" s="208">
        <f t="shared" si="6"/>
        <v>12174.866256550469</v>
      </c>
      <c r="I41" s="164">
        <f t="shared" si="7"/>
        <v>716.1686033264981</v>
      </c>
      <c r="J41" s="165">
        <v>983</v>
      </c>
      <c r="K41" s="166">
        <f t="shared" si="8"/>
        <v>49682.465026201877</v>
      </c>
      <c r="L41" s="211">
        <f t="shared" si="9"/>
        <v>12</v>
      </c>
      <c r="M41" s="351">
        <v>10.33</v>
      </c>
      <c r="N41" s="352">
        <v>43.89</v>
      </c>
      <c r="O41" s="414">
        <v>37590</v>
      </c>
      <c r="P41" s="80">
        <v>19870</v>
      </c>
      <c r="Q41" s="163">
        <f t="shared" si="10"/>
        <v>43666.989351403681</v>
      </c>
      <c r="R41" s="164">
        <f t="shared" si="11"/>
        <v>5432.6725905673275</v>
      </c>
      <c r="S41" s="76">
        <f t="shared" si="12"/>
        <v>16693.885060270146</v>
      </c>
      <c r="T41" s="80">
        <f t="shared" si="13"/>
        <v>981.9932388394202</v>
      </c>
      <c r="U41" s="76">
        <v>983</v>
      </c>
      <c r="V41" s="79">
        <f t="shared" si="14"/>
        <v>67758.540241080584</v>
      </c>
    </row>
    <row r="42" spans="1:22" s="424" customFormat="1" ht="16.5" customHeight="1" x14ac:dyDescent="0.2">
      <c r="A42" s="211">
        <v>13</v>
      </c>
      <c r="B42" s="351">
        <v>14.85</v>
      </c>
      <c r="C42" s="352">
        <v>43.89</v>
      </c>
      <c r="D42" s="76">
        <v>37590</v>
      </c>
      <c r="E42" s="80">
        <v>19870</v>
      </c>
      <c r="F42" s="76">
        <f t="shared" si="4"/>
        <v>30375.757575757576</v>
      </c>
      <c r="G42" s="164">
        <f t="shared" si="5"/>
        <v>5432.6725905673275</v>
      </c>
      <c r="H42" s="208">
        <f t="shared" si="6"/>
        <v>12174.866256550469</v>
      </c>
      <c r="I42" s="164">
        <f t="shared" si="7"/>
        <v>716.1686033264981</v>
      </c>
      <c r="J42" s="165">
        <v>983</v>
      </c>
      <c r="K42" s="166">
        <f t="shared" si="8"/>
        <v>49682.465026201877</v>
      </c>
      <c r="L42" s="211">
        <f t="shared" si="9"/>
        <v>13</v>
      </c>
      <c r="M42" s="351">
        <v>10.33</v>
      </c>
      <c r="N42" s="352">
        <v>43.89</v>
      </c>
      <c r="O42" s="414">
        <v>37590</v>
      </c>
      <c r="P42" s="80">
        <v>19870</v>
      </c>
      <c r="Q42" s="163">
        <f t="shared" si="10"/>
        <v>43666.989351403681</v>
      </c>
      <c r="R42" s="164">
        <f t="shared" si="11"/>
        <v>5432.6725905673275</v>
      </c>
      <c r="S42" s="76">
        <f t="shared" si="12"/>
        <v>16693.885060270146</v>
      </c>
      <c r="T42" s="80">
        <f t="shared" si="13"/>
        <v>981.9932388394202</v>
      </c>
      <c r="U42" s="76">
        <v>983</v>
      </c>
      <c r="V42" s="79">
        <f t="shared" si="14"/>
        <v>67758.540241080584</v>
      </c>
    </row>
    <row r="43" spans="1:22" s="424" customFormat="1" ht="16.5" customHeight="1" x14ac:dyDescent="0.2">
      <c r="A43" s="211">
        <v>14</v>
      </c>
      <c r="B43" s="351">
        <v>14.85</v>
      </c>
      <c r="C43" s="352">
        <v>43.89</v>
      </c>
      <c r="D43" s="76">
        <v>37590</v>
      </c>
      <c r="E43" s="80">
        <v>19870</v>
      </c>
      <c r="F43" s="76">
        <f t="shared" si="4"/>
        <v>30375.757575757576</v>
      </c>
      <c r="G43" s="164">
        <f t="shared" si="5"/>
        <v>5432.6725905673275</v>
      </c>
      <c r="H43" s="208">
        <f t="shared" si="6"/>
        <v>12174.866256550469</v>
      </c>
      <c r="I43" s="164">
        <f t="shared" si="7"/>
        <v>716.1686033264981</v>
      </c>
      <c r="J43" s="165">
        <v>983</v>
      </c>
      <c r="K43" s="166">
        <f t="shared" si="8"/>
        <v>49682.465026201877</v>
      </c>
      <c r="L43" s="211">
        <f t="shared" si="9"/>
        <v>14</v>
      </c>
      <c r="M43" s="351">
        <v>10.33</v>
      </c>
      <c r="N43" s="352">
        <v>43.89</v>
      </c>
      <c r="O43" s="414">
        <v>37590</v>
      </c>
      <c r="P43" s="80">
        <v>19870</v>
      </c>
      <c r="Q43" s="163">
        <f t="shared" si="10"/>
        <v>43666.989351403681</v>
      </c>
      <c r="R43" s="164">
        <f t="shared" si="11"/>
        <v>5432.6725905673275</v>
      </c>
      <c r="S43" s="76">
        <f t="shared" si="12"/>
        <v>16693.885060270146</v>
      </c>
      <c r="T43" s="80">
        <f t="shared" si="13"/>
        <v>981.9932388394202</v>
      </c>
      <c r="U43" s="76">
        <v>983</v>
      </c>
      <c r="V43" s="79">
        <f t="shared" si="14"/>
        <v>67758.540241080584</v>
      </c>
    </row>
    <row r="44" spans="1:22" s="424" customFormat="1" ht="16.5" customHeight="1" x14ac:dyDescent="0.2">
      <c r="A44" s="211">
        <v>15</v>
      </c>
      <c r="B44" s="351">
        <v>14.85</v>
      </c>
      <c r="C44" s="352">
        <v>43.89</v>
      </c>
      <c r="D44" s="76">
        <v>37590</v>
      </c>
      <c r="E44" s="80">
        <v>19870</v>
      </c>
      <c r="F44" s="76">
        <f t="shared" si="4"/>
        <v>30375.757575757576</v>
      </c>
      <c r="G44" s="164">
        <f t="shared" si="5"/>
        <v>5432.6725905673275</v>
      </c>
      <c r="H44" s="208">
        <f t="shared" si="6"/>
        <v>12174.866256550469</v>
      </c>
      <c r="I44" s="164">
        <f t="shared" si="7"/>
        <v>716.1686033264981</v>
      </c>
      <c r="J44" s="165">
        <v>983</v>
      </c>
      <c r="K44" s="166">
        <f t="shared" si="8"/>
        <v>49682.465026201877</v>
      </c>
      <c r="L44" s="211">
        <f t="shared" si="9"/>
        <v>15</v>
      </c>
      <c r="M44" s="351">
        <v>10.33</v>
      </c>
      <c r="N44" s="352">
        <v>43.89</v>
      </c>
      <c r="O44" s="414">
        <v>37590</v>
      </c>
      <c r="P44" s="80">
        <v>19870</v>
      </c>
      <c r="Q44" s="163">
        <f t="shared" si="10"/>
        <v>43666.989351403681</v>
      </c>
      <c r="R44" s="164">
        <f t="shared" si="11"/>
        <v>5432.6725905673275</v>
      </c>
      <c r="S44" s="76">
        <f t="shared" si="12"/>
        <v>16693.885060270146</v>
      </c>
      <c r="T44" s="80">
        <f t="shared" si="13"/>
        <v>981.9932388394202</v>
      </c>
      <c r="U44" s="76">
        <v>983</v>
      </c>
      <c r="V44" s="79">
        <f t="shared" si="14"/>
        <v>67758.540241080584</v>
      </c>
    </row>
    <row r="45" spans="1:22" s="424" customFormat="1" ht="16.5" customHeight="1" x14ac:dyDescent="0.2">
      <c r="A45" s="211">
        <v>16</v>
      </c>
      <c r="B45" s="351">
        <v>14.85</v>
      </c>
      <c r="C45" s="352">
        <v>43.89</v>
      </c>
      <c r="D45" s="76">
        <v>37590</v>
      </c>
      <c r="E45" s="80">
        <v>19870</v>
      </c>
      <c r="F45" s="76">
        <f t="shared" si="4"/>
        <v>30375.757575757576</v>
      </c>
      <c r="G45" s="164">
        <f t="shared" si="5"/>
        <v>5432.6725905673275</v>
      </c>
      <c r="H45" s="208">
        <f t="shared" si="6"/>
        <v>12174.866256550469</v>
      </c>
      <c r="I45" s="164">
        <f t="shared" si="7"/>
        <v>716.1686033264981</v>
      </c>
      <c r="J45" s="165">
        <v>983</v>
      </c>
      <c r="K45" s="166">
        <f t="shared" si="8"/>
        <v>49682.465026201877</v>
      </c>
      <c r="L45" s="211">
        <f t="shared" si="9"/>
        <v>16</v>
      </c>
      <c r="M45" s="351">
        <v>10.33</v>
      </c>
      <c r="N45" s="352">
        <v>43.89</v>
      </c>
      <c r="O45" s="414">
        <v>37590</v>
      </c>
      <c r="P45" s="80">
        <v>19870</v>
      </c>
      <c r="Q45" s="163">
        <f t="shared" si="10"/>
        <v>43666.989351403681</v>
      </c>
      <c r="R45" s="164">
        <f t="shared" si="11"/>
        <v>5432.6725905673275</v>
      </c>
      <c r="S45" s="76">
        <f t="shared" si="12"/>
        <v>16693.885060270146</v>
      </c>
      <c r="T45" s="80">
        <f t="shared" si="13"/>
        <v>981.9932388394202</v>
      </c>
      <c r="U45" s="76">
        <v>983</v>
      </c>
      <c r="V45" s="79">
        <f t="shared" si="14"/>
        <v>67758.540241080584</v>
      </c>
    </row>
    <row r="46" spans="1:22" s="424" customFormat="1" ht="16.5" customHeight="1" x14ac:dyDescent="0.2">
      <c r="A46" s="211">
        <v>17</v>
      </c>
      <c r="B46" s="351">
        <v>14.85</v>
      </c>
      <c r="C46" s="352">
        <v>43.89</v>
      </c>
      <c r="D46" s="76">
        <v>37590</v>
      </c>
      <c r="E46" s="80">
        <v>19870</v>
      </c>
      <c r="F46" s="76">
        <f t="shared" si="4"/>
        <v>30375.757575757576</v>
      </c>
      <c r="G46" s="164">
        <f t="shared" si="5"/>
        <v>5432.6725905673275</v>
      </c>
      <c r="H46" s="208">
        <f t="shared" si="6"/>
        <v>12174.866256550469</v>
      </c>
      <c r="I46" s="164">
        <f t="shared" si="7"/>
        <v>716.1686033264981</v>
      </c>
      <c r="J46" s="165">
        <v>983</v>
      </c>
      <c r="K46" s="166">
        <f t="shared" si="8"/>
        <v>49682.465026201877</v>
      </c>
      <c r="L46" s="211">
        <f t="shared" si="9"/>
        <v>17</v>
      </c>
      <c r="M46" s="351">
        <v>10.33</v>
      </c>
      <c r="N46" s="352">
        <v>43.89</v>
      </c>
      <c r="O46" s="414">
        <v>37590</v>
      </c>
      <c r="P46" s="80">
        <v>19870</v>
      </c>
      <c r="Q46" s="163">
        <f t="shared" si="10"/>
        <v>43666.989351403681</v>
      </c>
      <c r="R46" s="164">
        <f t="shared" si="11"/>
        <v>5432.6725905673275</v>
      </c>
      <c r="S46" s="76">
        <f t="shared" si="12"/>
        <v>16693.885060270146</v>
      </c>
      <c r="T46" s="80">
        <f t="shared" si="13"/>
        <v>981.9932388394202</v>
      </c>
      <c r="U46" s="76">
        <v>983</v>
      </c>
      <c r="V46" s="79">
        <f t="shared" si="14"/>
        <v>67758.540241080584</v>
      </c>
    </row>
    <row r="47" spans="1:22" s="424" customFormat="1" ht="16.5" customHeight="1" x14ac:dyDescent="0.2">
      <c r="A47" s="211">
        <v>18</v>
      </c>
      <c r="B47" s="351">
        <v>14.85</v>
      </c>
      <c r="C47" s="352">
        <v>43.89</v>
      </c>
      <c r="D47" s="76">
        <v>37590</v>
      </c>
      <c r="E47" s="80">
        <v>19870</v>
      </c>
      <c r="F47" s="76">
        <f t="shared" si="4"/>
        <v>30375.757575757576</v>
      </c>
      <c r="G47" s="164">
        <f t="shared" si="5"/>
        <v>5432.6725905673275</v>
      </c>
      <c r="H47" s="208">
        <f t="shared" si="6"/>
        <v>12174.866256550469</v>
      </c>
      <c r="I47" s="164">
        <f t="shared" si="7"/>
        <v>716.1686033264981</v>
      </c>
      <c r="J47" s="165">
        <v>983</v>
      </c>
      <c r="K47" s="166">
        <f t="shared" si="8"/>
        <v>49682.465026201877</v>
      </c>
      <c r="L47" s="211">
        <f t="shared" si="9"/>
        <v>18</v>
      </c>
      <c r="M47" s="351">
        <v>10.33</v>
      </c>
      <c r="N47" s="352">
        <v>43.89</v>
      </c>
      <c r="O47" s="414">
        <v>37590</v>
      </c>
      <c r="P47" s="80">
        <v>19870</v>
      </c>
      <c r="Q47" s="163">
        <f t="shared" si="10"/>
        <v>43666.989351403681</v>
      </c>
      <c r="R47" s="164">
        <f t="shared" si="11"/>
        <v>5432.6725905673275</v>
      </c>
      <c r="S47" s="76">
        <f t="shared" si="12"/>
        <v>16693.885060270146</v>
      </c>
      <c r="T47" s="80">
        <f t="shared" si="13"/>
        <v>981.9932388394202</v>
      </c>
      <c r="U47" s="76">
        <v>983</v>
      </c>
      <c r="V47" s="79">
        <f t="shared" si="14"/>
        <v>67758.540241080584</v>
      </c>
    </row>
    <row r="48" spans="1:22" s="424" customFormat="1" ht="16.5" customHeight="1" x14ac:dyDescent="0.2">
      <c r="A48" s="211">
        <v>19</v>
      </c>
      <c r="B48" s="351">
        <v>14.85</v>
      </c>
      <c r="C48" s="352">
        <v>43.89</v>
      </c>
      <c r="D48" s="76">
        <v>37590</v>
      </c>
      <c r="E48" s="80">
        <v>19870</v>
      </c>
      <c r="F48" s="76">
        <f t="shared" si="4"/>
        <v>30375.757575757576</v>
      </c>
      <c r="G48" s="164">
        <f t="shared" si="5"/>
        <v>5432.6725905673275</v>
      </c>
      <c r="H48" s="208">
        <f t="shared" si="6"/>
        <v>12174.866256550469</v>
      </c>
      <c r="I48" s="164">
        <f t="shared" si="7"/>
        <v>716.1686033264981</v>
      </c>
      <c r="J48" s="165">
        <v>983</v>
      </c>
      <c r="K48" s="166">
        <f t="shared" si="8"/>
        <v>49682.465026201877</v>
      </c>
      <c r="L48" s="211">
        <f t="shared" si="9"/>
        <v>19</v>
      </c>
      <c r="M48" s="351">
        <v>10.33</v>
      </c>
      <c r="N48" s="352">
        <v>43.89</v>
      </c>
      <c r="O48" s="414">
        <v>37590</v>
      </c>
      <c r="P48" s="80">
        <v>19870</v>
      </c>
      <c r="Q48" s="163">
        <f t="shared" si="10"/>
        <v>43666.989351403681</v>
      </c>
      <c r="R48" s="164">
        <f t="shared" si="11"/>
        <v>5432.6725905673275</v>
      </c>
      <c r="S48" s="76">
        <f t="shared" si="12"/>
        <v>16693.885060270146</v>
      </c>
      <c r="T48" s="80">
        <f t="shared" si="13"/>
        <v>981.9932388394202</v>
      </c>
      <c r="U48" s="76">
        <v>983</v>
      </c>
      <c r="V48" s="79">
        <f t="shared" si="14"/>
        <v>67758.540241080584</v>
      </c>
    </row>
    <row r="49" spans="1:22" s="424" customFormat="1" ht="16.5" customHeight="1" x14ac:dyDescent="0.2">
      <c r="A49" s="214">
        <v>20</v>
      </c>
      <c r="B49" s="351">
        <v>14.85</v>
      </c>
      <c r="C49" s="352">
        <v>43.89</v>
      </c>
      <c r="D49" s="76">
        <v>37590</v>
      </c>
      <c r="E49" s="80">
        <v>19870</v>
      </c>
      <c r="F49" s="76">
        <f t="shared" si="4"/>
        <v>30375.757575757576</v>
      </c>
      <c r="G49" s="164">
        <f t="shared" si="5"/>
        <v>5432.6725905673275</v>
      </c>
      <c r="H49" s="208">
        <f t="shared" si="6"/>
        <v>12174.866256550469</v>
      </c>
      <c r="I49" s="164">
        <f t="shared" si="7"/>
        <v>716.1686033264981</v>
      </c>
      <c r="J49" s="165">
        <v>983</v>
      </c>
      <c r="K49" s="166">
        <f t="shared" si="8"/>
        <v>49682.465026201877</v>
      </c>
      <c r="L49" s="214">
        <f t="shared" si="9"/>
        <v>20</v>
      </c>
      <c r="M49" s="351">
        <v>10.33</v>
      </c>
      <c r="N49" s="352">
        <v>43.89</v>
      </c>
      <c r="O49" s="414">
        <v>37590</v>
      </c>
      <c r="P49" s="80">
        <v>19870</v>
      </c>
      <c r="Q49" s="163">
        <f t="shared" si="10"/>
        <v>43666.989351403681</v>
      </c>
      <c r="R49" s="164">
        <f t="shared" si="11"/>
        <v>5432.6725905673275</v>
      </c>
      <c r="S49" s="76">
        <f t="shared" si="12"/>
        <v>16693.885060270146</v>
      </c>
      <c r="T49" s="80">
        <f t="shared" si="13"/>
        <v>981.9932388394202</v>
      </c>
      <c r="U49" s="76">
        <v>983</v>
      </c>
      <c r="V49" s="79">
        <f t="shared" si="14"/>
        <v>67758.540241080584</v>
      </c>
    </row>
    <row r="50" spans="1:22" s="424" customFormat="1" ht="16.5" customHeight="1" x14ac:dyDescent="0.2">
      <c r="A50" s="211">
        <v>21</v>
      </c>
      <c r="B50" s="351">
        <v>14.85</v>
      </c>
      <c r="C50" s="352">
        <v>43.89</v>
      </c>
      <c r="D50" s="76">
        <v>37590</v>
      </c>
      <c r="E50" s="80">
        <v>19870</v>
      </c>
      <c r="F50" s="76">
        <f t="shared" si="4"/>
        <v>30375.757575757576</v>
      </c>
      <c r="G50" s="164">
        <f t="shared" si="5"/>
        <v>5432.6725905673275</v>
      </c>
      <c r="H50" s="208">
        <f t="shared" si="6"/>
        <v>12174.866256550469</v>
      </c>
      <c r="I50" s="164">
        <f t="shared" si="7"/>
        <v>716.1686033264981</v>
      </c>
      <c r="J50" s="165">
        <v>983</v>
      </c>
      <c r="K50" s="166">
        <f t="shared" si="8"/>
        <v>49682.465026201877</v>
      </c>
      <c r="L50" s="211">
        <f t="shared" si="9"/>
        <v>21</v>
      </c>
      <c r="M50" s="351">
        <v>10.33</v>
      </c>
      <c r="N50" s="352">
        <v>43.89</v>
      </c>
      <c r="O50" s="414">
        <v>37590</v>
      </c>
      <c r="P50" s="80">
        <v>19870</v>
      </c>
      <c r="Q50" s="163">
        <f t="shared" si="10"/>
        <v>43666.989351403681</v>
      </c>
      <c r="R50" s="164">
        <f t="shared" si="11"/>
        <v>5432.6725905673275</v>
      </c>
      <c r="S50" s="76">
        <f t="shared" si="12"/>
        <v>16693.885060270146</v>
      </c>
      <c r="T50" s="80">
        <f t="shared" si="13"/>
        <v>981.9932388394202</v>
      </c>
      <c r="U50" s="76">
        <v>983</v>
      </c>
      <c r="V50" s="79">
        <f t="shared" si="14"/>
        <v>67758.540241080584</v>
      </c>
    </row>
    <row r="51" spans="1:22" s="424" customFormat="1" ht="16.5" customHeight="1" x14ac:dyDescent="0.2">
      <c r="A51" s="211">
        <v>22</v>
      </c>
      <c r="B51" s="351">
        <v>14.85</v>
      </c>
      <c r="C51" s="352">
        <v>43.89</v>
      </c>
      <c r="D51" s="76">
        <v>37590</v>
      </c>
      <c r="E51" s="80">
        <v>19870</v>
      </c>
      <c r="F51" s="76">
        <f t="shared" si="4"/>
        <v>30375.757575757576</v>
      </c>
      <c r="G51" s="164">
        <f t="shared" si="5"/>
        <v>5432.6725905673275</v>
      </c>
      <c r="H51" s="208">
        <f t="shared" si="6"/>
        <v>12174.866256550469</v>
      </c>
      <c r="I51" s="164">
        <f t="shared" si="7"/>
        <v>716.1686033264981</v>
      </c>
      <c r="J51" s="165">
        <v>983</v>
      </c>
      <c r="K51" s="166">
        <f t="shared" si="8"/>
        <v>49682.465026201877</v>
      </c>
      <c r="L51" s="211">
        <f t="shared" si="9"/>
        <v>22</v>
      </c>
      <c r="M51" s="351">
        <v>10.33</v>
      </c>
      <c r="N51" s="352">
        <v>43.89</v>
      </c>
      <c r="O51" s="414">
        <v>37590</v>
      </c>
      <c r="P51" s="80">
        <v>19870</v>
      </c>
      <c r="Q51" s="163">
        <f t="shared" si="10"/>
        <v>43666.989351403681</v>
      </c>
      <c r="R51" s="164">
        <f t="shared" si="11"/>
        <v>5432.6725905673275</v>
      </c>
      <c r="S51" s="76">
        <f t="shared" si="12"/>
        <v>16693.885060270146</v>
      </c>
      <c r="T51" s="80">
        <f t="shared" si="13"/>
        <v>981.9932388394202</v>
      </c>
      <c r="U51" s="76">
        <v>983</v>
      </c>
      <c r="V51" s="79">
        <f t="shared" si="14"/>
        <v>67758.540241080584</v>
      </c>
    </row>
    <row r="52" spans="1:22" s="424" customFormat="1" ht="16.5" customHeight="1" x14ac:dyDescent="0.2">
      <c r="A52" s="211">
        <v>23</v>
      </c>
      <c r="B52" s="351">
        <v>14.85</v>
      </c>
      <c r="C52" s="352">
        <v>43.89</v>
      </c>
      <c r="D52" s="76">
        <v>37590</v>
      </c>
      <c r="E52" s="80">
        <v>19870</v>
      </c>
      <c r="F52" s="76">
        <f t="shared" si="4"/>
        <v>30375.757575757576</v>
      </c>
      <c r="G52" s="164">
        <f t="shared" si="5"/>
        <v>5432.6725905673275</v>
      </c>
      <c r="H52" s="208">
        <f t="shared" si="6"/>
        <v>12174.866256550469</v>
      </c>
      <c r="I52" s="164">
        <f t="shared" si="7"/>
        <v>716.1686033264981</v>
      </c>
      <c r="J52" s="165">
        <v>983</v>
      </c>
      <c r="K52" s="166">
        <f t="shared" si="8"/>
        <v>49682.465026201877</v>
      </c>
      <c r="L52" s="211">
        <f t="shared" si="9"/>
        <v>23</v>
      </c>
      <c r="M52" s="351">
        <v>10.33</v>
      </c>
      <c r="N52" s="352">
        <v>43.89</v>
      </c>
      <c r="O52" s="414">
        <v>37590</v>
      </c>
      <c r="P52" s="80">
        <v>19870</v>
      </c>
      <c r="Q52" s="163">
        <f t="shared" si="10"/>
        <v>43666.989351403681</v>
      </c>
      <c r="R52" s="164">
        <f t="shared" si="11"/>
        <v>5432.6725905673275</v>
      </c>
      <c r="S52" s="76">
        <f t="shared" si="12"/>
        <v>16693.885060270146</v>
      </c>
      <c r="T52" s="80">
        <f t="shared" si="13"/>
        <v>981.9932388394202</v>
      </c>
      <c r="U52" s="76">
        <v>983</v>
      </c>
      <c r="V52" s="79">
        <f t="shared" si="14"/>
        <v>67758.540241080584</v>
      </c>
    </row>
    <row r="53" spans="1:22" s="424" customFormat="1" ht="16.5" customHeight="1" x14ac:dyDescent="0.2">
      <c r="A53" s="211">
        <v>24</v>
      </c>
      <c r="B53" s="351">
        <v>14.85</v>
      </c>
      <c r="C53" s="352">
        <v>43.89</v>
      </c>
      <c r="D53" s="76">
        <v>37590</v>
      </c>
      <c r="E53" s="80">
        <v>19870</v>
      </c>
      <c r="F53" s="76">
        <f t="shared" si="4"/>
        <v>30375.757575757576</v>
      </c>
      <c r="G53" s="164">
        <f t="shared" si="5"/>
        <v>5432.6725905673275</v>
      </c>
      <c r="H53" s="208">
        <f t="shared" si="6"/>
        <v>12174.866256550469</v>
      </c>
      <c r="I53" s="164">
        <f t="shared" si="7"/>
        <v>716.1686033264981</v>
      </c>
      <c r="J53" s="165">
        <v>983</v>
      </c>
      <c r="K53" s="166">
        <f t="shared" si="8"/>
        <v>49682.465026201877</v>
      </c>
      <c r="L53" s="211">
        <f t="shared" si="9"/>
        <v>24</v>
      </c>
      <c r="M53" s="351">
        <v>10.33</v>
      </c>
      <c r="N53" s="352">
        <v>43.89</v>
      </c>
      <c r="O53" s="414">
        <v>37590</v>
      </c>
      <c r="P53" s="80">
        <v>19870</v>
      </c>
      <c r="Q53" s="163">
        <f t="shared" si="10"/>
        <v>43666.989351403681</v>
      </c>
      <c r="R53" s="164">
        <f t="shared" si="11"/>
        <v>5432.6725905673275</v>
      </c>
      <c r="S53" s="76">
        <f t="shared" si="12"/>
        <v>16693.885060270146</v>
      </c>
      <c r="T53" s="80">
        <f t="shared" si="13"/>
        <v>981.9932388394202</v>
      </c>
      <c r="U53" s="76">
        <v>983</v>
      </c>
      <c r="V53" s="79">
        <f t="shared" si="14"/>
        <v>67758.540241080584</v>
      </c>
    </row>
    <row r="54" spans="1:22" s="424" customFormat="1" ht="16.5" customHeight="1" x14ac:dyDescent="0.2">
      <c r="A54" s="211">
        <v>25</v>
      </c>
      <c r="B54" s="351">
        <v>14.85</v>
      </c>
      <c r="C54" s="352">
        <v>43.89</v>
      </c>
      <c r="D54" s="76">
        <v>37590</v>
      </c>
      <c r="E54" s="80">
        <v>19870</v>
      </c>
      <c r="F54" s="76">
        <f t="shared" si="4"/>
        <v>30375.757575757576</v>
      </c>
      <c r="G54" s="164">
        <f t="shared" si="5"/>
        <v>5432.6725905673275</v>
      </c>
      <c r="H54" s="208">
        <f t="shared" si="6"/>
        <v>12174.866256550469</v>
      </c>
      <c r="I54" s="164">
        <f t="shared" si="7"/>
        <v>716.1686033264981</v>
      </c>
      <c r="J54" s="165">
        <v>983</v>
      </c>
      <c r="K54" s="166">
        <f t="shared" si="8"/>
        <v>49682.465026201877</v>
      </c>
      <c r="L54" s="211">
        <f t="shared" si="9"/>
        <v>25</v>
      </c>
      <c r="M54" s="351">
        <v>10.33</v>
      </c>
      <c r="N54" s="352">
        <v>43.89</v>
      </c>
      <c r="O54" s="414">
        <v>37590</v>
      </c>
      <c r="P54" s="80">
        <v>19870</v>
      </c>
      <c r="Q54" s="163">
        <f t="shared" si="10"/>
        <v>43666.989351403681</v>
      </c>
      <c r="R54" s="164">
        <f t="shared" si="11"/>
        <v>5432.6725905673275</v>
      </c>
      <c r="S54" s="76">
        <f t="shared" si="12"/>
        <v>16693.885060270146</v>
      </c>
      <c r="T54" s="80">
        <f t="shared" si="13"/>
        <v>981.9932388394202</v>
      </c>
      <c r="U54" s="76">
        <v>983</v>
      </c>
      <c r="V54" s="79">
        <f t="shared" si="14"/>
        <v>67758.540241080584</v>
      </c>
    </row>
    <row r="55" spans="1:22" s="424" customFormat="1" ht="16.5" customHeight="1" x14ac:dyDescent="0.2">
      <c r="A55" s="211">
        <v>26</v>
      </c>
      <c r="B55" s="351">
        <v>14.85</v>
      </c>
      <c r="C55" s="352">
        <v>43.89</v>
      </c>
      <c r="D55" s="76">
        <v>37590</v>
      </c>
      <c r="E55" s="80">
        <v>19870</v>
      </c>
      <c r="F55" s="76">
        <f t="shared" si="4"/>
        <v>30375.757575757576</v>
      </c>
      <c r="G55" s="164">
        <f t="shared" si="5"/>
        <v>5432.6725905673275</v>
      </c>
      <c r="H55" s="208">
        <f t="shared" si="6"/>
        <v>12174.866256550469</v>
      </c>
      <c r="I55" s="164">
        <f t="shared" si="7"/>
        <v>716.1686033264981</v>
      </c>
      <c r="J55" s="165">
        <v>983</v>
      </c>
      <c r="K55" s="166">
        <f t="shared" si="8"/>
        <v>49682.465026201877</v>
      </c>
      <c r="L55" s="211">
        <f t="shared" si="9"/>
        <v>26</v>
      </c>
      <c r="M55" s="351">
        <v>10.33</v>
      </c>
      <c r="N55" s="352">
        <v>43.89</v>
      </c>
      <c r="O55" s="414">
        <v>37590</v>
      </c>
      <c r="P55" s="80">
        <v>19870</v>
      </c>
      <c r="Q55" s="163">
        <f t="shared" si="10"/>
        <v>43666.989351403681</v>
      </c>
      <c r="R55" s="164">
        <f t="shared" si="11"/>
        <v>5432.6725905673275</v>
      </c>
      <c r="S55" s="76">
        <f t="shared" si="12"/>
        <v>16693.885060270146</v>
      </c>
      <c r="T55" s="80">
        <f t="shared" si="13"/>
        <v>981.9932388394202</v>
      </c>
      <c r="U55" s="76">
        <v>983</v>
      </c>
      <c r="V55" s="79">
        <f t="shared" si="14"/>
        <v>67758.540241080584</v>
      </c>
    </row>
    <row r="56" spans="1:22" s="424" customFormat="1" ht="16.5" customHeight="1" x14ac:dyDescent="0.2">
      <c r="A56" s="211">
        <v>27</v>
      </c>
      <c r="B56" s="351">
        <v>14.85</v>
      </c>
      <c r="C56" s="352">
        <v>43.89</v>
      </c>
      <c r="D56" s="76">
        <v>37590</v>
      </c>
      <c r="E56" s="80">
        <v>19870</v>
      </c>
      <c r="F56" s="76">
        <f t="shared" si="4"/>
        <v>30375.757575757576</v>
      </c>
      <c r="G56" s="164">
        <f t="shared" si="5"/>
        <v>5432.6725905673275</v>
      </c>
      <c r="H56" s="208">
        <f t="shared" si="6"/>
        <v>12174.866256550469</v>
      </c>
      <c r="I56" s="164">
        <f t="shared" si="7"/>
        <v>716.1686033264981</v>
      </c>
      <c r="J56" s="165">
        <v>983</v>
      </c>
      <c r="K56" s="166">
        <f t="shared" si="8"/>
        <v>49682.465026201877</v>
      </c>
      <c r="L56" s="211">
        <f t="shared" si="9"/>
        <v>27</v>
      </c>
      <c r="M56" s="351">
        <v>10.33</v>
      </c>
      <c r="N56" s="352">
        <v>43.89</v>
      </c>
      <c r="O56" s="414">
        <v>37590</v>
      </c>
      <c r="P56" s="80">
        <v>19870</v>
      </c>
      <c r="Q56" s="163">
        <f t="shared" si="10"/>
        <v>43666.989351403681</v>
      </c>
      <c r="R56" s="164">
        <f t="shared" si="11"/>
        <v>5432.6725905673275</v>
      </c>
      <c r="S56" s="76">
        <f t="shared" si="12"/>
        <v>16693.885060270146</v>
      </c>
      <c r="T56" s="80">
        <f t="shared" si="13"/>
        <v>981.9932388394202</v>
      </c>
      <c r="U56" s="76">
        <v>983</v>
      </c>
      <c r="V56" s="79">
        <f t="shared" si="14"/>
        <v>67758.540241080584</v>
      </c>
    </row>
    <row r="57" spans="1:22" s="424" customFormat="1" ht="16.5" customHeight="1" x14ac:dyDescent="0.2">
      <c r="A57" s="211">
        <v>28</v>
      </c>
      <c r="B57" s="351">
        <v>14.85</v>
      </c>
      <c r="C57" s="352">
        <v>43.89</v>
      </c>
      <c r="D57" s="76">
        <v>37590</v>
      </c>
      <c r="E57" s="80">
        <v>19870</v>
      </c>
      <c r="F57" s="76">
        <f t="shared" si="4"/>
        <v>30375.757575757576</v>
      </c>
      <c r="G57" s="164">
        <f t="shared" si="5"/>
        <v>5432.6725905673275</v>
      </c>
      <c r="H57" s="208">
        <f t="shared" si="6"/>
        <v>12174.866256550469</v>
      </c>
      <c r="I57" s="164">
        <f t="shared" si="7"/>
        <v>716.1686033264981</v>
      </c>
      <c r="J57" s="165">
        <v>983</v>
      </c>
      <c r="K57" s="166">
        <f t="shared" si="8"/>
        <v>49682.465026201877</v>
      </c>
      <c r="L57" s="211">
        <f t="shared" si="9"/>
        <v>28</v>
      </c>
      <c r="M57" s="351">
        <v>10.33</v>
      </c>
      <c r="N57" s="352">
        <v>43.89</v>
      </c>
      <c r="O57" s="414">
        <v>37590</v>
      </c>
      <c r="P57" s="80">
        <v>19870</v>
      </c>
      <c r="Q57" s="163">
        <f t="shared" si="10"/>
        <v>43666.989351403681</v>
      </c>
      <c r="R57" s="164">
        <f t="shared" si="11"/>
        <v>5432.6725905673275</v>
      </c>
      <c r="S57" s="76">
        <f t="shared" si="12"/>
        <v>16693.885060270146</v>
      </c>
      <c r="T57" s="80">
        <f t="shared" si="13"/>
        <v>981.9932388394202</v>
      </c>
      <c r="U57" s="76">
        <v>983</v>
      </c>
      <c r="V57" s="79">
        <f t="shared" si="14"/>
        <v>67758.540241080584</v>
      </c>
    </row>
    <row r="58" spans="1:22" s="424" customFormat="1" ht="16.5" customHeight="1" x14ac:dyDescent="0.2">
      <c r="A58" s="211">
        <v>29</v>
      </c>
      <c r="B58" s="351">
        <v>14.85</v>
      </c>
      <c r="C58" s="352">
        <v>43.89</v>
      </c>
      <c r="D58" s="76">
        <v>37590</v>
      </c>
      <c r="E58" s="80">
        <v>19870</v>
      </c>
      <c r="F58" s="76">
        <f t="shared" si="4"/>
        <v>30375.757575757576</v>
      </c>
      <c r="G58" s="164">
        <f t="shared" si="5"/>
        <v>5432.6725905673275</v>
      </c>
      <c r="H58" s="208">
        <f t="shared" si="6"/>
        <v>12174.866256550469</v>
      </c>
      <c r="I58" s="164">
        <f t="shared" si="7"/>
        <v>716.1686033264981</v>
      </c>
      <c r="J58" s="165">
        <v>983</v>
      </c>
      <c r="K58" s="166">
        <f t="shared" si="8"/>
        <v>49682.465026201877</v>
      </c>
      <c r="L58" s="211">
        <f t="shared" si="9"/>
        <v>29</v>
      </c>
      <c r="M58" s="351">
        <v>10.33</v>
      </c>
      <c r="N58" s="352">
        <v>43.89</v>
      </c>
      <c r="O58" s="414">
        <v>37590</v>
      </c>
      <c r="P58" s="80">
        <v>19870</v>
      </c>
      <c r="Q58" s="163">
        <f t="shared" si="10"/>
        <v>43666.989351403681</v>
      </c>
      <c r="R58" s="164">
        <f t="shared" si="11"/>
        <v>5432.6725905673275</v>
      </c>
      <c r="S58" s="76">
        <f t="shared" si="12"/>
        <v>16693.885060270146</v>
      </c>
      <c r="T58" s="80">
        <f t="shared" si="13"/>
        <v>981.9932388394202</v>
      </c>
      <c r="U58" s="76">
        <v>983</v>
      </c>
      <c r="V58" s="79">
        <f t="shared" si="14"/>
        <v>67758.540241080584</v>
      </c>
    </row>
    <row r="59" spans="1:22" s="424" customFormat="1" ht="16.5" customHeight="1" x14ac:dyDescent="0.2">
      <c r="A59" s="214">
        <v>30</v>
      </c>
      <c r="B59" s="351">
        <v>14.85</v>
      </c>
      <c r="C59" s="352">
        <v>43.89</v>
      </c>
      <c r="D59" s="76">
        <v>37590</v>
      </c>
      <c r="E59" s="80">
        <v>19870</v>
      </c>
      <c r="F59" s="76">
        <f t="shared" si="4"/>
        <v>30375.757575757576</v>
      </c>
      <c r="G59" s="164">
        <f t="shared" si="5"/>
        <v>5432.6725905673275</v>
      </c>
      <c r="H59" s="208">
        <f t="shared" si="6"/>
        <v>12174.866256550469</v>
      </c>
      <c r="I59" s="164">
        <f t="shared" si="7"/>
        <v>716.1686033264981</v>
      </c>
      <c r="J59" s="165">
        <v>983</v>
      </c>
      <c r="K59" s="166">
        <f t="shared" si="8"/>
        <v>49682.465026201877</v>
      </c>
      <c r="L59" s="214">
        <f t="shared" si="9"/>
        <v>30</v>
      </c>
      <c r="M59" s="351">
        <v>10.33</v>
      </c>
      <c r="N59" s="352">
        <v>43.89</v>
      </c>
      <c r="O59" s="414">
        <v>37590</v>
      </c>
      <c r="P59" s="80">
        <v>19870</v>
      </c>
      <c r="Q59" s="163">
        <f t="shared" si="10"/>
        <v>43666.989351403681</v>
      </c>
      <c r="R59" s="164">
        <f t="shared" si="11"/>
        <v>5432.6725905673275</v>
      </c>
      <c r="S59" s="76">
        <f t="shared" si="12"/>
        <v>16693.885060270146</v>
      </c>
      <c r="T59" s="80">
        <f t="shared" si="13"/>
        <v>981.9932388394202</v>
      </c>
      <c r="U59" s="76">
        <v>983</v>
      </c>
      <c r="V59" s="79">
        <f t="shared" si="14"/>
        <v>67758.540241080584</v>
      </c>
    </row>
    <row r="60" spans="1:22" s="424" customFormat="1" ht="16.5" customHeight="1" x14ac:dyDescent="0.2">
      <c r="A60" s="211">
        <v>31</v>
      </c>
      <c r="B60" s="351">
        <v>14.85</v>
      </c>
      <c r="C60" s="352">
        <v>43.89</v>
      </c>
      <c r="D60" s="76">
        <v>37590</v>
      </c>
      <c r="E60" s="80">
        <v>19870</v>
      </c>
      <c r="F60" s="76">
        <f t="shared" si="4"/>
        <v>30375.757575757576</v>
      </c>
      <c r="G60" s="164">
        <f t="shared" si="5"/>
        <v>5432.6725905673275</v>
      </c>
      <c r="H60" s="208">
        <f t="shared" si="6"/>
        <v>12174.866256550469</v>
      </c>
      <c r="I60" s="164">
        <f t="shared" si="7"/>
        <v>716.1686033264981</v>
      </c>
      <c r="J60" s="165">
        <v>983</v>
      </c>
      <c r="K60" s="166">
        <f t="shared" si="8"/>
        <v>49682.465026201877</v>
      </c>
      <c r="L60" s="211">
        <f t="shared" si="9"/>
        <v>31</v>
      </c>
      <c r="M60" s="351">
        <v>10.33</v>
      </c>
      <c r="N60" s="352">
        <v>43.89</v>
      </c>
      <c r="O60" s="414">
        <v>37590</v>
      </c>
      <c r="P60" s="80">
        <v>19870</v>
      </c>
      <c r="Q60" s="163">
        <f t="shared" si="10"/>
        <v>43666.989351403681</v>
      </c>
      <c r="R60" s="164">
        <f t="shared" si="11"/>
        <v>5432.6725905673275</v>
      </c>
      <c r="S60" s="76">
        <f t="shared" si="12"/>
        <v>16693.885060270146</v>
      </c>
      <c r="T60" s="80">
        <f t="shared" si="13"/>
        <v>981.9932388394202</v>
      </c>
      <c r="U60" s="76">
        <v>983</v>
      </c>
      <c r="V60" s="79">
        <f t="shared" si="14"/>
        <v>67758.540241080584</v>
      </c>
    </row>
    <row r="61" spans="1:22" s="424" customFormat="1" ht="16.5" customHeight="1" x14ac:dyDescent="0.2">
      <c r="A61" s="211">
        <v>32</v>
      </c>
      <c r="B61" s="351">
        <v>14.85</v>
      </c>
      <c r="C61" s="352">
        <v>43.89</v>
      </c>
      <c r="D61" s="76">
        <v>37590</v>
      </c>
      <c r="E61" s="80">
        <v>19870</v>
      </c>
      <c r="F61" s="76">
        <f t="shared" si="4"/>
        <v>30375.757575757576</v>
      </c>
      <c r="G61" s="164">
        <f t="shared" si="5"/>
        <v>5432.6725905673275</v>
      </c>
      <c r="H61" s="208">
        <f t="shared" si="6"/>
        <v>12174.866256550469</v>
      </c>
      <c r="I61" s="164">
        <f t="shared" si="7"/>
        <v>716.1686033264981</v>
      </c>
      <c r="J61" s="165">
        <v>983</v>
      </c>
      <c r="K61" s="166">
        <f t="shared" si="8"/>
        <v>49682.465026201877</v>
      </c>
      <c r="L61" s="211">
        <f t="shared" si="9"/>
        <v>32</v>
      </c>
      <c r="M61" s="351">
        <v>10.33</v>
      </c>
      <c r="N61" s="352">
        <v>43.89</v>
      </c>
      <c r="O61" s="414">
        <v>37590</v>
      </c>
      <c r="P61" s="80">
        <v>19870</v>
      </c>
      <c r="Q61" s="163">
        <f t="shared" si="10"/>
        <v>43666.989351403681</v>
      </c>
      <c r="R61" s="164">
        <f t="shared" si="11"/>
        <v>5432.6725905673275</v>
      </c>
      <c r="S61" s="76">
        <f t="shared" si="12"/>
        <v>16693.885060270146</v>
      </c>
      <c r="T61" s="80">
        <f t="shared" si="13"/>
        <v>981.9932388394202</v>
      </c>
      <c r="U61" s="76">
        <v>983</v>
      </c>
      <c r="V61" s="79">
        <f t="shared" si="14"/>
        <v>67758.540241080584</v>
      </c>
    </row>
    <row r="62" spans="1:22" s="424" customFormat="1" ht="16.5" customHeight="1" x14ac:dyDescent="0.2">
      <c r="A62" s="211">
        <v>33</v>
      </c>
      <c r="B62" s="351">
        <v>14.85</v>
      </c>
      <c r="C62" s="352">
        <v>43.89</v>
      </c>
      <c r="D62" s="76">
        <v>37590</v>
      </c>
      <c r="E62" s="80">
        <v>19870</v>
      </c>
      <c r="F62" s="76">
        <f t="shared" si="4"/>
        <v>30375.757575757576</v>
      </c>
      <c r="G62" s="164">
        <f t="shared" si="5"/>
        <v>5432.6725905673275</v>
      </c>
      <c r="H62" s="208">
        <f t="shared" si="6"/>
        <v>12174.866256550469</v>
      </c>
      <c r="I62" s="164">
        <f t="shared" si="7"/>
        <v>716.1686033264981</v>
      </c>
      <c r="J62" s="165">
        <v>983</v>
      </c>
      <c r="K62" s="166">
        <f t="shared" si="8"/>
        <v>49682.465026201877</v>
      </c>
      <c r="L62" s="211">
        <f t="shared" si="9"/>
        <v>33</v>
      </c>
      <c r="M62" s="351">
        <v>10.33</v>
      </c>
      <c r="N62" s="352">
        <v>43.89</v>
      </c>
      <c r="O62" s="414">
        <v>37590</v>
      </c>
      <c r="P62" s="80">
        <v>19870</v>
      </c>
      <c r="Q62" s="163">
        <f t="shared" si="10"/>
        <v>43666.989351403681</v>
      </c>
      <c r="R62" s="164">
        <f t="shared" si="11"/>
        <v>5432.6725905673275</v>
      </c>
      <c r="S62" s="76">
        <f t="shared" si="12"/>
        <v>16693.885060270146</v>
      </c>
      <c r="T62" s="80">
        <f t="shared" si="13"/>
        <v>981.9932388394202</v>
      </c>
      <c r="U62" s="76">
        <v>983</v>
      </c>
      <c r="V62" s="79">
        <f t="shared" si="14"/>
        <v>67758.540241080584</v>
      </c>
    </row>
    <row r="63" spans="1:22" s="424" customFormat="1" ht="16.5" customHeight="1" x14ac:dyDescent="0.2">
      <c r="A63" s="211">
        <v>34</v>
      </c>
      <c r="B63" s="351">
        <v>14.85</v>
      </c>
      <c r="C63" s="352">
        <v>43.89</v>
      </c>
      <c r="D63" s="76">
        <v>37590</v>
      </c>
      <c r="E63" s="80">
        <v>19870</v>
      </c>
      <c r="F63" s="76">
        <f t="shared" si="4"/>
        <v>30375.757575757576</v>
      </c>
      <c r="G63" s="164">
        <f t="shared" si="5"/>
        <v>5432.6725905673275</v>
      </c>
      <c r="H63" s="208">
        <f t="shared" si="6"/>
        <v>12174.866256550469</v>
      </c>
      <c r="I63" s="164">
        <f t="shared" si="7"/>
        <v>716.1686033264981</v>
      </c>
      <c r="J63" s="165">
        <v>983</v>
      </c>
      <c r="K63" s="166">
        <f t="shared" si="8"/>
        <v>49682.465026201877</v>
      </c>
      <c r="L63" s="211">
        <f t="shared" si="9"/>
        <v>34</v>
      </c>
      <c r="M63" s="351">
        <v>10.33</v>
      </c>
      <c r="N63" s="352">
        <v>43.89</v>
      </c>
      <c r="O63" s="414">
        <v>37590</v>
      </c>
      <c r="P63" s="80">
        <v>19870</v>
      </c>
      <c r="Q63" s="163">
        <f t="shared" si="10"/>
        <v>43666.989351403681</v>
      </c>
      <c r="R63" s="164">
        <f t="shared" si="11"/>
        <v>5432.6725905673275</v>
      </c>
      <c r="S63" s="76">
        <f t="shared" si="12"/>
        <v>16693.885060270146</v>
      </c>
      <c r="T63" s="80">
        <f t="shared" si="13"/>
        <v>981.9932388394202</v>
      </c>
      <c r="U63" s="76">
        <v>983</v>
      </c>
      <c r="V63" s="79">
        <f t="shared" si="14"/>
        <v>67758.540241080584</v>
      </c>
    </row>
    <row r="64" spans="1:22" s="424" customFormat="1" ht="16.5" customHeight="1" x14ac:dyDescent="0.2">
      <c r="A64" s="211">
        <v>35</v>
      </c>
      <c r="B64" s="351">
        <v>14.85</v>
      </c>
      <c r="C64" s="352">
        <v>43.89</v>
      </c>
      <c r="D64" s="76">
        <v>37590</v>
      </c>
      <c r="E64" s="80">
        <v>19870</v>
      </c>
      <c r="F64" s="76">
        <f t="shared" si="4"/>
        <v>30375.757575757576</v>
      </c>
      <c r="G64" s="164">
        <f t="shared" si="5"/>
        <v>5432.6725905673275</v>
      </c>
      <c r="H64" s="208">
        <f t="shared" si="6"/>
        <v>12174.866256550469</v>
      </c>
      <c r="I64" s="164">
        <f t="shared" si="7"/>
        <v>716.1686033264981</v>
      </c>
      <c r="J64" s="165">
        <v>983</v>
      </c>
      <c r="K64" s="166">
        <f t="shared" si="8"/>
        <v>49682.465026201877</v>
      </c>
      <c r="L64" s="211">
        <f t="shared" si="9"/>
        <v>35</v>
      </c>
      <c r="M64" s="351">
        <v>10.33</v>
      </c>
      <c r="N64" s="352">
        <v>43.89</v>
      </c>
      <c r="O64" s="414">
        <v>37590</v>
      </c>
      <c r="P64" s="80">
        <v>19870</v>
      </c>
      <c r="Q64" s="163">
        <f t="shared" si="10"/>
        <v>43666.989351403681</v>
      </c>
      <c r="R64" s="164">
        <f t="shared" si="11"/>
        <v>5432.6725905673275</v>
      </c>
      <c r="S64" s="76">
        <f t="shared" si="12"/>
        <v>16693.885060270146</v>
      </c>
      <c r="T64" s="80">
        <f t="shared" si="13"/>
        <v>981.9932388394202</v>
      </c>
      <c r="U64" s="76">
        <v>983</v>
      </c>
      <c r="V64" s="79">
        <f t="shared" si="14"/>
        <v>67758.540241080584</v>
      </c>
    </row>
    <row r="65" spans="1:22" s="424" customFormat="1" ht="16.5" customHeight="1" x14ac:dyDescent="0.2">
      <c r="A65" s="211">
        <v>36</v>
      </c>
      <c r="B65" s="351">
        <v>14.85</v>
      </c>
      <c r="C65" s="352">
        <v>43.89</v>
      </c>
      <c r="D65" s="76">
        <v>37590</v>
      </c>
      <c r="E65" s="80">
        <v>19870</v>
      </c>
      <c r="F65" s="76">
        <f t="shared" si="4"/>
        <v>30375.757575757576</v>
      </c>
      <c r="G65" s="164">
        <f t="shared" si="5"/>
        <v>5432.6725905673275</v>
      </c>
      <c r="H65" s="208">
        <f t="shared" si="6"/>
        <v>12174.866256550469</v>
      </c>
      <c r="I65" s="164">
        <f t="shared" si="7"/>
        <v>716.1686033264981</v>
      </c>
      <c r="J65" s="165">
        <v>983</v>
      </c>
      <c r="K65" s="166">
        <f t="shared" si="8"/>
        <v>49682.465026201877</v>
      </c>
      <c r="L65" s="211">
        <f t="shared" si="9"/>
        <v>36</v>
      </c>
      <c r="M65" s="351">
        <v>10.33</v>
      </c>
      <c r="N65" s="352">
        <v>43.89</v>
      </c>
      <c r="O65" s="414">
        <v>37590</v>
      </c>
      <c r="P65" s="80">
        <v>19870</v>
      </c>
      <c r="Q65" s="163">
        <f t="shared" si="10"/>
        <v>43666.989351403681</v>
      </c>
      <c r="R65" s="164">
        <f t="shared" si="11"/>
        <v>5432.6725905673275</v>
      </c>
      <c r="S65" s="76">
        <f t="shared" si="12"/>
        <v>16693.885060270146</v>
      </c>
      <c r="T65" s="80">
        <f t="shared" si="13"/>
        <v>981.9932388394202</v>
      </c>
      <c r="U65" s="76">
        <v>983</v>
      </c>
      <c r="V65" s="79">
        <f t="shared" si="14"/>
        <v>67758.540241080584</v>
      </c>
    </row>
    <row r="66" spans="1:22" s="424" customFormat="1" ht="16.5" customHeight="1" x14ac:dyDescent="0.2">
      <c r="A66" s="211">
        <v>37</v>
      </c>
      <c r="B66" s="351">
        <v>14.85</v>
      </c>
      <c r="C66" s="352">
        <v>43.89</v>
      </c>
      <c r="D66" s="76">
        <v>37590</v>
      </c>
      <c r="E66" s="80">
        <v>19870</v>
      </c>
      <c r="F66" s="76">
        <f t="shared" si="4"/>
        <v>30375.757575757576</v>
      </c>
      <c r="G66" s="164">
        <f t="shared" si="5"/>
        <v>5432.6725905673275</v>
      </c>
      <c r="H66" s="208">
        <f t="shared" si="6"/>
        <v>12174.866256550469</v>
      </c>
      <c r="I66" s="164">
        <f t="shared" si="7"/>
        <v>716.1686033264981</v>
      </c>
      <c r="J66" s="165">
        <v>983</v>
      </c>
      <c r="K66" s="166">
        <f t="shared" si="8"/>
        <v>49682.465026201877</v>
      </c>
      <c r="L66" s="211">
        <f t="shared" si="9"/>
        <v>37</v>
      </c>
      <c r="M66" s="351">
        <v>10.33</v>
      </c>
      <c r="N66" s="352">
        <v>43.89</v>
      </c>
      <c r="O66" s="414">
        <v>37590</v>
      </c>
      <c r="P66" s="80">
        <v>19870</v>
      </c>
      <c r="Q66" s="163">
        <f t="shared" si="10"/>
        <v>43666.989351403681</v>
      </c>
      <c r="R66" s="164">
        <f t="shared" si="11"/>
        <v>5432.6725905673275</v>
      </c>
      <c r="S66" s="76">
        <f t="shared" si="12"/>
        <v>16693.885060270146</v>
      </c>
      <c r="T66" s="80">
        <f t="shared" si="13"/>
        <v>981.9932388394202</v>
      </c>
      <c r="U66" s="76">
        <v>983</v>
      </c>
      <c r="V66" s="79">
        <f t="shared" si="14"/>
        <v>67758.540241080584</v>
      </c>
    </row>
    <row r="67" spans="1:22" s="424" customFormat="1" ht="16.5" customHeight="1" x14ac:dyDescent="0.2">
      <c r="A67" s="211">
        <v>38</v>
      </c>
      <c r="B67" s="351">
        <v>14.85</v>
      </c>
      <c r="C67" s="352">
        <v>43.89</v>
      </c>
      <c r="D67" s="76">
        <v>37590</v>
      </c>
      <c r="E67" s="80">
        <v>19870</v>
      </c>
      <c r="F67" s="76">
        <f t="shared" si="4"/>
        <v>30375.757575757576</v>
      </c>
      <c r="G67" s="164">
        <f t="shared" si="5"/>
        <v>5432.6725905673275</v>
      </c>
      <c r="H67" s="208">
        <f t="shared" si="6"/>
        <v>12174.866256550469</v>
      </c>
      <c r="I67" s="164">
        <f t="shared" si="7"/>
        <v>716.1686033264981</v>
      </c>
      <c r="J67" s="165">
        <v>983</v>
      </c>
      <c r="K67" s="166">
        <f t="shared" si="8"/>
        <v>49682.465026201877</v>
      </c>
      <c r="L67" s="211">
        <f t="shared" si="9"/>
        <v>38</v>
      </c>
      <c r="M67" s="351">
        <v>10.33</v>
      </c>
      <c r="N67" s="352">
        <v>43.89</v>
      </c>
      <c r="O67" s="414">
        <v>37590</v>
      </c>
      <c r="P67" s="80">
        <v>19870</v>
      </c>
      <c r="Q67" s="163">
        <f t="shared" si="10"/>
        <v>43666.989351403681</v>
      </c>
      <c r="R67" s="164">
        <f t="shared" si="11"/>
        <v>5432.6725905673275</v>
      </c>
      <c r="S67" s="76">
        <f t="shared" si="12"/>
        <v>16693.885060270146</v>
      </c>
      <c r="T67" s="80">
        <f t="shared" si="13"/>
        <v>981.9932388394202</v>
      </c>
      <c r="U67" s="76">
        <v>983</v>
      </c>
      <c r="V67" s="79">
        <f t="shared" si="14"/>
        <v>67758.540241080584</v>
      </c>
    </row>
    <row r="68" spans="1:22" s="424" customFormat="1" ht="16.5" customHeight="1" x14ac:dyDescent="0.2">
      <c r="A68" s="211">
        <v>39</v>
      </c>
      <c r="B68" s="351">
        <v>14.85</v>
      </c>
      <c r="C68" s="352">
        <v>43.89</v>
      </c>
      <c r="D68" s="76">
        <v>37590</v>
      </c>
      <c r="E68" s="80">
        <v>19870</v>
      </c>
      <c r="F68" s="76">
        <f t="shared" si="4"/>
        <v>30375.757575757576</v>
      </c>
      <c r="G68" s="164">
        <f t="shared" si="5"/>
        <v>5432.6725905673275</v>
      </c>
      <c r="H68" s="208">
        <f t="shared" si="6"/>
        <v>12174.866256550469</v>
      </c>
      <c r="I68" s="164">
        <f t="shared" si="7"/>
        <v>716.1686033264981</v>
      </c>
      <c r="J68" s="165">
        <v>983</v>
      </c>
      <c r="K68" s="166">
        <f t="shared" si="8"/>
        <v>49682.465026201877</v>
      </c>
      <c r="L68" s="211">
        <f t="shared" si="9"/>
        <v>39</v>
      </c>
      <c r="M68" s="351">
        <v>10.33</v>
      </c>
      <c r="N68" s="352">
        <v>43.89</v>
      </c>
      <c r="O68" s="414">
        <v>37590</v>
      </c>
      <c r="P68" s="80">
        <v>19870</v>
      </c>
      <c r="Q68" s="163">
        <f t="shared" si="10"/>
        <v>43666.989351403681</v>
      </c>
      <c r="R68" s="164">
        <f t="shared" si="11"/>
        <v>5432.6725905673275</v>
      </c>
      <c r="S68" s="76">
        <f t="shared" si="12"/>
        <v>16693.885060270146</v>
      </c>
      <c r="T68" s="80">
        <f t="shared" si="13"/>
        <v>981.9932388394202</v>
      </c>
      <c r="U68" s="76">
        <v>983</v>
      </c>
      <c r="V68" s="79">
        <f t="shared" si="14"/>
        <v>67758.540241080584</v>
      </c>
    </row>
    <row r="69" spans="1:22" s="424" customFormat="1" ht="16.5" customHeight="1" x14ac:dyDescent="0.2">
      <c r="A69" s="214">
        <v>40</v>
      </c>
      <c r="B69" s="351">
        <v>14.85</v>
      </c>
      <c r="C69" s="352">
        <v>43.89</v>
      </c>
      <c r="D69" s="76">
        <v>37590</v>
      </c>
      <c r="E69" s="80">
        <v>19870</v>
      </c>
      <c r="F69" s="76">
        <f t="shared" si="4"/>
        <v>30375.757575757576</v>
      </c>
      <c r="G69" s="164">
        <f t="shared" si="5"/>
        <v>5432.6725905673275</v>
      </c>
      <c r="H69" s="208">
        <f t="shared" si="6"/>
        <v>12174.866256550469</v>
      </c>
      <c r="I69" s="164">
        <f t="shared" si="7"/>
        <v>716.1686033264981</v>
      </c>
      <c r="J69" s="165">
        <v>983</v>
      </c>
      <c r="K69" s="166">
        <f t="shared" si="8"/>
        <v>49682.465026201877</v>
      </c>
      <c r="L69" s="214">
        <f t="shared" si="9"/>
        <v>40</v>
      </c>
      <c r="M69" s="351">
        <v>10.33</v>
      </c>
      <c r="N69" s="352">
        <v>43.89</v>
      </c>
      <c r="O69" s="414">
        <v>37590</v>
      </c>
      <c r="P69" s="80">
        <v>19870</v>
      </c>
      <c r="Q69" s="163">
        <f t="shared" si="10"/>
        <v>43666.989351403681</v>
      </c>
      <c r="R69" s="164">
        <f t="shared" si="11"/>
        <v>5432.6725905673275</v>
      </c>
      <c r="S69" s="76">
        <f t="shared" si="12"/>
        <v>16693.885060270146</v>
      </c>
      <c r="T69" s="80">
        <f t="shared" si="13"/>
        <v>981.9932388394202</v>
      </c>
      <c r="U69" s="76">
        <v>983</v>
      </c>
      <c r="V69" s="79">
        <f t="shared" si="14"/>
        <v>67758.540241080584</v>
      </c>
    </row>
    <row r="70" spans="1:22" s="424" customFormat="1" ht="16.5" customHeight="1" x14ac:dyDescent="0.2">
      <c r="A70" s="211">
        <v>41</v>
      </c>
      <c r="B70" s="351">
        <v>14.85</v>
      </c>
      <c r="C70" s="352">
        <v>43.89</v>
      </c>
      <c r="D70" s="76">
        <v>37590</v>
      </c>
      <c r="E70" s="80">
        <v>19870</v>
      </c>
      <c r="F70" s="76">
        <f t="shared" si="4"/>
        <v>30375.757575757576</v>
      </c>
      <c r="G70" s="164">
        <f t="shared" si="5"/>
        <v>5432.6725905673275</v>
      </c>
      <c r="H70" s="208">
        <f t="shared" si="6"/>
        <v>12174.866256550469</v>
      </c>
      <c r="I70" s="164">
        <f t="shared" si="7"/>
        <v>716.1686033264981</v>
      </c>
      <c r="J70" s="165">
        <v>983</v>
      </c>
      <c r="K70" s="166">
        <f t="shared" si="8"/>
        <v>49682.465026201877</v>
      </c>
      <c r="L70" s="211">
        <f t="shared" si="9"/>
        <v>41</v>
      </c>
      <c r="M70" s="351">
        <v>10.33</v>
      </c>
      <c r="N70" s="352">
        <v>43.89</v>
      </c>
      <c r="O70" s="414">
        <v>37590</v>
      </c>
      <c r="P70" s="80">
        <v>19870</v>
      </c>
      <c r="Q70" s="163">
        <f t="shared" si="10"/>
        <v>43666.989351403681</v>
      </c>
      <c r="R70" s="164">
        <f t="shared" si="11"/>
        <v>5432.6725905673275</v>
      </c>
      <c r="S70" s="76">
        <f t="shared" si="12"/>
        <v>16693.885060270146</v>
      </c>
      <c r="T70" s="80">
        <f t="shared" si="13"/>
        <v>981.9932388394202</v>
      </c>
      <c r="U70" s="76">
        <v>983</v>
      </c>
      <c r="V70" s="79">
        <f t="shared" si="14"/>
        <v>67758.540241080584</v>
      </c>
    </row>
    <row r="71" spans="1:22" s="424" customFormat="1" ht="16.5" customHeight="1" x14ac:dyDescent="0.2">
      <c r="A71" s="211">
        <v>42</v>
      </c>
      <c r="B71" s="351">
        <v>14.85</v>
      </c>
      <c r="C71" s="352">
        <v>43.89</v>
      </c>
      <c r="D71" s="76">
        <v>37590</v>
      </c>
      <c r="E71" s="80">
        <v>19870</v>
      </c>
      <c r="F71" s="76">
        <f t="shared" si="4"/>
        <v>30375.757575757576</v>
      </c>
      <c r="G71" s="164">
        <f t="shared" si="5"/>
        <v>5432.6725905673275</v>
      </c>
      <c r="H71" s="208">
        <f t="shared" si="6"/>
        <v>12174.866256550469</v>
      </c>
      <c r="I71" s="164">
        <f t="shared" si="7"/>
        <v>716.1686033264981</v>
      </c>
      <c r="J71" s="165">
        <v>983</v>
      </c>
      <c r="K71" s="166">
        <f t="shared" si="8"/>
        <v>49682.465026201877</v>
      </c>
      <c r="L71" s="211">
        <f t="shared" si="9"/>
        <v>42</v>
      </c>
      <c r="M71" s="351">
        <v>10.33</v>
      </c>
      <c r="N71" s="352">
        <v>43.89</v>
      </c>
      <c r="O71" s="414">
        <v>37590</v>
      </c>
      <c r="P71" s="80">
        <v>19870</v>
      </c>
      <c r="Q71" s="163">
        <f t="shared" si="10"/>
        <v>43666.989351403681</v>
      </c>
      <c r="R71" s="164">
        <f t="shared" si="11"/>
        <v>5432.6725905673275</v>
      </c>
      <c r="S71" s="76">
        <f t="shared" si="12"/>
        <v>16693.885060270146</v>
      </c>
      <c r="T71" s="80">
        <f t="shared" si="13"/>
        <v>981.9932388394202</v>
      </c>
      <c r="U71" s="76">
        <v>983</v>
      </c>
      <c r="V71" s="79">
        <f t="shared" si="14"/>
        <v>67758.540241080584</v>
      </c>
    </row>
    <row r="72" spans="1:22" s="424" customFormat="1" ht="16.5" customHeight="1" x14ac:dyDescent="0.2">
      <c r="A72" s="211">
        <v>43</v>
      </c>
      <c r="B72" s="351">
        <v>14.85</v>
      </c>
      <c r="C72" s="352">
        <v>43.89</v>
      </c>
      <c r="D72" s="76">
        <v>37590</v>
      </c>
      <c r="E72" s="80">
        <v>19870</v>
      </c>
      <c r="F72" s="76">
        <f t="shared" si="4"/>
        <v>30375.757575757576</v>
      </c>
      <c r="G72" s="164">
        <f t="shared" si="5"/>
        <v>5432.6725905673275</v>
      </c>
      <c r="H72" s="208">
        <f t="shared" si="6"/>
        <v>12174.866256550469</v>
      </c>
      <c r="I72" s="164">
        <f t="shared" si="7"/>
        <v>716.1686033264981</v>
      </c>
      <c r="J72" s="165">
        <v>983</v>
      </c>
      <c r="K72" s="166">
        <f t="shared" si="8"/>
        <v>49682.465026201877</v>
      </c>
      <c r="L72" s="211">
        <f t="shared" si="9"/>
        <v>43</v>
      </c>
      <c r="M72" s="351">
        <v>10.33</v>
      </c>
      <c r="N72" s="352">
        <v>43.89</v>
      </c>
      <c r="O72" s="414">
        <v>37590</v>
      </c>
      <c r="P72" s="80">
        <v>19870</v>
      </c>
      <c r="Q72" s="163">
        <f t="shared" si="10"/>
        <v>43666.989351403681</v>
      </c>
      <c r="R72" s="164">
        <f t="shared" si="11"/>
        <v>5432.6725905673275</v>
      </c>
      <c r="S72" s="76">
        <f t="shared" si="12"/>
        <v>16693.885060270146</v>
      </c>
      <c r="T72" s="80">
        <f t="shared" si="13"/>
        <v>981.9932388394202</v>
      </c>
      <c r="U72" s="76">
        <v>983</v>
      </c>
      <c r="V72" s="79">
        <f t="shared" si="14"/>
        <v>67758.540241080584</v>
      </c>
    </row>
    <row r="73" spans="1:22" s="424" customFormat="1" ht="16.5" customHeight="1" x14ac:dyDescent="0.2">
      <c r="A73" s="211">
        <v>44</v>
      </c>
      <c r="B73" s="351">
        <v>14.85</v>
      </c>
      <c r="C73" s="352">
        <v>43.89</v>
      </c>
      <c r="D73" s="76">
        <v>37590</v>
      </c>
      <c r="E73" s="80">
        <v>19870</v>
      </c>
      <c r="F73" s="76">
        <f t="shared" si="4"/>
        <v>30375.757575757576</v>
      </c>
      <c r="G73" s="164">
        <f t="shared" si="5"/>
        <v>5432.6725905673275</v>
      </c>
      <c r="H73" s="208">
        <f t="shared" si="6"/>
        <v>12174.866256550469</v>
      </c>
      <c r="I73" s="164">
        <f t="shared" si="7"/>
        <v>716.1686033264981</v>
      </c>
      <c r="J73" s="165">
        <v>983</v>
      </c>
      <c r="K73" s="166">
        <f t="shared" si="8"/>
        <v>49682.465026201877</v>
      </c>
      <c r="L73" s="211">
        <f t="shared" si="9"/>
        <v>44</v>
      </c>
      <c r="M73" s="351">
        <v>10.33</v>
      </c>
      <c r="N73" s="352">
        <v>43.89</v>
      </c>
      <c r="O73" s="414">
        <v>37590</v>
      </c>
      <c r="P73" s="80">
        <v>19870</v>
      </c>
      <c r="Q73" s="163">
        <f t="shared" si="10"/>
        <v>43666.989351403681</v>
      </c>
      <c r="R73" s="164">
        <f t="shared" si="11"/>
        <v>5432.6725905673275</v>
      </c>
      <c r="S73" s="76">
        <f t="shared" si="12"/>
        <v>16693.885060270146</v>
      </c>
      <c r="T73" s="80">
        <f t="shared" si="13"/>
        <v>981.9932388394202</v>
      </c>
      <c r="U73" s="76">
        <v>983</v>
      </c>
      <c r="V73" s="79">
        <f t="shared" si="14"/>
        <v>67758.540241080584</v>
      </c>
    </row>
    <row r="74" spans="1:22" s="424" customFormat="1" ht="16.5" customHeight="1" x14ac:dyDescent="0.2">
      <c r="A74" s="211">
        <v>45</v>
      </c>
      <c r="B74" s="351">
        <v>14.85</v>
      </c>
      <c r="C74" s="352">
        <v>43.89</v>
      </c>
      <c r="D74" s="76">
        <v>37590</v>
      </c>
      <c r="E74" s="80">
        <v>19870</v>
      </c>
      <c r="F74" s="76">
        <f t="shared" si="4"/>
        <v>30375.757575757576</v>
      </c>
      <c r="G74" s="164">
        <f t="shared" si="5"/>
        <v>5432.6725905673275</v>
      </c>
      <c r="H74" s="208">
        <f t="shared" si="6"/>
        <v>12174.866256550469</v>
      </c>
      <c r="I74" s="164">
        <f t="shared" si="7"/>
        <v>716.1686033264981</v>
      </c>
      <c r="J74" s="165">
        <v>983</v>
      </c>
      <c r="K74" s="166">
        <f t="shared" si="8"/>
        <v>49682.465026201877</v>
      </c>
      <c r="L74" s="211">
        <f t="shared" si="9"/>
        <v>45</v>
      </c>
      <c r="M74" s="351">
        <v>10.33</v>
      </c>
      <c r="N74" s="352">
        <v>43.89</v>
      </c>
      <c r="O74" s="414">
        <v>37590</v>
      </c>
      <c r="P74" s="80">
        <v>19870</v>
      </c>
      <c r="Q74" s="163">
        <f t="shared" si="10"/>
        <v>43666.989351403681</v>
      </c>
      <c r="R74" s="164">
        <f t="shared" si="11"/>
        <v>5432.6725905673275</v>
      </c>
      <c r="S74" s="76">
        <f t="shared" si="12"/>
        <v>16693.885060270146</v>
      </c>
      <c r="T74" s="80">
        <f t="shared" si="13"/>
        <v>981.9932388394202</v>
      </c>
      <c r="U74" s="76">
        <v>983</v>
      </c>
      <c r="V74" s="79">
        <f t="shared" si="14"/>
        <v>67758.540241080584</v>
      </c>
    </row>
    <row r="75" spans="1:22" s="424" customFormat="1" ht="16.5" customHeight="1" x14ac:dyDescent="0.2">
      <c r="A75" s="211">
        <v>46</v>
      </c>
      <c r="B75" s="351">
        <v>14.85</v>
      </c>
      <c r="C75" s="352">
        <v>43.89</v>
      </c>
      <c r="D75" s="76">
        <v>37590</v>
      </c>
      <c r="E75" s="80">
        <v>19870</v>
      </c>
      <c r="F75" s="76">
        <f t="shared" si="4"/>
        <v>30375.757575757576</v>
      </c>
      <c r="G75" s="164">
        <f t="shared" si="5"/>
        <v>5432.6725905673275</v>
      </c>
      <c r="H75" s="208">
        <f t="shared" si="6"/>
        <v>12174.866256550469</v>
      </c>
      <c r="I75" s="164">
        <f t="shared" si="7"/>
        <v>716.1686033264981</v>
      </c>
      <c r="J75" s="165">
        <v>983</v>
      </c>
      <c r="K75" s="166">
        <f t="shared" si="8"/>
        <v>49682.465026201877</v>
      </c>
      <c r="L75" s="211">
        <f t="shared" si="9"/>
        <v>46</v>
      </c>
      <c r="M75" s="351">
        <v>10.33</v>
      </c>
      <c r="N75" s="352">
        <v>43.89</v>
      </c>
      <c r="O75" s="414">
        <v>37590</v>
      </c>
      <c r="P75" s="80">
        <v>19870</v>
      </c>
      <c r="Q75" s="163">
        <f t="shared" si="10"/>
        <v>43666.989351403681</v>
      </c>
      <c r="R75" s="164">
        <f t="shared" si="11"/>
        <v>5432.6725905673275</v>
      </c>
      <c r="S75" s="76">
        <f t="shared" si="12"/>
        <v>16693.885060270146</v>
      </c>
      <c r="T75" s="80">
        <f t="shared" si="13"/>
        <v>981.9932388394202</v>
      </c>
      <c r="U75" s="76">
        <v>983</v>
      </c>
      <c r="V75" s="79">
        <f t="shared" si="14"/>
        <v>67758.540241080584</v>
      </c>
    </row>
    <row r="76" spans="1:22" s="424" customFormat="1" ht="16.5" customHeight="1" x14ac:dyDescent="0.2">
      <c r="A76" s="211">
        <v>47</v>
      </c>
      <c r="B76" s="351">
        <v>14.85</v>
      </c>
      <c r="C76" s="352">
        <v>43.89</v>
      </c>
      <c r="D76" s="76">
        <v>37590</v>
      </c>
      <c r="E76" s="80">
        <v>19870</v>
      </c>
      <c r="F76" s="76">
        <f t="shared" si="4"/>
        <v>30375.757575757576</v>
      </c>
      <c r="G76" s="164">
        <f t="shared" si="5"/>
        <v>5432.6725905673275</v>
      </c>
      <c r="H76" s="208">
        <f t="shared" si="6"/>
        <v>12174.866256550469</v>
      </c>
      <c r="I76" s="164">
        <f t="shared" si="7"/>
        <v>716.1686033264981</v>
      </c>
      <c r="J76" s="165">
        <v>983</v>
      </c>
      <c r="K76" s="166">
        <f t="shared" si="8"/>
        <v>49682.465026201877</v>
      </c>
      <c r="L76" s="211">
        <f t="shared" si="9"/>
        <v>47</v>
      </c>
      <c r="M76" s="351">
        <v>10.33</v>
      </c>
      <c r="N76" s="352">
        <v>43.89</v>
      </c>
      <c r="O76" s="414">
        <v>37590</v>
      </c>
      <c r="P76" s="80">
        <v>19870</v>
      </c>
      <c r="Q76" s="163">
        <f t="shared" si="10"/>
        <v>43666.989351403681</v>
      </c>
      <c r="R76" s="164">
        <f t="shared" si="11"/>
        <v>5432.6725905673275</v>
      </c>
      <c r="S76" s="76">
        <f t="shared" si="12"/>
        <v>16693.885060270146</v>
      </c>
      <c r="T76" s="80">
        <f t="shared" si="13"/>
        <v>981.9932388394202</v>
      </c>
      <c r="U76" s="76">
        <v>983</v>
      </c>
      <c r="V76" s="79">
        <f t="shared" si="14"/>
        <v>67758.540241080584</v>
      </c>
    </row>
    <row r="77" spans="1:22" s="424" customFormat="1" ht="16.5" customHeight="1" x14ac:dyDescent="0.2">
      <c r="A77" s="211">
        <v>48</v>
      </c>
      <c r="B77" s="351">
        <v>14.85</v>
      </c>
      <c r="C77" s="352">
        <v>43.89</v>
      </c>
      <c r="D77" s="76">
        <v>37590</v>
      </c>
      <c r="E77" s="80">
        <v>19870</v>
      </c>
      <c r="F77" s="76">
        <f t="shared" si="4"/>
        <v>30375.757575757576</v>
      </c>
      <c r="G77" s="164">
        <f t="shared" si="5"/>
        <v>5432.6725905673275</v>
      </c>
      <c r="H77" s="208">
        <f t="shared" si="6"/>
        <v>12174.866256550469</v>
      </c>
      <c r="I77" s="164">
        <f t="shared" si="7"/>
        <v>716.1686033264981</v>
      </c>
      <c r="J77" s="165">
        <v>983</v>
      </c>
      <c r="K77" s="166">
        <f t="shared" si="8"/>
        <v>49682.465026201877</v>
      </c>
      <c r="L77" s="211">
        <f t="shared" si="9"/>
        <v>48</v>
      </c>
      <c r="M77" s="351">
        <v>10.33</v>
      </c>
      <c r="N77" s="352">
        <v>43.89</v>
      </c>
      <c r="O77" s="414">
        <v>37590</v>
      </c>
      <c r="P77" s="80">
        <v>19870</v>
      </c>
      <c r="Q77" s="163">
        <f t="shared" si="10"/>
        <v>43666.989351403681</v>
      </c>
      <c r="R77" s="164">
        <f t="shared" si="11"/>
        <v>5432.6725905673275</v>
      </c>
      <c r="S77" s="76">
        <f t="shared" si="12"/>
        <v>16693.885060270146</v>
      </c>
      <c r="T77" s="80">
        <f t="shared" si="13"/>
        <v>981.9932388394202</v>
      </c>
      <c r="U77" s="76">
        <v>983</v>
      </c>
      <c r="V77" s="79">
        <f t="shared" si="14"/>
        <v>67758.540241080584</v>
      </c>
    </row>
    <row r="78" spans="1:22" s="424" customFormat="1" ht="16.5" customHeight="1" x14ac:dyDescent="0.2">
      <c r="A78" s="211">
        <v>49</v>
      </c>
      <c r="B78" s="351">
        <v>14.85</v>
      </c>
      <c r="C78" s="352">
        <v>43.89</v>
      </c>
      <c r="D78" s="76">
        <v>37590</v>
      </c>
      <c r="E78" s="80">
        <v>19870</v>
      </c>
      <c r="F78" s="76">
        <f t="shared" si="4"/>
        <v>30375.757575757576</v>
      </c>
      <c r="G78" s="164">
        <f t="shared" si="5"/>
        <v>5432.6725905673275</v>
      </c>
      <c r="H78" s="208">
        <f t="shared" si="6"/>
        <v>12174.866256550469</v>
      </c>
      <c r="I78" s="164">
        <f t="shared" si="7"/>
        <v>716.1686033264981</v>
      </c>
      <c r="J78" s="165">
        <v>983</v>
      </c>
      <c r="K78" s="166">
        <f t="shared" si="8"/>
        <v>49682.465026201877</v>
      </c>
      <c r="L78" s="211">
        <f t="shared" si="9"/>
        <v>49</v>
      </c>
      <c r="M78" s="351">
        <v>10.33</v>
      </c>
      <c r="N78" s="352">
        <v>43.89</v>
      </c>
      <c r="O78" s="414">
        <v>37590</v>
      </c>
      <c r="P78" s="80">
        <v>19870</v>
      </c>
      <c r="Q78" s="163">
        <f t="shared" si="10"/>
        <v>43666.989351403681</v>
      </c>
      <c r="R78" s="164">
        <f t="shared" si="11"/>
        <v>5432.6725905673275</v>
      </c>
      <c r="S78" s="76">
        <f t="shared" si="12"/>
        <v>16693.885060270146</v>
      </c>
      <c r="T78" s="80">
        <f t="shared" si="13"/>
        <v>981.9932388394202</v>
      </c>
      <c r="U78" s="76">
        <v>983</v>
      </c>
      <c r="V78" s="79">
        <f t="shared" si="14"/>
        <v>67758.540241080584</v>
      </c>
    </row>
    <row r="79" spans="1:22" s="424" customFormat="1" ht="16.5" customHeight="1" x14ac:dyDescent="0.2">
      <c r="A79" s="214">
        <v>50</v>
      </c>
      <c r="B79" s="351">
        <v>14.85</v>
      </c>
      <c r="C79" s="352">
        <v>43.89</v>
      </c>
      <c r="D79" s="76">
        <v>37590</v>
      </c>
      <c r="E79" s="80">
        <v>19870</v>
      </c>
      <c r="F79" s="76">
        <f t="shared" si="4"/>
        <v>30375.757575757576</v>
      </c>
      <c r="G79" s="164">
        <f t="shared" si="5"/>
        <v>5432.6725905673275</v>
      </c>
      <c r="H79" s="208">
        <f t="shared" si="6"/>
        <v>12174.866256550469</v>
      </c>
      <c r="I79" s="164">
        <f t="shared" si="7"/>
        <v>716.1686033264981</v>
      </c>
      <c r="J79" s="165">
        <v>983</v>
      </c>
      <c r="K79" s="166">
        <f t="shared" si="8"/>
        <v>49682.465026201877</v>
      </c>
      <c r="L79" s="214">
        <f t="shared" si="9"/>
        <v>50</v>
      </c>
      <c r="M79" s="351">
        <v>10.33</v>
      </c>
      <c r="N79" s="352">
        <v>43.89</v>
      </c>
      <c r="O79" s="414">
        <v>37590</v>
      </c>
      <c r="P79" s="80">
        <v>19870</v>
      </c>
      <c r="Q79" s="163">
        <f t="shared" si="10"/>
        <v>43666.989351403681</v>
      </c>
      <c r="R79" s="164">
        <f t="shared" si="11"/>
        <v>5432.6725905673275</v>
      </c>
      <c r="S79" s="76">
        <f t="shared" si="12"/>
        <v>16693.885060270146</v>
      </c>
      <c r="T79" s="80">
        <f t="shared" si="13"/>
        <v>981.9932388394202</v>
      </c>
      <c r="U79" s="76">
        <v>983</v>
      </c>
      <c r="V79" s="79">
        <f t="shared" si="14"/>
        <v>67758.540241080584</v>
      </c>
    </row>
    <row r="80" spans="1:22" s="424" customFormat="1" ht="16.5" customHeight="1" x14ac:dyDescent="0.2">
      <c r="A80" s="211">
        <v>51</v>
      </c>
      <c r="B80" s="351">
        <v>14.85</v>
      </c>
      <c r="C80" s="352">
        <v>43.89</v>
      </c>
      <c r="D80" s="76">
        <v>37590</v>
      </c>
      <c r="E80" s="80">
        <v>19870</v>
      </c>
      <c r="F80" s="76">
        <f t="shared" si="4"/>
        <v>30375.757575757576</v>
      </c>
      <c r="G80" s="164">
        <f t="shared" si="5"/>
        <v>5432.6725905673275</v>
      </c>
      <c r="H80" s="208">
        <f t="shared" si="6"/>
        <v>12174.866256550469</v>
      </c>
      <c r="I80" s="164">
        <f t="shared" si="7"/>
        <v>716.1686033264981</v>
      </c>
      <c r="J80" s="165">
        <v>983</v>
      </c>
      <c r="K80" s="166">
        <f t="shared" si="8"/>
        <v>49682.465026201877</v>
      </c>
      <c r="L80" s="211">
        <f t="shared" si="9"/>
        <v>51</v>
      </c>
      <c r="M80" s="351">
        <v>10.33</v>
      </c>
      <c r="N80" s="352">
        <v>43.89</v>
      </c>
      <c r="O80" s="414">
        <v>37590</v>
      </c>
      <c r="P80" s="80">
        <v>19870</v>
      </c>
      <c r="Q80" s="163">
        <f t="shared" si="10"/>
        <v>43666.989351403681</v>
      </c>
      <c r="R80" s="164">
        <f t="shared" si="11"/>
        <v>5432.6725905673275</v>
      </c>
      <c r="S80" s="76">
        <f t="shared" si="12"/>
        <v>16693.885060270146</v>
      </c>
      <c r="T80" s="80">
        <f t="shared" si="13"/>
        <v>981.9932388394202</v>
      </c>
      <c r="U80" s="76">
        <v>983</v>
      </c>
      <c r="V80" s="79">
        <f t="shared" si="14"/>
        <v>67758.540241080584</v>
      </c>
    </row>
    <row r="81" spans="1:22" s="424" customFormat="1" ht="16.5" customHeight="1" x14ac:dyDescent="0.2">
      <c r="A81" s="211">
        <v>52</v>
      </c>
      <c r="B81" s="351">
        <v>14.85</v>
      </c>
      <c r="C81" s="352">
        <v>43.89</v>
      </c>
      <c r="D81" s="76">
        <v>37590</v>
      </c>
      <c r="E81" s="80">
        <v>19870</v>
      </c>
      <c r="F81" s="76">
        <f t="shared" si="4"/>
        <v>30375.757575757576</v>
      </c>
      <c r="G81" s="164">
        <f t="shared" si="5"/>
        <v>5432.6725905673275</v>
      </c>
      <c r="H81" s="208">
        <f t="shared" si="6"/>
        <v>12174.866256550469</v>
      </c>
      <c r="I81" s="164">
        <f t="shared" si="7"/>
        <v>716.1686033264981</v>
      </c>
      <c r="J81" s="165">
        <v>983</v>
      </c>
      <c r="K81" s="166">
        <f t="shared" si="8"/>
        <v>49682.465026201877</v>
      </c>
      <c r="L81" s="211">
        <f t="shared" si="9"/>
        <v>52</v>
      </c>
      <c r="M81" s="351">
        <v>10.33</v>
      </c>
      <c r="N81" s="352">
        <v>43.89</v>
      </c>
      <c r="O81" s="414">
        <v>37590</v>
      </c>
      <c r="P81" s="80">
        <v>19870</v>
      </c>
      <c r="Q81" s="163">
        <f t="shared" si="10"/>
        <v>43666.989351403681</v>
      </c>
      <c r="R81" s="164">
        <f t="shared" si="11"/>
        <v>5432.6725905673275</v>
      </c>
      <c r="S81" s="76">
        <f t="shared" si="12"/>
        <v>16693.885060270146</v>
      </c>
      <c r="T81" s="80">
        <f t="shared" si="13"/>
        <v>981.9932388394202</v>
      </c>
      <c r="U81" s="76">
        <v>983</v>
      </c>
      <c r="V81" s="79">
        <f t="shared" si="14"/>
        <v>67758.540241080584</v>
      </c>
    </row>
    <row r="82" spans="1:22" s="424" customFormat="1" ht="16.5" customHeight="1" x14ac:dyDescent="0.2">
      <c r="A82" s="211">
        <v>53</v>
      </c>
      <c r="B82" s="351">
        <v>14.85</v>
      </c>
      <c r="C82" s="352">
        <v>43.89</v>
      </c>
      <c r="D82" s="76">
        <v>37590</v>
      </c>
      <c r="E82" s="80">
        <v>19870</v>
      </c>
      <c r="F82" s="76">
        <f t="shared" si="4"/>
        <v>30375.757575757576</v>
      </c>
      <c r="G82" s="164">
        <f t="shared" si="5"/>
        <v>5432.6725905673275</v>
      </c>
      <c r="H82" s="208">
        <f t="shared" si="6"/>
        <v>12174.866256550469</v>
      </c>
      <c r="I82" s="164">
        <f t="shared" si="7"/>
        <v>716.1686033264981</v>
      </c>
      <c r="J82" s="165">
        <v>983</v>
      </c>
      <c r="K82" s="166">
        <f t="shared" si="8"/>
        <v>49682.465026201877</v>
      </c>
      <c r="L82" s="211">
        <f t="shared" si="9"/>
        <v>53</v>
      </c>
      <c r="M82" s="351">
        <v>10.33</v>
      </c>
      <c r="N82" s="352">
        <v>43.89</v>
      </c>
      <c r="O82" s="414">
        <v>37590</v>
      </c>
      <c r="P82" s="80">
        <v>19870</v>
      </c>
      <c r="Q82" s="163">
        <f t="shared" si="10"/>
        <v>43666.989351403681</v>
      </c>
      <c r="R82" s="164">
        <f t="shared" si="11"/>
        <v>5432.6725905673275</v>
      </c>
      <c r="S82" s="76">
        <f t="shared" si="12"/>
        <v>16693.885060270146</v>
      </c>
      <c r="T82" s="80">
        <f t="shared" si="13"/>
        <v>981.9932388394202</v>
      </c>
      <c r="U82" s="76">
        <v>983</v>
      </c>
      <c r="V82" s="79">
        <f t="shared" si="14"/>
        <v>67758.540241080584</v>
      </c>
    </row>
    <row r="83" spans="1:22" s="424" customFormat="1" ht="16.5" customHeight="1" x14ac:dyDescent="0.2">
      <c r="A83" s="211">
        <v>54</v>
      </c>
      <c r="B83" s="351">
        <v>14.85</v>
      </c>
      <c r="C83" s="352">
        <v>43.89</v>
      </c>
      <c r="D83" s="76">
        <v>37590</v>
      </c>
      <c r="E83" s="80">
        <v>19870</v>
      </c>
      <c r="F83" s="76">
        <f t="shared" si="4"/>
        <v>30375.757575757576</v>
      </c>
      <c r="G83" s="164">
        <f t="shared" si="5"/>
        <v>5432.6725905673275</v>
      </c>
      <c r="H83" s="208">
        <f t="shared" si="6"/>
        <v>12174.866256550469</v>
      </c>
      <c r="I83" s="164">
        <f t="shared" si="7"/>
        <v>716.1686033264981</v>
      </c>
      <c r="J83" s="165">
        <v>983</v>
      </c>
      <c r="K83" s="166">
        <f t="shared" si="8"/>
        <v>49682.465026201877</v>
      </c>
      <c r="L83" s="211">
        <f t="shared" si="9"/>
        <v>54</v>
      </c>
      <c r="M83" s="351">
        <v>10.33</v>
      </c>
      <c r="N83" s="352">
        <v>43.89</v>
      </c>
      <c r="O83" s="414">
        <v>37590</v>
      </c>
      <c r="P83" s="80">
        <v>19870</v>
      </c>
      <c r="Q83" s="163">
        <f t="shared" si="10"/>
        <v>43666.989351403681</v>
      </c>
      <c r="R83" s="164">
        <f t="shared" si="11"/>
        <v>5432.6725905673275</v>
      </c>
      <c r="S83" s="76">
        <f t="shared" si="12"/>
        <v>16693.885060270146</v>
      </c>
      <c r="T83" s="80">
        <f t="shared" si="13"/>
        <v>981.9932388394202</v>
      </c>
      <c r="U83" s="76">
        <v>983</v>
      </c>
      <c r="V83" s="79">
        <f t="shared" si="14"/>
        <v>67758.540241080584</v>
      </c>
    </row>
    <row r="84" spans="1:22" s="424" customFormat="1" ht="16.5" customHeight="1" x14ac:dyDescent="0.2">
      <c r="A84" s="211">
        <v>55</v>
      </c>
      <c r="B84" s="351">
        <v>14.85</v>
      </c>
      <c r="C84" s="352">
        <v>43.89</v>
      </c>
      <c r="D84" s="76">
        <v>37590</v>
      </c>
      <c r="E84" s="80">
        <v>19870</v>
      </c>
      <c r="F84" s="76">
        <f t="shared" si="4"/>
        <v>30375.757575757576</v>
      </c>
      <c r="G84" s="164">
        <f t="shared" si="5"/>
        <v>5432.6725905673275</v>
      </c>
      <c r="H84" s="208">
        <f t="shared" si="6"/>
        <v>12174.866256550469</v>
      </c>
      <c r="I84" s="164">
        <f t="shared" si="7"/>
        <v>716.1686033264981</v>
      </c>
      <c r="J84" s="165">
        <v>983</v>
      </c>
      <c r="K84" s="166">
        <f t="shared" si="8"/>
        <v>49682.465026201877</v>
      </c>
      <c r="L84" s="211">
        <f t="shared" si="9"/>
        <v>55</v>
      </c>
      <c r="M84" s="351">
        <v>10.33</v>
      </c>
      <c r="N84" s="352">
        <v>43.89</v>
      </c>
      <c r="O84" s="414">
        <v>37590</v>
      </c>
      <c r="P84" s="80">
        <v>19870</v>
      </c>
      <c r="Q84" s="163">
        <f t="shared" si="10"/>
        <v>43666.989351403681</v>
      </c>
      <c r="R84" s="164">
        <f t="shared" si="11"/>
        <v>5432.6725905673275</v>
      </c>
      <c r="S84" s="76">
        <f t="shared" si="12"/>
        <v>16693.885060270146</v>
      </c>
      <c r="T84" s="80">
        <f t="shared" si="13"/>
        <v>981.9932388394202</v>
      </c>
      <c r="U84" s="76">
        <v>983</v>
      </c>
      <c r="V84" s="79">
        <f t="shared" si="14"/>
        <v>67758.540241080584</v>
      </c>
    </row>
    <row r="85" spans="1:22" s="424" customFormat="1" ht="16.5" customHeight="1" x14ac:dyDescent="0.2">
      <c r="A85" s="211">
        <v>56</v>
      </c>
      <c r="B85" s="351">
        <v>14.85</v>
      </c>
      <c r="C85" s="352">
        <v>43.89</v>
      </c>
      <c r="D85" s="76">
        <v>37590</v>
      </c>
      <c r="E85" s="80">
        <v>19870</v>
      </c>
      <c r="F85" s="76">
        <f t="shared" si="4"/>
        <v>30375.757575757576</v>
      </c>
      <c r="G85" s="164">
        <f t="shared" si="5"/>
        <v>5432.6725905673275</v>
      </c>
      <c r="H85" s="208">
        <f t="shared" si="6"/>
        <v>12174.866256550469</v>
      </c>
      <c r="I85" s="164">
        <f t="shared" si="7"/>
        <v>716.1686033264981</v>
      </c>
      <c r="J85" s="165">
        <v>983</v>
      </c>
      <c r="K85" s="166">
        <f t="shared" si="8"/>
        <v>49682.465026201877</v>
      </c>
      <c r="L85" s="211">
        <f t="shared" si="9"/>
        <v>56</v>
      </c>
      <c r="M85" s="351">
        <v>10.33</v>
      </c>
      <c r="N85" s="352">
        <v>43.89</v>
      </c>
      <c r="O85" s="414">
        <v>37590</v>
      </c>
      <c r="P85" s="80">
        <v>19870</v>
      </c>
      <c r="Q85" s="163">
        <f t="shared" si="10"/>
        <v>43666.989351403681</v>
      </c>
      <c r="R85" s="164">
        <f t="shared" si="11"/>
        <v>5432.6725905673275</v>
      </c>
      <c r="S85" s="76">
        <f t="shared" si="12"/>
        <v>16693.885060270146</v>
      </c>
      <c r="T85" s="80">
        <f t="shared" si="13"/>
        <v>981.9932388394202</v>
      </c>
      <c r="U85" s="76">
        <v>983</v>
      </c>
      <c r="V85" s="79">
        <f t="shared" si="14"/>
        <v>67758.540241080584</v>
      </c>
    </row>
    <row r="86" spans="1:22" s="424" customFormat="1" ht="16.5" customHeight="1" x14ac:dyDescent="0.2">
      <c r="A86" s="211">
        <v>57</v>
      </c>
      <c r="B86" s="351">
        <v>14.85</v>
      </c>
      <c r="C86" s="352">
        <v>43.89</v>
      </c>
      <c r="D86" s="76">
        <v>37590</v>
      </c>
      <c r="E86" s="80">
        <v>19870</v>
      </c>
      <c r="F86" s="76">
        <f t="shared" si="4"/>
        <v>30375.757575757576</v>
      </c>
      <c r="G86" s="164">
        <f t="shared" si="5"/>
        <v>5432.6725905673275</v>
      </c>
      <c r="H86" s="208">
        <f t="shared" si="6"/>
        <v>12174.866256550469</v>
      </c>
      <c r="I86" s="164">
        <f t="shared" si="7"/>
        <v>716.1686033264981</v>
      </c>
      <c r="J86" s="165">
        <v>983</v>
      </c>
      <c r="K86" s="166">
        <f t="shared" si="8"/>
        <v>49682.465026201877</v>
      </c>
      <c r="L86" s="211">
        <f t="shared" si="9"/>
        <v>57</v>
      </c>
      <c r="M86" s="351">
        <v>10.33</v>
      </c>
      <c r="N86" s="352">
        <v>43.89</v>
      </c>
      <c r="O86" s="414">
        <v>37590</v>
      </c>
      <c r="P86" s="80">
        <v>19870</v>
      </c>
      <c r="Q86" s="163">
        <f t="shared" si="10"/>
        <v>43666.989351403681</v>
      </c>
      <c r="R86" s="164">
        <f t="shared" si="11"/>
        <v>5432.6725905673275</v>
      </c>
      <c r="S86" s="76">
        <f t="shared" si="12"/>
        <v>16693.885060270146</v>
      </c>
      <c r="T86" s="80">
        <f t="shared" si="13"/>
        <v>981.9932388394202</v>
      </c>
      <c r="U86" s="76">
        <v>983</v>
      </c>
      <c r="V86" s="79">
        <f t="shared" si="14"/>
        <v>67758.540241080584</v>
      </c>
    </row>
    <row r="87" spans="1:22" s="424" customFormat="1" ht="16.5" customHeight="1" x14ac:dyDescent="0.2">
      <c r="A87" s="211">
        <v>58</v>
      </c>
      <c r="B87" s="351">
        <v>14.85</v>
      </c>
      <c r="C87" s="352">
        <v>43.89</v>
      </c>
      <c r="D87" s="76">
        <v>37590</v>
      </c>
      <c r="E87" s="80">
        <v>19870</v>
      </c>
      <c r="F87" s="76">
        <f t="shared" si="4"/>
        <v>30375.757575757576</v>
      </c>
      <c r="G87" s="164">
        <f t="shared" si="5"/>
        <v>5432.6725905673275</v>
      </c>
      <c r="H87" s="208">
        <f t="shared" si="6"/>
        <v>12174.866256550469</v>
      </c>
      <c r="I87" s="164">
        <f t="shared" si="7"/>
        <v>716.1686033264981</v>
      </c>
      <c r="J87" s="165">
        <v>983</v>
      </c>
      <c r="K87" s="166">
        <f t="shared" si="8"/>
        <v>49682.465026201877</v>
      </c>
      <c r="L87" s="211">
        <f t="shared" si="9"/>
        <v>58</v>
      </c>
      <c r="M87" s="351">
        <v>10.33</v>
      </c>
      <c r="N87" s="352">
        <v>43.89</v>
      </c>
      <c r="O87" s="414">
        <v>37590</v>
      </c>
      <c r="P87" s="80">
        <v>19870</v>
      </c>
      <c r="Q87" s="163">
        <f t="shared" si="10"/>
        <v>43666.989351403681</v>
      </c>
      <c r="R87" s="164">
        <f t="shared" si="11"/>
        <v>5432.6725905673275</v>
      </c>
      <c r="S87" s="76">
        <f t="shared" si="12"/>
        <v>16693.885060270146</v>
      </c>
      <c r="T87" s="80">
        <f t="shared" si="13"/>
        <v>981.9932388394202</v>
      </c>
      <c r="U87" s="76">
        <v>983</v>
      </c>
      <c r="V87" s="79">
        <f t="shared" si="14"/>
        <v>67758.540241080584</v>
      </c>
    </row>
    <row r="88" spans="1:22" s="424" customFormat="1" ht="16.5" customHeight="1" x14ac:dyDescent="0.2">
      <c r="A88" s="211">
        <v>59</v>
      </c>
      <c r="B88" s="351">
        <v>14.85</v>
      </c>
      <c r="C88" s="352">
        <v>43.89</v>
      </c>
      <c r="D88" s="76">
        <v>37590</v>
      </c>
      <c r="E88" s="80">
        <v>19870</v>
      </c>
      <c r="F88" s="76">
        <f t="shared" si="4"/>
        <v>30375.757575757576</v>
      </c>
      <c r="G88" s="164">
        <f t="shared" si="5"/>
        <v>5432.6725905673275</v>
      </c>
      <c r="H88" s="208">
        <f t="shared" si="6"/>
        <v>12174.866256550469</v>
      </c>
      <c r="I88" s="164">
        <f t="shared" si="7"/>
        <v>716.1686033264981</v>
      </c>
      <c r="J88" s="165">
        <v>983</v>
      </c>
      <c r="K88" s="166">
        <f t="shared" si="8"/>
        <v>49682.465026201877</v>
      </c>
      <c r="L88" s="211">
        <f t="shared" si="9"/>
        <v>59</v>
      </c>
      <c r="M88" s="351">
        <v>10.33</v>
      </c>
      <c r="N88" s="352">
        <v>43.89</v>
      </c>
      <c r="O88" s="414">
        <v>37590</v>
      </c>
      <c r="P88" s="80">
        <v>19870</v>
      </c>
      <c r="Q88" s="163">
        <f t="shared" si="10"/>
        <v>43666.989351403681</v>
      </c>
      <c r="R88" s="164">
        <f t="shared" si="11"/>
        <v>5432.6725905673275</v>
      </c>
      <c r="S88" s="76">
        <f t="shared" si="12"/>
        <v>16693.885060270146</v>
      </c>
      <c r="T88" s="80">
        <f t="shared" si="13"/>
        <v>981.9932388394202</v>
      </c>
      <c r="U88" s="76">
        <v>983</v>
      </c>
      <c r="V88" s="79">
        <f t="shared" si="14"/>
        <v>67758.540241080584</v>
      </c>
    </row>
    <row r="89" spans="1:22" s="424" customFormat="1" ht="16.5" customHeight="1" x14ac:dyDescent="0.2">
      <c r="A89" s="231">
        <v>60</v>
      </c>
      <c r="B89" s="351">
        <v>14.85</v>
      </c>
      <c r="C89" s="352">
        <v>43.89</v>
      </c>
      <c r="D89" s="76">
        <v>37590</v>
      </c>
      <c r="E89" s="80">
        <v>19870</v>
      </c>
      <c r="F89" s="76">
        <f t="shared" si="4"/>
        <v>30375.757575757576</v>
      </c>
      <c r="G89" s="164">
        <f t="shared" si="5"/>
        <v>5432.6725905673275</v>
      </c>
      <c r="H89" s="208">
        <f t="shared" si="6"/>
        <v>12174.866256550469</v>
      </c>
      <c r="I89" s="164">
        <f t="shared" si="7"/>
        <v>716.1686033264981</v>
      </c>
      <c r="J89" s="165">
        <v>983</v>
      </c>
      <c r="K89" s="166">
        <f t="shared" si="8"/>
        <v>49682.465026201877</v>
      </c>
      <c r="L89" s="214">
        <f t="shared" si="9"/>
        <v>60</v>
      </c>
      <c r="M89" s="351">
        <v>10.33</v>
      </c>
      <c r="N89" s="352">
        <v>43.89</v>
      </c>
      <c r="O89" s="414">
        <v>37590</v>
      </c>
      <c r="P89" s="80">
        <v>19870</v>
      </c>
      <c r="Q89" s="163">
        <f t="shared" si="10"/>
        <v>43666.989351403681</v>
      </c>
      <c r="R89" s="164">
        <f t="shared" si="11"/>
        <v>5432.6725905673275</v>
      </c>
      <c r="S89" s="76">
        <f t="shared" si="12"/>
        <v>16693.885060270146</v>
      </c>
      <c r="T89" s="80">
        <f t="shared" si="13"/>
        <v>981.9932388394202</v>
      </c>
      <c r="U89" s="76">
        <v>983</v>
      </c>
      <c r="V89" s="79">
        <f t="shared" si="14"/>
        <v>67758.540241080584</v>
      </c>
    </row>
    <row r="90" spans="1:22" s="424" customFormat="1" ht="16.5" customHeight="1" x14ac:dyDescent="0.2">
      <c r="A90" s="211">
        <v>61</v>
      </c>
      <c r="B90" s="351">
        <v>14.85</v>
      </c>
      <c r="C90" s="352">
        <v>43.89</v>
      </c>
      <c r="D90" s="76">
        <v>37590</v>
      </c>
      <c r="E90" s="80">
        <v>19870</v>
      </c>
      <c r="F90" s="76">
        <f t="shared" si="4"/>
        <v>30375.757575757576</v>
      </c>
      <c r="G90" s="164">
        <f t="shared" si="5"/>
        <v>5432.6725905673275</v>
      </c>
      <c r="H90" s="208">
        <f t="shared" si="6"/>
        <v>12174.866256550469</v>
      </c>
      <c r="I90" s="164">
        <f t="shared" si="7"/>
        <v>716.1686033264981</v>
      </c>
      <c r="J90" s="165">
        <v>983</v>
      </c>
      <c r="K90" s="166">
        <f t="shared" si="8"/>
        <v>49682.465026201877</v>
      </c>
      <c r="L90" s="211">
        <f t="shared" si="9"/>
        <v>61</v>
      </c>
      <c r="M90" s="351">
        <v>10.33</v>
      </c>
      <c r="N90" s="352">
        <v>43.89</v>
      </c>
      <c r="O90" s="414">
        <v>37590</v>
      </c>
      <c r="P90" s="80">
        <v>19870</v>
      </c>
      <c r="Q90" s="163">
        <f t="shared" si="10"/>
        <v>43666.989351403681</v>
      </c>
      <c r="R90" s="164">
        <f t="shared" si="11"/>
        <v>5432.6725905673275</v>
      </c>
      <c r="S90" s="76">
        <f t="shared" si="12"/>
        <v>16693.885060270146</v>
      </c>
      <c r="T90" s="80">
        <f t="shared" si="13"/>
        <v>981.9932388394202</v>
      </c>
      <c r="U90" s="76">
        <v>983</v>
      </c>
      <c r="V90" s="79">
        <f t="shared" si="14"/>
        <v>67758.540241080584</v>
      </c>
    </row>
    <row r="91" spans="1:22" s="424" customFormat="1" ht="16.5" customHeight="1" x14ac:dyDescent="0.2">
      <c r="A91" s="211">
        <v>62</v>
      </c>
      <c r="B91" s="351">
        <v>14.85</v>
      </c>
      <c r="C91" s="352">
        <v>43.89</v>
      </c>
      <c r="D91" s="76">
        <v>37590</v>
      </c>
      <c r="E91" s="80">
        <v>19870</v>
      </c>
      <c r="F91" s="76">
        <f t="shared" si="4"/>
        <v>30375.757575757576</v>
      </c>
      <c r="G91" s="164">
        <f t="shared" si="5"/>
        <v>5432.6725905673275</v>
      </c>
      <c r="H91" s="208">
        <f t="shared" si="6"/>
        <v>12174.866256550469</v>
      </c>
      <c r="I91" s="164">
        <f t="shared" si="7"/>
        <v>716.1686033264981</v>
      </c>
      <c r="J91" s="165">
        <v>983</v>
      </c>
      <c r="K91" s="166">
        <f t="shared" si="8"/>
        <v>49682.465026201877</v>
      </c>
      <c r="L91" s="211">
        <f t="shared" si="9"/>
        <v>62</v>
      </c>
      <c r="M91" s="351">
        <v>10.33</v>
      </c>
      <c r="N91" s="352">
        <v>43.89</v>
      </c>
      <c r="O91" s="414">
        <v>37590</v>
      </c>
      <c r="P91" s="80">
        <v>19870</v>
      </c>
      <c r="Q91" s="163">
        <f t="shared" si="10"/>
        <v>43666.989351403681</v>
      </c>
      <c r="R91" s="164">
        <f t="shared" si="11"/>
        <v>5432.6725905673275</v>
      </c>
      <c r="S91" s="76">
        <f t="shared" si="12"/>
        <v>16693.885060270146</v>
      </c>
      <c r="T91" s="80">
        <f t="shared" si="13"/>
        <v>981.9932388394202</v>
      </c>
      <c r="U91" s="76">
        <v>983</v>
      </c>
      <c r="V91" s="79">
        <f t="shared" si="14"/>
        <v>67758.540241080584</v>
      </c>
    </row>
    <row r="92" spans="1:22" s="424" customFormat="1" ht="16.5" customHeight="1" x14ac:dyDescent="0.2">
      <c r="A92" s="211">
        <v>63</v>
      </c>
      <c r="B92" s="351">
        <v>14.85</v>
      </c>
      <c r="C92" s="352">
        <v>43.89</v>
      </c>
      <c r="D92" s="76">
        <v>37590</v>
      </c>
      <c r="E92" s="80">
        <v>19870</v>
      </c>
      <c r="F92" s="76">
        <f t="shared" si="4"/>
        <v>30375.757575757576</v>
      </c>
      <c r="G92" s="164">
        <f t="shared" si="5"/>
        <v>5432.6725905673275</v>
      </c>
      <c r="H92" s="208">
        <f t="shared" si="6"/>
        <v>12174.866256550469</v>
      </c>
      <c r="I92" s="164">
        <f t="shared" si="7"/>
        <v>716.1686033264981</v>
      </c>
      <c r="J92" s="165">
        <v>983</v>
      </c>
      <c r="K92" s="166">
        <f t="shared" si="8"/>
        <v>49682.465026201877</v>
      </c>
      <c r="L92" s="211">
        <f t="shared" si="9"/>
        <v>63</v>
      </c>
      <c r="M92" s="351">
        <v>10.33</v>
      </c>
      <c r="N92" s="352">
        <v>43.89</v>
      </c>
      <c r="O92" s="414">
        <v>37590</v>
      </c>
      <c r="P92" s="80">
        <v>19870</v>
      </c>
      <c r="Q92" s="163">
        <f t="shared" si="10"/>
        <v>43666.989351403681</v>
      </c>
      <c r="R92" s="164">
        <f t="shared" si="11"/>
        <v>5432.6725905673275</v>
      </c>
      <c r="S92" s="76">
        <f t="shared" si="12"/>
        <v>16693.885060270146</v>
      </c>
      <c r="T92" s="80">
        <f t="shared" si="13"/>
        <v>981.9932388394202</v>
      </c>
      <c r="U92" s="76">
        <v>983</v>
      </c>
      <c r="V92" s="79">
        <f t="shared" si="14"/>
        <v>67758.540241080584</v>
      </c>
    </row>
    <row r="93" spans="1:22" s="424" customFormat="1" ht="16.5" customHeight="1" x14ac:dyDescent="0.2">
      <c r="A93" s="211">
        <v>64</v>
      </c>
      <c r="B93" s="351">
        <v>14.85</v>
      </c>
      <c r="C93" s="352">
        <v>43.89</v>
      </c>
      <c r="D93" s="76">
        <v>37590</v>
      </c>
      <c r="E93" s="80">
        <v>19870</v>
      </c>
      <c r="F93" s="76">
        <f t="shared" si="4"/>
        <v>30375.757575757576</v>
      </c>
      <c r="G93" s="164">
        <f t="shared" si="5"/>
        <v>5432.6725905673275</v>
      </c>
      <c r="H93" s="208">
        <f t="shared" si="6"/>
        <v>12174.866256550469</v>
      </c>
      <c r="I93" s="164">
        <f t="shared" si="7"/>
        <v>716.1686033264981</v>
      </c>
      <c r="J93" s="165">
        <v>983</v>
      </c>
      <c r="K93" s="166">
        <f t="shared" si="8"/>
        <v>49682.465026201877</v>
      </c>
      <c r="L93" s="211">
        <f t="shared" si="9"/>
        <v>64</v>
      </c>
      <c r="M93" s="351">
        <v>10.33</v>
      </c>
      <c r="N93" s="352">
        <v>43.89</v>
      </c>
      <c r="O93" s="414">
        <v>37590</v>
      </c>
      <c r="P93" s="80">
        <v>19870</v>
      </c>
      <c r="Q93" s="163">
        <f t="shared" si="10"/>
        <v>43666.989351403681</v>
      </c>
      <c r="R93" s="164">
        <f t="shared" si="11"/>
        <v>5432.6725905673275</v>
      </c>
      <c r="S93" s="76">
        <f t="shared" si="12"/>
        <v>16693.885060270146</v>
      </c>
      <c r="T93" s="80">
        <f t="shared" si="13"/>
        <v>981.9932388394202</v>
      </c>
      <c r="U93" s="76">
        <v>983</v>
      </c>
      <c r="V93" s="79">
        <f t="shared" si="14"/>
        <v>67758.540241080584</v>
      </c>
    </row>
    <row r="94" spans="1:22" s="424" customFormat="1" ht="16.5" customHeight="1" x14ac:dyDescent="0.2">
      <c r="A94" s="211">
        <v>65</v>
      </c>
      <c r="B94" s="351">
        <v>14.85</v>
      </c>
      <c r="C94" s="352">
        <v>43.89</v>
      </c>
      <c r="D94" s="76">
        <v>37590</v>
      </c>
      <c r="E94" s="80">
        <v>19870</v>
      </c>
      <c r="F94" s="76">
        <f t="shared" si="4"/>
        <v>30375.757575757576</v>
      </c>
      <c r="G94" s="164">
        <f t="shared" si="5"/>
        <v>5432.6725905673275</v>
      </c>
      <c r="H94" s="208">
        <f t="shared" si="6"/>
        <v>12174.866256550469</v>
      </c>
      <c r="I94" s="164">
        <f t="shared" si="7"/>
        <v>716.1686033264981</v>
      </c>
      <c r="J94" s="165">
        <v>983</v>
      </c>
      <c r="K94" s="166">
        <f t="shared" si="8"/>
        <v>49682.465026201877</v>
      </c>
      <c r="L94" s="211">
        <f t="shared" si="9"/>
        <v>65</v>
      </c>
      <c r="M94" s="351">
        <v>10.33</v>
      </c>
      <c r="N94" s="352">
        <v>43.89</v>
      </c>
      <c r="O94" s="414">
        <v>37590</v>
      </c>
      <c r="P94" s="80">
        <v>19870</v>
      </c>
      <c r="Q94" s="163">
        <f t="shared" ref="Q94:Q157" si="15">12*(1/M94*O94)</f>
        <v>43666.989351403681</v>
      </c>
      <c r="R94" s="164">
        <f t="shared" ref="R94:R157" si="16">12*(1/N94*P94)</f>
        <v>5432.6725905673275</v>
      </c>
      <c r="S94" s="76">
        <f t="shared" si="12"/>
        <v>16693.885060270146</v>
      </c>
      <c r="T94" s="80">
        <f t="shared" si="13"/>
        <v>981.9932388394202</v>
      </c>
      <c r="U94" s="76">
        <v>983</v>
      </c>
      <c r="V94" s="79">
        <f t="shared" si="14"/>
        <v>67758.540241080584</v>
      </c>
    </row>
    <row r="95" spans="1:22" s="424" customFormat="1" ht="16.5" customHeight="1" x14ac:dyDescent="0.2">
      <c r="A95" s="211">
        <v>66</v>
      </c>
      <c r="B95" s="351">
        <v>14.85</v>
      </c>
      <c r="C95" s="352">
        <v>43.89</v>
      </c>
      <c r="D95" s="76">
        <v>37590</v>
      </c>
      <c r="E95" s="80">
        <v>19870</v>
      </c>
      <c r="F95" s="76">
        <f t="shared" ref="F95:F158" si="17">12*(1/B95*D95)</f>
        <v>30375.757575757576</v>
      </c>
      <c r="G95" s="164">
        <f t="shared" ref="G95:G158" si="18">12*(1/C95*E95)</f>
        <v>5432.6725905673275</v>
      </c>
      <c r="H95" s="208">
        <f t="shared" ref="H95:H158" si="19">SUM(F95:G95)*34%</f>
        <v>12174.866256550469</v>
      </c>
      <c r="I95" s="164">
        <f t="shared" ref="I95:I158" si="20">SUM(F95:G95)*2%</f>
        <v>716.1686033264981</v>
      </c>
      <c r="J95" s="165">
        <v>983</v>
      </c>
      <c r="K95" s="166">
        <f t="shared" ref="K95:K158" si="21">SUM(F95:J95)</f>
        <v>49682.465026201877</v>
      </c>
      <c r="L95" s="211">
        <f t="shared" ref="L95:L158" si="22">1+L94</f>
        <v>66</v>
      </c>
      <c r="M95" s="351">
        <v>10.33</v>
      </c>
      <c r="N95" s="352">
        <v>43.89</v>
      </c>
      <c r="O95" s="414">
        <v>37590</v>
      </c>
      <c r="P95" s="80">
        <v>19870</v>
      </c>
      <c r="Q95" s="163">
        <f t="shared" si="15"/>
        <v>43666.989351403681</v>
      </c>
      <c r="R95" s="164">
        <f t="shared" si="16"/>
        <v>5432.6725905673275</v>
      </c>
      <c r="S95" s="76">
        <f t="shared" ref="S95:S158" si="23">(Q95+R95)*34%</f>
        <v>16693.885060270146</v>
      </c>
      <c r="T95" s="80">
        <f t="shared" ref="T95:T158" si="24">SUM(Q95:R95)*2%</f>
        <v>981.9932388394202</v>
      </c>
      <c r="U95" s="76">
        <v>983</v>
      </c>
      <c r="V95" s="79">
        <f t="shared" ref="V95:V158" si="25">SUM(Q95:U95)</f>
        <v>67758.540241080584</v>
      </c>
    </row>
    <row r="96" spans="1:22" s="424" customFormat="1" ht="16.5" customHeight="1" x14ac:dyDescent="0.2">
      <c r="A96" s="211">
        <v>67</v>
      </c>
      <c r="B96" s="351">
        <v>14.85</v>
      </c>
      <c r="C96" s="352">
        <v>43.89</v>
      </c>
      <c r="D96" s="76">
        <v>37590</v>
      </c>
      <c r="E96" s="80">
        <v>19870</v>
      </c>
      <c r="F96" s="76">
        <f t="shared" si="17"/>
        <v>30375.757575757576</v>
      </c>
      <c r="G96" s="164">
        <f t="shared" si="18"/>
        <v>5432.6725905673275</v>
      </c>
      <c r="H96" s="208">
        <f t="shared" si="19"/>
        <v>12174.866256550469</v>
      </c>
      <c r="I96" s="164">
        <f t="shared" si="20"/>
        <v>716.1686033264981</v>
      </c>
      <c r="J96" s="165">
        <v>983</v>
      </c>
      <c r="K96" s="166">
        <f t="shared" si="21"/>
        <v>49682.465026201877</v>
      </c>
      <c r="L96" s="211">
        <f t="shared" si="22"/>
        <v>67</v>
      </c>
      <c r="M96" s="351">
        <v>10.33</v>
      </c>
      <c r="N96" s="352">
        <v>43.89</v>
      </c>
      <c r="O96" s="414">
        <v>37590</v>
      </c>
      <c r="P96" s="80">
        <v>19870</v>
      </c>
      <c r="Q96" s="163">
        <f t="shared" si="15"/>
        <v>43666.989351403681</v>
      </c>
      <c r="R96" s="164">
        <f t="shared" si="16"/>
        <v>5432.6725905673275</v>
      </c>
      <c r="S96" s="76">
        <f t="shared" si="23"/>
        <v>16693.885060270146</v>
      </c>
      <c r="T96" s="80">
        <f t="shared" si="24"/>
        <v>981.9932388394202</v>
      </c>
      <c r="U96" s="76">
        <v>983</v>
      </c>
      <c r="V96" s="79">
        <f t="shared" si="25"/>
        <v>67758.540241080584</v>
      </c>
    </row>
    <row r="97" spans="1:22" s="424" customFormat="1" ht="16.5" customHeight="1" x14ac:dyDescent="0.2">
      <c r="A97" s="211">
        <v>68</v>
      </c>
      <c r="B97" s="351">
        <v>14.85</v>
      </c>
      <c r="C97" s="352">
        <v>43.89</v>
      </c>
      <c r="D97" s="76">
        <v>37590</v>
      </c>
      <c r="E97" s="80">
        <v>19870</v>
      </c>
      <c r="F97" s="76">
        <f t="shared" si="17"/>
        <v>30375.757575757576</v>
      </c>
      <c r="G97" s="164">
        <f t="shared" si="18"/>
        <v>5432.6725905673275</v>
      </c>
      <c r="H97" s="208">
        <f t="shared" si="19"/>
        <v>12174.866256550469</v>
      </c>
      <c r="I97" s="164">
        <f t="shared" si="20"/>
        <v>716.1686033264981</v>
      </c>
      <c r="J97" s="165">
        <v>983</v>
      </c>
      <c r="K97" s="166">
        <f t="shared" si="21"/>
        <v>49682.465026201877</v>
      </c>
      <c r="L97" s="211">
        <f t="shared" si="22"/>
        <v>68</v>
      </c>
      <c r="M97" s="351">
        <v>10.33</v>
      </c>
      <c r="N97" s="352">
        <v>43.89</v>
      </c>
      <c r="O97" s="414">
        <v>37590</v>
      </c>
      <c r="P97" s="80">
        <v>19870</v>
      </c>
      <c r="Q97" s="163">
        <f t="shared" si="15"/>
        <v>43666.989351403681</v>
      </c>
      <c r="R97" s="164">
        <f t="shared" si="16"/>
        <v>5432.6725905673275</v>
      </c>
      <c r="S97" s="76">
        <f t="shared" si="23"/>
        <v>16693.885060270146</v>
      </c>
      <c r="T97" s="80">
        <f t="shared" si="24"/>
        <v>981.9932388394202</v>
      </c>
      <c r="U97" s="76">
        <v>983</v>
      </c>
      <c r="V97" s="79">
        <f t="shared" si="25"/>
        <v>67758.540241080584</v>
      </c>
    </row>
    <row r="98" spans="1:22" s="424" customFormat="1" ht="16.5" customHeight="1" x14ac:dyDescent="0.2">
      <c r="A98" s="211">
        <v>69</v>
      </c>
      <c r="B98" s="351">
        <v>14.85</v>
      </c>
      <c r="C98" s="352">
        <v>43.89</v>
      </c>
      <c r="D98" s="76">
        <v>37590</v>
      </c>
      <c r="E98" s="80">
        <v>19870</v>
      </c>
      <c r="F98" s="76">
        <f t="shared" si="17"/>
        <v>30375.757575757576</v>
      </c>
      <c r="G98" s="164">
        <f t="shared" si="18"/>
        <v>5432.6725905673275</v>
      </c>
      <c r="H98" s="208">
        <f t="shared" si="19"/>
        <v>12174.866256550469</v>
      </c>
      <c r="I98" s="164">
        <f t="shared" si="20"/>
        <v>716.1686033264981</v>
      </c>
      <c r="J98" s="165">
        <v>983</v>
      </c>
      <c r="K98" s="166">
        <f t="shared" si="21"/>
        <v>49682.465026201877</v>
      </c>
      <c r="L98" s="211">
        <f t="shared" si="22"/>
        <v>69</v>
      </c>
      <c r="M98" s="351">
        <v>10.33</v>
      </c>
      <c r="N98" s="352">
        <v>43.89</v>
      </c>
      <c r="O98" s="414">
        <v>37590</v>
      </c>
      <c r="P98" s="80">
        <v>19870</v>
      </c>
      <c r="Q98" s="163">
        <f t="shared" si="15"/>
        <v>43666.989351403681</v>
      </c>
      <c r="R98" s="164">
        <f t="shared" si="16"/>
        <v>5432.6725905673275</v>
      </c>
      <c r="S98" s="76">
        <f t="shared" si="23"/>
        <v>16693.885060270146</v>
      </c>
      <c r="T98" s="80">
        <f t="shared" si="24"/>
        <v>981.9932388394202</v>
      </c>
      <c r="U98" s="76">
        <v>983</v>
      </c>
      <c r="V98" s="79">
        <f t="shared" si="25"/>
        <v>67758.540241080584</v>
      </c>
    </row>
    <row r="99" spans="1:22" s="424" customFormat="1" ht="16.5" customHeight="1" x14ac:dyDescent="0.2">
      <c r="A99" s="214">
        <v>70</v>
      </c>
      <c r="B99" s="351">
        <v>14.85</v>
      </c>
      <c r="C99" s="352">
        <v>43.89</v>
      </c>
      <c r="D99" s="76">
        <v>37590</v>
      </c>
      <c r="E99" s="80">
        <v>19870</v>
      </c>
      <c r="F99" s="76">
        <f t="shared" si="17"/>
        <v>30375.757575757576</v>
      </c>
      <c r="G99" s="164">
        <f t="shared" si="18"/>
        <v>5432.6725905673275</v>
      </c>
      <c r="H99" s="208">
        <f t="shared" si="19"/>
        <v>12174.866256550469</v>
      </c>
      <c r="I99" s="164">
        <f t="shared" si="20"/>
        <v>716.1686033264981</v>
      </c>
      <c r="J99" s="165">
        <v>983</v>
      </c>
      <c r="K99" s="166">
        <f t="shared" si="21"/>
        <v>49682.465026201877</v>
      </c>
      <c r="L99" s="214">
        <f t="shared" si="22"/>
        <v>70</v>
      </c>
      <c r="M99" s="351">
        <v>10.33</v>
      </c>
      <c r="N99" s="352">
        <v>43.89</v>
      </c>
      <c r="O99" s="414">
        <v>37590</v>
      </c>
      <c r="P99" s="80">
        <v>19870</v>
      </c>
      <c r="Q99" s="163">
        <f t="shared" si="15"/>
        <v>43666.989351403681</v>
      </c>
      <c r="R99" s="164">
        <f t="shared" si="16"/>
        <v>5432.6725905673275</v>
      </c>
      <c r="S99" s="76">
        <f t="shared" si="23"/>
        <v>16693.885060270146</v>
      </c>
      <c r="T99" s="80">
        <f t="shared" si="24"/>
        <v>981.9932388394202</v>
      </c>
      <c r="U99" s="76">
        <v>983</v>
      </c>
      <c r="V99" s="79">
        <f t="shared" si="25"/>
        <v>67758.540241080584</v>
      </c>
    </row>
    <row r="100" spans="1:22" s="424" customFormat="1" ht="16.5" customHeight="1" x14ac:dyDescent="0.2">
      <c r="A100" s="211">
        <v>71</v>
      </c>
      <c r="B100" s="351">
        <v>14.85</v>
      </c>
      <c r="C100" s="352">
        <v>43.89</v>
      </c>
      <c r="D100" s="76">
        <v>37590</v>
      </c>
      <c r="E100" s="80">
        <v>19870</v>
      </c>
      <c r="F100" s="76">
        <f t="shared" si="17"/>
        <v>30375.757575757576</v>
      </c>
      <c r="G100" s="164">
        <f t="shared" si="18"/>
        <v>5432.6725905673275</v>
      </c>
      <c r="H100" s="208">
        <f t="shared" si="19"/>
        <v>12174.866256550469</v>
      </c>
      <c r="I100" s="164">
        <f t="shared" si="20"/>
        <v>716.1686033264981</v>
      </c>
      <c r="J100" s="165">
        <v>983</v>
      </c>
      <c r="K100" s="166">
        <f t="shared" si="21"/>
        <v>49682.465026201877</v>
      </c>
      <c r="L100" s="211">
        <f t="shared" si="22"/>
        <v>71</v>
      </c>
      <c r="M100" s="351">
        <v>10.33</v>
      </c>
      <c r="N100" s="352">
        <v>43.89</v>
      </c>
      <c r="O100" s="414">
        <v>37590</v>
      </c>
      <c r="P100" s="80">
        <v>19870</v>
      </c>
      <c r="Q100" s="163">
        <f t="shared" si="15"/>
        <v>43666.989351403681</v>
      </c>
      <c r="R100" s="164">
        <f t="shared" si="16"/>
        <v>5432.6725905673275</v>
      </c>
      <c r="S100" s="76">
        <f t="shared" si="23"/>
        <v>16693.885060270146</v>
      </c>
      <c r="T100" s="80">
        <f t="shared" si="24"/>
        <v>981.9932388394202</v>
      </c>
      <c r="U100" s="76">
        <v>983</v>
      </c>
      <c r="V100" s="79">
        <f t="shared" si="25"/>
        <v>67758.540241080584</v>
      </c>
    </row>
    <row r="101" spans="1:22" s="424" customFormat="1" ht="16.5" customHeight="1" x14ac:dyDescent="0.2">
      <c r="A101" s="211">
        <v>72</v>
      </c>
      <c r="B101" s="351">
        <v>14.85</v>
      </c>
      <c r="C101" s="352">
        <v>43.89</v>
      </c>
      <c r="D101" s="76">
        <v>37590</v>
      </c>
      <c r="E101" s="80">
        <v>19870</v>
      </c>
      <c r="F101" s="76">
        <f t="shared" si="17"/>
        <v>30375.757575757576</v>
      </c>
      <c r="G101" s="164">
        <f t="shared" si="18"/>
        <v>5432.6725905673275</v>
      </c>
      <c r="H101" s="208">
        <f t="shared" si="19"/>
        <v>12174.866256550469</v>
      </c>
      <c r="I101" s="164">
        <f t="shared" si="20"/>
        <v>716.1686033264981</v>
      </c>
      <c r="J101" s="165">
        <v>983</v>
      </c>
      <c r="K101" s="166">
        <f t="shared" si="21"/>
        <v>49682.465026201877</v>
      </c>
      <c r="L101" s="211">
        <f t="shared" si="22"/>
        <v>72</v>
      </c>
      <c r="M101" s="351">
        <v>10.33</v>
      </c>
      <c r="N101" s="352">
        <v>43.89</v>
      </c>
      <c r="O101" s="414">
        <v>37590</v>
      </c>
      <c r="P101" s="80">
        <v>19870</v>
      </c>
      <c r="Q101" s="163">
        <f t="shared" si="15"/>
        <v>43666.989351403681</v>
      </c>
      <c r="R101" s="164">
        <f t="shared" si="16"/>
        <v>5432.6725905673275</v>
      </c>
      <c r="S101" s="76">
        <f t="shared" si="23"/>
        <v>16693.885060270146</v>
      </c>
      <c r="T101" s="80">
        <f t="shared" si="24"/>
        <v>981.9932388394202</v>
      </c>
      <c r="U101" s="76">
        <v>983</v>
      </c>
      <c r="V101" s="79">
        <f t="shared" si="25"/>
        <v>67758.540241080584</v>
      </c>
    </row>
    <row r="102" spans="1:22" s="424" customFormat="1" ht="16.5" customHeight="1" x14ac:dyDescent="0.2">
      <c r="A102" s="211">
        <v>73</v>
      </c>
      <c r="B102" s="351">
        <v>14.85</v>
      </c>
      <c r="C102" s="352">
        <v>43.89</v>
      </c>
      <c r="D102" s="76">
        <v>37590</v>
      </c>
      <c r="E102" s="80">
        <v>19870</v>
      </c>
      <c r="F102" s="76">
        <f t="shared" si="17"/>
        <v>30375.757575757576</v>
      </c>
      <c r="G102" s="164">
        <f t="shared" si="18"/>
        <v>5432.6725905673275</v>
      </c>
      <c r="H102" s="208">
        <f t="shared" si="19"/>
        <v>12174.866256550469</v>
      </c>
      <c r="I102" s="164">
        <f t="shared" si="20"/>
        <v>716.1686033264981</v>
      </c>
      <c r="J102" s="165">
        <v>983</v>
      </c>
      <c r="K102" s="166">
        <f t="shared" si="21"/>
        <v>49682.465026201877</v>
      </c>
      <c r="L102" s="211">
        <f t="shared" si="22"/>
        <v>73</v>
      </c>
      <c r="M102" s="351">
        <v>10.33</v>
      </c>
      <c r="N102" s="352">
        <v>43.89</v>
      </c>
      <c r="O102" s="414">
        <v>37590</v>
      </c>
      <c r="P102" s="80">
        <v>19870</v>
      </c>
      <c r="Q102" s="163">
        <f t="shared" si="15"/>
        <v>43666.989351403681</v>
      </c>
      <c r="R102" s="164">
        <f t="shared" si="16"/>
        <v>5432.6725905673275</v>
      </c>
      <c r="S102" s="76">
        <f t="shared" si="23"/>
        <v>16693.885060270146</v>
      </c>
      <c r="T102" s="80">
        <f t="shared" si="24"/>
        <v>981.9932388394202</v>
      </c>
      <c r="U102" s="76">
        <v>983</v>
      </c>
      <c r="V102" s="79">
        <f t="shared" si="25"/>
        <v>67758.540241080584</v>
      </c>
    </row>
    <row r="103" spans="1:22" s="424" customFormat="1" ht="16.5" customHeight="1" thickBot="1" x14ac:dyDescent="0.25">
      <c r="A103" s="215">
        <v>74</v>
      </c>
      <c r="B103" s="353">
        <v>14.85</v>
      </c>
      <c r="C103" s="354">
        <v>43.89</v>
      </c>
      <c r="D103" s="91">
        <v>37590</v>
      </c>
      <c r="E103" s="92">
        <v>19870</v>
      </c>
      <c r="F103" s="91">
        <f t="shared" si="17"/>
        <v>30375.757575757576</v>
      </c>
      <c r="G103" s="92">
        <f t="shared" si="18"/>
        <v>5432.6725905673275</v>
      </c>
      <c r="H103" s="218">
        <f t="shared" si="19"/>
        <v>12174.866256550469</v>
      </c>
      <c r="I103" s="92">
        <f t="shared" si="20"/>
        <v>716.1686033264981</v>
      </c>
      <c r="J103" s="217">
        <v>983</v>
      </c>
      <c r="K103" s="94">
        <f t="shared" si="21"/>
        <v>49682.465026201877</v>
      </c>
      <c r="L103" s="215">
        <f t="shared" si="22"/>
        <v>74</v>
      </c>
      <c r="M103" s="353">
        <v>10.33</v>
      </c>
      <c r="N103" s="354">
        <v>43.89</v>
      </c>
      <c r="O103" s="452">
        <v>37590</v>
      </c>
      <c r="P103" s="92">
        <v>19870</v>
      </c>
      <c r="Q103" s="184">
        <f t="shared" si="15"/>
        <v>43666.989351403681</v>
      </c>
      <c r="R103" s="92">
        <f t="shared" si="16"/>
        <v>5432.6725905673275</v>
      </c>
      <c r="S103" s="91">
        <f t="shared" si="23"/>
        <v>16693.885060270146</v>
      </c>
      <c r="T103" s="92">
        <f t="shared" si="24"/>
        <v>981.9932388394202</v>
      </c>
      <c r="U103" s="91">
        <v>983</v>
      </c>
      <c r="V103" s="94">
        <f t="shared" si="25"/>
        <v>67758.540241080584</v>
      </c>
    </row>
    <row r="104" spans="1:22" s="424" customFormat="1" ht="16.5" customHeight="1" x14ac:dyDescent="0.2">
      <c r="A104" s="224">
        <v>75</v>
      </c>
      <c r="B104" s="355">
        <f t="shared" ref="B104:B153" si="26">0.037*A104+12.112</f>
        <v>14.887</v>
      </c>
      <c r="C104" s="350">
        <v>43.965855000000005</v>
      </c>
      <c r="D104" s="165">
        <v>37590</v>
      </c>
      <c r="E104" s="164">
        <v>19870</v>
      </c>
      <c r="F104" s="165">
        <f t="shared" si="17"/>
        <v>30300.261973533954</v>
      </c>
      <c r="G104" s="164">
        <f t="shared" si="18"/>
        <v>5423.2995127696249</v>
      </c>
      <c r="H104" s="208">
        <f t="shared" si="19"/>
        <v>12146.010905343219</v>
      </c>
      <c r="I104" s="164">
        <f t="shared" si="20"/>
        <v>714.47122972607167</v>
      </c>
      <c r="J104" s="165">
        <v>983</v>
      </c>
      <c r="K104" s="166">
        <f t="shared" si="21"/>
        <v>49567.043621372868</v>
      </c>
      <c r="L104" s="224">
        <f t="shared" si="22"/>
        <v>75</v>
      </c>
      <c r="M104" s="355">
        <f t="shared" ref="M104:M153" si="27">0.03*L104+8.11</f>
        <v>10.36</v>
      </c>
      <c r="N104" s="350">
        <v>43.965855000000005</v>
      </c>
      <c r="O104" s="413">
        <v>37590</v>
      </c>
      <c r="P104" s="164">
        <v>19870</v>
      </c>
      <c r="Q104" s="163">
        <f t="shared" si="15"/>
        <v>43540.54054054054</v>
      </c>
      <c r="R104" s="164">
        <f t="shared" si="16"/>
        <v>5423.2995127696249</v>
      </c>
      <c r="S104" s="165">
        <f t="shared" si="23"/>
        <v>16647.705618125459</v>
      </c>
      <c r="T104" s="164">
        <f t="shared" si="24"/>
        <v>979.27680106620335</v>
      </c>
      <c r="U104" s="165">
        <v>983</v>
      </c>
      <c r="V104" s="166">
        <f t="shared" si="25"/>
        <v>67573.822472501823</v>
      </c>
    </row>
    <row r="105" spans="1:22" s="424" customFormat="1" ht="16.5" customHeight="1" x14ac:dyDescent="0.2">
      <c r="A105" s="211">
        <v>76</v>
      </c>
      <c r="B105" s="356">
        <f t="shared" si="26"/>
        <v>14.923999999999999</v>
      </c>
      <c r="C105" s="352">
        <v>44.040334800000004</v>
      </c>
      <c r="D105" s="76">
        <v>37590</v>
      </c>
      <c r="E105" s="80">
        <v>19870</v>
      </c>
      <c r="F105" s="76">
        <f t="shared" si="17"/>
        <v>30225.140712945591</v>
      </c>
      <c r="G105" s="164">
        <f t="shared" si="18"/>
        <v>5414.1277781566714</v>
      </c>
      <c r="H105" s="208">
        <f t="shared" si="19"/>
        <v>12117.351286974772</v>
      </c>
      <c r="I105" s="164">
        <f t="shared" si="20"/>
        <v>712.78536982204537</v>
      </c>
      <c r="J105" s="165">
        <v>983</v>
      </c>
      <c r="K105" s="166">
        <f t="shared" si="21"/>
        <v>49452.40514789908</v>
      </c>
      <c r="L105" s="211">
        <f t="shared" si="22"/>
        <v>76</v>
      </c>
      <c r="M105" s="356">
        <f t="shared" si="27"/>
        <v>10.389999999999999</v>
      </c>
      <c r="N105" s="352">
        <v>44.040334800000004</v>
      </c>
      <c r="O105" s="414">
        <v>37590</v>
      </c>
      <c r="P105" s="80">
        <v>19870</v>
      </c>
      <c r="Q105" s="163">
        <f t="shared" si="15"/>
        <v>43414.8219441771</v>
      </c>
      <c r="R105" s="164">
        <f t="shared" si="16"/>
        <v>5414.1277781566714</v>
      </c>
      <c r="S105" s="76">
        <f t="shared" si="23"/>
        <v>16601.842905593483</v>
      </c>
      <c r="T105" s="80">
        <f t="shared" si="24"/>
        <v>976.57899444667532</v>
      </c>
      <c r="U105" s="76">
        <v>983</v>
      </c>
      <c r="V105" s="79">
        <f t="shared" si="25"/>
        <v>67390.371622373932</v>
      </c>
    </row>
    <row r="106" spans="1:22" s="424" customFormat="1" ht="16.5" customHeight="1" x14ac:dyDescent="0.2">
      <c r="A106" s="211">
        <v>77</v>
      </c>
      <c r="B106" s="356">
        <f t="shared" si="26"/>
        <v>14.961</v>
      </c>
      <c r="C106" s="352">
        <v>44.114716399999999</v>
      </c>
      <c r="D106" s="76">
        <v>37590</v>
      </c>
      <c r="E106" s="80">
        <v>19870</v>
      </c>
      <c r="F106" s="76">
        <f t="shared" si="17"/>
        <v>30150.391016643269</v>
      </c>
      <c r="G106" s="164">
        <f t="shared" si="18"/>
        <v>5404.9990447178752</v>
      </c>
      <c r="H106" s="208">
        <f t="shared" si="19"/>
        <v>12088.832620862791</v>
      </c>
      <c r="I106" s="164">
        <f t="shared" si="20"/>
        <v>711.10780122722292</v>
      </c>
      <c r="J106" s="165">
        <v>983</v>
      </c>
      <c r="K106" s="166">
        <f t="shared" si="21"/>
        <v>49338.330483451165</v>
      </c>
      <c r="L106" s="211">
        <f t="shared" si="22"/>
        <v>77</v>
      </c>
      <c r="M106" s="356">
        <f t="shared" si="27"/>
        <v>10.42</v>
      </c>
      <c r="N106" s="352">
        <v>44.114716399999999</v>
      </c>
      <c r="O106" s="414">
        <v>37590</v>
      </c>
      <c r="P106" s="80">
        <v>19870</v>
      </c>
      <c r="Q106" s="163">
        <f t="shared" si="15"/>
        <v>43289.827255278316</v>
      </c>
      <c r="R106" s="164">
        <f t="shared" si="16"/>
        <v>5404.9990447178752</v>
      </c>
      <c r="S106" s="76">
        <f t="shared" si="23"/>
        <v>16556.240941998705</v>
      </c>
      <c r="T106" s="80">
        <f t="shared" si="24"/>
        <v>973.89652599992382</v>
      </c>
      <c r="U106" s="76">
        <v>983</v>
      </c>
      <c r="V106" s="79">
        <f t="shared" si="25"/>
        <v>67207.963767994821</v>
      </c>
    </row>
    <row r="107" spans="1:22" s="424" customFormat="1" ht="16.5" customHeight="1" x14ac:dyDescent="0.2">
      <c r="A107" s="211">
        <v>78</v>
      </c>
      <c r="B107" s="356">
        <f t="shared" si="26"/>
        <v>14.997999999999999</v>
      </c>
      <c r="C107" s="352">
        <v>44.188999800000005</v>
      </c>
      <c r="D107" s="76">
        <v>37590</v>
      </c>
      <c r="E107" s="80">
        <v>19870</v>
      </c>
      <c r="F107" s="76">
        <f t="shared" si="17"/>
        <v>30076.010134684628</v>
      </c>
      <c r="G107" s="164">
        <f t="shared" si="18"/>
        <v>5395.9130344470932</v>
      </c>
      <c r="H107" s="208">
        <f t="shared" si="19"/>
        <v>12060.453877504786</v>
      </c>
      <c r="I107" s="164">
        <f t="shared" si="20"/>
        <v>709.43846338263438</v>
      </c>
      <c r="J107" s="165">
        <v>983</v>
      </c>
      <c r="K107" s="166">
        <f t="shared" si="21"/>
        <v>49224.815510019136</v>
      </c>
      <c r="L107" s="211">
        <f t="shared" si="22"/>
        <v>78</v>
      </c>
      <c r="M107" s="356">
        <f t="shared" si="27"/>
        <v>10.45</v>
      </c>
      <c r="N107" s="352">
        <v>44.188999800000005</v>
      </c>
      <c r="O107" s="414">
        <v>37590</v>
      </c>
      <c r="P107" s="80">
        <v>19870</v>
      </c>
      <c r="Q107" s="163">
        <f t="shared" si="15"/>
        <v>43165.55023923445</v>
      </c>
      <c r="R107" s="164">
        <f t="shared" si="16"/>
        <v>5395.9130344470932</v>
      </c>
      <c r="S107" s="76">
        <f t="shared" si="23"/>
        <v>16510.897513051725</v>
      </c>
      <c r="T107" s="80">
        <f t="shared" si="24"/>
        <v>971.22926547363079</v>
      </c>
      <c r="U107" s="76">
        <v>983</v>
      </c>
      <c r="V107" s="79">
        <f t="shared" si="25"/>
        <v>67026.590052206899</v>
      </c>
    </row>
    <row r="108" spans="1:22" s="424" customFormat="1" ht="16.5" customHeight="1" x14ac:dyDescent="0.2">
      <c r="A108" s="211">
        <v>79</v>
      </c>
      <c r="B108" s="356">
        <f t="shared" si="26"/>
        <v>15.035</v>
      </c>
      <c r="C108" s="352">
        <v>44.263185</v>
      </c>
      <c r="D108" s="76">
        <v>37590</v>
      </c>
      <c r="E108" s="80">
        <v>19870</v>
      </c>
      <c r="F108" s="76">
        <f t="shared" si="17"/>
        <v>30001.995344196868</v>
      </c>
      <c r="G108" s="164">
        <f t="shared" si="18"/>
        <v>5386.8694717743419</v>
      </c>
      <c r="H108" s="208">
        <f t="shared" si="19"/>
        <v>12032.214037430213</v>
      </c>
      <c r="I108" s="164">
        <f t="shared" si="20"/>
        <v>707.77729631942418</v>
      </c>
      <c r="J108" s="165">
        <v>983</v>
      </c>
      <c r="K108" s="166">
        <f t="shared" si="21"/>
        <v>49111.856149720843</v>
      </c>
      <c r="L108" s="211">
        <f t="shared" si="22"/>
        <v>79</v>
      </c>
      <c r="M108" s="356">
        <f t="shared" si="27"/>
        <v>10.48</v>
      </c>
      <c r="N108" s="352">
        <v>44.263185</v>
      </c>
      <c r="O108" s="414">
        <v>37590</v>
      </c>
      <c r="P108" s="80">
        <v>19870</v>
      </c>
      <c r="Q108" s="163">
        <f t="shared" si="15"/>
        <v>43041.984732824421</v>
      </c>
      <c r="R108" s="164">
        <f t="shared" si="16"/>
        <v>5386.8694717743419</v>
      </c>
      <c r="S108" s="76">
        <f t="shared" si="23"/>
        <v>16465.810429563582</v>
      </c>
      <c r="T108" s="80">
        <f t="shared" si="24"/>
        <v>968.57708409197528</v>
      </c>
      <c r="U108" s="76">
        <v>983</v>
      </c>
      <c r="V108" s="79">
        <f t="shared" si="25"/>
        <v>66846.241718254314</v>
      </c>
    </row>
    <row r="109" spans="1:22" s="424" customFormat="1" ht="16.5" customHeight="1" x14ac:dyDescent="0.2">
      <c r="A109" s="214">
        <v>80</v>
      </c>
      <c r="B109" s="356">
        <f t="shared" si="26"/>
        <v>15.071999999999999</v>
      </c>
      <c r="C109" s="352">
        <v>44.337271999999999</v>
      </c>
      <c r="D109" s="76">
        <v>37590</v>
      </c>
      <c r="E109" s="80">
        <v>19870</v>
      </c>
      <c r="F109" s="76">
        <f t="shared" si="17"/>
        <v>29928.343949044589</v>
      </c>
      <c r="G109" s="164">
        <f t="shared" si="18"/>
        <v>5377.8680835392861</v>
      </c>
      <c r="H109" s="208">
        <f t="shared" si="19"/>
        <v>12004.112091078519</v>
      </c>
      <c r="I109" s="164">
        <f t="shared" si="20"/>
        <v>706.1242406516775</v>
      </c>
      <c r="J109" s="165">
        <v>983</v>
      </c>
      <c r="K109" s="166">
        <f t="shared" si="21"/>
        <v>48999.44836431407</v>
      </c>
      <c r="L109" s="214">
        <f t="shared" si="22"/>
        <v>80</v>
      </c>
      <c r="M109" s="356">
        <f t="shared" si="27"/>
        <v>10.51</v>
      </c>
      <c r="N109" s="352">
        <v>44.337271999999999</v>
      </c>
      <c r="O109" s="414">
        <v>37590</v>
      </c>
      <c r="P109" s="80">
        <v>19870</v>
      </c>
      <c r="Q109" s="163">
        <f t="shared" si="15"/>
        <v>42919.124643196956</v>
      </c>
      <c r="R109" s="164">
        <f t="shared" si="16"/>
        <v>5377.8680835392861</v>
      </c>
      <c r="S109" s="76">
        <f t="shared" si="23"/>
        <v>16420.977527090323</v>
      </c>
      <c r="T109" s="80">
        <f t="shared" si="24"/>
        <v>965.93985453472487</v>
      </c>
      <c r="U109" s="76">
        <v>983</v>
      </c>
      <c r="V109" s="79">
        <f t="shared" si="25"/>
        <v>66666.910108361291</v>
      </c>
    </row>
    <row r="110" spans="1:22" s="424" customFormat="1" ht="16.5" customHeight="1" x14ac:dyDescent="0.2">
      <c r="A110" s="211">
        <v>81</v>
      </c>
      <c r="B110" s="356">
        <f t="shared" si="26"/>
        <v>15.109</v>
      </c>
      <c r="C110" s="352">
        <v>44.411260800000001</v>
      </c>
      <c r="D110" s="76">
        <v>37590</v>
      </c>
      <c r="E110" s="80">
        <v>19870</v>
      </c>
      <c r="F110" s="76">
        <f t="shared" si="17"/>
        <v>29855.053279502288</v>
      </c>
      <c r="G110" s="164">
        <f t="shared" si="18"/>
        <v>5368.9085989650621</v>
      </c>
      <c r="H110" s="208">
        <f t="shared" si="19"/>
        <v>11976.147038678901</v>
      </c>
      <c r="I110" s="164">
        <f t="shared" si="20"/>
        <v>704.47923756934699</v>
      </c>
      <c r="J110" s="165">
        <v>983</v>
      </c>
      <c r="K110" s="166">
        <f t="shared" si="21"/>
        <v>48887.588154715602</v>
      </c>
      <c r="L110" s="211">
        <f t="shared" si="22"/>
        <v>81</v>
      </c>
      <c r="M110" s="356">
        <f t="shared" si="27"/>
        <v>10.54</v>
      </c>
      <c r="N110" s="352">
        <v>44.411260800000001</v>
      </c>
      <c r="O110" s="414">
        <v>37590</v>
      </c>
      <c r="P110" s="80">
        <v>19870</v>
      </c>
      <c r="Q110" s="163">
        <f t="shared" si="15"/>
        <v>42796.963946869073</v>
      </c>
      <c r="R110" s="164">
        <f t="shared" si="16"/>
        <v>5368.9085989650621</v>
      </c>
      <c r="S110" s="76">
        <f t="shared" si="23"/>
        <v>16376.396665583607</v>
      </c>
      <c r="T110" s="80">
        <f t="shared" si="24"/>
        <v>963.31745091668279</v>
      </c>
      <c r="U110" s="76">
        <v>983</v>
      </c>
      <c r="V110" s="79">
        <f t="shared" si="25"/>
        <v>66488.586662334419</v>
      </c>
    </row>
    <row r="111" spans="1:22" s="424" customFormat="1" ht="16.5" customHeight="1" x14ac:dyDescent="0.2">
      <c r="A111" s="211">
        <v>82</v>
      </c>
      <c r="B111" s="356">
        <f t="shared" si="26"/>
        <v>15.146000000000001</v>
      </c>
      <c r="C111" s="352">
        <v>44.485151399999999</v>
      </c>
      <c r="D111" s="76">
        <v>37590</v>
      </c>
      <c r="E111" s="80">
        <v>19870</v>
      </c>
      <c r="F111" s="76">
        <f t="shared" si="17"/>
        <v>29782.120691931857</v>
      </c>
      <c r="G111" s="164">
        <f t="shared" si="18"/>
        <v>5359.9907496324713</v>
      </c>
      <c r="H111" s="208">
        <f t="shared" si="19"/>
        <v>11948.317890131873</v>
      </c>
      <c r="I111" s="164">
        <f t="shared" si="20"/>
        <v>702.84222883128666</v>
      </c>
      <c r="J111" s="165">
        <v>983</v>
      </c>
      <c r="K111" s="166">
        <f t="shared" si="21"/>
        <v>48776.271560527493</v>
      </c>
      <c r="L111" s="211">
        <f t="shared" si="22"/>
        <v>82</v>
      </c>
      <c r="M111" s="356">
        <f t="shared" si="27"/>
        <v>10.57</v>
      </c>
      <c r="N111" s="352">
        <v>44.485151399999999</v>
      </c>
      <c r="O111" s="414">
        <v>37590</v>
      </c>
      <c r="P111" s="80">
        <v>19870</v>
      </c>
      <c r="Q111" s="163">
        <f t="shared" si="15"/>
        <v>42675.496688741725</v>
      </c>
      <c r="R111" s="164">
        <f t="shared" si="16"/>
        <v>5359.9907496324713</v>
      </c>
      <c r="S111" s="76">
        <f t="shared" si="23"/>
        <v>16332.065729047228</v>
      </c>
      <c r="T111" s="80">
        <f t="shared" si="24"/>
        <v>960.70974876748403</v>
      </c>
      <c r="U111" s="76">
        <v>983</v>
      </c>
      <c r="V111" s="79">
        <f t="shared" si="25"/>
        <v>66311.26291618892</v>
      </c>
    </row>
    <row r="112" spans="1:22" s="424" customFormat="1" ht="16.5" customHeight="1" x14ac:dyDescent="0.2">
      <c r="A112" s="211">
        <v>83</v>
      </c>
      <c r="B112" s="356">
        <f t="shared" si="26"/>
        <v>15.183</v>
      </c>
      <c r="C112" s="352">
        <v>44.558943800000002</v>
      </c>
      <c r="D112" s="76">
        <v>37590</v>
      </c>
      <c r="E112" s="80">
        <v>19870</v>
      </c>
      <c r="F112" s="76">
        <f t="shared" si="17"/>
        <v>29709.543568464731</v>
      </c>
      <c r="G112" s="164">
        <f t="shared" si="18"/>
        <v>5351.1142694544742</v>
      </c>
      <c r="H112" s="208">
        <f t="shared" si="19"/>
        <v>11920.623664892531</v>
      </c>
      <c r="I112" s="164">
        <f t="shared" si="20"/>
        <v>701.21315675838412</v>
      </c>
      <c r="J112" s="165">
        <v>983</v>
      </c>
      <c r="K112" s="166">
        <f t="shared" si="21"/>
        <v>48665.494659570126</v>
      </c>
      <c r="L112" s="211">
        <f t="shared" si="22"/>
        <v>83</v>
      </c>
      <c r="M112" s="356">
        <f t="shared" si="27"/>
        <v>10.6</v>
      </c>
      <c r="N112" s="352">
        <v>44.558943800000002</v>
      </c>
      <c r="O112" s="414">
        <v>37590</v>
      </c>
      <c r="P112" s="80">
        <v>19870</v>
      </c>
      <c r="Q112" s="163">
        <f t="shared" si="15"/>
        <v>42554.716981132078</v>
      </c>
      <c r="R112" s="164">
        <f t="shared" si="16"/>
        <v>5351.1142694544742</v>
      </c>
      <c r="S112" s="76">
        <f t="shared" si="23"/>
        <v>16287.982625199429</v>
      </c>
      <c r="T112" s="80">
        <f t="shared" si="24"/>
        <v>958.11662501173112</v>
      </c>
      <c r="U112" s="76">
        <v>983</v>
      </c>
      <c r="V112" s="79">
        <f t="shared" si="25"/>
        <v>66134.930500797724</v>
      </c>
    </row>
    <row r="113" spans="1:22" s="424" customFormat="1" ht="16.5" customHeight="1" x14ac:dyDescent="0.2">
      <c r="A113" s="211">
        <v>84</v>
      </c>
      <c r="B113" s="356">
        <f t="shared" si="26"/>
        <v>15.219999999999999</v>
      </c>
      <c r="C113" s="352">
        <v>44.632638</v>
      </c>
      <c r="D113" s="76">
        <v>37590</v>
      </c>
      <c r="E113" s="80">
        <v>19870</v>
      </c>
      <c r="F113" s="76">
        <f t="shared" si="17"/>
        <v>29637.319316688569</v>
      </c>
      <c r="G113" s="164">
        <f t="shared" si="18"/>
        <v>5342.27889465104</v>
      </c>
      <c r="H113" s="208">
        <f t="shared" si="19"/>
        <v>11893.063391855469</v>
      </c>
      <c r="I113" s="164">
        <f t="shared" si="20"/>
        <v>699.59196422679224</v>
      </c>
      <c r="J113" s="165">
        <v>983</v>
      </c>
      <c r="K113" s="166">
        <f t="shared" si="21"/>
        <v>48555.253567421867</v>
      </c>
      <c r="L113" s="211">
        <f t="shared" si="22"/>
        <v>84</v>
      </c>
      <c r="M113" s="356">
        <f t="shared" si="27"/>
        <v>10.629999999999999</v>
      </c>
      <c r="N113" s="352">
        <v>44.632638</v>
      </c>
      <c r="O113" s="414">
        <v>37590</v>
      </c>
      <c r="P113" s="80">
        <v>19870</v>
      </c>
      <c r="Q113" s="163">
        <f t="shared" si="15"/>
        <v>42434.619002822204</v>
      </c>
      <c r="R113" s="164">
        <f t="shared" si="16"/>
        <v>5342.27889465104</v>
      </c>
      <c r="S113" s="76">
        <f t="shared" si="23"/>
        <v>16244.145285140905</v>
      </c>
      <c r="T113" s="80">
        <f t="shared" si="24"/>
        <v>955.53795794946495</v>
      </c>
      <c r="U113" s="76">
        <v>983</v>
      </c>
      <c r="V113" s="79">
        <f t="shared" si="25"/>
        <v>65959.58114056362</v>
      </c>
    </row>
    <row r="114" spans="1:22" s="424" customFormat="1" ht="16.5" customHeight="1" x14ac:dyDescent="0.2">
      <c r="A114" s="211">
        <v>85</v>
      </c>
      <c r="B114" s="356">
        <f t="shared" si="26"/>
        <v>15.257</v>
      </c>
      <c r="C114" s="352">
        <v>44.706234000000002</v>
      </c>
      <c r="D114" s="76">
        <v>37590</v>
      </c>
      <c r="E114" s="80">
        <v>19870</v>
      </c>
      <c r="F114" s="76">
        <f t="shared" si="17"/>
        <v>29565.445369338668</v>
      </c>
      <c r="G114" s="164">
        <f t="shared" si="18"/>
        <v>5333.4843637243066</v>
      </c>
      <c r="H114" s="208">
        <f t="shared" si="19"/>
        <v>11865.636109241414</v>
      </c>
      <c r="I114" s="164">
        <f t="shared" si="20"/>
        <v>697.97859466125954</v>
      </c>
      <c r="J114" s="165">
        <v>983</v>
      </c>
      <c r="K114" s="166">
        <f t="shared" si="21"/>
        <v>48445.544436965654</v>
      </c>
      <c r="L114" s="211">
        <f t="shared" si="22"/>
        <v>85</v>
      </c>
      <c r="M114" s="356">
        <f t="shared" si="27"/>
        <v>10.66</v>
      </c>
      <c r="N114" s="352">
        <v>44.706234000000002</v>
      </c>
      <c r="O114" s="414">
        <v>37590</v>
      </c>
      <c r="P114" s="80">
        <v>19870</v>
      </c>
      <c r="Q114" s="163">
        <f t="shared" si="15"/>
        <v>42315.196998123822</v>
      </c>
      <c r="R114" s="164">
        <f t="shared" si="16"/>
        <v>5333.4843637243066</v>
      </c>
      <c r="S114" s="76">
        <f t="shared" si="23"/>
        <v>16200.551663028364</v>
      </c>
      <c r="T114" s="80">
        <f t="shared" si="24"/>
        <v>952.97362723696256</v>
      </c>
      <c r="U114" s="76">
        <v>983</v>
      </c>
      <c r="V114" s="79">
        <f t="shared" si="25"/>
        <v>65785.206652113455</v>
      </c>
    </row>
    <row r="115" spans="1:22" s="424" customFormat="1" ht="16.5" customHeight="1" x14ac:dyDescent="0.2">
      <c r="A115" s="211">
        <v>86</v>
      </c>
      <c r="B115" s="356">
        <f t="shared" si="26"/>
        <v>15.294</v>
      </c>
      <c r="C115" s="352">
        <v>44.7797318</v>
      </c>
      <c r="D115" s="76">
        <v>37590</v>
      </c>
      <c r="E115" s="80">
        <v>19870</v>
      </c>
      <c r="F115" s="76">
        <f t="shared" si="17"/>
        <v>29493.919183993723</v>
      </c>
      <c r="G115" s="164">
        <f t="shared" si="18"/>
        <v>5324.730417434077</v>
      </c>
      <c r="H115" s="208">
        <f t="shared" si="19"/>
        <v>11838.340864485453</v>
      </c>
      <c r="I115" s="164">
        <f t="shared" si="20"/>
        <v>696.37299202855604</v>
      </c>
      <c r="J115" s="165">
        <v>983</v>
      </c>
      <c r="K115" s="166">
        <f t="shared" si="21"/>
        <v>48336.363457941814</v>
      </c>
      <c r="L115" s="211">
        <f t="shared" si="22"/>
        <v>86</v>
      </c>
      <c r="M115" s="356">
        <f t="shared" si="27"/>
        <v>10.69</v>
      </c>
      <c r="N115" s="352">
        <v>44.7797318</v>
      </c>
      <c r="O115" s="414">
        <v>37590</v>
      </c>
      <c r="P115" s="80">
        <v>19870</v>
      </c>
      <c r="Q115" s="163">
        <f t="shared" si="15"/>
        <v>42196.445275958846</v>
      </c>
      <c r="R115" s="164">
        <f t="shared" si="16"/>
        <v>5324.730417434077</v>
      </c>
      <c r="S115" s="76">
        <f t="shared" si="23"/>
        <v>16157.199735753595</v>
      </c>
      <c r="T115" s="80">
        <f t="shared" si="24"/>
        <v>950.42351386785845</v>
      </c>
      <c r="U115" s="76">
        <v>983</v>
      </c>
      <c r="V115" s="79">
        <f t="shared" si="25"/>
        <v>65611.798943014379</v>
      </c>
    </row>
    <row r="116" spans="1:22" s="424" customFormat="1" ht="16.5" customHeight="1" x14ac:dyDescent="0.2">
      <c r="A116" s="211">
        <v>87</v>
      </c>
      <c r="B116" s="356">
        <f t="shared" si="26"/>
        <v>15.331</v>
      </c>
      <c r="C116" s="352">
        <v>44.853131400000002</v>
      </c>
      <c r="D116" s="76">
        <v>37590</v>
      </c>
      <c r="E116" s="80">
        <v>19870</v>
      </c>
      <c r="F116" s="76">
        <f t="shared" si="17"/>
        <v>29422.738242776075</v>
      </c>
      <c r="G116" s="164">
        <f t="shared" si="18"/>
        <v>5316.0167987736077</v>
      </c>
      <c r="H116" s="208">
        <f t="shared" si="19"/>
        <v>11811.176714126892</v>
      </c>
      <c r="I116" s="164">
        <f t="shared" si="20"/>
        <v>694.77510083099367</v>
      </c>
      <c r="J116" s="165">
        <v>983</v>
      </c>
      <c r="K116" s="166">
        <f t="shared" si="21"/>
        <v>48227.706856507568</v>
      </c>
      <c r="L116" s="211">
        <f t="shared" si="22"/>
        <v>87</v>
      </c>
      <c r="M116" s="356">
        <f t="shared" si="27"/>
        <v>10.719999999999999</v>
      </c>
      <c r="N116" s="352">
        <v>44.853131400000002</v>
      </c>
      <c r="O116" s="414">
        <v>37590</v>
      </c>
      <c r="P116" s="80">
        <v>19870</v>
      </c>
      <c r="Q116" s="163">
        <f t="shared" si="15"/>
        <v>42078.358208955229</v>
      </c>
      <c r="R116" s="164">
        <f t="shared" si="16"/>
        <v>5316.0167987736077</v>
      </c>
      <c r="S116" s="76">
        <f t="shared" si="23"/>
        <v>16114.087502627804</v>
      </c>
      <c r="T116" s="80">
        <f t="shared" si="24"/>
        <v>947.88750015457674</v>
      </c>
      <c r="U116" s="76">
        <v>983</v>
      </c>
      <c r="V116" s="79">
        <f t="shared" si="25"/>
        <v>65439.350010511211</v>
      </c>
    </row>
    <row r="117" spans="1:22" s="424" customFormat="1" ht="16.5" customHeight="1" x14ac:dyDescent="0.2">
      <c r="A117" s="211">
        <v>88</v>
      </c>
      <c r="B117" s="356">
        <f t="shared" si="26"/>
        <v>15.368</v>
      </c>
      <c r="C117" s="352">
        <v>44.926432800000001</v>
      </c>
      <c r="D117" s="76">
        <v>37590</v>
      </c>
      <c r="E117" s="80">
        <v>19870</v>
      </c>
      <c r="F117" s="76">
        <f t="shared" si="17"/>
        <v>29351.900052056219</v>
      </c>
      <c r="G117" s="164">
        <f t="shared" si="18"/>
        <v>5307.3432529457359</v>
      </c>
      <c r="H117" s="208">
        <f t="shared" si="19"/>
        <v>11784.142723700665</v>
      </c>
      <c r="I117" s="164">
        <f t="shared" si="20"/>
        <v>693.18486610003913</v>
      </c>
      <c r="J117" s="165">
        <v>983</v>
      </c>
      <c r="K117" s="166">
        <f t="shared" si="21"/>
        <v>48119.570894802659</v>
      </c>
      <c r="L117" s="211">
        <f t="shared" si="22"/>
        <v>88</v>
      </c>
      <c r="M117" s="356">
        <f t="shared" si="27"/>
        <v>10.75</v>
      </c>
      <c r="N117" s="352">
        <v>44.926432800000001</v>
      </c>
      <c r="O117" s="414">
        <v>37590</v>
      </c>
      <c r="P117" s="80">
        <v>19870</v>
      </c>
      <c r="Q117" s="163">
        <f t="shared" si="15"/>
        <v>41960.930232558138</v>
      </c>
      <c r="R117" s="164">
        <f t="shared" si="16"/>
        <v>5307.3432529457359</v>
      </c>
      <c r="S117" s="76">
        <f t="shared" si="23"/>
        <v>16071.212985071317</v>
      </c>
      <c r="T117" s="80">
        <f t="shared" si="24"/>
        <v>945.36546971007749</v>
      </c>
      <c r="U117" s="76">
        <v>983</v>
      </c>
      <c r="V117" s="79">
        <f t="shared" si="25"/>
        <v>65267.851940285269</v>
      </c>
    </row>
    <row r="118" spans="1:22" s="424" customFormat="1" ht="16.5" customHeight="1" x14ac:dyDescent="0.2">
      <c r="A118" s="211">
        <v>89</v>
      </c>
      <c r="B118" s="356">
        <f t="shared" si="26"/>
        <v>15.404999999999999</v>
      </c>
      <c r="C118" s="352">
        <v>44.999636000000002</v>
      </c>
      <c r="D118" s="76">
        <v>37590</v>
      </c>
      <c r="E118" s="80">
        <v>19870</v>
      </c>
      <c r="F118" s="76">
        <f t="shared" si="17"/>
        <v>29281.402142161634</v>
      </c>
      <c r="G118" s="164">
        <f t="shared" si="18"/>
        <v>5298.7095273392879</v>
      </c>
      <c r="H118" s="208">
        <f t="shared" si="19"/>
        <v>11757.237967630315</v>
      </c>
      <c r="I118" s="164">
        <f t="shared" si="20"/>
        <v>691.60223339001857</v>
      </c>
      <c r="J118" s="165">
        <v>983</v>
      </c>
      <c r="K118" s="166">
        <f t="shared" si="21"/>
        <v>48011.951870521261</v>
      </c>
      <c r="L118" s="211">
        <f t="shared" si="22"/>
        <v>89</v>
      </c>
      <c r="M118" s="356">
        <f t="shared" si="27"/>
        <v>10.78</v>
      </c>
      <c r="N118" s="352">
        <v>44.999636000000002</v>
      </c>
      <c r="O118" s="414">
        <v>37590</v>
      </c>
      <c r="P118" s="80">
        <v>19870</v>
      </c>
      <c r="Q118" s="163">
        <f t="shared" si="15"/>
        <v>41844.155844155845</v>
      </c>
      <c r="R118" s="164">
        <f t="shared" si="16"/>
        <v>5298.7095273392879</v>
      </c>
      <c r="S118" s="76">
        <f t="shared" si="23"/>
        <v>16028.574226308347</v>
      </c>
      <c r="T118" s="80">
        <f t="shared" si="24"/>
        <v>942.85730742990279</v>
      </c>
      <c r="U118" s="76">
        <v>983</v>
      </c>
      <c r="V118" s="79">
        <f t="shared" si="25"/>
        <v>65097.296905233386</v>
      </c>
    </row>
    <row r="119" spans="1:22" s="424" customFormat="1" ht="16.5" customHeight="1" x14ac:dyDescent="0.2">
      <c r="A119" s="214">
        <v>90</v>
      </c>
      <c r="B119" s="356">
        <f t="shared" si="26"/>
        <v>15.442</v>
      </c>
      <c r="C119" s="352">
        <v>45.072741000000001</v>
      </c>
      <c r="D119" s="76">
        <v>37590</v>
      </c>
      <c r="E119" s="80">
        <v>19870</v>
      </c>
      <c r="F119" s="76">
        <f t="shared" si="17"/>
        <v>29211.242067089755</v>
      </c>
      <c r="G119" s="164">
        <f t="shared" si="18"/>
        <v>5290.1153715058063</v>
      </c>
      <c r="H119" s="208">
        <f t="shared" si="19"/>
        <v>11730.461529122491</v>
      </c>
      <c r="I119" s="164">
        <f t="shared" si="20"/>
        <v>690.02714877191113</v>
      </c>
      <c r="J119" s="165">
        <v>983</v>
      </c>
      <c r="K119" s="166">
        <f t="shared" si="21"/>
        <v>47904.846116489964</v>
      </c>
      <c r="L119" s="214">
        <f t="shared" si="22"/>
        <v>90</v>
      </c>
      <c r="M119" s="356">
        <f t="shared" si="27"/>
        <v>10.809999999999999</v>
      </c>
      <c r="N119" s="352">
        <v>45.072741000000001</v>
      </c>
      <c r="O119" s="414">
        <v>37590</v>
      </c>
      <c r="P119" s="80">
        <v>19870</v>
      </c>
      <c r="Q119" s="163">
        <f t="shared" si="15"/>
        <v>41728.029602220173</v>
      </c>
      <c r="R119" s="164">
        <f t="shared" si="16"/>
        <v>5290.1153715058063</v>
      </c>
      <c r="S119" s="76">
        <f t="shared" si="23"/>
        <v>15986.169291066835</v>
      </c>
      <c r="T119" s="80">
        <f t="shared" si="24"/>
        <v>940.36289947451962</v>
      </c>
      <c r="U119" s="76">
        <v>983</v>
      </c>
      <c r="V119" s="79">
        <f t="shared" si="25"/>
        <v>64927.677164267341</v>
      </c>
    </row>
    <row r="120" spans="1:22" s="424" customFormat="1" ht="16.5" customHeight="1" x14ac:dyDescent="0.2">
      <c r="A120" s="211">
        <v>91</v>
      </c>
      <c r="B120" s="356">
        <f t="shared" si="26"/>
        <v>15.478999999999999</v>
      </c>
      <c r="C120" s="352">
        <v>45.145747800000002</v>
      </c>
      <c r="D120" s="76">
        <v>37590</v>
      </c>
      <c r="E120" s="80">
        <v>19870</v>
      </c>
      <c r="F120" s="76">
        <f t="shared" si="17"/>
        <v>29141.417404225082</v>
      </c>
      <c r="G120" s="164">
        <f t="shared" si="18"/>
        <v>5281.5605371365673</v>
      </c>
      <c r="H120" s="208">
        <f t="shared" si="19"/>
        <v>11703.812500062961</v>
      </c>
      <c r="I120" s="164">
        <f t="shared" si="20"/>
        <v>688.45955882723297</v>
      </c>
      <c r="J120" s="165">
        <v>983</v>
      </c>
      <c r="K120" s="166">
        <f t="shared" si="21"/>
        <v>47798.250000251843</v>
      </c>
      <c r="L120" s="211">
        <f t="shared" si="22"/>
        <v>91</v>
      </c>
      <c r="M120" s="356">
        <f t="shared" si="27"/>
        <v>10.84</v>
      </c>
      <c r="N120" s="352">
        <v>45.145747800000002</v>
      </c>
      <c r="O120" s="414">
        <v>37590</v>
      </c>
      <c r="P120" s="80">
        <v>19870</v>
      </c>
      <c r="Q120" s="163">
        <f t="shared" si="15"/>
        <v>41612.546125461253</v>
      </c>
      <c r="R120" s="164">
        <f t="shared" si="16"/>
        <v>5281.5605371365673</v>
      </c>
      <c r="S120" s="76">
        <f t="shared" si="23"/>
        <v>15943.99626528326</v>
      </c>
      <c r="T120" s="80">
        <f t="shared" si="24"/>
        <v>937.88213325195647</v>
      </c>
      <c r="U120" s="76">
        <v>983</v>
      </c>
      <c r="V120" s="79">
        <f t="shared" si="25"/>
        <v>64758.98506113304</v>
      </c>
    </row>
    <row r="121" spans="1:22" s="424" customFormat="1" ht="16.5" customHeight="1" x14ac:dyDescent="0.2">
      <c r="A121" s="211">
        <v>92</v>
      </c>
      <c r="B121" s="356">
        <f t="shared" si="26"/>
        <v>15.516</v>
      </c>
      <c r="C121" s="352">
        <v>45.2186564</v>
      </c>
      <c r="D121" s="76">
        <v>37590</v>
      </c>
      <c r="E121" s="80">
        <v>19870</v>
      </c>
      <c r="F121" s="76">
        <f t="shared" si="17"/>
        <v>29071.925754060325</v>
      </c>
      <c r="G121" s="164">
        <f t="shared" si="18"/>
        <v>5273.0447780398899</v>
      </c>
      <c r="H121" s="208">
        <f t="shared" si="19"/>
        <v>11677.289980914073</v>
      </c>
      <c r="I121" s="164">
        <f t="shared" si="20"/>
        <v>686.89941064200423</v>
      </c>
      <c r="J121" s="165">
        <v>983</v>
      </c>
      <c r="K121" s="166">
        <f t="shared" si="21"/>
        <v>47692.159923656291</v>
      </c>
      <c r="L121" s="211">
        <f t="shared" si="22"/>
        <v>92</v>
      </c>
      <c r="M121" s="356">
        <f t="shared" si="27"/>
        <v>10.87</v>
      </c>
      <c r="N121" s="352">
        <v>45.2186564</v>
      </c>
      <c r="O121" s="414">
        <v>37590</v>
      </c>
      <c r="P121" s="80">
        <v>19870</v>
      </c>
      <c r="Q121" s="163">
        <f t="shared" si="15"/>
        <v>41497.700091996325</v>
      </c>
      <c r="R121" s="164">
        <f t="shared" si="16"/>
        <v>5273.0447780398899</v>
      </c>
      <c r="S121" s="76">
        <f t="shared" si="23"/>
        <v>15902.053255812314</v>
      </c>
      <c r="T121" s="80">
        <f t="shared" si="24"/>
        <v>935.41489740072427</v>
      </c>
      <c r="U121" s="76">
        <v>983</v>
      </c>
      <c r="V121" s="79">
        <f t="shared" si="25"/>
        <v>64591.213023249256</v>
      </c>
    </row>
    <row r="122" spans="1:22" s="424" customFormat="1" ht="16.5" customHeight="1" x14ac:dyDescent="0.2">
      <c r="A122" s="211">
        <v>93</v>
      </c>
      <c r="B122" s="356">
        <f t="shared" si="26"/>
        <v>15.553000000000001</v>
      </c>
      <c r="C122" s="352">
        <v>45.291466800000002</v>
      </c>
      <c r="D122" s="76">
        <v>37590</v>
      </c>
      <c r="E122" s="80">
        <v>19870</v>
      </c>
      <c r="F122" s="76">
        <f t="shared" si="17"/>
        <v>29002.76473992156</v>
      </c>
      <c r="G122" s="164">
        <f t="shared" si="18"/>
        <v>5264.567850118734</v>
      </c>
      <c r="H122" s="208">
        <f t="shared" si="19"/>
        <v>11650.8930806137</v>
      </c>
      <c r="I122" s="164">
        <f t="shared" si="20"/>
        <v>685.34665180080583</v>
      </c>
      <c r="J122" s="165">
        <v>983</v>
      </c>
      <c r="K122" s="166">
        <f t="shared" si="21"/>
        <v>47586.572322454798</v>
      </c>
      <c r="L122" s="211">
        <f t="shared" si="22"/>
        <v>93</v>
      </c>
      <c r="M122" s="356">
        <f t="shared" si="27"/>
        <v>10.899999999999999</v>
      </c>
      <c r="N122" s="352">
        <v>45.291466800000002</v>
      </c>
      <c r="O122" s="414">
        <v>37590</v>
      </c>
      <c r="P122" s="80">
        <v>19870</v>
      </c>
      <c r="Q122" s="163">
        <f t="shared" si="15"/>
        <v>41383.48623853211</v>
      </c>
      <c r="R122" s="164">
        <f t="shared" si="16"/>
        <v>5264.567850118734</v>
      </c>
      <c r="S122" s="76">
        <f t="shared" si="23"/>
        <v>15860.338390141289</v>
      </c>
      <c r="T122" s="80">
        <f t="shared" si="24"/>
        <v>932.96108177301699</v>
      </c>
      <c r="U122" s="76">
        <v>983</v>
      </c>
      <c r="V122" s="79">
        <f t="shared" si="25"/>
        <v>64424.353560565149</v>
      </c>
    </row>
    <row r="123" spans="1:22" s="424" customFormat="1" ht="16.5" customHeight="1" x14ac:dyDescent="0.2">
      <c r="A123" s="211">
        <v>94</v>
      </c>
      <c r="B123" s="356">
        <f t="shared" si="26"/>
        <v>15.59</v>
      </c>
      <c r="C123" s="352">
        <v>45.364179</v>
      </c>
      <c r="D123" s="76">
        <v>37590</v>
      </c>
      <c r="E123" s="80">
        <v>19870</v>
      </c>
      <c r="F123" s="76">
        <f t="shared" si="17"/>
        <v>28933.932007697244</v>
      </c>
      <c r="G123" s="164">
        <f t="shared" si="18"/>
        <v>5256.1295113485912</v>
      </c>
      <c r="H123" s="208">
        <f t="shared" si="19"/>
        <v>11624.620916475584</v>
      </c>
      <c r="I123" s="164">
        <f t="shared" si="20"/>
        <v>683.80123038091665</v>
      </c>
      <c r="J123" s="165">
        <v>983</v>
      </c>
      <c r="K123" s="166">
        <f t="shared" si="21"/>
        <v>47481.483665902335</v>
      </c>
      <c r="L123" s="211">
        <f t="shared" si="22"/>
        <v>94</v>
      </c>
      <c r="M123" s="356">
        <f t="shared" si="27"/>
        <v>10.93</v>
      </c>
      <c r="N123" s="352">
        <v>45.364179</v>
      </c>
      <c r="O123" s="414">
        <v>37590</v>
      </c>
      <c r="P123" s="80">
        <v>19870</v>
      </c>
      <c r="Q123" s="163">
        <f t="shared" si="15"/>
        <v>41269.899359560848</v>
      </c>
      <c r="R123" s="164">
        <f t="shared" si="16"/>
        <v>5256.1295113485912</v>
      </c>
      <c r="S123" s="76">
        <f t="shared" si="23"/>
        <v>15818.84981610921</v>
      </c>
      <c r="T123" s="80">
        <f t="shared" si="24"/>
        <v>930.52057741818874</v>
      </c>
      <c r="U123" s="76">
        <v>983</v>
      </c>
      <c r="V123" s="79">
        <f t="shared" si="25"/>
        <v>64258.399264436834</v>
      </c>
    </row>
    <row r="124" spans="1:22" s="424" customFormat="1" ht="16.5" customHeight="1" x14ac:dyDescent="0.2">
      <c r="A124" s="211">
        <v>95</v>
      </c>
      <c r="B124" s="356">
        <f t="shared" si="26"/>
        <v>15.626999999999999</v>
      </c>
      <c r="C124" s="352">
        <v>45.436793000000002</v>
      </c>
      <c r="D124" s="76">
        <v>37590</v>
      </c>
      <c r="E124" s="80">
        <v>19870</v>
      </c>
      <c r="F124" s="76">
        <f t="shared" si="17"/>
        <v>28865.425225571129</v>
      </c>
      <c r="G124" s="164">
        <f t="shared" si="18"/>
        <v>5247.7295217556393</v>
      </c>
      <c r="H124" s="208">
        <f t="shared" si="19"/>
        <v>11598.472614091103</v>
      </c>
      <c r="I124" s="164">
        <f t="shared" si="20"/>
        <v>682.26309494653549</v>
      </c>
      <c r="J124" s="165">
        <v>983</v>
      </c>
      <c r="K124" s="166">
        <f t="shared" si="21"/>
        <v>47376.89045636441</v>
      </c>
      <c r="L124" s="211">
        <f t="shared" si="22"/>
        <v>95</v>
      </c>
      <c r="M124" s="356">
        <f t="shared" si="27"/>
        <v>10.959999999999999</v>
      </c>
      <c r="N124" s="352">
        <v>45.436793000000002</v>
      </c>
      <c r="O124" s="414">
        <v>37590</v>
      </c>
      <c r="P124" s="80">
        <v>19870</v>
      </c>
      <c r="Q124" s="163">
        <f t="shared" si="15"/>
        <v>41156.934306569354</v>
      </c>
      <c r="R124" s="164">
        <f t="shared" si="16"/>
        <v>5247.7295217556393</v>
      </c>
      <c r="S124" s="76">
        <f t="shared" si="23"/>
        <v>15777.585701630498</v>
      </c>
      <c r="T124" s="80">
        <f t="shared" si="24"/>
        <v>928.09327656649987</v>
      </c>
      <c r="U124" s="76">
        <v>983</v>
      </c>
      <c r="V124" s="79">
        <f t="shared" si="25"/>
        <v>64093.342806521985</v>
      </c>
    </row>
    <row r="125" spans="1:22" s="424" customFormat="1" ht="16.5" customHeight="1" x14ac:dyDescent="0.2">
      <c r="A125" s="211">
        <v>96</v>
      </c>
      <c r="B125" s="356">
        <f t="shared" si="26"/>
        <v>15.664</v>
      </c>
      <c r="C125" s="352">
        <v>45.509308799999999</v>
      </c>
      <c r="D125" s="76">
        <v>37590</v>
      </c>
      <c r="E125" s="80">
        <v>19870</v>
      </c>
      <c r="F125" s="76">
        <f t="shared" si="17"/>
        <v>28797.242083758934</v>
      </c>
      <c r="G125" s="164">
        <f t="shared" si="18"/>
        <v>5239.3676433951914</v>
      </c>
      <c r="H125" s="208">
        <f t="shared" si="19"/>
        <v>11572.447307232402</v>
      </c>
      <c r="I125" s="164">
        <f t="shared" si="20"/>
        <v>680.73219454308241</v>
      </c>
      <c r="J125" s="165">
        <v>983</v>
      </c>
      <c r="K125" s="166">
        <f t="shared" si="21"/>
        <v>47272.789228929607</v>
      </c>
      <c r="L125" s="211">
        <f t="shared" si="22"/>
        <v>96</v>
      </c>
      <c r="M125" s="356">
        <f t="shared" si="27"/>
        <v>10.989999999999998</v>
      </c>
      <c r="N125" s="352">
        <v>45.509308799999999</v>
      </c>
      <c r="O125" s="414">
        <v>37590</v>
      </c>
      <c r="P125" s="80">
        <v>19870</v>
      </c>
      <c r="Q125" s="163">
        <f t="shared" si="15"/>
        <v>41044.585987261147</v>
      </c>
      <c r="R125" s="164">
        <f t="shared" si="16"/>
        <v>5239.3676433951914</v>
      </c>
      <c r="S125" s="76">
        <f t="shared" si="23"/>
        <v>15736.544234423156</v>
      </c>
      <c r="T125" s="80">
        <f t="shared" si="24"/>
        <v>925.67907261312678</v>
      </c>
      <c r="U125" s="76">
        <v>983</v>
      </c>
      <c r="V125" s="79">
        <f t="shared" si="25"/>
        <v>63929.176937692624</v>
      </c>
    </row>
    <row r="126" spans="1:22" s="424" customFormat="1" ht="16.5" customHeight="1" x14ac:dyDescent="0.2">
      <c r="A126" s="211">
        <v>97</v>
      </c>
      <c r="B126" s="356">
        <f t="shared" si="26"/>
        <v>15.701000000000001</v>
      </c>
      <c r="C126" s="352">
        <v>45.581726400000001</v>
      </c>
      <c r="D126" s="76">
        <v>37590</v>
      </c>
      <c r="E126" s="80">
        <v>19870</v>
      </c>
      <c r="F126" s="76">
        <f t="shared" si="17"/>
        <v>28729.380294248771</v>
      </c>
      <c r="G126" s="164">
        <f t="shared" si="18"/>
        <v>5231.0436403303938</v>
      </c>
      <c r="H126" s="208">
        <f t="shared" si="19"/>
        <v>11546.544137756917</v>
      </c>
      <c r="I126" s="164">
        <f t="shared" si="20"/>
        <v>679.20847869158331</v>
      </c>
      <c r="J126" s="165">
        <v>983</v>
      </c>
      <c r="K126" s="166">
        <f t="shared" si="21"/>
        <v>47169.17655102766</v>
      </c>
      <c r="L126" s="211">
        <f t="shared" si="22"/>
        <v>97</v>
      </c>
      <c r="M126" s="356">
        <f t="shared" si="27"/>
        <v>11.02</v>
      </c>
      <c r="N126" s="352">
        <v>45.581726400000001</v>
      </c>
      <c r="O126" s="414">
        <v>37590</v>
      </c>
      <c r="P126" s="80">
        <v>19870</v>
      </c>
      <c r="Q126" s="163">
        <f t="shared" si="15"/>
        <v>40932.849364791291</v>
      </c>
      <c r="R126" s="164">
        <f t="shared" si="16"/>
        <v>5231.0436403303938</v>
      </c>
      <c r="S126" s="76">
        <f t="shared" si="23"/>
        <v>15695.723621741376</v>
      </c>
      <c r="T126" s="80">
        <f t="shared" si="24"/>
        <v>923.27786010243381</v>
      </c>
      <c r="U126" s="76">
        <v>983</v>
      </c>
      <c r="V126" s="79">
        <f t="shared" si="25"/>
        <v>63765.894486965495</v>
      </c>
    </row>
    <row r="127" spans="1:22" s="424" customFormat="1" ht="16.5" customHeight="1" x14ac:dyDescent="0.2">
      <c r="A127" s="211">
        <v>98</v>
      </c>
      <c r="B127" s="356">
        <f t="shared" si="26"/>
        <v>15.738</v>
      </c>
      <c r="C127" s="352">
        <v>45.654045799999999</v>
      </c>
      <c r="D127" s="76">
        <v>37590</v>
      </c>
      <c r="E127" s="80">
        <v>19870</v>
      </c>
      <c r="F127" s="76">
        <f t="shared" si="17"/>
        <v>28661.837590545176</v>
      </c>
      <c r="G127" s="164">
        <f t="shared" si="18"/>
        <v>5222.7572786112205</v>
      </c>
      <c r="H127" s="208">
        <f t="shared" si="19"/>
        <v>11520.762255513177</v>
      </c>
      <c r="I127" s="164">
        <f t="shared" si="20"/>
        <v>677.69189738312798</v>
      </c>
      <c r="J127" s="165">
        <v>983</v>
      </c>
      <c r="K127" s="166">
        <f t="shared" si="21"/>
        <v>47066.049022052699</v>
      </c>
      <c r="L127" s="211">
        <f t="shared" si="22"/>
        <v>98</v>
      </c>
      <c r="M127" s="356">
        <f t="shared" si="27"/>
        <v>11.049999999999999</v>
      </c>
      <c r="N127" s="352">
        <v>45.654045799999999</v>
      </c>
      <c r="O127" s="414">
        <v>37590</v>
      </c>
      <c r="P127" s="80">
        <v>19870</v>
      </c>
      <c r="Q127" s="163">
        <f t="shared" si="15"/>
        <v>40821.719457013576</v>
      </c>
      <c r="R127" s="164">
        <f t="shared" si="16"/>
        <v>5222.7572786112205</v>
      </c>
      <c r="S127" s="76">
        <f t="shared" si="23"/>
        <v>15655.122090112432</v>
      </c>
      <c r="T127" s="80">
        <f t="shared" si="24"/>
        <v>920.88953471249602</v>
      </c>
      <c r="U127" s="76">
        <v>983</v>
      </c>
      <c r="V127" s="79">
        <f t="shared" si="25"/>
        <v>63603.488360449723</v>
      </c>
    </row>
    <row r="128" spans="1:22" s="424" customFormat="1" ht="16.5" customHeight="1" x14ac:dyDescent="0.2">
      <c r="A128" s="211">
        <v>99</v>
      </c>
      <c r="B128" s="356">
        <f t="shared" si="26"/>
        <v>15.775</v>
      </c>
      <c r="C128" s="352">
        <v>45.726267</v>
      </c>
      <c r="D128" s="76">
        <v>37590</v>
      </c>
      <c r="E128" s="80">
        <v>19870</v>
      </c>
      <c r="F128" s="76">
        <f t="shared" si="17"/>
        <v>28594.611727416799</v>
      </c>
      <c r="G128" s="164">
        <f t="shared" si="18"/>
        <v>5214.5083262537046</v>
      </c>
      <c r="H128" s="208">
        <f t="shared" si="19"/>
        <v>11495.100818247971</v>
      </c>
      <c r="I128" s="164">
        <f t="shared" si="20"/>
        <v>676.18240107341001</v>
      </c>
      <c r="J128" s="165">
        <v>983</v>
      </c>
      <c r="K128" s="166">
        <f t="shared" si="21"/>
        <v>46963.403272991884</v>
      </c>
      <c r="L128" s="211">
        <f t="shared" si="22"/>
        <v>99</v>
      </c>
      <c r="M128" s="356">
        <f t="shared" si="27"/>
        <v>11.079999999999998</v>
      </c>
      <c r="N128" s="352">
        <v>45.726267</v>
      </c>
      <c r="O128" s="414">
        <v>37590</v>
      </c>
      <c r="P128" s="80">
        <v>19870</v>
      </c>
      <c r="Q128" s="163">
        <f t="shared" si="15"/>
        <v>40711.191335740077</v>
      </c>
      <c r="R128" s="164">
        <f t="shared" si="16"/>
        <v>5214.5083262537046</v>
      </c>
      <c r="S128" s="76">
        <f t="shared" si="23"/>
        <v>15614.737885077888</v>
      </c>
      <c r="T128" s="80">
        <f t="shared" si="24"/>
        <v>918.51399323987573</v>
      </c>
      <c r="U128" s="76">
        <v>983</v>
      </c>
      <c r="V128" s="79">
        <f t="shared" si="25"/>
        <v>63441.951540311551</v>
      </c>
    </row>
    <row r="129" spans="1:22" s="424" customFormat="1" ht="16.5" customHeight="1" x14ac:dyDescent="0.2">
      <c r="A129" s="214">
        <v>100</v>
      </c>
      <c r="B129" s="356">
        <f t="shared" si="26"/>
        <v>15.811999999999999</v>
      </c>
      <c r="C129" s="352">
        <v>45.798390000000005</v>
      </c>
      <c r="D129" s="76">
        <v>37590</v>
      </c>
      <c r="E129" s="80">
        <v>19870</v>
      </c>
      <c r="F129" s="76">
        <f t="shared" si="17"/>
        <v>28527.700480647611</v>
      </c>
      <c r="G129" s="164">
        <f t="shared" si="18"/>
        <v>5206.2965532194467</v>
      </c>
      <c r="H129" s="208">
        <f t="shared" si="19"/>
        <v>11469.558991514799</v>
      </c>
      <c r="I129" s="164">
        <f t="shared" si="20"/>
        <v>674.67994067734105</v>
      </c>
      <c r="J129" s="165">
        <v>983</v>
      </c>
      <c r="K129" s="166">
        <f t="shared" si="21"/>
        <v>46861.235966059197</v>
      </c>
      <c r="L129" s="214">
        <f t="shared" si="22"/>
        <v>100</v>
      </c>
      <c r="M129" s="356">
        <f t="shared" si="27"/>
        <v>11.11</v>
      </c>
      <c r="N129" s="352">
        <v>45.798390000000005</v>
      </c>
      <c r="O129" s="414">
        <v>37590</v>
      </c>
      <c r="P129" s="80">
        <v>19870</v>
      </c>
      <c r="Q129" s="163">
        <f t="shared" si="15"/>
        <v>40601.260126012603</v>
      </c>
      <c r="R129" s="164">
        <f t="shared" si="16"/>
        <v>5206.2965532194467</v>
      </c>
      <c r="S129" s="76">
        <f t="shared" si="23"/>
        <v>15574.569270938897</v>
      </c>
      <c r="T129" s="80">
        <f t="shared" si="24"/>
        <v>916.15113358464089</v>
      </c>
      <c r="U129" s="76">
        <v>983</v>
      </c>
      <c r="V129" s="79">
        <f t="shared" si="25"/>
        <v>63281.277083755587</v>
      </c>
    </row>
    <row r="130" spans="1:22" s="424" customFormat="1" ht="16.5" customHeight="1" x14ac:dyDescent="0.2">
      <c r="A130" s="211">
        <v>101</v>
      </c>
      <c r="B130" s="357">
        <f t="shared" si="26"/>
        <v>15.849</v>
      </c>
      <c r="C130" s="352">
        <v>45.870414799999999</v>
      </c>
      <c r="D130" s="76">
        <v>37590</v>
      </c>
      <c r="E130" s="80">
        <v>19870</v>
      </c>
      <c r="F130" s="76">
        <f t="shared" si="17"/>
        <v>28461.101646791598</v>
      </c>
      <c r="G130" s="164">
        <f t="shared" si="18"/>
        <v>5198.1217313953748</v>
      </c>
      <c r="H130" s="208">
        <f t="shared" si="19"/>
        <v>11444.135948583571</v>
      </c>
      <c r="I130" s="164">
        <f t="shared" si="20"/>
        <v>673.18446756373942</v>
      </c>
      <c r="J130" s="165">
        <v>983</v>
      </c>
      <c r="K130" s="166">
        <f t="shared" si="21"/>
        <v>46759.543794334284</v>
      </c>
      <c r="L130" s="211">
        <f t="shared" si="22"/>
        <v>101</v>
      </c>
      <c r="M130" s="357">
        <f t="shared" si="27"/>
        <v>11.139999999999999</v>
      </c>
      <c r="N130" s="352">
        <v>45.870414799999999</v>
      </c>
      <c r="O130" s="414">
        <v>37590</v>
      </c>
      <c r="P130" s="80">
        <v>19870</v>
      </c>
      <c r="Q130" s="163">
        <f t="shared" si="15"/>
        <v>40491.921005386001</v>
      </c>
      <c r="R130" s="164">
        <f t="shared" si="16"/>
        <v>5198.1217313953748</v>
      </c>
      <c r="S130" s="76">
        <f t="shared" si="23"/>
        <v>15534.614530505669</v>
      </c>
      <c r="T130" s="80">
        <f t="shared" si="24"/>
        <v>913.80085473562758</v>
      </c>
      <c r="U130" s="76">
        <v>983</v>
      </c>
      <c r="V130" s="79">
        <f t="shared" si="25"/>
        <v>63121.458122022676</v>
      </c>
    </row>
    <row r="131" spans="1:22" s="424" customFormat="1" ht="16.5" customHeight="1" x14ac:dyDescent="0.2">
      <c r="A131" s="211">
        <v>102</v>
      </c>
      <c r="B131" s="357">
        <f t="shared" si="26"/>
        <v>15.885999999999999</v>
      </c>
      <c r="C131" s="352">
        <v>45.942341400000004</v>
      </c>
      <c r="D131" s="76">
        <v>37590</v>
      </c>
      <c r="E131" s="80">
        <v>19870</v>
      </c>
      <c r="F131" s="76">
        <f t="shared" si="17"/>
        <v>28394.813042930888</v>
      </c>
      <c r="G131" s="164">
        <f t="shared" si="18"/>
        <v>5189.9836345737476</v>
      </c>
      <c r="H131" s="208">
        <f t="shared" si="19"/>
        <v>11418.830870351578</v>
      </c>
      <c r="I131" s="164">
        <f t="shared" si="20"/>
        <v>671.69593355009272</v>
      </c>
      <c r="J131" s="165">
        <v>983</v>
      </c>
      <c r="K131" s="166">
        <f t="shared" si="21"/>
        <v>46658.323481406311</v>
      </c>
      <c r="L131" s="211">
        <f t="shared" si="22"/>
        <v>102</v>
      </c>
      <c r="M131" s="357">
        <f t="shared" si="27"/>
        <v>11.17</v>
      </c>
      <c r="N131" s="352">
        <v>45.942341400000004</v>
      </c>
      <c r="O131" s="414">
        <v>37590</v>
      </c>
      <c r="P131" s="80">
        <v>19870</v>
      </c>
      <c r="Q131" s="163">
        <f t="shared" si="15"/>
        <v>40383.169203222918</v>
      </c>
      <c r="R131" s="164">
        <f t="shared" si="16"/>
        <v>5189.9836345737476</v>
      </c>
      <c r="S131" s="76">
        <f t="shared" si="23"/>
        <v>15494.871964850869</v>
      </c>
      <c r="T131" s="80">
        <f t="shared" si="24"/>
        <v>911.46305675593339</v>
      </c>
      <c r="U131" s="76">
        <v>983</v>
      </c>
      <c r="V131" s="79">
        <f t="shared" si="25"/>
        <v>62962.487859403474</v>
      </c>
    </row>
    <row r="132" spans="1:22" s="424" customFormat="1" ht="16.5" customHeight="1" x14ac:dyDescent="0.2">
      <c r="A132" s="211">
        <v>103</v>
      </c>
      <c r="B132" s="357">
        <f t="shared" si="26"/>
        <v>15.923</v>
      </c>
      <c r="C132" s="352">
        <v>46.014169800000005</v>
      </c>
      <c r="D132" s="76">
        <v>37590</v>
      </c>
      <c r="E132" s="80">
        <v>19870</v>
      </c>
      <c r="F132" s="76">
        <f t="shared" si="17"/>
        <v>28328.832506437229</v>
      </c>
      <c r="G132" s="164">
        <f t="shared" si="18"/>
        <v>5181.8820384324299</v>
      </c>
      <c r="H132" s="208">
        <f t="shared" si="19"/>
        <v>11393.642945255686</v>
      </c>
      <c r="I132" s="164">
        <f t="shared" si="20"/>
        <v>670.2142908973932</v>
      </c>
      <c r="J132" s="165">
        <v>983</v>
      </c>
      <c r="K132" s="166">
        <f t="shared" si="21"/>
        <v>46557.571781022736</v>
      </c>
      <c r="L132" s="211">
        <f t="shared" si="22"/>
        <v>103</v>
      </c>
      <c r="M132" s="357">
        <f t="shared" si="27"/>
        <v>11.2</v>
      </c>
      <c r="N132" s="352">
        <v>46.014169800000005</v>
      </c>
      <c r="O132" s="414">
        <v>37590</v>
      </c>
      <c r="P132" s="80">
        <v>19870</v>
      </c>
      <c r="Q132" s="163">
        <f t="shared" si="15"/>
        <v>40275</v>
      </c>
      <c r="R132" s="164">
        <f t="shared" si="16"/>
        <v>5181.8820384324299</v>
      </c>
      <c r="S132" s="76">
        <f t="shared" si="23"/>
        <v>15455.339893067026</v>
      </c>
      <c r="T132" s="80">
        <f t="shared" si="24"/>
        <v>909.13764076864857</v>
      </c>
      <c r="U132" s="76">
        <v>983</v>
      </c>
      <c r="V132" s="79">
        <f t="shared" si="25"/>
        <v>62804.359572268106</v>
      </c>
    </row>
    <row r="133" spans="1:22" s="424" customFormat="1" ht="16.5" customHeight="1" x14ac:dyDescent="0.2">
      <c r="A133" s="211">
        <v>104</v>
      </c>
      <c r="B133" s="357">
        <f t="shared" si="26"/>
        <v>15.96</v>
      </c>
      <c r="C133" s="352">
        <v>46.085900000000002</v>
      </c>
      <c r="D133" s="76">
        <v>37590</v>
      </c>
      <c r="E133" s="80">
        <v>19870</v>
      </c>
      <c r="F133" s="76">
        <f t="shared" si="17"/>
        <v>28263.15789473684</v>
      </c>
      <c r="G133" s="164">
        <f t="shared" si="18"/>
        <v>5173.816720515385</v>
      </c>
      <c r="H133" s="208">
        <f t="shared" si="19"/>
        <v>11368.571369185758</v>
      </c>
      <c r="I133" s="164">
        <f t="shared" si="20"/>
        <v>668.73949230504456</v>
      </c>
      <c r="J133" s="165">
        <v>983</v>
      </c>
      <c r="K133" s="166">
        <f t="shared" si="21"/>
        <v>46457.285476743033</v>
      </c>
      <c r="L133" s="211">
        <f t="shared" si="22"/>
        <v>104</v>
      </c>
      <c r="M133" s="357">
        <f t="shared" si="27"/>
        <v>11.23</v>
      </c>
      <c r="N133" s="352">
        <v>46.085900000000002</v>
      </c>
      <c r="O133" s="414">
        <v>37590</v>
      </c>
      <c r="P133" s="80">
        <v>19870</v>
      </c>
      <c r="Q133" s="163">
        <f t="shared" si="15"/>
        <v>40167.408726625108</v>
      </c>
      <c r="R133" s="164">
        <f t="shared" si="16"/>
        <v>5173.816720515385</v>
      </c>
      <c r="S133" s="76">
        <f t="shared" si="23"/>
        <v>15416.016652027769</v>
      </c>
      <c r="T133" s="80">
        <f t="shared" si="24"/>
        <v>906.82450894280998</v>
      </c>
      <c r="U133" s="76">
        <v>983</v>
      </c>
      <c r="V133" s="79">
        <f t="shared" si="25"/>
        <v>62647.066608111076</v>
      </c>
    </row>
    <row r="134" spans="1:22" s="424" customFormat="1" ht="16.5" customHeight="1" x14ac:dyDescent="0.2">
      <c r="A134" s="211">
        <v>105</v>
      </c>
      <c r="B134" s="357">
        <f t="shared" si="26"/>
        <v>15.997</v>
      </c>
      <c r="C134" s="352">
        <v>46.157532000000003</v>
      </c>
      <c r="D134" s="76">
        <v>37590</v>
      </c>
      <c r="E134" s="80">
        <v>19870</v>
      </c>
      <c r="F134" s="76">
        <f t="shared" si="17"/>
        <v>28197.787085078453</v>
      </c>
      <c r="G134" s="164">
        <f t="shared" si="18"/>
        <v>5165.787460213427</v>
      </c>
      <c r="H134" s="208">
        <f t="shared" si="19"/>
        <v>11343.615345399239</v>
      </c>
      <c r="I134" s="164">
        <f t="shared" si="20"/>
        <v>667.2714909058376</v>
      </c>
      <c r="J134" s="165">
        <v>983</v>
      </c>
      <c r="K134" s="166">
        <f t="shared" si="21"/>
        <v>46357.46138159695</v>
      </c>
      <c r="L134" s="211">
        <f t="shared" si="22"/>
        <v>105</v>
      </c>
      <c r="M134" s="357">
        <f t="shared" si="27"/>
        <v>11.26</v>
      </c>
      <c r="N134" s="352">
        <v>46.157532000000003</v>
      </c>
      <c r="O134" s="414">
        <v>37590</v>
      </c>
      <c r="P134" s="80">
        <v>19870</v>
      </c>
      <c r="Q134" s="163">
        <f t="shared" si="15"/>
        <v>40060.390763765543</v>
      </c>
      <c r="R134" s="164">
        <f t="shared" si="16"/>
        <v>5165.787460213427</v>
      </c>
      <c r="S134" s="76">
        <f t="shared" si="23"/>
        <v>15376.900596152851</v>
      </c>
      <c r="T134" s="80">
        <f t="shared" si="24"/>
        <v>904.52356447957936</v>
      </c>
      <c r="U134" s="76">
        <v>983</v>
      </c>
      <c r="V134" s="79">
        <f t="shared" si="25"/>
        <v>62490.602384611397</v>
      </c>
    </row>
    <row r="135" spans="1:22" s="424" customFormat="1" ht="16.5" customHeight="1" x14ac:dyDescent="0.2">
      <c r="A135" s="211">
        <v>106</v>
      </c>
      <c r="B135" s="357">
        <f t="shared" si="26"/>
        <v>16.033999999999999</v>
      </c>
      <c r="C135" s="352">
        <v>46.229065800000001</v>
      </c>
      <c r="D135" s="76">
        <v>37590</v>
      </c>
      <c r="E135" s="80">
        <v>19870</v>
      </c>
      <c r="F135" s="76">
        <f t="shared" si="17"/>
        <v>28132.717974304607</v>
      </c>
      <c r="G135" s="164">
        <f t="shared" si="18"/>
        <v>5157.794038745209</v>
      </c>
      <c r="H135" s="208">
        <f t="shared" si="19"/>
        <v>11318.774084436938</v>
      </c>
      <c r="I135" s="164">
        <f t="shared" si="20"/>
        <v>665.81024026099635</v>
      </c>
      <c r="J135" s="165">
        <v>983</v>
      </c>
      <c r="K135" s="166">
        <f t="shared" si="21"/>
        <v>46258.096337747753</v>
      </c>
      <c r="L135" s="211">
        <f t="shared" si="22"/>
        <v>106</v>
      </c>
      <c r="M135" s="357">
        <f t="shared" si="27"/>
        <v>11.29</v>
      </c>
      <c r="N135" s="352">
        <v>46.229065800000001</v>
      </c>
      <c r="O135" s="414">
        <v>37590</v>
      </c>
      <c r="P135" s="80">
        <v>19870</v>
      </c>
      <c r="Q135" s="163">
        <f t="shared" si="15"/>
        <v>39953.94154118689</v>
      </c>
      <c r="R135" s="164">
        <f t="shared" si="16"/>
        <v>5157.794038745209</v>
      </c>
      <c r="S135" s="76">
        <f t="shared" si="23"/>
        <v>15337.990097176915</v>
      </c>
      <c r="T135" s="80">
        <f t="shared" si="24"/>
        <v>902.23471159864209</v>
      </c>
      <c r="U135" s="76">
        <v>983</v>
      </c>
      <c r="V135" s="79">
        <f t="shared" si="25"/>
        <v>62334.960388707659</v>
      </c>
    </row>
    <row r="136" spans="1:22" s="424" customFormat="1" ht="16.5" customHeight="1" x14ac:dyDescent="0.2">
      <c r="A136" s="211">
        <v>107</v>
      </c>
      <c r="B136" s="357">
        <f t="shared" si="26"/>
        <v>16.070999999999998</v>
      </c>
      <c r="C136" s="352">
        <v>46.300501400000002</v>
      </c>
      <c r="D136" s="76">
        <v>37590</v>
      </c>
      <c r="E136" s="80">
        <v>19870</v>
      </c>
      <c r="F136" s="76">
        <f t="shared" si="17"/>
        <v>28067.948478626098</v>
      </c>
      <c r="G136" s="164">
        <f t="shared" si="18"/>
        <v>5149.836239138438</v>
      </c>
      <c r="H136" s="208">
        <f t="shared" si="19"/>
        <v>11294.046804039945</v>
      </c>
      <c r="I136" s="164">
        <f t="shared" si="20"/>
        <v>664.35569435529078</v>
      </c>
      <c r="J136" s="165">
        <v>983</v>
      </c>
      <c r="K136" s="166">
        <f t="shared" si="21"/>
        <v>46159.187216159771</v>
      </c>
      <c r="L136" s="211">
        <f t="shared" si="22"/>
        <v>107</v>
      </c>
      <c r="M136" s="357">
        <f t="shared" si="27"/>
        <v>11.32</v>
      </c>
      <c r="N136" s="352">
        <v>46.300501400000002</v>
      </c>
      <c r="O136" s="414">
        <v>37590</v>
      </c>
      <c r="P136" s="80">
        <v>19870</v>
      </c>
      <c r="Q136" s="163">
        <f t="shared" si="15"/>
        <v>39848.056537102479</v>
      </c>
      <c r="R136" s="164">
        <f t="shared" si="16"/>
        <v>5149.836239138438</v>
      </c>
      <c r="S136" s="76">
        <f t="shared" si="23"/>
        <v>15299.283543921912</v>
      </c>
      <c r="T136" s="80">
        <f t="shared" si="24"/>
        <v>899.95785552481834</v>
      </c>
      <c r="U136" s="76">
        <v>983</v>
      </c>
      <c r="V136" s="79">
        <f t="shared" si="25"/>
        <v>62180.134175687643</v>
      </c>
    </row>
    <row r="137" spans="1:22" s="424" customFormat="1" ht="16.5" customHeight="1" x14ac:dyDescent="0.2">
      <c r="A137" s="211">
        <v>108</v>
      </c>
      <c r="B137" s="357">
        <f t="shared" si="26"/>
        <v>16.108000000000001</v>
      </c>
      <c r="C137" s="352">
        <v>46.371838799999999</v>
      </c>
      <c r="D137" s="76">
        <v>37590</v>
      </c>
      <c r="E137" s="80">
        <v>19870</v>
      </c>
      <c r="F137" s="76">
        <f t="shared" si="17"/>
        <v>28003.476533399553</v>
      </c>
      <c r="G137" s="164">
        <f t="shared" si="18"/>
        <v>5141.9138462113351</v>
      </c>
      <c r="H137" s="208">
        <f t="shared" si="19"/>
        <v>11269.432729067703</v>
      </c>
      <c r="I137" s="164">
        <f t="shared" si="20"/>
        <v>662.90780759221775</v>
      </c>
      <c r="J137" s="165">
        <v>983</v>
      </c>
      <c r="K137" s="166">
        <f t="shared" si="21"/>
        <v>46060.730916270804</v>
      </c>
      <c r="L137" s="211">
        <f t="shared" si="22"/>
        <v>108</v>
      </c>
      <c r="M137" s="357">
        <f t="shared" si="27"/>
        <v>11.35</v>
      </c>
      <c r="N137" s="352">
        <v>46.371838799999999</v>
      </c>
      <c r="O137" s="414">
        <v>37590</v>
      </c>
      <c r="P137" s="80">
        <v>19870</v>
      </c>
      <c r="Q137" s="163">
        <f t="shared" si="15"/>
        <v>39742.731277533043</v>
      </c>
      <c r="R137" s="164">
        <f t="shared" si="16"/>
        <v>5141.9138462113351</v>
      </c>
      <c r="S137" s="76">
        <f t="shared" si="23"/>
        <v>15260.779342073089</v>
      </c>
      <c r="T137" s="80">
        <f t="shared" si="24"/>
        <v>897.69290247488755</v>
      </c>
      <c r="U137" s="76">
        <v>983</v>
      </c>
      <c r="V137" s="79">
        <f t="shared" si="25"/>
        <v>62026.117368292355</v>
      </c>
    </row>
    <row r="138" spans="1:22" s="424" customFormat="1" ht="16.5" customHeight="1" x14ac:dyDescent="0.2">
      <c r="A138" s="211">
        <v>109</v>
      </c>
      <c r="B138" s="357">
        <f t="shared" si="26"/>
        <v>16.145</v>
      </c>
      <c r="C138" s="352">
        <v>46.443078</v>
      </c>
      <c r="D138" s="76">
        <v>37590</v>
      </c>
      <c r="E138" s="80">
        <v>19870</v>
      </c>
      <c r="F138" s="76">
        <f t="shared" si="17"/>
        <v>27939.300092908023</v>
      </c>
      <c r="G138" s="164">
        <f t="shared" si="18"/>
        <v>5134.0266465543054</v>
      </c>
      <c r="H138" s="208">
        <f t="shared" si="19"/>
        <v>11244.931091417191</v>
      </c>
      <c r="I138" s="164">
        <f t="shared" si="20"/>
        <v>661.46653478924657</v>
      </c>
      <c r="J138" s="165">
        <v>983</v>
      </c>
      <c r="K138" s="166">
        <f t="shared" si="21"/>
        <v>45962.724365668764</v>
      </c>
      <c r="L138" s="211">
        <f t="shared" si="22"/>
        <v>109</v>
      </c>
      <c r="M138" s="357">
        <f t="shared" si="27"/>
        <v>11.379999999999999</v>
      </c>
      <c r="N138" s="352">
        <v>46.443078</v>
      </c>
      <c r="O138" s="414">
        <v>37590</v>
      </c>
      <c r="P138" s="80">
        <v>19870</v>
      </c>
      <c r="Q138" s="163">
        <f t="shared" si="15"/>
        <v>39637.961335676628</v>
      </c>
      <c r="R138" s="164">
        <f t="shared" si="16"/>
        <v>5134.0266465543054</v>
      </c>
      <c r="S138" s="76">
        <f t="shared" si="23"/>
        <v>15222.475913958517</v>
      </c>
      <c r="T138" s="80">
        <f t="shared" si="24"/>
        <v>895.43975964461868</v>
      </c>
      <c r="U138" s="76">
        <v>983</v>
      </c>
      <c r="V138" s="79">
        <f t="shared" si="25"/>
        <v>61872.903655834067</v>
      </c>
    </row>
    <row r="139" spans="1:22" s="424" customFormat="1" ht="16.5" customHeight="1" x14ac:dyDescent="0.2">
      <c r="A139" s="214">
        <v>110</v>
      </c>
      <c r="B139" s="357">
        <f t="shared" si="26"/>
        <v>16.181999999999999</v>
      </c>
      <c r="C139" s="352">
        <v>46.514218999999997</v>
      </c>
      <c r="D139" s="76">
        <v>37590</v>
      </c>
      <c r="E139" s="80">
        <v>19870</v>
      </c>
      <c r="F139" s="76">
        <f t="shared" si="17"/>
        <v>27875.417130144611</v>
      </c>
      <c r="G139" s="164">
        <f t="shared" si="18"/>
        <v>5126.1744285118493</v>
      </c>
      <c r="H139" s="208">
        <f t="shared" si="19"/>
        <v>11220.541129943196</v>
      </c>
      <c r="I139" s="164">
        <f t="shared" si="20"/>
        <v>660.03183117312915</v>
      </c>
      <c r="J139" s="165">
        <v>983</v>
      </c>
      <c r="K139" s="166">
        <f t="shared" si="21"/>
        <v>45865.164519772785</v>
      </c>
      <c r="L139" s="214">
        <f t="shared" si="22"/>
        <v>110</v>
      </c>
      <c r="M139" s="357">
        <f t="shared" si="27"/>
        <v>11.41</v>
      </c>
      <c r="N139" s="352">
        <v>46.514218999999997</v>
      </c>
      <c r="O139" s="414">
        <v>37590</v>
      </c>
      <c r="P139" s="80">
        <v>19870</v>
      </c>
      <c r="Q139" s="163">
        <f t="shared" si="15"/>
        <v>39533.742331288347</v>
      </c>
      <c r="R139" s="164">
        <f t="shared" si="16"/>
        <v>5126.1744285118493</v>
      </c>
      <c r="S139" s="76">
        <f t="shared" si="23"/>
        <v>15184.371698332068</v>
      </c>
      <c r="T139" s="80">
        <f t="shared" si="24"/>
        <v>893.19833519600388</v>
      </c>
      <c r="U139" s="76">
        <v>983</v>
      </c>
      <c r="V139" s="79">
        <f t="shared" si="25"/>
        <v>61720.486793328266</v>
      </c>
    </row>
    <row r="140" spans="1:22" s="424" customFormat="1" ht="16.5" customHeight="1" x14ac:dyDescent="0.2">
      <c r="A140" s="211">
        <v>111</v>
      </c>
      <c r="B140" s="357">
        <f t="shared" si="26"/>
        <v>16.219000000000001</v>
      </c>
      <c r="C140" s="352">
        <v>46.585261799999998</v>
      </c>
      <c r="D140" s="76">
        <v>37590</v>
      </c>
      <c r="E140" s="80">
        <v>19870</v>
      </c>
      <c r="F140" s="76">
        <f t="shared" si="17"/>
        <v>27811.825636599046</v>
      </c>
      <c r="G140" s="164">
        <f t="shared" si="18"/>
        <v>5118.3569821646897</v>
      </c>
      <c r="H140" s="208">
        <f t="shared" si="19"/>
        <v>11196.262090379671</v>
      </c>
      <c r="I140" s="164">
        <f t="shared" si="20"/>
        <v>658.60365237527469</v>
      </c>
      <c r="J140" s="165">
        <v>983</v>
      </c>
      <c r="K140" s="166">
        <f t="shared" si="21"/>
        <v>45768.048361518682</v>
      </c>
      <c r="L140" s="211">
        <f t="shared" si="22"/>
        <v>111</v>
      </c>
      <c r="M140" s="357">
        <f t="shared" si="27"/>
        <v>11.44</v>
      </c>
      <c r="N140" s="352">
        <v>46.585261799999998</v>
      </c>
      <c r="O140" s="414">
        <v>37590</v>
      </c>
      <c r="P140" s="80">
        <v>19870</v>
      </c>
      <c r="Q140" s="163">
        <f t="shared" si="15"/>
        <v>39430.069930069934</v>
      </c>
      <c r="R140" s="164">
        <f t="shared" si="16"/>
        <v>5118.3569821646897</v>
      </c>
      <c r="S140" s="76">
        <f t="shared" si="23"/>
        <v>15146.465150159773</v>
      </c>
      <c r="T140" s="80">
        <f t="shared" si="24"/>
        <v>890.96853824469247</v>
      </c>
      <c r="U140" s="76">
        <v>983</v>
      </c>
      <c r="V140" s="79">
        <f t="shared" si="25"/>
        <v>61568.860600639091</v>
      </c>
    </row>
    <row r="141" spans="1:22" s="424" customFormat="1" ht="16.5" customHeight="1" x14ac:dyDescent="0.2">
      <c r="A141" s="211">
        <v>112</v>
      </c>
      <c r="B141" s="357">
        <f t="shared" si="26"/>
        <v>16.256</v>
      </c>
      <c r="C141" s="352">
        <v>46.656206400000002</v>
      </c>
      <c r="D141" s="76">
        <v>37590</v>
      </c>
      <c r="E141" s="80">
        <v>19870</v>
      </c>
      <c r="F141" s="76">
        <f t="shared" si="17"/>
        <v>27748.523622047243</v>
      </c>
      <c r="G141" s="164">
        <f t="shared" si="18"/>
        <v>5110.5740993121126</v>
      </c>
      <c r="H141" s="208">
        <f t="shared" si="19"/>
        <v>11172.093225262182</v>
      </c>
      <c r="I141" s="164">
        <f t="shared" si="20"/>
        <v>657.18195442718718</v>
      </c>
      <c r="J141" s="165">
        <v>983</v>
      </c>
      <c r="K141" s="166">
        <f t="shared" si="21"/>
        <v>45671.37290104873</v>
      </c>
      <c r="L141" s="211">
        <f t="shared" si="22"/>
        <v>112</v>
      </c>
      <c r="M141" s="357">
        <f t="shared" si="27"/>
        <v>11.469999999999999</v>
      </c>
      <c r="N141" s="352">
        <v>46.656206400000002</v>
      </c>
      <c r="O141" s="414">
        <v>37590</v>
      </c>
      <c r="P141" s="80">
        <v>19870</v>
      </c>
      <c r="Q141" s="163">
        <f t="shared" si="15"/>
        <v>39326.939843068874</v>
      </c>
      <c r="R141" s="164">
        <f t="shared" si="16"/>
        <v>5110.5740993121126</v>
      </c>
      <c r="S141" s="76">
        <f t="shared" si="23"/>
        <v>15108.754740409537</v>
      </c>
      <c r="T141" s="80">
        <f t="shared" si="24"/>
        <v>888.75027884761982</v>
      </c>
      <c r="U141" s="76">
        <v>983</v>
      </c>
      <c r="V141" s="79">
        <f t="shared" si="25"/>
        <v>61418.018961638147</v>
      </c>
    </row>
    <row r="142" spans="1:22" s="424" customFormat="1" ht="16.5" customHeight="1" x14ac:dyDescent="0.2">
      <c r="A142" s="211">
        <v>113</v>
      </c>
      <c r="B142" s="357">
        <f t="shared" si="26"/>
        <v>16.292999999999999</v>
      </c>
      <c r="C142" s="352">
        <v>46.727052800000003</v>
      </c>
      <c r="D142" s="76">
        <v>37590</v>
      </c>
      <c r="E142" s="80">
        <v>19870</v>
      </c>
      <c r="F142" s="76">
        <f t="shared" si="17"/>
        <v>27685.509114343586</v>
      </c>
      <c r="G142" s="164">
        <f t="shared" si="18"/>
        <v>5102.8255734545273</v>
      </c>
      <c r="H142" s="208">
        <f t="shared" si="19"/>
        <v>11148.033793851358</v>
      </c>
      <c r="I142" s="164">
        <f t="shared" si="20"/>
        <v>655.76669375596225</v>
      </c>
      <c r="J142" s="165">
        <v>983</v>
      </c>
      <c r="K142" s="166">
        <f t="shared" si="21"/>
        <v>45575.135175405427</v>
      </c>
      <c r="L142" s="211">
        <f t="shared" si="22"/>
        <v>113</v>
      </c>
      <c r="M142" s="357">
        <f t="shared" si="27"/>
        <v>11.5</v>
      </c>
      <c r="N142" s="352">
        <v>46.727052800000003</v>
      </c>
      <c r="O142" s="414">
        <v>37590</v>
      </c>
      <c r="P142" s="80">
        <v>19870</v>
      </c>
      <c r="Q142" s="163">
        <f t="shared" si="15"/>
        <v>39224.34782608696</v>
      </c>
      <c r="R142" s="164">
        <f t="shared" si="16"/>
        <v>5102.8255734545273</v>
      </c>
      <c r="S142" s="76">
        <f t="shared" si="23"/>
        <v>15071.238955844105</v>
      </c>
      <c r="T142" s="80">
        <f t="shared" si="24"/>
        <v>886.54346799082964</v>
      </c>
      <c r="U142" s="76">
        <v>983</v>
      </c>
      <c r="V142" s="79">
        <f t="shared" si="25"/>
        <v>61267.955823376418</v>
      </c>
    </row>
    <row r="143" spans="1:22" s="424" customFormat="1" ht="16.5" customHeight="1" x14ac:dyDescent="0.2">
      <c r="A143" s="211">
        <v>114</v>
      </c>
      <c r="B143" s="357">
        <f t="shared" si="26"/>
        <v>16.329999999999998</v>
      </c>
      <c r="C143" s="352">
        <v>46.797801000000007</v>
      </c>
      <c r="D143" s="76">
        <v>37590</v>
      </c>
      <c r="E143" s="80">
        <v>19870</v>
      </c>
      <c r="F143" s="76">
        <f t="shared" si="17"/>
        <v>27622.78015921617</v>
      </c>
      <c r="G143" s="164">
        <f t="shared" si="18"/>
        <v>5095.1111997762455</v>
      </c>
      <c r="H143" s="208">
        <f t="shared" si="19"/>
        <v>11124.083062057422</v>
      </c>
      <c r="I143" s="164">
        <f t="shared" si="20"/>
        <v>654.3578271798483</v>
      </c>
      <c r="J143" s="165">
        <v>983</v>
      </c>
      <c r="K143" s="166">
        <f t="shared" si="21"/>
        <v>45479.332248229686</v>
      </c>
      <c r="L143" s="211">
        <f t="shared" si="22"/>
        <v>114</v>
      </c>
      <c r="M143" s="357">
        <f t="shared" si="27"/>
        <v>11.53</v>
      </c>
      <c r="N143" s="352">
        <v>46.797801000000007</v>
      </c>
      <c r="O143" s="414">
        <v>37590</v>
      </c>
      <c r="P143" s="80">
        <v>19870</v>
      </c>
      <c r="Q143" s="163">
        <f t="shared" si="15"/>
        <v>39122.289679098001</v>
      </c>
      <c r="R143" s="164">
        <f t="shared" si="16"/>
        <v>5095.1111997762455</v>
      </c>
      <c r="S143" s="76">
        <f t="shared" si="23"/>
        <v>15033.916298817247</v>
      </c>
      <c r="T143" s="80">
        <f t="shared" si="24"/>
        <v>884.34801757748505</v>
      </c>
      <c r="U143" s="76">
        <v>983</v>
      </c>
      <c r="V143" s="79">
        <f t="shared" si="25"/>
        <v>61118.665195268979</v>
      </c>
    </row>
    <row r="144" spans="1:22" s="424" customFormat="1" ht="16.5" customHeight="1" x14ac:dyDescent="0.2">
      <c r="A144" s="211">
        <v>115</v>
      </c>
      <c r="B144" s="357">
        <f t="shared" si="26"/>
        <v>16.367000000000001</v>
      </c>
      <c r="C144" s="352">
        <v>46.868451</v>
      </c>
      <c r="D144" s="76">
        <v>37590</v>
      </c>
      <c r="E144" s="80">
        <v>19870</v>
      </c>
      <c r="F144" s="76">
        <f t="shared" si="17"/>
        <v>27560.334820064763</v>
      </c>
      <c r="G144" s="164">
        <f t="shared" si="18"/>
        <v>5087.430775128455</v>
      </c>
      <c r="H144" s="208">
        <f t="shared" si="19"/>
        <v>11100.240302365695</v>
      </c>
      <c r="I144" s="164">
        <f t="shared" si="20"/>
        <v>652.95531190386441</v>
      </c>
      <c r="J144" s="165">
        <v>983</v>
      </c>
      <c r="K144" s="166">
        <f t="shared" si="21"/>
        <v>45383.961209462774</v>
      </c>
      <c r="L144" s="211">
        <f t="shared" si="22"/>
        <v>115</v>
      </c>
      <c r="M144" s="357">
        <f t="shared" si="27"/>
        <v>11.559999999999999</v>
      </c>
      <c r="N144" s="352">
        <v>46.868451</v>
      </c>
      <c r="O144" s="414">
        <v>37590</v>
      </c>
      <c r="P144" s="80">
        <v>19870</v>
      </c>
      <c r="Q144" s="163">
        <f t="shared" si="15"/>
        <v>39020.761245674745</v>
      </c>
      <c r="R144" s="164">
        <f t="shared" si="16"/>
        <v>5087.430775128455</v>
      </c>
      <c r="S144" s="76">
        <f t="shared" si="23"/>
        <v>14996.785287073089</v>
      </c>
      <c r="T144" s="80">
        <f t="shared" si="24"/>
        <v>882.16384041606409</v>
      </c>
      <c r="U144" s="76">
        <v>983</v>
      </c>
      <c r="V144" s="79">
        <f t="shared" si="25"/>
        <v>60970.141148292358</v>
      </c>
    </row>
    <row r="145" spans="1:22" s="424" customFormat="1" ht="16.5" customHeight="1" x14ac:dyDescent="0.2">
      <c r="A145" s="211">
        <v>116</v>
      </c>
      <c r="B145" s="357">
        <f t="shared" si="26"/>
        <v>16.404</v>
      </c>
      <c r="C145" s="352">
        <v>46.939002800000004</v>
      </c>
      <c r="D145" s="76">
        <v>37590</v>
      </c>
      <c r="E145" s="80">
        <v>19870</v>
      </c>
      <c r="F145" s="76">
        <f t="shared" si="17"/>
        <v>27498.17117776152</v>
      </c>
      <c r="G145" s="164">
        <f t="shared" si="18"/>
        <v>5079.7840980124092</v>
      </c>
      <c r="H145" s="208">
        <f t="shared" si="19"/>
        <v>11076.504793763137</v>
      </c>
      <c r="I145" s="164">
        <f t="shared" si="20"/>
        <v>651.55910551547856</v>
      </c>
      <c r="J145" s="165">
        <v>983</v>
      </c>
      <c r="K145" s="166">
        <f t="shared" si="21"/>
        <v>45289.019175052548</v>
      </c>
      <c r="L145" s="211">
        <f t="shared" si="22"/>
        <v>116</v>
      </c>
      <c r="M145" s="357">
        <f t="shared" si="27"/>
        <v>11.59</v>
      </c>
      <c r="N145" s="352">
        <v>46.939002800000004</v>
      </c>
      <c r="O145" s="414">
        <v>37590</v>
      </c>
      <c r="P145" s="80">
        <v>19870</v>
      </c>
      <c r="Q145" s="163">
        <f t="shared" si="15"/>
        <v>38919.758412424504</v>
      </c>
      <c r="R145" s="164">
        <f t="shared" si="16"/>
        <v>5079.7840980124092</v>
      </c>
      <c r="S145" s="76">
        <f t="shared" si="23"/>
        <v>14959.844453548552</v>
      </c>
      <c r="T145" s="80">
        <f t="shared" si="24"/>
        <v>879.99085020873827</v>
      </c>
      <c r="U145" s="76">
        <v>983</v>
      </c>
      <c r="V145" s="79">
        <f t="shared" si="25"/>
        <v>60822.377814194202</v>
      </c>
    </row>
    <row r="146" spans="1:22" s="424" customFormat="1" ht="16.5" customHeight="1" x14ac:dyDescent="0.2">
      <c r="A146" s="211">
        <v>117</v>
      </c>
      <c r="B146" s="357">
        <f t="shared" si="26"/>
        <v>16.440999999999999</v>
      </c>
      <c r="C146" s="352">
        <v>47.009456400000005</v>
      </c>
      <c r="D146" s="76">
        <v>37590</v>
      </c>
      <c r="E146" s="80">
        <v>19870</v>
      </c>
      <c r="F146" s="76">
        <f t="shared" si="17"/>
        <v>27436.28733045435</v>
      </c>
      <c r="G146" s="164">
        <f t="shared" si="18"/>
        <v>5072.1709685628275</v>
      </c>
      <c r="H146" s="208">
        <f t="shared" si="19"/>
        <v>11052.875821665841</v>
      </c>
      <c r="I146" s="164">
        <f t="shared" si="20"/>
        <v>650.16916598034356</v>
      </c>
      <c r="J146" s="165">
        <v>983</v>
      </c>
      <c r="K146" s="166">
        <f t="shared" si="21"/>
        <v>45194.503286663356</v>
      </c>
      <c r="L146" s="211">
        <f t="shared" si="22"/>
        <v>117</v>
      </c>
      <c r="M146" s="357">
        <f t="shared" si="27"/>
        <v>11.62</v>
      </c>
      <c r="N146" s="352">
        <v>47.009456400000005</v>
      </c>
      <c r="O146" s="414">
        <v>37590</v>
      </c>
      <c r="P146" s="80">
        <v>19870</v>
      </c>
      <c r="Q146" s="163">
        <f t="shared" si="15"/>
        <v>38819.277108433744</v>
      </c>
      <c r="R146" s="164">
        <f t="shared" si="16"/>
        <v>5072.1709685628275</v>
      </c>
      <c r="S146" s="76">
        <f t="shared" si="23"/>
        <v>14923.092346178837</v>
      </c>
      <c r="T146" s="80">
        <f t="shared" si="24"/>
        <v>877.82896153993147</v>
      </c>
      <c r="U146" s="76">
        <v>983</v>
      </c>
      <c r="V146" s="79">
        <f t="shared" si="25"/>
        <v>60675.369384715341</v>
      </c>
    </row>
    <row r="147" spans="1:22" s="424" customFormat="1" ht="16.5" customHeight="1" x14ac:dyDescent="0.2">
      <c r="A147" s="211">
        <v>118</v>
      </c>
      <c r="B147" s="357">
        <f t="shared" si="26"/>
        <v>16.478000000000002</v>
      </c>
      <c r="C147" s="352">
        <v>47.079811800000002</v>
      </c>
      <c r="D147" s="76">
        <v>37590</v>
      </c>
      <c r="E147" s="80">
        <v>19870</v>
      </c>
      <c r="F147" s="76">
        <f t="shared" si="17"/>
        <v>27374.681393372979</v>
      </c>
      <c r="G147" s="164">
        <f t="shared" si="18"/>
        <v>5064.5911885314708</v>
      </c>
      <c r="H147" s="208">
        <f t="shared" si="19"/>
        <v>11029.352677847513</v>
      </c>
      <c r="I147" s="164">
        <f t="shared" si="20"/>
        <v>648.78545163808906</v>
      </c>
      <c r="J147" s="165">
        <v>983</v>
      </c>
      <c r="K147" s="166">
        <f t="shared" si="21"/>
        <v>45100.410711390054</v>
      </c>
      <c r="L147" s="211">
        <f t="shared" si="22"/>
        <v>118</v>
      </c>
      <c r="M147" s="357">
        <f t="shared" si="27"/>
        <v>11.649999999999999</v>
      </c>
      <c r="N147" s="352">
        <v>47.079811800000002</v>
      </c>
      <c r="O147" s="414">
        <v>37590</v>
      </c>
      <c r="P147" s="80">
        <v>19870</v>
      </c>
      <c r="Q147" s="163">
        <f t="shared" si="15"/>
        <v>38719.313304721036</v>
      </c>
      <c r="R147" s="164">
        <f t="shared" si="16"/>
        <v>5064.5911885314708</v>
      </c>
      <c r="S147" s="76">
        <f t="shared" si="23"/>
        <v>14886.527527705854</v>
      </c>
      <c r="T147" s="80">
        <f t="shared" si="24"/>
        <v>875.6780898650502</v>
      </c>
      <c r="U147" s="76">
        <v>983</v>
      </c>
      <c r="V147" s="79">
        <f t="shared" si="25"/>
        <v>60529.110110823407</v>
      </c>
    </row>
    <row r="148" spans="1:22" s="424" customFormat="1" ht="16.5" customHeight="1" x14ac:dyDescent="0.2">
      <c r="A148" s="211">
        <v>119</v>
      </c>
      <c r="B148" s="357">
        <f t="shared" si="26"/>
        <v>16.515000000000001</v>
      </c>
      <c r="C148" s="352">
        <v>47.150069000000002</v>
      </c>
      <c r="D148" s="76">
        <v>37590</v>
      </c>
      <c r="E148" s="80">
        <v>19870</v>
      </c>
      <c r="F148" s="76">
        <f t="shared" si="17"/>
        <v>27313.351498637603</v>
      </c>
      <c r="G148" s="164">
        <f t="shared" si="18"/>
        <v>5057.0445612709491</v>
      </c>
      <c r="H148" s="208">
        <f t="shared" si="19"/>
        <v>11005.934660368908</v>
      </c>
      <c r="I148" s="164">
        <f t="shared" si="20"/>
        <v>647.40792119817104</v>
      </c>
      <c r="J148" s="165">
        <v>983</v>
      </c>
      <c r="K148" s="166">
        <f t="shared" si="21"/>
        <v>45006.738641475633</v>
      </c>
      <c r="L148" s="211">
        <f t="shared" si="22"/>
        <v>119</v>
      </c>
      <c r="M148" s="357">
        <f t="shared" si="27"/>
        <v>11.68</v>
      </c>
      <c r="N148" s="352">
        <v>47.150069000000002</v>
      </c>
      <c r="O148" s="414">
        <v>37590</v>
      </c>
      <c r="P148" s="80">
        <v>19870</v>
      </c>
      <c r="Q148" s="163">
        <f t="shared" si="15"/>
        <v>38619.863013698632</v>
      </c>
      <c r="R148" s="164">
        <f t="shared" si="16"/>
        <v>5057.0445612709491</v>
      </c>
      <c r="S148" s="76">
        <f t="shared" si="23"/>
        <v>14850.14857548966</v>
      </c>
      <c r="T148" s="80">
        <f t="shared" si="24"/>
        <v>873.53815149939169</v>
      </c>
      <c r="U148" s="76">
        <v>983</v>
      </c>
      <c r="V148" s="79">
        <f t="shared" si="25"/>
        <v>60383.594301958641</v>
      </c>
    </row>
    <row r="149" spans="1:22" s="424" customFormat="1" ht="16.5" customHeight="1" x14ac:dyDescent="0.2">
      <c r="A149" s="214">
        <v>120</v>
      </c>
      <c r="B149" s="357">
        <f t="shared" si="26"/>
        <v>16.552</v>
      </c>
      <c r="C149" s="352">
        <v>47.220228000000006</v>
      </c>
      <c r="D149" s="76">
        <v>37590</v>
      </c>
      <c r="E149" s="80">
        <v>19870</v>
      </c>
      <c r="F149" s="76">
        <f t="shared" si="17"/>
        <v>27252.295795070087</v>
      </c>
      <c r="G149" s="164">
        <f t="shared" si="18"/>
        <v>5049.5308917186921</v>
      </c>
      <c r="H149" s="208">
        <f t="shared" si="19"/>
        <v>10982.621073508186</v>
      </c>
      <c r="I149" s="164">
        <f t="shared" si="20"/>
        <v>646.03653373577561</v>
      </c>
      <c r="J149" s="165">
        <v>983</v>
      </c>
      <c r="K149" s="166">
        <f t="shared" si="21"/>
        <v>44913.484294032736</v>
      </c>
      <c r="L149" s="214">
        <f t="shared" si="22"/>
        <v>120</v>
      </c>
      <c r="M149" s="357">
        <f t="shared" si="27"/>
        <v>11.709999999999999</v>
      </c>
      <c r="N149" s="352">
        <v>47.220228000000006</v>
      </c>
      <c r="O149" s="414">
        <v>37590</v>
      </c>
      <c r="P149" s="80">
        <v>19870</v>
      </c>
      <c r="Q149" s="163">
        <f t="shared" si="15"/>
        <v>38520.922288642192</v>
      </c>
      <c r="R149" s="164">
        <f t="shared" si="16"/>
        <v>5049.5308917186921</v>
      </c>
      <c r="S149" s="76">
        <f t="shared" si="23"/>
        <v>14813.954081322701</v>
      </c>
      <c r="T149" s="80">
        <f t="shared" si="24"/>
        <v>871.40906360721772</v>
      </c>
      <c r="U149" s="76">
        <v>983</v>
      </c>
      <c r="V149" s="79">
        <f t="shared" si="25"/>
        <v>60238.816325290798</v>
      </c>
    </row>
    <row r="150" spans="1:22" s="424" customFormat="1" ht="16.5" customHeight="1" x14ac:dyDescent="0.2">
      <c r="A150" s="211">
        <v>121</v>
      </c>
      <c r="B150" s="357">
        <f t="shared" si="26"/>
        <v>16.588999999999999</v>
      </c>
      <c r="C150" s="352">
        <v>47.290288799999999</v>
      </c>
      <c r="D150" s="76">
        <v>37590</v>
      </c>
      <c r="E150" s="80">
        <v>19870</v>
      </c>
      <c r="F150" s="76">
        <f t="shared" si="17"/>
        <v>27191.512448007721</v>
      </c>
      <c r="G150" s="164">
        <f t="shared" si="18"/>
        <v>5042.0499863811365</v>
      </c>
      <c r="H150" s="208">
        <f t="shared" si="19"/>
        <v>10959.411227692211</v>
      </c>
      <c r="I150" s="164">
        <f t="shared" si="20"/>
        <v>644.67124868777717</v>
      </c>
      <c r="J150" s="165">
        <v>983</v>
      </c>
      <c r="K150" s="166">
        <f t="shared" si="21"/>
        <v>44820.644910768846</v>
      </c>
      <c r="L150" s="211">
        <f t="shared" si="22"/>
        <v>121</v>
      </c>
      <c r="M150" s="357">
        <f t="shared" si="27"/>
        <v>11.739999999999998</v>
      </c>
      <c r="N150" s="352">
        <v>47.290288799999999</v>
      </c>
      <c r="O150" s="414">
        <v>37590</v>
      </c>
      <c r="P150" s="80">
        <v>19870</v>
      </c>
      <c r="Q150" s="163">
        <f t="shared" si="15"/>
        <v>38422.48722316866</v>
      </c>
      <c r="R150" s="164">
        <f t="shared" si="16"/>
        <v>5042.0499863811365</v>
      </c>
      <c r="S150" s="76">
        <f t="shared" si="23"/>
        <v>14777.942651246931</v>
      </c>
      <c r="T150" s="80">
        <f t="shared" si="24"/>
        <v>869.29074419099595</v>
      </c>
      <c r="U150" s="76">
        <v>983</v>
      </c>
      <c r="V150" s="79">
        <f t="shared" si="25"/>
        <v>60094.770604987723</v>
      </c>
    </row>
    <row r="151" spans="1:22" s="424" customFormat="1" ht="16.5" customHeight="1" x14ac:dyDescent="0.2">
      <c r="A151" s="211">
        <v>122</v>
      </c>
      <c r="B151" s="357">
        <f t="shared" si="26"/>
        <v>16.625999999999998</v>
      </c>
      <c r="C151" s="352">
        <v>47.360251400000003</v>
      </c>
      <c r="D151" s="76">
        <v>37590</v>
      </c>
      <c r="E151" s="80">
        <v>19870</v>
      </c>
      <c r="F151" s="76">
        <f t="shared" si="17"/>
        <v>27130.999639119455</v>
      </c>
      <c r="G151" s="164">
        <f t="shared" si="18"/>
        <v>5034.6016533180818</v>
      </c>
      <c r="H151" s="208">
        <f t="shared" si="19"/>
        <v>10936.304439428763</v>
      </c>
      <c r="I151" s="164">
        <f t="shared" si="20"/>
        <v>643.31202584875075</v>
      </c>
      <c r="J151" s="165">
        <v>983</v>
      </c>
      <c r="K151" s="166">
        <f t="shared" si="21"/>
        <v>44728.217757715051</v>
      </c>
      <c r="L151" s="211">
        <f t="shared" si="22"/>
        <v>122</v>
      </c>
      <c r="M151" s="357">
        <f t="shared" si="27"/>
        <v>11.77</v>
      </c>
      <c r="N151" s="352">
        <v>47.360251400000003</v>
      </c>
      <c r="O151" s="414">
        <v>37590</v>
      </c>
      <c r="P151" s="80">
        <v>19870</v>
      </c>
      <c r="Q151" s="163">
        <f t="shared" si="15"/>
        <v>38324.553950722177</v>
      </c>
      <c r="R151" s="164">
        <f t="shared" si="16"/>
        <v>5034.6016533180818</v>
      </c>
      <c r="S151" s="76">
        <f t="shared" si="23"/>
        <v>14742.11290537369</v>
      </c>
      <c r="T151" s="80">
        <f t="shared" si="24"/>
        <v>867.18311208080513</v>
      </c>
      <c r="U151" s="76">
        <v>983</v>
      </c>
      <c r="V151" s="79">
        <f t="shared" si="25"/>
        <v>59951.451621494751</v>
      </c>
    </row>
    <row r="152" spans="1:22" s="424" customFormat="1" ht="16.5" customHeight="1" x14ac:dyDescent="0.2">
      <c r="A152" s="211">
        <v>123</v>
      </c>
      <c r="B152" s="357">
        <f t="shared" si="26"/>
        <v>16.663</v>
      </c>
      <c r="C152" s="352">
        <v>47.430115800000003</v>
      </c>
      <c r="D152" s="76">
        <v>37590</v>
      </c>
      <c r="E152" s="80">
        <v>19870</v>
      </c>
      <c r="F152" s="76">
        <f t="shared" si="17"/>
        <v>27070.755566224569</v>
      </c>
      <c r="G152" s="164">
        <f t="shared" si="18"/>
        <v>5027.1857021272544</v>
      </c>
      <c r="H152" s="208">
        <f t="shared" si="19"/>
        <v>10913.300031239622</v>
      </c>
      <c r="I152" s="164">
        <f t="shared" si="20"/>
        <v>641.95882536703652</v>
      </c>
      <c r="J152" s="165">
        <v>983</v>
      </c>
      <c r="K152" s="166">
        <f t="shared" si="21"/>
        <v>44636.200124958486</v>
      </c>
      <c r="L152" s="211">
        <f t="shared" si="22"/>
        <v>123</v>
      </c>
      <c r="M152" s="357">
        <f t="shared" si="27"/>
        <v>11.799999999999999</v>
      </c>
      <c r="N152" s="352">
        <v>47.430115800000003</v>
      </c>
      <c r="O152" s="414">
        <v>37590</v>
      </c>
      <c r="P152" s="80">
        <v>19870</v>
      </c>
      <c r="Q152" s="163">
        <f t="shared" si="15"/>
        <v>38227.118644067799</v>
      </c>
      <c r="R152" s="164">
        <f t="shared" si="16"/>
        <v>5027.1857021272544</v>
      </c>
      <c r="S152" s="76">
        <f t="shared" si="23"/>
        <v>14706.463477706318</v>
      </c>
      <c r="T152" s="80">
        <f t="shared" si="24"/>
        <v>865.08608692390101</v>
      </c>
      <c r="U152" s="76">
        <v>983</v>
      </c>
      <c r="V152" s="79">
        <f t="shared" si="25"/>
        <v>59808.853910825273</v>
      </c>
    </row>
    <row r="153" spans="1:22" s="424" customFormat="1" ht="16.5" customHeight="1" thickBot="1" x14ac:dyDescent="0.25">
      <c r="A153" s="215">
        <v>124</v>
      </c>
      <c r="B153" s="358">
        <f t="shared" si="26"/>
        <v>16.7</v>
      </c>
      <c r="C153" s="354">
        <v>47.499881999999999</v>
      </c>
      <c r="D153" s="91">
        <v>37590</v>
      </c>
      <c r="E153" s="92">
        <v>19870</v>
      </c>
      <c r="F153" s="91">
        <f t="shared" si="17"/>
        <v>27010.77844311377</v>
      </c>
      <c r="G153" s="92">
        <f t="shared" si="18"/>
        <v>5019.8019439290392</v>
      </c>
      <c r="H153" s="218">
        <f t="shared" si="19"/>
        <v>10890.397331594557</v>
      </c>
      <c r="I153" s="92">
        <f t="shared" si="20"/>
        <v>640.61160774085624</v>
      </c>
      <c r="J153" s="91">
        <v>983</v>
      </c>
      <c r="K153" s="94">
        <f t="shared" si="21"/>
        <v>44544.589326378227</v>
      </c>
      <c r="L153" s="215">
        <f t="shared" si="22"/>
        <v>124</v>
      </c>
      <c r="M153" s="358">
        <f t="shared" si="27"/>
        <v>11.829999999999998</v>
      </c>
      <c r="N153" s="354">
        <v>47.499881999999999</v>
      </c>
      <c r="O153" s="452">
        <v>37590</v>
      </c>
      <c r="P153" s="92">
        <v>19870</v>
      </c>
      <c r="Q153" s="184">
        <f t="shared" si="15"/>
        <v>38130.177514792907</v>
      </c>
      <c r="R153" s="92">
        <f t="shared" si="16"/>
        <v>5019.8019439290392</v>
      </c>
      <c r="S153" s="91">
        <f t="shared" si="23"/>
        <v>14670.993015965461</v>
      </c>
      <c r="T153" s="92">
        <f t="shared" si="24"/>
        <v>862.99958917443894</v>
      </c>
      <c r="U153" s="91">
        <v>983</v>
      </c>
      <c r="V153" s="94">
        <f t="shared" si="25"/>
        <v>59666.972063861846</v>
      </c>
    </row>
    <row r="154" spans="1:22" s="424" customFormat="1" ht="16.5" customHeight="1" x14ac:dyDescent="0.2">
      <c r="A154" s="224">
        <v>125</v>
      </c>
      <c r="B154" s="359">
        <f t="shared" ref="B154:B217" si="28">0.01929*A154+14.3086</f>
        <v>16.719850000000001</v>
      </c>
      <c r="C154" s="350">
        <v>47.56955</v>
      </c>
      <c r="D154" s="165">
        <v>37590</v>
      </c>
      <c r="E154" s="164">
        <v>19870</v>
      </c>
      <c r="F154" s="165">
        <f t="shared" si="17"/>
        <v>26978.710933411483</v>
      </c>
      <c r="G154" s="164">
        <f t="shared" si="18"/>
        <v>5012.4501913514005</v>
      </c>
      <c r="H154" s="208">
        <f t="shared" si="19"/>
        <v>10876.99478241938</v>
      </c>
      <c r="I154" s="164">
        <f t="shared" si="20"/>
        <v>639.82322249525771</v>
      </c>
      <c r="J154" s="165">
        <v>983</v>
      </c>
      <c r="K154" s="166">
        <f t="shared" si="21"/>
        <v>44490.979129677522</v>
      </c>
      <c r="L154" s="224">
        <f t="shared" si="22"/>
        <v>125</v>
      </c>
      <c r="M154" s="359">
        <f t="shared" ref="M154:M217" si="29">0.02386*L154+8.87171</f>
        <v>11.85421</v>
      </c>
      <c r="N154" s="350">
        <v>47.56955</v>
      </c>
      <c r="O154" s="413">
        <v>37590</v>
      </c>
      <c r="P154" s="164">
        <v>19870</v>
      </c>
      <c r="Q154" s="163">
        <f t="shared" si="15"/>
        <v>38052.303780682138</v>
      </c>
      <c r="R154" s="164">
        <f t="shared" si="16"/>
        <v>5012.4501913514005</v>
      </c>
      <c r="S154" s="165">
        <f t="shared" si="23"/>
        <v>14642.016350491405</v>
      </c>
      <c r="T154" s="164">
        <f t="shared" si="24"/>
        <v>861.29507944067086</v>
      </c>
      <c r="U154" s="165">
        <v>983</v>
      </c>
      <c r="V154" s="166">
        <f t="shared" si="25"/>
        <v>59551.065401965614</v>
      </c>
    </row>
    <row r="155" spans="1:22" s="424" customFormat="1" ht="16.5" customHeight="1" x14ac:dyDescent="0.2">
      <c r="A155" s="211">
        <v>126</v>
      </c>
      <c r="B155" s="359">
        <f t="shared" si="28"/>
        <v>16.739139999999999</v>
      </c>
      <c r="C155" s="352">
        <v>47.639119800000003</v>
      </c>
      <c r="D155" s="76">
        <v>37590</v>
      </c>
      <c r="E155" s="80">
        <v>19870</v>
      </c>
      <c r="F155" s="76">
        <f t="shared" si="17"/>
        <v>26947.620964995818</v>
      </c>
      <c r="G155" s="164">
        <f t="shared" si="18"/>
        <v>5005.1302585149779</v>
      </c>
      <c r="H155" s="208">
        <f t="shared" si="19"/>
        <v>10863.935415993672</v>
      </c>
      <c r="I155" s="164">
        <f t="shared" si="20"/>
        <v>639.05502447021593</v>
      </c>
      <c r="J155" s="165">
        <v>983</v>
      </c>
      <c r="K155" s="166">
        <f t="shared" si="21"/>
        <v>44438.741663974688</v>
      </c>
      <c r="L155" s="211">
        <f t="shared" si="22"/>
        <v>126</v>
      </c>
      <c r="M155" s="357">
        <f t="shared" si="29"/>
        <v>11.878070000000001</v>
      </c>
      <c r="N155" s="352">
        <v>47.639119800000003</v>
      </c>
      <c r="O155" s="414">
        <v>37590</v>
      </c>
      <c r="P155" s="80">
        <v>19870</v>
      </c>
      <c r="Q155" s="163">
        <f t="shared" si="15"/>
        <v>37975.866449684167</v>
      </c>
      <c r="R155" s="164">
        <f t="shared" si="16"/>
        <v>5005.1302585149779</v>
      </c>
      <c r="S155" s="76">
        <f t="shared" si="23"/>
        <v>14613.53888078771</v>
      </c>
      <c r="T155" s="80">
        <f t="shared" si="24"/>
        <v>859.61993416398286</v>
      </c>
      <c r="U155" s="76">
        <v>983</v>
      </c>
      <c r="V155" s="79">
        <f t="shared" si="25"/>
        <v>59437.155523150832</v>
      </c>
    </row>
    <row r="156" spans="1:22" s="424" customFormat="1" ht="16.5" customHeight="1" x14ac:dyDescent="0.2">
      <c r="A156" s="211">
        <v>127</v>
      </c>
      <c r="B156" s="359">
        <f t="shared" si="28"/>
        <v>16.758430000000001</v>
      </c>
      <c r="C156" s="352">
        <v>47.708591400000003</v>
      </c>
      <c r="D156" s="76">
        <v>37590</v>
      </c>
      <c r="E156" s="80">
        <v>19870</v>
      </c>
      <c r="F156" s="76">
        <f t="shared" si="17"/>
        <v>26916.602569572446</v>
      </c>
      <c r="G156" s="164">
        <f t="shared" si="18"/>
        <v>4997.8419610183673</v>
      </c>
      <c r="H156" s="208">
        <f t="shared" si="19"/>
        <v>10850.911140400876</v>
      </c>
      <c r="I156" s="164">
        <f t="shared" si="20"/>
        <v>638.28889061181621</v>
      </c>
      <c r="J156" s="165">
        <v>983</v>
      </c>
      <c r="K156" s="166">
        <f t="shared" si="21"/>
        <v>44386.644561603505</v>
      </c>
      <c r="L156" s="211">
        <f t="shared" si="22"/>
        <v>127</v>
      </c>
      <c r="M156" s="357">
        <f t="shared" si="29"/>
        <v>11.90193</v>
      </c>
      <c r="N156" s="352">
        <v>47.708591400000003</v>
      </c>
      <c r="O156" s="414">
        <v>37590</v>
      </c>
      <c r="P156" s="80">
        <v>19870</v>
      </c>
      <c r="Q156" s="163">
        <f t="shared" si="15"/>
        <v>37899.73558910194</v>
      </c>
      <c r="R156" s="164">
        <f t="shared" si="16"/>
        <v>4997.8419610183673</v>
      </c>
      <c r="S156" s="76">
        <f t="shared" si="23"/>
        <v>14585.176367040905</v>
      </c>
      <c r="T156" s="80">
        <f t="shared" si="24"/>
        <v>857.95155100240618</v>
      </c>
      <c r="U156" s="76">
        <v>983</v>
      </c>
      <c r="V156" s="79">
        <f t="shared" si="25"/>
        <v>59323.705468163622</v>
      </c>
    </row>
    <row r="157" spans="1:22" s="424" customFormat="1" ht="16.5" customHeight="1" x14ac:dyDescent="0.2">
      <c r="A157" s="211">
        <v>128</v>
      </c>
      <c r="B157" s="359">
        <f t="shared" si="28"/>
        <v>16.777720000000002</v>
      </c>
      <c r="C157" s="352">
        <v>47.777964800000007</v>
      </c>
      <c r="D157" s="76">
        <v>37590</v>
      </c>
      <c r="E157" s="80">
        <v>19870</v>
      </c>
      <c r="F157" s="76">
        <f t="shared" si="17"/>
        <v>26885.655500270594</v>
      </c>
      <c r="G157" s="164">
        <f t="shared" si="18"/>
        <v>4990.5851159235635</v>
      </c>
      <c r="H157" s="208">
        <f t="shared" si="19"/>
        <v>10837.921809506015</v>
      </c>
      <c r="I157" s="164">
        <f t="shared" si="20"/>
        <v>637.52481232388322</v>
      </c>
      <c r="J157" s="165">
        <v>983</v>
      </c>
      <c r="K157" s="166">
        <f t="shared" si="21"/>
        <v>44334.68723802406</v>
      </c>
      <c r="L157" s="211">
        <f t="shared" si="22"/>
        <v>128</v>
      </c>
      <c r="M157" s="357">
        <f t="shared" si="29"/>
        <v>11.925789999999999</v>
      </c>
      <c r="N157" s="352">
        <v>47.777964800000007</v>
      </c>
      <c r="O157" s="414">
        <v>37590</v>
      </c>
      <c r="P157" s="80">
        <v>19870</v>
      </c>
      <c r="Q157" s="163">
        <f t="shared" si="15"/>
        <v>37823.909359463818</v>
      </c>
      <c r="R157" s="164">
        <f t="shared" si="16"/>
        <v>4990.5851159235635</v>
      </c>
      <c r="S157" s="76">
        <f t="shared" si="23"/>
        <v>14556.92812163171</v>
      </c>
      <c r="T157" s="80">
        <f t="shared" si="24"/>
        <v>856.2898895077476</v>
      </c>
      <c r="U157" s="76">
        <v>983</v>
      </c>
      <c r="V157" s="79">
        <f t="shared" si="25"/>
        <v>59210.712486526834</v>
      </c>
    </row>
    <row r="158" spans="1:22" s="424" customFormat="1" ht="16.5" customHeight="1" x14ac:dyDescent="0.2">
      <c r="A158" s="211">
        <v>129</v>
      </c>
      <c r="B158" s="359">
        <f t="shared" si="28"/>
        <v>16.79701</v>
      </c>
      <c r="C158" s="352">
        <v>47.847239999999999</v>
      </c>
      <c r="D158" s="76">
        <v>37590</v>
      </c>
      <c r="E158" s="80">
        <v>19870</v>
      </c>
      <c r="F158" s="76">
        <f t="shared" si="17"/>
        <v>26854.77951135351</v>
      </c>
      <c r="G158" s="164">
        <f t="shared" si="18"/>
        <v>4983.3595417415927</v>
      </c>
      <c r="H158" s="208">
        <f t="shared" si="19"/>
        <v>10824.967278052336</v>
      </c>
      <c r="I158" s="164">
        <f t="shared" si="20"/>
        <v>636.76278106190205</v>
      </c>
      <c r="J158" s="165">
        <v>983</v>
      </c>
      <c r="K158" s="166">
        <f t="shared" si="21"/>
        <v>44282.869112209344</v>
      </c>
      <c r="L158" s="211">
        <f t="shared" si="22"/>
        <v>129</v>
      </c>
      <c r="M158" s="357">
        <f t="shared" si="29"/>
        <v>11.94965</v>
      </c>
      <c r="N158" s="352">
        <v>47.847239999999999</v>
      </c>
      <c r="O158" s="414">
        <v>37590</v>
      </c>
      <c r="P158" s="80">
        <v>19870</v>
      </c>
      <c r="Q158" s="163">
        <f t="shared" ref="Q158:Q221" si="30">12*(1/M158*O158)</f>
        <v>37748.385935989761</v>
      </c>
      <c r="R158" s="164">
        <f t="shared" ref="R158:R221" si="31">12*(1/N158*P158)</f>
        <v>4983.3595417415927</v>
      </c>
      <c r="S158" s="76">
        <f t="shared" si="23"/>
        <v>14528.793462428661</v>
      </c>
      <c r="T158" s="80">
        <f t="shared" si="24"/>
        <v>854.63490955462714</v>
      </c>
      <c r="U158" s="76">
        <v>983</v>
      </c>
      <c r="V158" s="79">
        <f t="shared" si="25"/>
        <v>59098.173849714636</v>
      </c>
    </row>
    <row r="159" spans="1:22" s="424" customFormat="1" ht="16.5" customHeight="1" x14ac:dyDescent="0.2">
      <c r="A159" s="214">
        <v>130</v>
      </c>
      <c r="B159" s="359">
        <f t="shared" si="28"/>
        <v>16.816300000000002</v>
      </c>
      <c r="C159" s="352">
        <v>47.916417000000003</v>
      </c>
      <c r="D159" s="76">
        <v>37590</v>
      </c>
      <c r="E159" s="80">
        <v>19870</v>
      </c>
      <c r="F159" s="76">
        <f t="shared" ref="F159:F222" si="32">12*(1/B159*D159)</f>
        <v>26823.974358211974</v>
      </c>
      <c r="G159" s="164">
        <f t="shared" ref="G159:G222" si="33">12*(1/C159*E159)</f>
        <v>4976.1650584182862</v>
      </c>
      <c r="H159" s="208">
        <f t="shared" ref="H159:H222" si="34">SUM(F159:G159)*34%</f>
        <v>10812.047401654288</v>
      </c>
      <c r="I159" s="164">
        <f t="shared" ref="I159:I222" si="35">SUM(F159:G159)*2%</f>
        <v>636.00278833260518</v>
      </c>
      <c r="J159" s="165">
        <v>983</v>
      </c>
      <c r="K159" s="166">
        <f t="shared" ref="K159:K222" si="36">SUM(F159:J159)</f>
        <v>44231.189606617154</v>
      </c>
      <c r="L159" s="214">
        <f t="shared" ref="L159:L222" si="37">1+L158</f>
        <v>130</v>
      </c>
      <c r="M159" s="357">
        <f t="shared" si="29"/>
        <v>11.973510000000001</v>
      </c>
      <c r="N159" s="352">
        <v>47.916417000000003</v>
      </c>
      <c r="O159" s="414">
        <v>37590</v>
      </c>
      <c r="P159" s="80">
        <v>19870</v>
      </c>
      <c r="Q159" s="163">
        <f t="shared" si="30"/>
        <v>37673.163508444894</v>
      </c>
      <c r="R159" s="164">
        <f t="shared" si="31"/>
        <v>4976.1650584182862</v>
      </c>
      <c r="S159" s="76">
        <f t="shared" ref="S159:S222" si="38">(Q159+R159)*34%</f>
        <v>14500.771712733482</v>
      </c>
      <c r="T159" s="80">
        <f t="shared" ref="T159:T222" si="39">SUM(Q159:R159)*2%</f>
        <v>852.98657133726363</v>
      </c>
      <c r="U159" s="76">
        <v>983</v>
      </c>
      <c r="V159" s="79">
        <f t="shared" ref="V159:V222" si="40">SUM(Q159:U159)</f>
        <v>58986.086850933927</v>
      </c>
    </row>
    <row r="160" spans="1:22" s="424" customFormat="1" ht="16.5" customHeight="1" x14ac:dyDescent="0.2">
      <c r="A160" s="211">
        <v>131</v>
      </c>
      <c r="B160" s="359">
        <f t="shared" si="28"/>
        <v>16.83559</v>
      </c>
      <c r="C160" s="352">
        <v>47.985495800000002</v>
      </c>
      <c r="D160" s="76">
        <v>37590</v>
      </c>
      <c r="E160" s="80">
        <v>19870</v>
      </c>
      <c r="F160" s="76">
        <f t="shared" si="32"/>
        <v>26793.239797357859</v>
      </c>
      <c r="G160" s="164">
        <f t="shared" si="33"/>
        <v>4969.0014873202581</v>
      </c>
      <c r="H160" s="208">
        <f t="shared" si="34"/>
        <v>10799.16203679056</v>
      </c>
      <c r="I160" s="164">
        <f t="shared" si="35"/>
        <v>635.24482569356235</v>
      </c>
      <c r="J160" s="165">
        <v>983</v>
      </c>
      <c r="K160" s="166">
        <f t="shared" si="36"/>
        <v>44179.648147162239</v>
      </c>
      <c r="L160" s="211">
        <f t="shared" si="37"/>
        <v>131</v>
      </c>
      <c r="M160" s="357">
        <f t="shared" si="29"/>
        <v>11.99737</v>
      </c>
      <c r="N160" s="352">
        <v>47.985495800000002</v>
      </c>
      <c r="O160" s="414">
        <v>37590</v>
      </c>
      <c r="P160" s="80">
        <v>19870</v>
      </c>
      <c r="Q160" s="163">
        <f t="shared" si="30"/>
        <v>37598.24028099492</v>
      </c>
      <c r="R160" s="164">
        <f t="shared" si="31"/>
        <v>4969.0014873202581</v>
      </c>
      <c r="S160" s="76">
        <f t="shared" si="38"/>
        <v>14472.862201227163</v>
      </c>
      <c r="T160" s="80">
        <f t="shared" si="39"/>
        <v>851.34483536630364</v>
      </c>
      <c r="U160" s="76">
        <v>983</v>
      </c>
      <c r="V160" s="79">
        <f t="shared" si="40"/>
        <v>58874.448804908643</v>
      </c>
    </row>
    <row r="161" spans="1:22" s="424" customFormat="1" ht="16.5" customHeight="1" x14ac:dyDescent="0.2">
      <c r="A161" s="211">
        <v>132</v>
      </c>
      <c r="B161" s="359">
        <f t="shared" si="28"/>
        <v>16.854880000000001</v>
      </c>
      <c r="C161" s="352">
        <v>48.054476399999999</v>
      </c>
      <c r="D161" s="76">
        <v>37590</v>
      </c>
      <c r="E161" s="80">
        <v>19870</v>
      </c>
      <c r="F161" s="76">
        <f t="shared" si="32"/>
        <v>26762.575586417701</v>
      </c>
      <c r="G161" s="164">
        <f t="shared" si="33"/>
        <v>4961.8686512210134</v>
      </c>
      <c r="H161" s="208">
        <f t="shared" si="34"/>
        <v>10786.311040797164</v>
      </c>
      <c r="I161" s="164">
        <f t="shared" si="35"/>
        <v>634.48888475277431</v>
      </c>
      <c r="J161" s="165">
        <v>983</v>
      </c>
      <c r="K161" s="166">
        <f t="shared" si="36"/>
        <v>44128.244163188654</v>
      </c>
      <c r="L161" s="211">
        <f t="shared" si="37"/>
        <v>132</v>
      </c>
      <c r="M161" s="357">
        <f t="shared" si="29"/>
        <v>12.021229999999999</v>
      </c>
      <c r="N161" s="352">
        <v>48.054476399999999</v>
      </c>
      <c r="O161" s="414">
        <v>37590</v>
      </c>
      <c r="P161" s="80">
        <v>19870</v>
      </c>
      <c r="Q161" s="163">
        <f t="shared" si="30"/>
        <v>37523.614472063178</v>
      </c>
      <c r="R161" s="164">
        <f t="shared" si="31"/>
        <v>4961.8686512210134</v>
      </c>
      <c r="S161" s="76">
        <f t="shared" si="38"/>
        <v>14445.064261916625</v>
      </c>
      <c r="T161" s="80">
        <f t="shared" si="39"/>
        <v>849.70966246568378</v>
      </c>
      <c r="U161" s="76">
        <v>983</v>
      </c>
      <c r="V161" s="79">
        <f t="shared" si="40"/>
        <v>58763.257047666499</v>
      </c>
    </row>
    <row r="162" spans="1:22" s="424" customFormat="1" ht="16.5" customHeight="1" x14ac:dyDescent="0.2">
      <c r="A162" s="211">
        <v>133</v>
      </c>
      <c r="B162" s="359">
        <f t="shared" si="28"/>
        <v>16.874169999999999</v>
      </c>
      <c r="C162" s="352">
        <v>48.123358800000005</v>
      </c>
      <c r="D162" s="76">
        <v>37590</v>
      </c>
      <c r="E162" s="80">
        <v>19870</v>
      </c>
      <c r="F162" s="76">
        <f t="shared" si="32"/>
        <v>26731.981484126336</v>
      </c>
      <c r="G162" s="164">
        <f t="shared" si="33"/>
        <v>4954.766374287241</v>
      </c>
      <c r="H162" s="208">
        <f t="shared" si="34"/>
        <v>10773.494271860616</v>
      </c>
      <c r="I162" s="164">
        <f t="shared" si="35"/>
        <v>633.73495716827154</v>
      </c>
      <c r="J162" s="165">
        <v>983</v>
      </c>
      <c r="K162" s="166">
        <f t="shared" si="36"/>
        <v>44076.977087442465</v>
      </c>
      <c r="L162" s="211">
        <f t="shared" si="37"/>
        <v>133</v>
      </c>
      <c r="M162" s="357">
        <f t="shared" si="29"/>
        <v>12.04509</v>
      </c>
      <c r="N162" s="352">
        <v>48.123358800000005</v>
      </c>
      <c r="O162" s="414">
        <v>37590</v>
      </c>
      <c r="P162" s="80">
        <v>19870</v>
      </c>
      <c r="Q162" s="163">
        <f t="shared" si="30"/>
        <v>37449.284314189434</v>
      </c>
      <c r="R162" s="164">
        <f t="shared" si="31"/>
        <v>4954.766374287241</v>
      </c>
      <c r="S162" s="76">
        <f t="shared" si="38"/>
        <v>14417.377234082071</v>
      </c>
      <c r="T162" s="80">
        <f t="shared" si="39"/>
        <v>848.08101376953346</v>
      </c>
      <c r="U162" s="76">
        <v>983</v>
      </c>
      <c r="V162" s="79">
        <f t="shared" si="40"/>
        <v>58652.508936328275</v>
      </c>
    </row>
    <row r="163" spans="1:22" s="424" customFormat="1" ht="16.5" customHeight="1" x14ac:dyDescent="0.2">
      <c r="A163" s="211">
        <v>134</v>
      </c>
      <c r="B163" s="359">
        <f t="shared" si="28"/>
        <v>16.893460000000001</v>
      </c>
      <c r="C163" s="352">
        <v>48.192143000000002</v>
      </c>
      <c r="D163" s="76">
        <v>37590</v>
      </c>
      <c r="E163" s="80">
        <v>19870</v>
      </c>
      <c r="F163" s="76">
        <f t="shared" si="32"/>
        <v>26701.457250320535</v>
      </c>
      <c r="G163" s="164">
        <f t="shared" si="33"/>
        <v>4947.6944820652616</v>
      </c>
      <c r="H163" s="208">
        <f t="shared" si="34"/>
        <v>10760.711589011171</v>
      </c>
      <c r="I163" s="164">
        <f t="shared" si="35"/>
        <v>632.98303464771595</v>
      </c>
      <c r="J163" s="165">
        <v>983</v>
      </c>
      <c r="K163" s="166">
        <f t="shared" si="36"/>
        <v>44025.846356044683</v>
      </c>
      <c r="L163" s="211">
        <f t="shared" si="37"/>
        <v>134</v>
      </c>
      <c r="M163" s="357">
        <f t="shared" si="29"/>
        <v>12.068950000000001</v>
      </c>
      <c r="N163" s="352">
        <v>48.192143000000002</v>
      </c>
      <c r="O163" s="414">
        <v>37590</v>
      </c>
      <c r="P163" s="80">
        <v>19870</v>
      </c>
      <c r="Q163" s="163">
        <f t="shared" si="30"/>
        <v>37375.248053890355</v>
      </c>
      <c r="R163" s="164">
        <f t="shared" si="31"/>
        <v>4947.6944820652616</v>
      </c>
      <c r="S163" s="76">
        <f t="shared" si="38"/>
        <v>14389.800462224912</v>
      </c>
      <c r="T163" s="80">
        <f t="shared" si="39"/>
        <v>846.45885071911243</v>
      </c>
      <c r="U163" s="76">
        <v>983</v>
      </c>
      <c r="V163" s="79">
        <f t="shared" si="40"/>
        <v>58542.201848899647</v>
      </c>
    </row>
    <row r="164" spans="1:22" s="424" customFormat="1" ht="16.5" customHeight="1" x14ac:dyDescent="0.2">
      <c r="A164" s="211">
        <v>135</v>
      </c>
      <c r="B164" s="359">
        <f t="shared" si="28"/>
        <v>16.912749999999999</v>
      </c>
      <c r="C164" s="352">
        <v>48.260829000000001</v>
      </c>
      <c r="D164" s="76">
        <v>37590</v>
      </c>
      <c r="E164" s="80">
        <v>19870</v>
      </c>
      <c r="F164" s="76">
        <f t="shared" si="32"/>
        <v>26671.0026459328</v>
      </c>
      <c r="G164" s="164">
        <f t="shared" si="33"/>
        <v>4940.6528014676251</v>
      </c>
      <c r="H164" s="208">
        <f t="shared" si="34"/>
        <v>10747.962852116145</v>
      </c>
      <c r="I164" s="164">
        <f t="shared" si="35"/>
        <v>632.23310894800852</v>
      </c>
      <c r="J164" s="165">
        <v>983</v>
      </c>
      <c r="K164" s="166">
        <f t="shared" si="36"/>
        <v>43974.851408464579</v>
      </c>
      <c r="L164" s="211">
        <f t="shared" si="37"/>
        <v>135</v>
      </c>
      <c r="M164" s="357">
        <f t="shared" si="29"/>
        <v>12.09281</v>
      </c>
      <c r="N164" s="352">
        <v>48.260829000000001</v>
      </c>
      <c r="O164" s="414">
        <v>37590</v>
      </c>
      <c r="P164" s="80">
        <v>19870</v>
      </c>
      <c r="Q164" s="163">
        <f t="shared" si="30"/>
        <v>37301.503951521605</v>
      </c>
      <c r="R164" s="164">
        <f t="shared" si="31"/>
        <v>4940.6528014676251</v>
      </c>
      <c r="S164" s="76">
        <f t="shared" si="38"/>
        <v>14362.333296016339</v>
      </c>
      <c r="T164" s="80">
        <f t="shared" si="39"/>
        <v>844.84313505978457</v>
      </c>
      <c r="U164" s="76">
        <v>983</v>
      </c>
      <c r="V164" s="79">
        <f t="shared" si="40"/>
        <v>58432.333184065348</v>
      </c>
    </row>
    <row r="165" spans="1:22" s="424" customFormat="1" ht="16.5" customHeight="1" x14ac:dyDescent="0.2">
      <c r="A165" s="211">
        <v>136</v>
      </c>
      <c r="B165" s="359">
        <f t="shared" si="28"/>
        <v>16.932040000000001</v>
      </c>
      <c r="C165" s="352">
        <v>48.329416800000004</v>
      </c>
      <c r="D165" s="76">
        <v>37590</v>
      </c>
      <c r="E165" s="80">
        <v>19870</v>
      </c>
      <c r="F165" s="76">
        <f t="shared" si="32"/>
        <v>26640.617432985036</v>
      </c>
      <c r="G165" s="164">
        <f t="shared" si="33"/>
        <v>4933.6411607598784</v>
      </c>
      <c r="H165" s="208">
        <f t="shared" si="34"/>
        <v>10735.247921873271</v>
      </c>
      <c r="I165" s="164">
        <f t="shared" si="35"/>
        <v>631.48517187489836</v>
      </c>
      <c r="J165" s="165">
        <v>983</v>
      </c>
      <c r="K165" s="166">
        <f t="shared" si="36"/>
        <v>43923.991687493086</v>
      </c>
      <c r="L165" s="211">
        <f t="shared" si="37"/>
        <v>136</v>
      </c>
      <c r="M165" s="357">
        <f t="shared" si="29"/>
        <v>12.116669999999999</v>
      </c>
      <c r="N165" s="352">
        <v>48.329416800000004</v>
      </c>
      <c r="O165" s="414">
        <v>37590</v>
      </c>
      <c r="P165" s="80">
        <v>19870</v>
      </c>
      <c r="Q165" s="163">
        <f t="shared" si="30"/>
        <v>37228.050281141601</v>
      </c>
      <c r="R165" s="164">
        <f t="shared" si="31"/>
        <v>4933.6411607598784</v>
      </c>
      <c r="S165" s="76">
        <f t="shared" si="38"/>
        <v>14334.975090246504</v>
      </c>
      <c r="T165" s="80">
        <f t="shared" si="39"/>
        <v>843.23382883802958</v>
      </c>
      <c r="U165" s="76">
        <v>983</v>
      </c>
      <c r="V165" s="79">
        <f t="shared" si="40"/>
        <v>58322.900360986008</v>
      </c>
    </row>
    <row r="166" spans="1:22" s="424" customFormat="1" ht="16.5" customHeight="1" x14ac:dyDescent="0.2">
      <c r="A166" s="211">
        <v>137</v>
      </c>
      <c r="B166" s="359">
        <f t="shared" si="28"/>
        <v>16.951329999999999</v>
      </c>
      <c r="C166" s="352">
        <v>48.397906400000004</v>
      </c>
      <c r="D166" s="76">
        <v>37590</v>
      </c>
      <c r="E166" s="80">
        <v>19870</v>
      </c>
      <c r="F166" s="76">
        <f t="shared" si="32"/>
        <v>26610.301374582406</v>
      </c>
      <c r="G166" s="164">
        <f t="shared" si="33"/>
        <v>4926.659389547478</v>
      </c>
      <c r="H166" s="208">
        <f t="shared" si="34"/>
        <v>10722.566659804163</v>
      </c>
      <c r="I166" s="164">
        <f t="shared" si="35"/>
        <v>630.73921528259768</v>
      </c>
      <c r="J166" s="165">
        <v>983</v>
      </c>
      <c r="K166" s="166">
        <f t="shared" si="36"/>
        <v>43873.26663921665</v>
      </c>
      <c r="L166" s="211">
        <f t="shared" si="37"/>
        <v>137</v>
      </c>
      <c r="M166" s="357">
        <f t="shared" si="29"/>
        <v>12.14053</v>
      </c>
      <c r="N166" s="352">
        <v>48.397906400000004</v>
      </c>
      <c r="O166" s="414">
        <v>37590</v>
      </c>
      <c r="P166" s="80">
        <v>19870</v>
      </c>
      <c r="Q166" s="163">
        <f t="shared" si="30"/>
        <v>37154.885330376848</v>
      </c>
      <c r="R166" s="164">
        <f t="shared" si="31"/>
        <v>4926.659389547478</v>
      </c>
      <c r="S166" s="76">
        <f t="shared" si="38"/>
        <v>14307.725204774273</v>
      </c>
      <c r="T166" s="80">
        <f t="shared" si="39"/>
        <v>841.63089439848659</v>
      </c>
      <c r="U166" s="76">
        <v>983</v>
      </c>
      <c r="V166" s="79">
        <f t="shared" si="40"/>
        <v>58213.900819097085</v>
      </c>
    </row>
    <row r="167" spans="1:22" s="424" customFormat="1" ht="16.5" customHeight="1" x14ac:dyDescent="0.2">
      <c r="A167" s="211">
        <v>138</v>
      </c>
      <c r="B167" s="359">
        <f t="shared" si="28"/>
        <v>16.97062</v>
      </c>
      <c r="C167" s="352">
        <v>48.466297800000007</v>
      </c>
      <c r="D167" s="76">
        <v>37590</v>
      </c>
      <c r="E167" s="80">
        <v>19870</v>
      </c>
      <c r="F167" s="76">
        <f t="shared" si="32"/>
        <v>26580.054234907155</v>
      </c>
      <c r="G167" s="164">
        <f t="shared" si="33"/>
        <v>4919.7073187628539</v>
      </c>
      <c r="H167" s="208">
        <f t="shared" si="34"/>
        <v>10709.918928247804</v>
      </c>
      <c r="I167" s="164">
        <f t="shared" si="35"/>
        <v>629.99523107340019</v>
      </c>
      <c r="J167" s="165">
        <v>983</v>
      </c>
      <c r="K167" s="166">
        <f t="shared" si="36"/>
        <v>43822.675712991215</v>
      </c>
      <c r="L167" s="211">
        <f t="shared" si="37"/>
        <v>138</v>
      </c>
      <c r="M167" s="357">
        <f t="shared" si="29"/>
        <v>12.164390000000001</v>
      </c>
      <c r="N167" s="352">
        <v>48.466297800000007</v>
      </c>
      <c r="O167" s="414">
        <v>37590</v>
      </c>
      <c r="P167" s="80">
        <v>19870</v>
      </c>
      <c r="Q167" s="163">
        <f t="shared" si="30"/>
        <v>37082.007400288872</v>
      </c>
      <c r="R167" s="164">
        <f t="shared" si="31"/>
        <v>4919.7073187628539</v>
      </c>
      <c r="S167" s="76">
        <f t="shared" si="38"/>
        <v>14280.583004477588</v>
      </c>
      <c r="T167" s="80">
        <f t="shared" si="39"/>
        <v>840.03429438103456</v>
      </c>
      <c r="U167" s="76">
        <v>983</v>
      </c>
      <c r="V167" s="79">
        <f t="shared" si="40"/>
        <v>58105.332017910347</v>
      </c>
    </row>
    <row r="168" spans="1:22" s="424" customFormat="1" ht="16.5" customHeight="1" x14ac:dyDescent="0.2">
      <c r="A168" s="211">
        <v>139</v>
      </c>
      <c r="B168" s="359">
        <f t="shared" si="28"/>
        <v>16.989910000000002</v>
      </c>
      <c r="C168" s="352">
        <v>48.534590999999999</v>
      </c>
      <c r="D168" s="76">
        <v>37590</v>
      </c>
      <c r="E168" s="80">
        <v>19870</v>
      </c>
      <c r="F168" s="76">
        <f t="shared" si="32"/>
        <v>26549.875779212482</v>
      </c>
      <c r="G168" s="164">
        <f t="shared" si="33"/>
        <v>4912.7847806526279</v>
      </c>
      <c r="H168" s="208">
        <f t="shared" si="34"/>
        <v>10697.304590354137</v>
      </c>
      <c r="I168" s="164">
        <f t="shared" si="35"/>
        <v>629.25321119730222</v>
      </c>
      <c r="J168" s="165">
        <v>983</v>
      </c>
      <c r="K168" s="166">
        <f t="shared" si="36"/>
        <v>43772.218361416548</v>
      </c>
      <c r="L168" s="211">
        <f t="shared" si="37"/>
        <v>139</v>
      </c>
      <c r="M168" s="357">
        <f t="shared" si="29"/>
        <v>12.18825</v>
      </c>
      <c r="N168" s="352">
        <v>48.534590999999999</v>
      </c>
      <c r="O168" s="414">
        <v>37590</v>
      </c>
      <c r="P168" s="80">
        <v>19870</v>
      </c>
      <c r="Q168" s="163">
        <f t="shared" si="30"/>
        <v>37009.414805242755</v>
      </c>
      <c r="R168" s="164">
        <f t="shared" si="31"/>
        <v>4912.7847806526279</v>
      </c>
      <c r="S168" s="76">
        <f t="shared" si="38"/>
        <v>14253.547859204431</v>
      </c>
      <c r="T168" s="80">
        <f t="shared" si="39"/>
        <v>838.44399171790769</v>
      </c>
      <c r="U168" s="76">
        <v>983</v>
      </c>
      <c r="V168" s="79">
        <f t="shared" si="40"/>
        <v>57997.191436817717</v>
      </c>
    </row>
    <row r="169" spans="1:22" s="424" customFormat="1" ht="16.5" customHeight="1" x14ac:dyDescent="0.2">
      <c r="A169" s="214">
        <v>140</v>
      </c>
      <c r="B169" s="359">
        <f t="shared" si="28"/>
        <v>17.0092</v>
      </c>
      <c r="C169" s="352">
        <v>48.602786000000002</v>
      </c>
      <c r="D169" s="76">
        <v>37590</v>
      </c>
      <c r="E169" s="80">
        <v>19870</v>
      </c>
      <c r="F169" s="76">
        <f t="shared" si="32"/>
        <v>26519.765773816522</v>
      </c>
      <c r="G169" s="164">
        <f t="shared" si="33"/>
        <v>4905.8916087649786</v>
      </c>
      <c r="H169" s="208">
        <f t="shared" si="34"/>
        <v>10684.723510077711</v>
      </c>
      <c r="I169" s="164">
        <f t="shared" si="35"/>
        <v>628.51314765162999</v>
      </c>
      <c r="J169" s="165">
        <v>983</v>
      </c>
      <c r="K169" s="166">
        <f t="shared" si="36"/>
        <v>43721.894040310843</v>
      </c>
      <c r="L169" s="214">
        <f t="shared" si="37"/>
        <v>140</v>
      </c>
      <c r="M169" s="357">
        <f t="shared" si="29"/>
        <v>12.212109999999999</v>
      </c>
      <c r="N169" s="352">
        <v>48.602786000000002</v>
      </c>
      <c r="O169" s="414">
        <v>37590</v>
      </c>
      <c r="P169" s="80">
        <v>19870</v>
      </c>
      <c r="Q169" s="163">
        <f t="shared" si="30"/>
        <v>36937.105872777109</v>
      </c>
      <c r="R169" s="164">
        <f t="shared" si="31"/>
        <v>4905.8916087649786</v>
      </c>
      <c r="S169" s="76">
        <f t="shared" si="38"/>
        <v>14226.619143724311</v>
      </c>
      <c r="T169" s="80">
        <f t="shared" si="39"/>
        <v>836.8599496308417</v>
      </c>
      <c r="U169" s="76">
        <v>983</v>
      </c>
      <c r="V169" s="79">
        <f t="shared" si="40"/>
        <v>57889.476574897242</v>
      </c>
    </row>
    <row r="170" spans="1:22" s="424" customFormat="1" ht="16.5" customHeight="1" x14ac:dyDescent="0.2">
      <c r="A170" s="211">
        <v>141</v>
      </c>
      <c r="B170" s="359">
        <f t="shared" si="28"/>
        <v>17.028490000000001</v>
      </c>
      <c r="C170" s="352">
        <v>48.670882800000001</v>
      </c>
      <c r="D170" s="76">
        <v>37590</v>
      </c>
      <c r="E170" s="80">
        <v>19870</v>
      </c>
      <c r="F170" s="76">
        <f t="shared" si="32"/>
        <v>26489.723986096244</v>
      </c>
      <c r="G170" s="164">
        <f t="shared" si="33"/>
        <v>4899.0276379371526</v>
      </c>
      <c r="H170" s="208">
        <f t="shared" si="34"/>
        <v>10672.175552171357</v>
      </c>
      <c r="I170" s="164">
        <f t="shared" si="35"/>
        <v>627.77503248066796</v>
      </c>
      <c r="J170" s="165">
        <v>983</v>
      </c>
      <c r="K170" s="166">
        <f t="shared" si="36"/>
        <v>43671.702208685427</v>
      </c>
      <c r="L170" s="211">
        <f t="shared" si="37"/>
        <v>141</v>
      </c>
      <c r="M170" s="357">
        <f t="shared" si="29"/>
        <v>12.23597</v>
      </c>
      <c r="N170" s="352">
        <v>48.670882800000001</v>
      </c>
      <c r="O170" s="414">
        <v>37590</v>
      </c>
      <c r="P170" s="80">
        <v>19870</v>
      </c>
      <c r="Q170" s="163">
        <f t="shared" si="30"/>
        <v>36865.078943475673</v>
      </c>
      <c r="R170" s="164">
        <f t="shared" si="31"/>
        <v>4899.0276379371526</v>
      </c>
      <c r="S170" s="76">
        <f t="shared" si="38"/>
        <v>14199.796237680361</v>
      </c>
      <c r="T170" s="80">
        <f t="shared" si="39"/>
        <v>835.28213162825648</v>
      </c>
      <c r="U170" s="76">
        <v>983</v>
      </c>
      <c r="V170" s="79">
        <f t="shared" si="40"/>
        <v>57782.184950721443</v>
      </c>
    </row>
    <row r="171" spans="1:22" s="424" customFormat="1" ht="16.5" customHeight="1" x14ac:dyDescent="0.2">
      <c r="A171" s="211">
        <v>142</v>
      </c>
      <c r="B171" s="359">
        <f t="shared" si="28"/>
        <v>17.047779999999999</v>
      </c>
      <c r="C171" s="352">
        <v>48.738881400000004</v>
      </c>
      <c r="D171" s="76">
        <v>37590</v>
      </c>
      <c r="E171" s="80">
        <v>19870</v>
      </c>
      <c r="F171" s="76">
        <f t="shared" si="32"/>
        <v>26459.750184481501</v>
      </c>
      <c r="G171" s="164">
        <f t="shared" si="33"/>
        <v>4892.1927042831139</v>
      </c>
      <c r="H171" s="208">
        <f t="shared" si="34"/>
        <v>10659.660582179969</v>
      </c>
      <c r="I171" s="164">
        <f t="shared" si="35"/>
        <v>627.03885777529229</v>
      </c>
      <c r="J171" s="165">
        <v>983</v>
      </c>
      <c r="K171" s="166">
        <f t="shared" si="36"/>
        <v>43621.64232871987</v>
      </c>
      <c r="L171" s="211">
        <f t="shared" si="37"/>
        <v>142</v>
      </c>
      <c r="M171" s="357">
        <f t="shared" si="29"/>
        <v>12.259830000000001</v>
      </c>
      <c r="N171" s="352">
        <v>48.738881400000004</v>
      </c>
      <c r="O171" s="414">
        <v>37590</v>
      </c>
      <c r="P171" s="80">
        <v>19870</v>
      </c>
      <c r="Q171" s="163">
        <f t="shared" si="30"/>
        <v>36793.332370840377</v>
      </c>
      <c r="R171" s="164">
        <f t="shared" si="31"/>
        <v>4892.1927042831139</v>
      </c>
      <c r="S171" s="76">
        <f t="shared" si="38"/>
        <v>14173.078525541989</v>
      </c>
      <c r="T171" s="80">
        <f t="shared" si="39"/>
        <v>833.71050150246992</v>
      </c>
      <c r="U171" s="76">
        <v>983</v>
      </c>
      <c r="V171" s="79">
        <f t="shared" si="40"/>
        <v>57675.314102167955</v>
      </c>
    </row>
    <row r="172" spans="1:22" s="424" customFormat="1" ht="16.5" customHeight="1" x14ac:dyDescent="0.2">
      <c r="A172" s="211">
        <v>143</v>
      </c>
      <c r="B172" s="359">
        <f t="shared" si="28"/>
        <v>17.067070000000001</v>
      </c>
      <c r="C172" s="352">
        <v>48.806781800000003</v>
      </c>
      <c r="D172" s="76">
        <v>37590</v>
      </c>
      <c r="E172" s="80">
        <v>19870</v>
      </c>
      <c r="F172" s="76">
        <f t="shared" si="32"/>
        <v>26429.844138449069</v>
      </c>
      <c r="G172" s="164">
        <f t="shared" si="33"/>
        <v>4885.3866451813465</v>
      </c>
      <c r="H172" s="208">
        <f t="shared" si="34"/>
        <v>10647.178466434343</v>
      </c>
      <c r="I172" s="164">
        <f t="shared" si="35"/>
        <v>626.30461567260841</v>
      </c>
      <c r="J172" s="165">
        <v>983</v>
      </c>
      <c r="K172" s="166">
        <f t="shared" si="36"/>
        <v>43571.713865737365</v>
      </c>
      <c r="L172" s="211">
        <f t="shared" si="37"/>
        <v>143</v>
      </c>
      <c r="M172" s="357">
        <f t="shared" si="29"/>
        <v>12.28369</v>
      </c>
      <c r="N172" s="352">
        <v>48.806781800000003</v>
      </c>
      <c r="O172" s="414">
        <v>37590</v>
      </c>
      <c r="P172" s="80">
        <v>19870</v>
      </c>
      <c r="Q172" s="163">
        <f t="shared" si="30"/>
        <v>36721.864521165873</v>
      </c>
      <c r="R172" s="164">
        <f t="shared" si="31"/>
        <v>4885.3866451813465</v>
      </c>
      <c r="S172" s="76">
        <f t="shared" si="38"/>
        <v>14146.465396558055</v>
      </c>
      <c r="T172" s="80">
        <f t="shared" si="39"/>
        <v>832.1450233269444</v>
      </c>
      <c r="U172" s="76">
        <v>983</v>
      </c>
      <c r="V172" s="79">
        <f t="shared" si="40"/>
        <v>57568.861586232219</v>
      </c>
    </row>
    <row r="173" spans="1:22" s="424" customFormat="1" ht="16.5" customHeight="1" x14ac:dyDescent="0.2">
      <c r="A173" s="211">
        <v>144</v>
      </c>
      <c r="B173" s="359">
        <f t="shared" si="28"/>
        <v>17.086359999999999</v>
      </c>
      <c r="C173" s="352">
        <v>48.874583999999999</v>
      </c>
      <c r="D173" s="76">
        <v>37590</v>
      </c>
      <c r="E173" s="80">
        <v>19870</v>
      </c>
      <c r="F173" s="76">
        <f t="shared" si="32"/>
        <v>26400.005618516763</v>
      </c>
      <c r="G173" s="164">
        <f t="shared" si="33"/>
        <v>4878.6092992627828</v>
      </c>
      <c r="H173" s="208">
        <f t="shared" si="34"/>
        <v>10634.729072045046</v>
      </c>
      <c r="I173" s="164">
        <f t="shared" si="35"/>
        <v>625.57229835559087</v>
      </c>
      <c r="J173" s="165">
        <v>983</v>
      </c>
      <c r="K173" s="166">
        <f t="shared" si="36"/>
        <v>43521.916288180182</v>
      </c>
      <c r="L173" s="211">
        <f t="shared" si="37"/>
        <v>144</v>
      </c>
      <c r="M173" s="357">
        <f t="shared" si="29"/>
        <v>12.307549999999999</v>
      </c>
      <c r="N173" s="352">
        <v>48.874583999999999</v>
      </c>
      <c r="O173" s="414">
        <v>37590</v>
      </c>
      <c r="P173" s="80">
        <v>19870</v>
      </c>
      <c r="Q173" s="163">
        <f t="shared" si="30"/>
        <v>36650.67377341551</v>
      </c>
      <c r="R173" s="164">
        <f t="shared" si="31"/>
        <v>4878.6092992627828</v>
      </c>
      <c r="S173" s="76">
        <f t="shared" si="38"/>
        <v>14119.95624471062</v>
      </c>
      <c r="T173" s="80">
        <f t="shared" si="39"/>
        <v>830.58566145356588</v>
      </c>
      <c r="U173" s="76">
        <v>983</v>
      </c>
      <c r="V173" s="79">
        <f t="shared" si="40"/>
        <v>57462.82497884248</v>
      </c>
    </row>
    <row r="174" spans="1:22" s="424" customFormat="1" ht="16.5" customHeight="1" x14ac:dyDescent="0.2">
      <c r="A174" s="211">
        <v>145</v>
      </c>
      <c r="B174" s="359">
        <f t="shared" si="28"/>
        <v>17.105650000000001</v>
      </c>
      <c r="C174" s="352">
        <v>48.942288000000005</v>
      </c>
      <c r="D174" s="76">
        <v>37590</v>
      </c>
      <c r="E174" s="80">
        <v>19870</v>
      </c>
      <c r="F174" s="76">
        <f t="shared" si="32"/>
        <v>26370.234396237502</v>
      </c>
      <c r="G174" s="164">
        <f t="shared" si="33"/>
        <v>4871.8605063988825</v>
      </c>
      <c r="H174" s="208">
        <f t="shared" si="34"/>
        <v>10622.312266896372</v>
      </c>
      <c r="I174" s="164">
        <f t="shared" si="35"/>
        <v>624.84189805272774</v>
      </c>
      <c r="J174" s="165">
        <v>983</v>
      </c>
      <c r="K174" s="166">
        <f t="shared" si="36"/>
        <v>43472.249067585486</v>
      </c>
      <c r="L174" s="211">
        <f t="shared" si="37"/>
        <v>145</v>
      </c>
      <c r="M174" s="357">
        <f t="shared" si="29"/>
        <v>12.33141</v>
      </c>
      <c r="N174" s="352">
        <v>48.942288000000005</v>
      </c>
      <c r="O174" s="414">
        <v>37590</v>
      </c>
      <c r="P174" s="80">
        <v>19870</v>
      </c>
      <c r="Q174" s="163">
        <f t="shared" si="30"/>
        <v>36579.758519098788</v>
      </c>
      <c r="R174" s="164">
        <f t="shared" si="31"/>
        <v>4871.8605063988825</v>
      </c>
      <c r="S174" s="76">
        <f t="shared" si="38"/>
        <v>14093.550468669207</v>
      </c>
      <c r="T174" s="80">
        <f t="shared" si="39"/>
        <v>829.03238050995333</v>
      </c>
      <c r="U174" s="76">
        <v>983</v>
      </c>
      <c r="V174" s="79">
        <f t="shared" si="40"/>
        <v>57357.20187467683</v>
      </c>
    </row>
    <row r="175" spans="1:22" s="424" customFormat="1" ht="16.5" customHeight="1" x14ac:dyDescent="0.2">
      <c r="A175" s="211">
        <v>146</v>
      </c>
      <c r="B175" s="359">
        <f t="shared" si="28"/>
        <v>17.124940000000002</v>
      </c>
      <c r="C175" s="352">
        <v>49.0098938</v>
      </c>
      <c r="D175" s="76">
        <v>37590</v>
      </c>
      <c r="E175" s="80">
        <v>19870</v>
      </c>
      <c r="F175" s="76">
        <f t="shared" si="32"/>
        <v>26340.530244193553</v>
      </c>
      <c r="G175" s="164">
        <f t="shared" si="33"/>
        <v>4865.1401076898474</v>
      </c>
      <c r="H175" s="208">
        <f t="shared" si="34"/>
        <v>10609.927919640357</v>
      </c>
      <c r="I175" s="164">
        <f t="shared" si="35"/>
        <v>624.11340703766803</v>
      </c>
      <c r="J175" s="165">
        <v>983</v>
      </c>
      <c r="K175" s="166">
        <f t="shared" si="36"/>
        <v>43422.71167856142</v>
      </c>
      <c r="L175" s="211">
        <f t="shared" si="37"/>
        <v>146</v>
      </c>
      <c r="M175" s="357">
        <f t="shared" si="29"/>
        <v>12.355270000000001</v>
      </c>
      <c r="N175" s="352">
        <v>49.0098938</v>
      </c>
      <c r="O175" s="414">
        <v>37590</v>
      </c>
      <c r="P175" s="80">
        <v>19870</v>
      </c>
      <c r="Q175" s="163">
        <f t="shared" si="30"/>
        <v>36509.117162150236</v>
      </c>
      <c r="R175" s="164">
        <f t="shared" si="31"/>
        <v>4865.1401076898474</v>
      </c>
      <c r="S175" s="76">
        <f t="shared" si="38"/>
        <v>14067.24747174563</v>
      </c>
      <c r="T175" s="80">
        <f t="shared" si="39"/>
        <v>827.48514539680173</v>
      </c>
      <c r="U175" s="76">
        <v>983</v>
      </c>
      <c r="V175" s="79">
        <f t="shared" si="40"/>
        <v>57251.989886982512</v>
      </c>
    </row>
    <row r="176" spans="1:22" s="424" customFormat="1" ht="16.5" customHeight="1" x14ac:dyDescent="0.2">
      <c r="A176" s="211">
        <v>147</v>
      </c>
      <c r="B176" s="359">
        <f t="shared" si="28"/>
        <v>17.14423</v>
      </c>
      <c r="C176" s="352">
        <v>49.077401399999999</v>
      </c>
      <c r="D176" s="76">
        <v>37590</v>
      </c>
      <c r="E176" s="80">
        <v>19870</v>
      </c>
      <c r="F176" s="76">
        <f t="shared" si="32"/>
        <v>26310.892935990709</v>
      </c>
      <c r="G176" s="164">
        <f t="shared" si="33"/>
        <v>4858.4479454529555</v>
      </c>
      <c r="H176" s="208">
        <f t="shared" si="34"/>
        <v>10597.575899690846</v>
      </c>
      <c r="I176" s="164">
        <f t="shared" si="35"/>
        <v>623.38681762887325</v>
      </c>
      <c r="J176" s="165">
        <v>983</v>
      </c>
      <c r="K176" s="166">
        <f t="shared" si="36"/>
        <v>43373.303598763385</v>
      </c>
      <c r="L176" s="211">
        <f t="shared" si="37"/>
        <v>147</v>
      </c>
      <c r="M176" s="357">
        <f t="shared" si="29"/>
        <v>12.37913</v>
      </c>
      <c r="N176" s="352">
        <v>49.077401399999999</v>
      </c>
      <c r="O176" s="414">
        <v>37590</v>
      </c>
      <c r="P176" s="80">
        <v>19870</v>
      </c>
      <c r="Q176" s="163">
        <f t="shared" si="30"/>
        <v>36438.748118809643</v>
      </c>
      <c r="R176" s="164">
        <f t="shared" si="31"/>
        <v>4858.4479454529555</v>
      </c>
      <c r="S176" s="76">
        <f t="shared" si="38"/>
        <v>14041.046661849285</v>
      </c>
      <c r="T176" s="80">
        <f t="shared" si="39"/>
        <v>825.94392128525203</v>
      </c>
      <c r="U176" s="76">
        <v>983</v>
      </c>
      <c r="V176" s="79">
        <f t="shared" si="40"/>
        <v>57147.186647397139</v>
      </c>
    </row>
    <row r="177" spans="1:22" s="424" customFormat="1" ht="16.5" customHeight="1" x14ac:dyDescent="0.2">
      <c r="A177" s="211">
        <v>148</v>
      </c>
      <c r="B177" s="359">
        <f t="shared" si="28"/>
        <v>17.163520000000002</v>
      </c>
      <c r="C177" s="352">
        <v>49.144810800000002</v>
      </c>
      <c r="D177" s="76">
        <v>37590</v>
      </c>
      <c r="E177" s="80">
        <v>19870</v>
      </c>
      <c r="F177" s="76">
        <f t="shared" si="32"/>
        <v>26281.322246252515</v>
      </c>
      <c r="G177" s="164">
        <f t="shared" si="33"/>
        <v>4851.783863211047</v>
      </c>
      <c r="H177" s="208">
        <f t="shared" si="34"/>
        <v>10585.256077217611</v>
      </c>
      <c r="I177" s="164">
        <f t="shared" si="35"/>
        <v>622.66212218927126</v>
      </c>
      <c r="J177" s="165">
        <v>983</v>
      </c>
      <c r="K177" s="166">
        <f t="shared" si="36"/>
        <v>43324.024308870445</v>
      </c>
      <c r="L177" s="211">
        <f t="shared" si="37"/>
        <v>148</v>
      </c>
      <c r="M177" s="357">
        <f t="shared" si="29"/>
        <v>12.402989999999999</v>
      </c>
      <c r="N177" s="352">
        <v>49.144810800000002</v>
      </c>
      <c r="O177" s="414">
        <v>37590</v>
      </c>
      <c r="P177" s="80">
        <v>19870</v>
      </c>
      <c r="Q177" s="163">
        <f t="shared" si="30"/>
        <v>36368.649817503683</v>
      </c>
      <c r="R177" s="164">
        <f t="shared" si="31"/>
        <v>4851.783863211047</v>
      </c>
      <c r="S177" s="76">
        <f t="shared" si="38"/>
        <v>14014.947451443011</v>
      </c>
      <c r="T177" s="80">
        <f t="shared" si="39"/>
        <v>824.40867361429468</v>
      </c>
      <c r="U177" s="76">
        <v>983</v>
      </c>
      <c r="V177" s="79">
        <f t="shared" si="40"/>
        <v>57042.789805772038</v>
      </c>
    </row>
    <row r="178" spans="1:22" s="424" customFormat="1" ht="16.5" customHeight="1" x14ac:dyDescent="0.2">
      <c r="A178" s="211">
        <v>149</v>
      </c>
      <c r="B178" s="359">
        <f t="shared" si="28"/>
        <v>17.18281</v>
      </c>
      <c r="C178" s="352">
        <v>49.212122000000001</v>
      </c>
      <c r="D178" s="76">
        <v>37590</v>
      </c>
      <c r="E178" s="80">
        <v>19870</v>
      </c>
      <c r="F178" s="76">
        <f t="shared" si="32"/>
        <v>26251.817950614597</v>
      </c>
      <c r="G178" s="164">
        <f t="shared" si="33"/>
        <v>4845.1477056811327</v>
      </c>
      <c r="H178" s="208">
        <f t="shared" si="34"/>
        <v>10572.968323140549</v>
      </c>
      <c r="I178" s="164">
        <f t="shared" si="35"/>
        <v>621.93931312591462</v>
      </c>
      <c r="J178" s="165">
        <v>983</v>
      </c>
      <c r="K178" s="166">
        <f t="shared" si="36"/>
        <v>43274.873292562195</v>
      </c>
      <c r="L178" s="211">
        <f t="shared" si="37"/>
        <v>149</v>
      </c>
      <c r="M178" s="357">
        <f t="shared" si="29"/>
        <v>12.42685</v>
      </c>
      <c r="N178" s="352">
        <v>49.212122000000001</v>
      </c>
      <c r="O178" s="414">
        <v>37590</v>
      </c>
      <c r="P178" s="80">
        <v>19870</v>
      </c>
      <c r="Q178" s="163">
        <f t="shared" si="30"/>
        <v>36298.82069872896</v>
      </c>
      <c r="R178" s="164">
        <f t="shared" si="31"/>
        <v>4845.1477056811327</v>
      </c>
      <c r="S178" s="76">
        <f t="shared" si="38"/>
        <v>13988.949257499433</v>
      </c>
      <c r="T178" s="80">
        <f t="shared" si="39"/>
        <v>822.87936808820189</v>
      </c>
      <c r="U178" s="76">
        <v>983</v>
      </c>
      <c r="V178" s="79">
        <f t="shared" si="40"/>
        <v>56938.797029997724</v>
      </c>
    </row>
    <row r="179" spans="1:22" s="424" customFormat="1" ht="16.5" customHeight="1" x14ac:dyDescent="0.2">
      <c r="A179" s="214">
        <v>150</v>
      </c>
      <c r="B179" s="359">
        <f t="shared" si="28"/>
        <v>17.202100000000002</v>
      </c>
      <c r="C179" s="352">
        <v>49.279335000000003</v>
      </c>
      <c r="D179" s="76">
        <v>37590</v>
      </c>
      <c r="E179" s="80">
        <v>19870</v>
      </c>
      <c r="F179" s="76">
        <f t="shared" si="32"/>
        <v>26222.379825718948</v>
      </c>
      <c r="G179" s="164">
        <f t="shared" si="33"/>
        <v>4838.5393187631289</v>
      </c>
      <c r="H179" s="208">
        <f t="shared" si="34"/>
        <v>10560.712509123907</v>
      </c>
      <c r="I179" s="164">
        <f t="shared" si="35"/>
        <v>621.21838288964148</v>
      </c>
      <c r="J179" s="165">
        <v>983</v>
      </c>
      <c r="K179" s="166">
        <f t="shared" si="36"/>
        <v>43225.850036495627</v>
      </c>
      <c r="L179" s="214">
        <f t="shared" si="37"/>
        <v>150</v>
      </c>
      <c r="M179" s="357">
        <f t="shared" si="29"/>
        <v>12.450710000000001</v>
      </c>
      <c r="N179" s="352">
        <v>49.279335000000003</v>
      </c>
      <c r="O179" s="414">
        <v>37590</v>
      </c>
      <c r="P179" s="80">
        <v>19870</v>
      </c>
      <c r="Q179" s="163">
        <f t="shared" si="30"/>
        <v>36229.259214936334</v>
      </c>
      <c r="R179" s="164">
        <f t="shared" si="31"/>
        <v>4838.5393187631289</v>
      </c>
      <c r="S179" s="76">
        <f t="shared" si="38"/>
        <v>13963.051501457818</v>
      </c>
      <c r="T179" s="80">
        <f t="shared" si="39"/>
        <v>821.35597067398919</v>
      </c>
      <c r="U179" s="76">
        <v>983</v>
      </c>
      <c r="V179" s="79">
        <f t="shared" si="40"/>
        <v>56835.206005831271</v>
      </c>
    </row>
    <row r="180" spans="1:22" s="424" customFormat="1" ht="16.5" customHeight="1" x14ac:dyDescent="0.2">
      <c r="A180" s="211">
        <v>151</v>
      </c>
      <c r="B180" s="359">
        <f t="shared" si="28"/>
        <v>17.22139</v>
      </c>
      <c r="C180" s="352">
        <v>49.346449800000002</v>
      </c>
      <c r="D180" s="76">
        <v>37590</v>
      </c>
      <c r="E180" s="80">
        <v>19870</v>
      </c>
      <c r="F180" s="76">
        <f t="shared" si="32"/>
        <v>26193.007649208339</v>
      </c>
      <c r="G180" s="164">
        <f t="shared" si="33"/>
        <v>4831.9585495287238</v>
      </c>
      <c r="H180" s="208">
        <f t="shared" si="34"/>
        <v>10548.488507570602</v>
      </c>
      <c r="I180" s="164">
        <f t="shared" si="35"/>
        <v>620.49932397474129</v>
      </c>
      <c r="J180" s="165">
        <v>983</v>
      </c>
      <c r="K180" s="166">
        <f t="shared" si="36"/>
        <v>43176.95403028241</v>
      </c>
      <c r="L180" s="211">
        <f t="shared" si="37"/>
        <v>151</v>
      </c>
      <c r="M180" s="357">
        <f t="shared" si="29"/>
        <v>12.47457</v>
      </c>
      <c r="N180" s="352">
        <v>49.346449800000002</v>
      </c>
      <c r="O180" s="414">
        <v>37590</v>
      </c>
      <c r="P180" s="80">
        <v>19870</v>
      </c>
      <c r="Q180" s="163">
        <f t="shared" si="30"/>
        <v>36159.9638304166</v>
      </c>
      <c r="R180" s="164">
        <f t="shared" si="31"/>
        <v>4831.9585495287238</v>
      </c>
      <c r="S180" s="76">
        <f t="shared" si="38"/>
        <v>13937.253609181411</v>
      </c>
      <c r="T180" s="80">
        <f t="shared" si="39"/>
        <v>819.83844759890655</v>
      </c>
      <c r="U180" s="76">
        <v>983</v>
      </c>
      <c r="V180" s="79">
        <f t="shared" si="40"/>
        <v>56732.014436725643</v>
      </c>
    </row>
    <row r="181" spans="1:22" s="424" customFormat="1" ht="16.5" customHeight="1" x14ac:dyDescent="0.2">
      <c r="A181" s="211">
        <v>152</v>
      </c>
      <c r="B181" s="359">
        <f t="shared" si="28"/>
        <v>17.240680000000001</v>
      </c>
      <c r="C181" s="352">
        <v>49.413466400000004</v>
      </c>
      <c r="D181" s="76">
        <v>37590</v>
      </c>
      <c r="E181" s="80">
        <v>19870</v>
      </c>
      <c r="F181" s="76">
        <f t="shared" si="32"/>
        <v>26163.701199720661</v>
      </c>
      <c r="G181" s="164">
        <f t="shared" si="33"/>
        <v>4825.4052462103728</v>
      </c>
      <c r="H181" s="208">
        <f t="shared" si="34"/>
        <v>10536.296191616551</v>
      </c>
      <c r="I181" s="164">
        <f t="shared" si="35"/>
        <v>619.78212891862063</v>
      </c>
      <c r="J181" s="165">
        <v>983</v>
      </c>
      <c r="K181" s="166">
        <f t="shared" si="36"/>
        <v>43128.184766466198</v>
      </c>
      <c r="L181" s="211">
        <f t="shared" si="37"/>
        <v>152</v>
      </c>
      <c r="M181" s="357">
        <f t="shared" si="29"/>
        <v>12.498429999999999</v>
      </c>
      <c r="N181" s="352">
        <v>49.413466400000004</v>
      </c>
      <c r="O181" s="414">
        <v>37590</v>
      </c>
      <c r="P181" s="80">
        <v>19870</v>
      </c>
      <c r="Q181" s="163">
        <f t="shared" si="30"/>
        <v>36090.933021187462</v>
      </c>
      <c r="R181" s="164">
        <f t="shared" si="31"/>
        <v>4825.4052462103728</v>
      </c>
      <c r="S181" s="76">
        <f t="shared" si="38"/>
        <v>13911.555010915265</v>
      </c>
      <c r="T181" s="80">
        <f t="shared" si="39"/>
        <v>818.32676534795667</v>
      </c>
      <c r="U181" s="76">
        <v>983</v>
      </c>
      <c r="V181" s="79">
        <f t="shared" si="40"/>
        <v>56629.220043661058</v>
      </c>
    </row>
    <row r="182" spans="1:22" s="424" customFormat="1" ht="16.5" customHeight="1" x14ac:dyDescent="0.2">
      <c r="A182" s="211">
        <v>153</v>
      </c>
      <c r="B182" s="359">
        <f t="shared" si="28"/>
        <v>17.259969999999999</v>
      </c>
      <c r="C182" s="352">
        <v>49.480384800000003</v>
      </c>
      <c r="D182" s="76">
        <v>37590</v>
      </c>
      <c r="E182" s="80">
        <v>19870</v>
      </c>
      <c r="F182" s="76">
        <f t="shared" si="32"/>
        <v>26134.460256883416</v>
      </c>
      <c r="G182" s="164">
        <f t="shared" si="33"/>
        <v>4818.8792581904081</v>
      </c>
      <c r="H182" s="208">
        <f t="shared" si="34"/>
        <v>10524.135435125101</v>
      </c>
      <c r="I182" s="164">
        <f t="shared" si="35"/>
        <v>619.06679030147654</v>
      </c>
      <c r="J182" s="165">
        <v>983</v>
      </c>
      <c r="K182" s="166">
        <f t="shared" si="36"/>
        <v>43079.541740500405</v>
      </c>
      <c r="L182" s="211">
        <f t="shared" si="37"/>
        <v>153</v>
      </c>
      <c r="M182" s="357">
        <f t="shared" si="29"/>
        <v>12.52229</v>
      </c>
      <c r="N182" s="352">
        <v>49.480384800000003</v>
      </c>
      <c r="O182" s="414">
        <v>37590</v>
      </c>
      <c r="P182" s="80">
        <v>19870</v>
      </c>
      <c r="Q182" s="163">
        <f t="shared" si="30"/>
        <v>36022.165274881831</v>
      </c>
      <c r="R182" s="164">
        <f t="shared" si="31"/>
        <v>4818.8792581904081</v>
      </c>
      <c r="S182" s="76">
        <f t="shared" si="38"/>
        <v>13885.955141244562</v>
      </c>
      <c r="T182" s="80">
        <f t="shared" si="39"/>
        <v>816.82089066144476</v>
      </c>
      <c r="U182" s="76">
        <v>983</v>
      </c>
      <c r="V182" s="79">
        <f t="shared" si="40"/>
        <v>56526.820564978247</v>
      </c>
    </row>
    <row r="183" spans="1:22" s="424" customFormat="1" ht="16.5" customHeight="1" x14ac:dyDescent="0.2">
      <c r="A183" s="211">
        <v>154</v>
      </c>
      <c r="B183" s="359">
        <f t="shared" si="28"/>
        <v>17.279260000000001</v>
      </c>
      <c r="C183" s="352">
        <v>49.547205000000005</v>
      </c>
      <c r="D183" s="76">
        <v>37590</v>
      </c>
      <c r="E183" s="80">
        <v>19870</v>
      </c>
      <c r="F183" s="76">
        <f t="shared" si="32"/>
        <v>26105.284601308158</v>
      </c>
      <c r="G183" s="164">
        <f t="shared" si="33"/>
        <v>4812.3804359902842</v>
      </c>
      <c r="H183" s="208">
        <f t="shared" si="34"/>
        <v>10512.006112681473</v>
      </c>
      <c r="I183" s="164">
        <f t="shared" si="35"/>
        <v>618.35330074596891</v>
      </c>
      <c r="J183" s="165">
        <v>983</v>
      </c>
      <c r="K183" s="166">
        <f t="shared" si="36"/>
        <v>43031.024450725883</v>
      </c>
      <c r="L183" s="211">
        <f t="shared" si="37"/>
        <v>154</v>
      </c>
      <c r="M183" s="357">
        <f t="shared" si="29"/>
        <v>12.546150000000001</v>
      </c>
      <c r="N183" s="352">
        <v>49.547205000000005</v>
      </c>
      <c r="O183" s="414">
        <v>37590</v>
      </c>
      <c r="P183" s="80">
        <v>19870</v>
      </c>
      <c r="Q183" s="163">
        <f t="shared" si="30"/>
        <v>35953.659090637368</v>
      </c>
      <c r="R183" s="164">
        <f t="shared" si="31"/>
        <v>4812.3804359902842</v>
      </c>
      <c r="S183" s="76">
        <f t="shared" si="38"/>
        <v>13860.453439053403</v>
      </c>
      <c r="T183" s="80">
        <f t="shared" si="39"/>
        <v>815.32079053255313</v>
      </c>
      <c r="U183" s="76">
        <v>983</v>
      </c>
      <c r="V183" s="79">
        <f t="shared" si="40"/>
        <v>56424.813756213611</v>
      </c>
    </row>
    <row r="184" spans="1:22" s="424" customFormat="1" ht="16.5" customHeight="1" x14ac:dyDescent="0.2">
      <c r="A184" s="211">
        <v>155</v>
      </c>
      <c r="B184" s="359">
        <f t="shared" si="28"/>
        <v>17.298549999999999</v>
      </c>
      <c r="C184" s="352">
        <v>49.613927000000004</v>
      </c>
      <c r="D184" s="76">
        <v>37590</v>
      </c>
      <c r="E184" s="80">
        <v>19870</v>
      </c>
      <c r="F184" s="76">
        <f t="shared" si="32"/>
        <v>26076.174014585038</v>
      </c>
      <c r="G184" s="164">
        <f t="shared" si="33"/>
        <v>4805.9086312599275</v>
      </c>
      <c r="H184" s="208">
        <f t="shared" si="34"/>
        <v>10499.90809958729</v>
      </c>
      <c r="I184" s="164">
        <f t="shared" si="35"/>
        <v>617.64165291689937</v>
      </c>
      <c r="J184" s="165">
        <v>983</v>
      </c>
      <c r="K184" s="166">
        <f t="shared" si="36"/>
        <v>42982.632398349153</v>
      </c>
      <c r="L184" s="211">
        <f t="shared" si="37"/>
        <v>155</v>
      </c>
      <c r="M184" s="357">
        <f t="shared" si="29"/>
        <v>12.57001</v>
      </c>
      <c r="N184" s="352">
        <v>49.613927000000004</v>
      </c>
      <c r="O184" s="414">
        <v>37590</v>
      </c>
      <c r="P184" s="80">
        <v>19870</v>
      </c>
      <c r="Q184" s="163">
        <f t="shared" si="30"/>
        <v>35885.41297898729</v>
      </c>
      <c r="R184" s="164">
        <f t="shared" si="31"/>
        <v>4805.9086312599275</v>
      </c>
      <c r="S184" s="76">
        <f t="shared" si="38"/>
        <v>13835.049347484053</v>
      </c>
      <c r="T184" s="80">
        <f t="shared" si="39"/>
        <v>813.82643220494435</v>
      </c>
      <c r="U184" s="76">
        <v>983</v>
      </c>
      <c r="V184" s="79">
        <f t="shared" si="40"/>
        <v>56323.197389936213</v>
      </c>
    </row>
    <row r="185" spans="1:22" s="424" customFormat="1" ht="16.5" customHeight="1" x14ac:dyDescent="0.2">
      <c r="A185" s="211">
        <v>156</v>
      </c>
      <c r="B185" s="359">
        <f t="shared" si="28"/>
        <v>17.31784</v>
      </c>
      <c r="C185" s="352">
        <v>49.680550800000006</v>
      </c>
      <c r="D185" s="76">
        <v>37590</v>
      </c>
      <c r="E185" s="80">
        <v>19870</v>
      </c>
      <c r="F185" s="76">
        <f t="shared" si="32"/>
        <v>26047.12827927732</v>
      </c>
      <c r="G185" s="164">
        <f t="shared" si="33"/>
        <v>4799.4636967672259</v>
      </c>
      <c r="H185" s="208">
        <f t="shared" si="34"/>
        <v>10487.841271855146</v>
      </c>
      <c r="I185" s="164">
        <f t="shared" si="35"/>
        <v>616.931839520891</v>
      </c>
      <c r="J185" s="165">
        <v>983</v>
      </c>
      <c r="K185" s="166">
        <f t="shared" si="36"/>
        <v>42934.365087420585</v>
      </c>
      <c r="L185" s="211">
        <f t="shared" si="37"/>
        <v>156</v>
      </c>
      <c r="M185" s="357">
        <f t="shared" si="29"/>
        <v>12.593869999999999</v>
      </c>
      <c r="N185" s="352">
        <v>49.680550800000006</v>
      </c>
      <c r="O185" s="414">
        <v>37590</v>
      </c>
      <c r="P185" s="80">
        <v>19870</v>
      </c>
      <c r="Q185" s="163">
        <f t="shared" si="30"/>
        <v>35817.425461752428</v>
      </c>
      <c r="R185" s="164">
        <f t="shared" si="31"/>
        <v>4799.4636967672259</v>
      </c>
      <c r="S185" s="76">
        <f t="shared" si="38"/>
        <v>13809.742313896684</v>
      </c>
      <c r="T185" s="80">
        <f t="shared" si="39"/>
        <v>812.3377831703931</v>
      </c>
      <c r="U185" s="76">
        <v>983</v>
      </c>
      <c r="V185" s="79">
        <f t="shared" si="40"/>
        <v>56221.96925558673</v>
      </c>
    </row>
    <row r="186" spans="1:22" s="424" customFormat="1" ht="16.5" customHeight="1" x14ac:dyDescent="0.2">
      <c r="A186" s="211">
        <v>157</v>
      </c>
      <c r="B186" s="359">
        <f t="shared" si="28"/>
        <v>17.337130000000002</v>
      </c>
      <c r="C186" s="352">
        <v>49.747076400000005</v>
      </c>
      <c r="D186" s="76">
        <v>37590</v>
      </c>
      <c r="E186" s="80">
        <v>19870</v>
      </c>
      <c r="F186" s="76">
        <f t="shared" si="32"/>
        <v>26018.147178915999</v>
      </c>
      <c r="G186" s="164">
        <f t="shared" si="33"/>
        <v>4793.0454863876175</v>
      </c>
      <c r="H186" s="208">
        <f t="shared" si="34"/>
        <v>10475.805506203231</v>
      </c>
      <c r="I186" s="164">
        <f t="shared" si="35"/>
        <v>616.22385330607233</v>
      </c>
      <c r="J186" s="165">
        <v>983</v>
      </c>
      <c r="K186" s="166">
        <f t="shared" si="36"/>
        <v>42886.222024812923</v>
      </c>
      <c r="L186" s="211">
        <f t="shared" si="37"/>
        <v>157</v>
      </c>
      <c r="M186" s="357">
        <f t="shared" si="29"/>
        <v>12.61773</v>
      </c>
      <c r="N186" s="352">
        <v>49.747076400000005</v>
      </c>
      <c r="O186" s="414">
        <v>37590</v>
      </c>
      <c r="P186" s="80">
        <v>19870</v>
      </c>
      <c r="Q186" s="163">
        <f t="shared" si="30"/>
        <v>35749.69507193449</v>
      </c>
      <c r="R186" s="164">
        <f t="shared" si="31"/>
        <v>4793.0454863876175</v>
      </c>
      <c r="S186" s="76">
        <f t="shared" si="38"/>
        <v>13784.531789829516</v>
      </c>
      <c r="T186" s="80">
        <f t="shared" si="39"/>
        <v>810.85481116644212</v>
      </c>
      <c r="U186" s="76">
        <v>983</v>
      </c>
      <c r="V186" s="79">
        <f t="shared" si="40"/>
        <v>56121.127159318065</v>
      </c>
    </row>
    <row r="187" spans="1:22" s="424" customFormat="1" ht="16.5" customHeight="1" x14ac:dyDescent="0.2">
      <c r="A187" s="211">
        <v>158</v>
      </c>
      <c r="B187" s="359">
        <f t="shared" si="28"/>
        <v>17.35642</v>
      </c>
      <c r="C187" s="352">
        <v>49.813503800000007</v>
      </c>
      <c r="D187" s="76">
        <v>37590</v>
      </c>
      <c r="E187" s="80">
        <v>19870</v>
      </c>
      <c r="F187" s="76">
        <f t="shared" si="32"/>
        <v>25989.230497994398</v>
      </c>
      <c r="G187" s="164">
        <f t="shared" si="33"/>
        <v>4786.6538550938058</v>
      </c>
      <c r="H187" s="208">
        <f t="shared" si="34"/>
        <v>10463.80068004999</v>
      </c>
      <c r="I187" s="164">
        <f t="shared" si="35"/>
        <v>615.51768706176415</v>
      </c>
      <c r="J187" s="165">
        <v>983</v>
      </c>
      <c r="K187" s="166">
        <f t="shared" si="36"/>
        <v>42838.202720199959</v>
      </c>
      <c r="L187" s="211">
        <f t="shared" si="37"/>
        <v>158</v>
      </c>
      <c r="M187" s="357">
        <f t="shared" si="29"/>
        <v>12.641590000000001</v>
      </c>
      <c r="N187" s="352">
        <v>49.813503800000007</v>
      </c>
      <c r="O187" s="414">
        <v>37590</v>
      </c>
      <c r="P187" s="80">
        <v>19870</v>
      </c>
      <c r="Q187" s="163">
        <f t="shared" si="30"/>
        <v>35682.220353610581</v>
      </c>
      <c r="R187" s="164">
        <f t="shared" si="31"/>
        <v>4786.6538550938058</v>
      </c>
      <c r="S187" s="76">
        <f t="shared" si="38"/>
        <v>13759.417230959492</v>
      </c>
      <c r="T187" s="80">
        <f t="shared" si="39"/>
        <v>809.37748417408773</v>
      </c>
      <c r="U187" s="76">
        <v>983</v>
      </c>
      <c r="V187" s="79">
        <f t="shared" si="40"/>
        <v>56020.668923837969</v>
      </c>
    </row>
    <row r="188" spans="1:22" s="424" customFormat="1" ht="16.5" customHeight="1" x14ac:dyDescent="0.2">
      <c r="A188" s="211">
        <v>159</v>
      </c>
      <c r="B188" s="359">
        <f t="shared" si="28"/>
        <v>17.375710000000002</v>
      </c>
      <c r="C188" s="352">
        <v>49.879833000000005</v>
      </c>
      <c r="D188" s="76">
        <v>37590</v>
      </c>
      <c r="E188" s="80">
        <v>19870</v>
      </c>
      <c r="F188" s="76">
        <f t="shared" si="32"/>
        <v>25960.378021962842</v>
      </c>
      <c r="G188" s="164">
        <f t="shared" si="33"/>
        <v>4780.2886589455902</v>
      </c>
      <c r="H188" s="208">
        <f t="shared" si="34"/>
        <v>10451.826671508868</v>
      </c>
      <c r="I188" s="164">
        <f t="shared" si="35"/>
        <v>614.81333361816871</v>
      </c>
      <c r="J188" s="165">
        <v>983</v>
      </c>
      <c r="K188" s="166">
        <f t="shared" si="36"/>
        <v>42790.306686035474</v>
      </c>
      <c r="L188" s="211">
        <f t="shared" si="37"/>
        <v>159</v>
      </c>
      <c r="M188" s="357">
        <f t="shared" si="29"/>
        <v>12.66545</v>
      </c>
      <c r="N188" s="352">
        <v>49.879833000000005</v>
      </c>
      <c r="O188" s="414">
        <v>37590</v>
      </c>
      <c r="P188" s="80">
        <v>19870</v>
      </c>
      <c r="Q188" s="163">
        <f t="shared" si="30"/>
        <v>35614.999861828837</v>
      </c>
      <c r="R188" s="164">
        <f t="shared" si="31"/>
        <v>4780.2886589455902</v>
      </c>
      <c r="S188" s="76">
        <f t="shared" si="38"/>
        <v>13734.398097063306</v>
      </c>
      <c r="T188" s="80">
        <f t="shared" si="39"/>
        <v>807.90577041548852</v>
      </c>
      <c r="U188" s="76">
        <v>983</v>
      </c>
      <c r="V188" s="79">
        <f t="shared" si="40"/>
        <v>55920.592388253222</v>
      </c>
    </row>
    <row r="189" spans="1:22" s="424" customFormat="1" ht="16.5" customHeight="1" x14ac:dyDescent="0.2">
      <c r="A189" s="214">
        <v>160</v>
      </c>
      <c r="B189" s="359">
        <f t="shared" si="28"/>
        <v>17.395</v>
      </c>
      <c r="C189" s="352">
        <v>49.946064000000007</v>
      </c>
      <c r="D189" s="76">
        <v>37590</v>
      </c>
      <c r="E189" s="80">
        <v>19870</v>
      </c>
      <c r="F189" s="76">
        <f t="shared" si="32"/>
        <v>25931.589537223343</v>
      </c>
      <c r="G189" s="164">
        <f t="shared" si="33"/>
        <v>4773.9497550797996</v>
      </c>
      <c r="H189" s="208">
        <f t="shared" si="34"/>
        <v>10439.88335938307</v>
      </c>
      <c r="I189" s="164">
        <f t="shared" si="35"/>
        <v>614.11078584606287</v>
      </c>
      <c r="J189" s="165">
        <v>983</v>
      </c>
      <c r="K189" s="166">
        <f t="shared" si="36"/>
        <v>42742.533437532271</v>
      </c>
      <c r="L189" s="214">
        <f t="shared" si="37"/>
        <v>160</v>
      </c>
      <c r="M189" s="357">
        <f t="shared" si="29"/>
        <v>12.689309999999999</v>
      </c>
      <c r="N189" s="352">
        <v>49.946064000000007</v>
      </c>
      <c r="O189" s="414">
        <v>37590</v>
      </c>
      <c r="P189" s="80">
        <v>19870</v>
      </c>
      <c r="Q189" s="163">
        <f t="shared" si="30"/>
        <v>35548.032162505289</v>
      </c>
      <c r="R189" s="164">
        <f t="shared" si="31"/>
        <v>4773.9497550797996</v>
      </c>
      <c r="S189" s="76">
        <f t="shared" si="38"/>
        <v>13709.47385197893</v>
      </c>
      <c r="T189" s="80">
        <f t="shared" si="39"/>
        <v>806.43963835170177</v>
      </c>
      <c r="U189" s="76">
        <v>983</v>
      </c>
      <c r="V189" s="79">
        <f t="shared" si="40"/>
        <v>55820.895407915719</v>
      </c>
    </row>
    <row r="190" spans="1:22" s="424" customFormat="1" ht="16.5" customHeight="1" x14ac:dyDescent="0.2">
      <c r="A190" s="211">
        <v>161</v>
      </c>
      <c r="B190" s="359">
        <f t="shared" si="28"/>
        <v>17.414290000000001</v>
      </c>
      <c r="C190" s="352">
        <v>50.012196799999998</v>
      </c>
      <c r="D190" s="76">
        <v>37590</v>
      </c>
      <c r="E190" s="80">
        <v>19870</v>
      </c>
      <c r="F190" s="76">
        <f t="shared" si="32"/>
        <v>25902.86483112432</v>
      </c>
      <c r="G190" s="164">
        <f t="shared" si="33"/>
        <v>4767.6370017003537</v>
      </c>
      <c r="H190" s="208">
        <f t="shared" si="34"/>
        <v>10427.97062316039</v>
      </c>
      <c r="I190" s="164">
        <f t="shared" si="35"/>
        <v>613.4100366564935</v>
      </c>
      <c r="J190" s="165">
        <v>983</v>
      </c>
      <c r="K190" s="166">
        <f t="shared" si="36"/>
        <v>42694.882492641562</v>
      </c>
      <c r="L190" s="211">
        <f t="shared" si="37"/>
        <v>161</v>
      </c>
      <c r="M190" s="357">
        <f t="shared" si="29"/>
        <v>12.71317</v>
      </c>
      <c r="N190" s="352">
        <v>50.012196799999998</v>
      </c>
      <c r="O190" s="414">
        <v>37590</v>
      </c>
      <c r="P190" s="80">
        <v>19870</v>
      </c>
      <c r="Q190" s="163">
        <f t="shared" si="30"/>
        <v>35481.315832321918</v>
      </c>
      <c r="R190" s="164">
        <f t="shared" si="31"/>
        <v>4767.6370017003537</v>
      </c>
      <c r="S190" s="76">
        <f t="shared" si="38"/>
        <v>13684.643963567574</v>
      </c>
      <c r="T190" s="80">
        <f t="shared" si="39"/>
        <v>804.97905668044552</v>
      </c>
      <c r="U190" s="76">
        <v>983</v>
      </c>
      <c r="V190" s="79">
        <f t="shared" si="40"/>
        <v>55721.575854270297</v>
      </c>
    </row>
    <row r="191" spans="1:22" s="424" customFormat="1" ht="16.5" customHeight="1" x14ac:dyDescent="0.2">
      <c r="A191" s="211">
        <v>162</v>
      </c>
      <c r="B191" s="359">
        <f t="shared" si="28"/>
        <v>17.433579999999999</v>
      </c>
      <c r="C191" s="352">
        <v>50.0782314</v>
      </c>
      <c r="D191" s="76">
        <v>37590</v>
      </c>
      <c r="E191" s="80">
        <v>19870</v>
      </c>
      <c r="F191" s="76">
        <f t="shared" si="32"/>
        <v>25874.203691955412</v>
      </c>
      <c r="G191" s="164">
        <f t="shared" si="33"/>
        <v>4761.350258068418</v>
      </c>
      <c r="H191" s="208">
        <f t="shared" si="34"/>
        <v>10416.088343008103</v>
      </c>
      <c r="I191" s="164">
        <f t="shared" si="35"/>
        <v>612.71107900047662</v>
      </c>
      <c r="J191" s="165">
        <v>983</v>
      </c>
      <c r="K191" s="166">
        <f t="shared" si="36"/>
        <v>42647.353372032405</v>
      </c>
      <c r="L191" s="211">
        <f t="shared" si="37"/>
        <v>162</v>
      </c>
      <c r="M191" s="357">
        <f t="shared" si="29"/>
        <v>12.737030000000001</v>
      </c>
      <c r="N191" s="352">
        <v>50.0782314</v>
      </c>
      <c r="O191" s="414">
        <v>37590</v>
      </c>
      <c r="P191" s="80">
        <v>19870</v>
      </c>
      <c r="Q191" s="163">
        <f t="shared" si="30"/>
        <v>35414.849458625758</v>
      </c>
      <c r="R191" s="164">
        <f t="shared" si="31"/>
        <v>4761.350258068418</v>
      </c>
      <c r="S191" s="76">
        <f t="shared" si="38"/>
        <v>13659.907903676019</v>
      </c>
      <c r="T191" s="80">
        <f t="shared" si="39"/>
        <v>803.52399433388348</v>
      </c>
      <c r="U191" s="76">
        <v>983</v>
      </c>
      <c r="V191" s="79">
        <f t="shared" si="40"/>
        <v>55622.631614704078</v>
      </c>
    </row>
    <row r="192" spans="1:22" s="424" customFormat="1" ht="16.5" customHeight="1" x14ac:dyDescent="0.2">
      <c r="A192" s="211">
        <v>163</v>
      </c>
      <c r="B192" s="359">
        <f t="shared" si="28"/>
        <v>17.452870000000001</v>
      </c>
      <c r="C192" s="352">
        <v>50.144167800000005</v>
      </c>
      <c r="D192" s="76">
        <v>37590</v>
      </c>
      <c r="E192" s="80">
        <v>19870</v>
      </c>
      <c r="F192" s="76">
        <f t="shared" si="32"/>
        <v>25845.605908942198</v>
      </c>
      <c r="G192" s="164">
        <f t="shared" si="33"/>
        <v>4755.0893844926868</v>
      </c>
      <c r="H192" s="208">
        <f t="shared" si="34"/>
        <v>10404.236399767862</v>
      </c>
      <c r="I192" s="164">
        <f t="shared" si="35"/>
        <v>612.01390586869775</v>
      </c>
      <c r="J192" s="165">
        <v>983</v>
      </c>
      <c r="K192" s="166">
        <f t="shared" si="36"/>
        <v>42599.945599071441</v>
      </c>
      <c r="L192" s="211">
        <f t="shared" si="37"/>
        <v>163</v>
      </c>
      <c r="M192" s="357">
        <f t="shared" si="29"/>
        <v>12.76089</v>
      </c>
      <c r="N192" s="352">
        <v>50.144167800000005</v>
      </c>
      <c r="O192" s="414">
        <v>37590</v>
      </c>
      <c r="P192" s="80">
        <v>19870</v>
      </c>
      <c r="Q192" s="163">
        <f t="shared" si="30"/>
        <v>35348.631639329236</v>
      </c>
      <c r="R192" s="164">
        <f t="shared" si="31"/>
        <v>4755.0893844926868</v>
      </c>
      <c r="S192" s="76">
        <f t="shared" si="38"/>
        <v>13635.265148099455</v>
      </c>
      <c r="T192" s="80">
        <f t="shared" si="39"/>
        <v>802.0744204764386</v>
      </c>
      <c r="U192" s="76">
        <v>983</v>
      </c>
      <c r="V192" s="79">
        <f t="shared" si="40"/>
        <v>55524.060592397822</v>
      </c>
    </row>
    <row r="193" spans="1:22" s="424" customFormat="1" ht="16.5" customHeight="1" x14ac:dyDescent="0.2">
      <c r="A193" s="211">
        <v>164</v>
      </c>
      <c r="B193" s="359">
        <f t="shared" si="28"/>
        <v>17.472160000000002</v>
      </c>
      <c r="C193" s="352">
        <v>50.210006</v>
      </c>
      <c r="D193" s="76">
        <v>37590</v>
      </c>
      <c r="E193" s="80">
        <v>19870</v>
      </c>
      <c r="F193" s="76">
        <f t="shared" si="32"/>
        <v>25817.071272241097</v>
      </c>
      <c r="G193" s="164">
        <f t="shared" si="33"/>
        <v>4748.8542423197487</v>
      </c>
      <c r="H193" s="208">
        <f t="shared" si="34"/>
        <v>10392.414674950689</v>
      </c>
      <c r="I193" s="164">
        <f t="shared" si="35"/>
        <v>611.31851029121697</v>
      </c>
      <c r="J193" s="165">
        <v>983</v>
      </c>
      <c r="K193" s="166">
        <f t="shared" si="36"/>
        <v>42552.658699802756</v>
      </c>
      <c r="L193" s="211">
        <f t="shared" si="37"/>
        <v>164</v>
      </c>
      <c r="M193" s="357">
        <f t="shared" si="29"/>
        <v>12.784750000000001</v>
      </c>
      <c r="N193" s="352">
        <v>50.210006</v>
      </c>
      <c r="O193" s="414">
        <v>37590</v>
      </c>
      <c r="P193" s="80">
        <v>19870</v>
      </c>
      <c r="Q193" s="163">
        <f t="shared" si="30"/>
        <v>35282.660982811547</v>
      </c>
      <c r="R193" s="164">
        <f t="shared" si="31"/>
        <v>4748.8542423197487</v>
      </c>
      <c r="S193" s="76">
        <f t="shared" si="38"/>
        <v>13610.715176544642</v>
      </c>
      <c r="T193" s="80">
        <f t="shared" si="39"/>
        <v>800.63030450262602</v>
      </c>
      <c r="U193" s="76">
        <v>983</v>
      </c>
      <c r="V193" s="79">
        <f t="shared" si="40"/>
        <v>55425.860706178566</v>
      </c>
    </row>
    <row r="194" spans="1:22" s="424" customFormat="1" ht="16.5" customHeight="1" x14ac:dyDescent="0.2">
      <c r="A194" s="211">
        <v>165</v>
      </c>
      <c r="B194" s="359">
        <f t="shared" si="28"/>
        <v>17.49145</v>
      </c>
      <c r="C194" s="352">
        <v>50.275746000000005</v>
      </c>
      <c r="D194" s="76">
        <v>37590</v>
      </c>
      <c r="E194" s="80">
        <v>19870</v>
      </c>
      <c r="F194" s="76">
        <f t="shared" si="32"/>
        <v>25788.599572934203</v>
      </c>
      <c r="G194" s="164">
        <f t="shared" si="33"/>
        <v>4742.6446939245807</v>
      </c>
      <c r="H194" s="208">
        <f t="shared" si="34"/>
        <v>10380.623050731987</v>
      </c>
      <c r="I194" s="164">
        <f t="shared" si="35"/>
        <v>610.62488533717567</v>
      </c>
      <c r="J194" s="165">
        <v>983</v>
      </c>
      <c r="K194" s="166">
        <f t="shared" si="36"/>
        <v>42505.492202927941</v>
      </c>
      <c r="L194" s="211">
        <f t="shared" si="37"/>
        <v>165</v>
      </c>
      <c r="M194" s="357">
        <f t="shared" si="29"/>
        <v>12.80861</v>
      </c>
      <c r="N194" s="352">
        <v>50.275746000000005</v>
      </c>
      <c r="O194" s="414">
        <v>37590</v>
      </c>
      <c r="P194" s="80">
        <v>19870</v>
      </c>
      <c r="Q194" s="163">
        <f t="shared" si="30"/>
        <v>35216.936107821224</v>
      </c>
      <c r="R194" s="164">
        <f t="shared" si="31"/>
        <v>4742.6446939245807</v>
      </c>
      <c r="S194" s="76">
        <f t="shared" si="38"/>
        <v>13586.257472593574</v>
      </c>
      <c r="T194" s="80">
        <f t="shared" si="39"/>
        <v>799.19161603491614</v>
      </c>
      <c r="U194" s="76">
        <v>983</v>
      </c>
      <c r="V194" s="79">
        <f t="shared" si="40"/>
        <v>55328.029890374288</v>
      </c>
    </row>
    <row r="195" spans="1:22" s="424" customFormat="1" ht="16.5" customHeight="1" x14ac:dyDescent="0.2">
      <c r="A195" s="211">
        <v>166</v>
      </c>
      <c r="B195" s="359">
        <f t="shared" si="28"/>
        <v>17.510740000000002</v>
      </c>
      <c r="C195" s="352">
        <v>50.3413878</v>
      </c>
      <c r="D195" s="76">
        <v>37590</v>
      </c>
      <c r="E195" s="80">
        <v>19870</v>
      </c>
      <c r="F195" s="76">
        <f t="shared" si="32"/>
        <v>25760.190603024195</v>
      </c>
      <c r="G195" s="164">
        <f t="shared" si="33"/>
        <v>4736.4606027011432</v>
      </c>
      <c r="H195" s="208">
        <f t="shared" si="34"/>
        <v>10368.861409946616</v>
      </c>
      <c r="I195" s="164">
        <f t="shared" si="35"/>
        <v>609.93302411450679</v>
      </c>
      <c r="J195" s="165">
        <v>983</v>
      </c>
      <c r="K195" s="166">
        <f t="shared" si="36"/>
        <v>42458.445639786463</v>
      </c>
      <c r="L195" s="211">
        <f t="shared" si="37"/>
        <v>166</v>
      </c>
      <c r="M195" s="357">
        <f t="shared" si="29"/>
        <v>12.832470000000001</v>
      </c>
      <c r="N195" s="352">
        <v>50.3413878</v>
      </c>
      <c r="O195" s="414">
        <v>37590</v>
      </c>
      <c r="P195" s="80">
        <v>19870</v>
      </c>
      <c r="Q195" s="163">
        <f t="shared" si="30"/>
        <v>35151.455643379639</v>
      </c>
      <c r="R195" s="164">
        <f t="shared" si="31"/>
        <v>4736.4606027011432</v>
      </c>
      <c r="S195" s="76">
        <f t="shared" si="38"/>
        <v>13561.891523667467</v>
      </c>
      <c r="T195" s="80">
        <f t="shared" si="39"/>
        <v>797.75832492161578</v>
      </c>
      <c r="U195" s="76">
        <v>983</v>
      </c>
      <c r="V195" s="79">
        <f t="shared" si="40"/>
        <v>55230.56609466987</v>
      </c>
    </row>
    <row r="196" spans="1:22" s="424" customFormat="1" ht="16.5" customHeight="1" x14ac:dyDescent="0.2">
      <c r="A196" s="211">
        <v>167</v>
      </c>
      <c r="B196" s="359">
        <f t="shared" si="28"/>
        <v>17.53003</v>
      </c>
      <c r="C196" s="352">
        <v>50.406931400000005</v>
      </c>
      <c r="D196" s="76">
        <v>37590</v>
      </c>
      <c r="E196" s="80">
        <v>19870</v>
      </c>
      <c r="F196" s="76">
        <f t="shared" si="32"/>
        <v>25731.844155429284</v>
      </c>
      <c r="G196" s="164">
        <f t="shared" si="33"/>
        <v>4730.3018330530631</v>
      </c>
      <c r="H196" s="208">
        <f t="shared" si="34"/>
        <v>10357.129636083999</v>
      </c>
      <c r="I196" s="164">
        <f t="shared" si="35"/>
        <v>609.24291976964696</v>
      </c>
      <c r="J196" s="165">
        <v>983</v>
      </c>
      <c r="K196" s="166">
        <f t="shared" si="36"/>
        <v>42411.518544335995</v>
      </c>
      <c r="L196" s="211">
        <f t="shared" si="37"/>
        <v>167</v>
      </c>
      <c r="M196" s="357">
        <f t="shared" si="29"/>
        <v>12.85633</v>
      </c>
      <c r="N196" s="352">
        <v>50.406931400000005</v>
      </c>
      <c r="O196" s="414">
        <v>37590</v>
      </c>
      <c r="P196" s="80">
        <v>19870</v>
      </c>
      <c r="Q196" s="163">
        <f t="shared" si="30"/>
        <v>35086.218228685801</v>
      </c>
      <c r="R196" s="164">
        <f t="shared" si="31"/>
        <v>4730.3018330530631</v>
      </c>
      <c r="S196" s="76">
        <f t="shared" si="38"/>
        <v>13537.616820991214</v>
      </c>
      <c r="T196" s="80">
        <f t="shared" si="39"/>
        <v>796.33040123477724</v>
      </c>
      <c r="U196" s="76">
        <v>983</v>
      </c>
      <c r="V196" s="79">
        <f t="shared" si="40"/>
        <v>55133.467283964856</v>
      </c>
    </row>
    <row r="197" spans="1:22" s="424" customFormat="1" ht="16.5" customHeight="1" x14ac:dyDescent="0.2">
      <c r="A197" s="211">
        <v>168</v>
      </c>
      <c r="B197" s="359">
        <f t="shared" si="28"/>
        <v>17.549320000000002</v>
      </c>
      <c r="C197" s="352">
        <v>50.472376799999999</v>
      </c>
      <c r="D197" s="76">
        <v>37590</v>
      </c>
      <c r="E197" s="80">
        <v>19870</v>
      </c>
      <c r="F197" s="76">
        <f t="shared" si="32"/>
        <v>25703.560023978134</v>
      </c>
      <c r="G197" s="164">
        <f t="shared" si="33"/>
        <v>4724.1682503844368</v>
      </c>
      <c r="H197" s="208">
        <f t="shared" si="34"/>
        <v>10345.427613283275</v>
      </c>
      <c r="I197" s="164">
        <f t="shared" si="35"/>
        <v>608.55456548725135</v>
      </c>
      <c r="J197" s="165">
        <v>983</v>
      </c>
      <c r="K197" s="166">
        <f t="shared" si="36"/>
        <v>42364.710453133099</v>
      </c>
      <c r="L197" s="211">
        <f t="shared" si="37"/>
        <v>168</v>
      </c>
      <c r="M197" s="357">
        <f t="shared" si="29"/>
        <v>12.880189999999999</v>
      </c>
      <c r="N197" s="352">
        <v>50.472376799999999</v>
      </c>
      <c r="O197" s="414">
        <v>37590</v>
      </c>
      <c r="P197" s="80">
        <v>19870</v>
      </c>
      <c r="Q197" s="163">
        <f t="shared" si="30"/>
        <v>35021.222513021945</v>
      </c>
      <c r="R197" s="164">
        <f t="shared" si="31"/>
        <v>4724.1682503844368</v>
      </c>
      <c r="S197" s="76">
        <f t="shared" si="38"/>
        <v>13513.43285955817</v>
      </c>
      <c r="T197" s="80">
        <f t="shared" si="39"/>
        <v>794.90781526812759</v>
      </c>
      <c r="U197" s="76">
        <v>983</v>
      </c>
      <c r="V197" s="79">
        <f t="shared" si="40"/>
        <v>55036.731438232673</v>
      </c>
    </row>
    <row r="198" spans="1:22" s="424" customFormat="1" ht="16.5" customHeight="1" x14ac:dyDescent="0.2">
      <c r="A198" s="211">
        <v>169</v>
      </c>
      <c r="B198" s="359">
        <f t="shared" si="28"/>
        <v>17.56861</v>
      </c>
      <c r="C198" s="352">
        <v>50.537724000000004</v>
      </c>
      <c r="D198" s="76">
        <v>37590</v>
      </c>
      <c r="E198" s="80">
        <v>19870</v>
      </c>
      <c r="F198" s="76">
        <f t="shared" si="32"/>
        <v>25675.338003404933</v>
      </c>
      <c r="G198" s="164">
        <f t="shared" si="33"/>
        <v>4718.0597210907235</v>
      </c>
      <c r="H198" s="208">
        <f t="shared" si="34"/>
        <v>10333.755226328523</v>
      </c>
      <c r="I198" s="164">
        <f t="shared" si="35"/>
        <v>607.86795448991313</v>
      </c>
      <c r="J198" s="165">
        <v>983</v>
      </c>
      <c r="K198" s="166">
        <f t="shared" si="36"/>
        <v>42318.020905314093</v>
      </c>
      <c r="L198" s="211">
        <f t="shared" si="37"/>
        <v>169</v>
      </c>
      <c r="M198" s="357">
        <f t="shared" si="29"/>
        <v>12.90405</v>
      </c>
      <c r="N198" s="352">
        <v>50.537724000000004</v>
      </c>
      <c r="O198" s="414">
        <v>37590</v>
      </c>
      <c r="P198" s="80">
        <v>19870</v>
      </c>
      <c r="Q198" s="163">
        <f t="shared" si="30"/>
        <v>34956.46715566043</v>
      </c>
      <c r="R198" s="164">
        <f t="shared" si="31"/>
        <v>4718.0597210907235</v>
      </c>
      <c r="S198" s="76">
        <f t="shared" si="38"/>
        <v>13489.339138095393</v>
      </c>
      <c r="T198" s="80">
        <f t="shared" si="39"/>
        <v>793.49053753502301</v>
      </c>
      <c r="U198" s="76">
        <v>983</v>
      </c>
      <c r="V198" s="79">
        <f t="shared" si="40"/>
        <v>54940.356552381563</v>
      </c>
    </row>
    <row r="199" spans="1:22" s="424" customFormat="1" ht="16.5" customHeight="1" x14ac:dyDescent="0.2">
      <c r="A199" s="214">
        <v>170</v>
      </c>
      <c r="B199" s="359">
        <f t="shared" si="28"/>
        <v>17.587900000000001</v>
      </c>
      <c r="C199" s="352">
        <v>50.602973000000006</v>
      </c>
      <c r="D199" s="76">
        <v>37590</v>
      </c>
      <c r="E199" s="80">
        <v>19870</v>
      </c>
      <c r="F199" s="76">
        <f t="shared" si="32"/>
        <v>25647.177889344377</v>
      </c>
      <c r="G199" s="164">
        <f t="shared" si="33"/>
        <v>4711.9761125497507</v>
      </c>
      <c r="H199" s="208">
        <f t="shared" si="34"/>
        <v>10322.112360644003</v>
      </c>
      <c r="I199" s="164">
        <f t="shared" si="35"/>
        <v>607.18308003788252</v>
      </c>
      <c r="J199" s="165">
        <v>983</v>
      </c>
      <c r="K199" s="166">
        <f t="shared" si="36"/>
        <v>42271.449442576013</v>
      </c>
      <c r="L199" s="214">
        <f t="shared" si="37"/>
        <v>170</v>
      </c>
      <c r="M199" s="357">
        <f t="shared" si="29"/>
        <v>12.927910000000001</v>
      </c>
      <c r="N199" s="352">
        <v>50.602973000000006</v>
      </c>
      <c r="O199" s="414">
        <v>37590</v>
      </c>
      <c r="P199" s="80">
        <v>19870</v>
      </c>
      <c r="Q199" s="163">
        <f t="shared" si="30"/>
        <v>34891.950825771528</v>
      </c>
      <c r="R199" s="164">
        <f t="shared" si="31"/>
        <v>4711.9761125497507</v>
      </c>
      <c r="S199" s="76">
        <f t="shared" si="38"/>
        <v>13465.335159029237</v>
      </c>
      <c r="T199" s="80">
        <f t="shared" si="39"/>
        <v>792.07853876642559</v>
      </c>
      <c r="U199" s="76">
        <v>983</v>
      </c>
      <c r="V199" s="79">
        <f t="shared" si="40"/>
        <v>54844.340636116947</v>
      </c>
    </row>
    <row r="200" spans="1:22" s="424" customFormat="1" ht="16.5" customHeight="1" x14ac:dyDescent="0.2">
      <c r="A200" s="211">
        <v>171</v>
      </c>
      <c r="B200" s="359">
        <f t="shared" si="28"/>
        <v>17.607189999999999</v>
      </c>
      <c r="C200" s="352">
        <v>50.668123800000004</v>
      </c>
      <c r="D200" s="76">
        <v>37590</v>
      </c>
      <c r="E200" s="80">
        <v>19870</v>
      </c>
      <c r="F200" s="76">
        <f t="shared" si="32"/>
        <v>25619.079478326756</v>
      </c>
      <c r="G200" s="164">
        <f t="shared" si="33"/>
        <v>4705.9172931127951</v>
      </c>
      <c r="H200" s="208">
        <f t="shared" si="34"/>
        <v>10310.498902289448</v>
      </c>
      <c r="I200" s="164">
        <f t="shared" si="35"/>
        <v>606.49993542879099</v>
      </c>
      <c r="J200" s="165">
        <v>983</v>
      </c>
      <c r="K200" s="166">
        <f t="shared" si="36"/>
        <v>42224.995609157791</v>
      </c>
      <c r="L200" s="211">
        <f t="shared" si="37"/>
        <v>171</v>
      </c>
      <c r="M200" s="357">
        <f t="shared" si="29"/>
        <v>12.95177</v>
      </c>
      <c r="N200" s="352">
        <v>50.668123800000004</v>
      </c>
      <c r="O200" s="414">
        <v>37590</v>
      </c>
      <c r="P200" s="80">
        <v>19870</v>
      </c>
      <c r="Q200" s="163">
        <f t="shared" si="30"/>
        <v>34827.672202332193</v>
      </c>
      <c r="R200" s="164">
        <f t="shared" si="31"/>
        <v>4705.9172931127951</v>
      </c>
      <c r="S200" s="76">
        <f t="shared" si="38"/>
        <v>13441.420428451298</v>
      </c>
      <c r="T200" s="80">
        <f t="shared" si="39"/>
        <v>790.67178990889988</v>
      </c>
      <c r="U200" s="76">
        <v>983</v>
      </c>
      <c r="V200" s="79">
        <f t="shared" si="40"/>
        <v>54748.681713805185</v>
      </c>
    </row>
    <row r="201" spans="1:22" s="424" customFormat="1" ht="16.5" customHeight="1" x14ac:dyDescent="0.2">
      <c r="A201" s="211">
        <v>172</v>
      </c>
      <c r="B201" s="359">
        <f t="shared" si="28"/>
        <v>17.626480000000001</v>
      </c>
      <c r="C201" s="352">
        <v>50.733176400000005</v>
      </c>
      <c r="D201" s="76">
        <v>37590</v>
      </c>
      <c r="E201" s="80">
        <v>19870</v>
      </c>
      <c r="F201" s="76">
        <f t="shared" si="32"/>
        <v>25591.042567773031</v>
      </c>
      <c r="G201" s="164">
        <f t="shared" si="33"/>
        <v>4699.8831320957852</v>
      </c>
      <c r="H201" s="208">
        <f t="shared" si="34"/>
        <v>10298.914737955398</v>
      </c>
      <c r="I201" s="164">
        <f t="shared" si="35"/>
        <v>605.81851399737627</v>
      </c>
      <c r="J201" s="165">
        <v>983</v>
      </c>
      <c r="K201" s="166">
        <f t="shared" si="36"/>
        <v>42178.658951821591</v>
      </c>
      <c r="L201" s="211">
        <f t="shared" si="37"/>
        <v>172</v>
      </c>
      <c r="M201" s="357">
        <f t="shared" si="29"/>
        <v>12.975629999999999</v>
      </c>
      <c r="N201" s="352">
        <v>50.733176400000005</v>
      </c>
      <c r="O201" s="414">
        <v>37590</v>
      </c>
      <c r="P201" s="80">
        <v>19870</v>
      </c>
      <c r="Q201" s="163">
        <f t="shared" si="30"/>
        <v>34763.629974035939</v>
      </c>
      <c r="R201" s="164">
        <f t="shared" si="31"/>
        <v>4699.8831320957852</v>
      </c>
      <c r="S201" s="76">
        <f t="shared" si="38"/>
        <v>13417.594456084787</v>
      </c>
      <c r="T201" s="80">
        <f t="shared" si="39"/>
        <v>789.27026212263445</v>
      </c>
      <c r="U201" s="76">
        <v>983</v>
      </c>
      <c r="V201" s="79">
        <f t="shared" si="40"/>
        <v>54653.377824339143</v>
      </c>
    </row>
    <row r="202" spans="1:22" s="424" customFormat="1" ht="16.5" customHeight="1" x14ac:dyDescent="0.2">
      <c r="A202" s="211">
        <v>173</v>
      </c>
      <c r="B202" s="359">
        <f t="shared" si="28"/>
        <v>17.645769999999999</v>
      </c>
      <c r="C202" s="352">
        <v>50.798130800000003</v>
      </c>
      <c r="D202" s="76">
        <v>37590</v>
      </c>
      <c r="E202" s="80">
        <v>19870</v>
      </c>
      <c r="F202" s="76">
        <f t="shared" si="32"/>
        <v>25563.066955990023</v>
      </c>
      <c r="G202" s="164">
        <f t="shared" si="33"/>
        <v>4693.873499770586</v>
      </c>
      <c r="H202" s="208">
        <f t="shared" si="34"/>
        <v>10287.359754958608</v>
      </c>
      <c r="I202" s="164">
        <f t="shared" si="35"/>
        <v>605.13880911521221</v>
      </c>
      <c r="J202" s="165">
        <v>983</v>
      </c>
      <c r="K202" s="166">
        <f t="shared" si="36"/>
        <v>42132.439019834426</v>
      </c>
      <c r="L202" s="211">
        <f t="shared" si="37"/>
        <v>173</v>
      </c>
      <c r="M202" s="357">
        <f t="shared" si="29"/>
        <v>12.99949</v>
      </c>
      <c r="N202" s="352">
        <v>50.798130800000003</v>
      </c>
      <c r="O202" s="414">
        <v>37590</v>
      </c>
      <c r="P202" s="80">
        <v>19870</v>
      </c>
      <c r="Q202" s="163">
        <f t="shared" si="30"/>
        <v>34699.822839203691</v>
      </c>
      <c r="R202" s="164">
        <f t="shared" si="31"/>
        <v>4693.873499770586</v>
      </c>
      <c r="S202" s="76">
        <f t="shared" si="38"/>
        <v>13393.856755251254</v>
      </c>
      <c r="T202" s="80">
        <f t="shared" si="39"/>
        <v>787.87392677948549</v>
      </c>
      <c r="U202" s="76">
        <v>983</v>
      </c>
      <c r="V202" s="79">
        <f t="shared" si="40"/>
        <v>54558.427021005016</v>
      </c>
    </row>
    <row r="203" spans="1:22" s="424" customFormat="1" ht="16.5" customHeight="1" x14ac:dyDescent="0.2">
      <c r="A203" s="211">
        <v>174</v>
      </c>
      <c r="B203" s="359">
        <f t="shared" si="28"/>
        <v>17.66506</v>
      </c>
      <c r="C203" s="352">
        <v>50.862987000000004</v>
      </c>
      <c r="D203" s="76">
        <v>37590</v>
      </c>
      <c r="E203" s="80">
        <v>19870</v>
      </c>
      <c r="F203" s="76">
        <f t="shared" si="32"/>
        <v>25535.15244216549</v>
      </c>
      <c r="G203" s="164">
        <f t="shared" si="33"/>
        <v>4687.8882673563785</v>
      </c>
      <c r="H203" s="208">
        <f t="shared" si="34"/>
        <v>10275.833841237436</v>
      </c>
      <c r="I203" s="164">
        <f t="shared" si="35"/>
        <v>604.46081419043742</v>
      </c>
      <c r="J203" s="165">
        <v>983</v>
      </c>
      <c r="K203" s="166">
        <f t="shared" si="36"/>
        <v>42086.335364949744</v>
      </c>
      <c r="L203" s="211">
        <f t="shared" si="37"/>
        <v>174</v>
      </c>
      <c r="M203" s="357">
        <f t="shared" si="29"/>
        <v>13.023350000000001</v>
      </c>
      <c r="N203" s="352">
        <v>50.862987000000004</v>
      </c>
      <c r="O203" s="414">
        <v>37590</v>
      </c>
      <c r="P203" s="80">
        <v>19870</v>
      </c>
      <c r="Q203" s="163">
        <f t="shared" si="30"/>
        <v>34636.249505695538</v>
      </c>
      <c r="R203" s="164">
        <f t="shared" si="31"/>
        <v>4687.8882673563785</v>
      </c>
      <c r="S203" s="76">
        <f t="shared" si="38"/>
        <v>13370.206842837653</v>
      </c>
      <c r="T203" s="80">
        <f t="shared" si="39"/>
        <v>786.48275546103832</v>
      </c>
      <c r="U203" s="76">
        <v>983</v>
      </c>
      <c r="V203" s="79">
        <f t="shared" si="40"/>
        <v>54463.827371350606</v>
      </c>
    </row>
    <row r="204" spans="1:22" s="424" customFormat="1" ht="16.5" customHeight="1" x14ac:dyDescent="0.2">
      <c r="A204" s="211">
        <v>175</v>
      </c>
      <c r="B204" s="359">
        <f t="shared" si="28"/>
        <v>17.684350000000002</v>
      </c>
      <c r="C204" s="352">
        <v>50.927745000000002</v>
      </c>
      <c r="D204" s="76">
        <v>37590</v>
      </c>
      <c r="E204" s="80">
        <v>19870</v>
      </c>
      <c r="F204" s="76">
        <f t="shared" si="32"/>
        <v>25507.298826363422</v>
      </c>
      <c r="G204" s="164">
        <f t="shared" si="33"/>
        <v>4681.9273070111385</v>
      </c>
      <c r="H204" s="208">
        <f t="shared" si="34"/>
        <v>10264.336885347351</v>
      </c>
      <c r="I204" s="164">
        <f t="shared" si="35"/>
        <v>603.78452266749116</v>
      </c>
      <c r="J204" s="165">
        <v>983</v>
      </c>
      <c r="K204" s="166">
        <f t="shared" si="36"/>
        <v>42040.347541389398</v>
      </c>
      <c r="L204" s="211">
        <f t="shared" si="37"/>
        <v>175</v>
      </c>
      <c r="M204" s="357">
        <f t="shared" si="29"/>
        <v>13.04721</v>
      </c>
      <c r="N204" s="352">
        <v>50.927745000000002</v>
      </c>
      <c r="O204" s="414">
        <v>37590</v>
      </c>
      <c r="P204" s="80">
        <v>19870</v>
      </c>
      <c r="Q204" s="163">
        <f t="shared" si="30"/>
        <v>34572.908690823555</v>
      </c>
      <c r="R204" s="164">
        <f t="shared" si="31"/>
        <v>4681.9273070111385</v>
      </c>
      <c r="S204" s="76">
        <f t="shared" si="38"/>
        <v>13346.644239263796</v>
      </c>
      <c r="T204" s="80">
        <f t="shared" si="39"/>
        <v>785.09671995669385</v>
      </c>
      <c r="U204" s="76">
        <v>983</v>
      </c>
      <c r="V204" s="79">
        <f t="shared" si="40"/>
        <v>54369.576957055186</v>
      </c>
    </row>
    <row r="205" spans="1:22" s="424" customFormat="1" ht="16.5" customHeight="1" x14ac:dyDescent="0.2">
      <c r="A205" s="211">
        <v>176</v>
      </c>
      <c r="B205" s="359">
        <f t="shared" si="28"/>
        <v>17.70364</v>
      </c>
      <c r="C205" s="352">
        <v>50.992404800000003</v>
      </c>
      <c r="D205" s="76">
        <v>37590</v>
      </c>
      <c r="E205" s="80">
        <v>19870</v>
      </c>
      <c r="F205" s="76">
        <f t="shared" si="32"/>
        <v>25479.505909519172</v>
      </c>
      <c r="G205" s="164">
        <f t="shared" si="33"/>
        <v>4675.990491823206</v>
      </c>
      <c r="H205" s="208">
        <f t="shared" si="34"/>
        <v>10252.868776456409</v>
      </c>
      <c r="I205" s="164">
        <f t="shared" si="35"/>
        <v>603.10992802684757</v>
      </c>
      <c r="J205" s="165">
        <v>983</v>
      </c>
      <c r="K205" s="166">
        <f t="shared" si="36"/>
        <v>41994.47510582563</v>
      </c>
      <c r="L205" s="211">
        <f t="shared" si="37"/>
        <v>176</v>
      </c>
      <c r="M205" s="357">
        <f t="shared" si="29"/>
        <v>13.071069999999999</v>
      </c>
      <c r="N205" s="352">
        <v>50.992404800000003</v>
      </c>
      <c r="O205" s="414">
        <v>37590</v>
      </c>
      <c r="P205" s="80">
        <v>19870</v>
      </c>
      <c r="Q205" s="163">
        <f t="shared" si="30"/>
        <v>34509.799121265518</v>
      </c>
      <c r="R205" s="164">
        <f t="shared" si="31"/>
        <v>4675.990491823206</v>
      </c>
      <c r="S205" s="76">
        <f t="shared" si="38"/>
        <v>13323.168468450167</v>
      </c>
      <c r="T205" s="80">
        <f t="shared" si="39"/>
        <v>783.71579226177448</v>
      </c>
      <c r="U205" s="76">
        <v>983</v>
      </c>
      <c r="V205" s="79">
        <f t="shared" si="40"/>
        <v>54275.673873800668</v>
      </c>
    </row>
    <row r="206" spans="1:22" s="424" customFormat="1" ht="16.5" customHeight="1" x14ac:dyDescent="0.2">
      <c r="A206" s="211">
        <v>177</v>
      </c>
      <c r="B206" s="359">
        <f t="shared" si="28"/>
        <v>17.722930000000002</v>
      </c>
      <c r="C206" s="352">
        <v>51.056966400000007</v>
      </c>
      <c r="D206" s="76">
        <v>37590</v>
      </c>
      <c r="E206" s="80">
        <v>19870</v>
      </c>
      <c r="F206" s="76">
        <f t="shared" si="32"/>
        <v>25451.773493434775</v>
      </c>
      <c r="G206" s="164">
        <f t="shared" si="33"/>
        <v>4670.0776958029364</v>
      </c>
      <c r="H206" s="208">
        <f t="shared" si="34"/>
        <v>10241.429404340823</v>
      </c>
      <c r="I206" s="164">
        <f t="shared" si="35"/>
        <v>602.43702378475427</v>
      </c>
      <c r="J206" s="165">
        <v>983</v>
      </c>
      <c r="K206" s="166">
        <f t="shared" si="36"/>
        <v>41948.717617363291</v>
      </c>
      <c r="L206" s="211">
        <f t="shared" si="37"/>
        <v>177</v>
      </c>
      <c r="M206" s="357">
        <f t="shared" si="29"/>
        <v>13.09493</v>
      </c>
      <c r="N206" s="352">
        <v>51.056966400000007</v>
      </c>
      <c r="O206" s="414">
        <v>37590</v>
      </c>
      <c r="P206" s="80">
        <v>19870</v>
      </c>
      <c r="Q206" s="163">
        <f t="shared" si="30"/>
        <v>34446.919532979562</v>
      </c>
      <c r="R206" s="164">
        <f t="shared" si="31"/>
        <v>4670.0776958029364</v>
      </c>
      <c r="S206" s="76">
        <f t="shared" si="38"/>
        <v>13299.779057786051</v>
      </c>
      <c r="T206" s="80">
        <f t="shared" si="39"/>
        <v>782.33994457565007</v>
      </c>
      <c r="U206" s="76">
        <v>983</v>
      </c>
      <c r="V206" s="79">
        <f t="shared" si="40"/>
        <v>54182.116231144202</v>
      </c>
    </row>
    <row r="207" spans="1:22" s="424" customFormat="1" ht="16.5" customHeight="1" x14ac:dyDescent="0.2">
      <c r="A207" s="211">
        <v>178</v>
      </c>
      <c r="B207" s="359">
        <f t="shared" si="28"/>
        <v>17.74222</v>
      </c>
      <c r="C207" s="352">
        <v>51.121429800000001</v>
      </c>
      <c r="D207" s="76">
        <v>37590</v>
      </c>
      <c r="E207" s="80">
        <v>19870</v>
      </c>
      <c r="F207" s="76">
        <f t="shared" si="32"/>
        <v>25424.101380774224</v>
      </c>
      <c r="G207" s="164">
        <f t="shared" si="33"/>
        <v>4664.1887938744621</v>
      </c>
      <c r="H207" s="208">
        <f t="shared" si="34"/>
        <v>10230.018659380554</v>
      </c>
      <c r="I207" s="164">
        <f t="shared" si="35"/>
        <v>601.76580349297376</v>
      </c>
      <c r="J207" s="165">
        <v>983</v>
      </c>
      <c r="K207" s="166">
        <f t="shared" si="36"/>
        <v>41903.074637522215</v>
      </c>
      <c r="L207" s="211">
        <f t="shared" si="37"/>
        <v>178</v>
      </c>
      <c r="M207" s="357">
        <f t="shared" si="29"/>
        <v>13.118790000000001</v>
      </c>
      <c r="N207" s="352">
        <v>51.121429800000001</v>
      </c>
      <c r="O207" s="414">
        <v>37590</v>
      </c>
      <c r="P207" s="80">
        <v>19870</v>
      </c>
      <c r="Q207" s="163">
        <f t="shared" si="30"/>
        <v>34384.268671119818</v>
      </c>
      <c r="R207" s="164">
        <f t="shared" si="31"/>
        <v>4664.1887938744621</v>
      </c>
      <c r="S207" s="76">
        <f t="shared" si="38"/>
        <v>13276.475538098057</v>
      </c>
      <c r="T207" s="80">
        <f t="shared" si="39"/>
        <v>780.96914929988566</v>
      </c>
      <c r="U207" s="76">
        <v>983</v>
      </c>
      <c r="V207" s="79">
        <f t="shared" si="40"/>
        <v>54088.90215239222</v>
      </c>
    </row>
    <row r="208" spans="1:22" s="424" customFormat="1" ht="16.5" customHeight="1" x14ac:dyDescent="0.2">
      <c r="A208" s="211">
        <v>179</v>
      </c>
      <c r="B208" s="359">
        <f t="shared" si="28"/>
        <v>17.761510000000001</v>
      </c>
      <c r="C208" s="352">
        <v>51.185794999999999</v>
      </c>
      <c r="D208" s="76">
        <v>37590</v>
      </c>
      <c r="E208" s="80">
        <v>19870</v>
      </c>
      <c r="F208" s="76">
        <f t="shared" si="32"/>
        <v>25396.489375058758</v>
      </c>
      <c r="G208" s="164">
        <f t="shared" si="33"/>
        <v>4658.3236618675164</v>
      </c>
      <c r="H208" s="208">
        <f t="shared" si="34"/>
        <v>10218.636432554933</v>
      </c>
      <c r="I208" s="164">
        <f t="shared" si="35"/>
        <v>601.09626073852542</v>
      </c>
      <c r="J208" s="165">
        <v>983</v>
      </c>
      <c r="K208" s="166">
        <f t="shared" si="36"/>
        <v>41857.545730219725</v>
      </c>
      <c r="L208" s="211">
        <f t="shared" si="37"/>
        <v>179</v>
      </c>
      <c r="M208" s="357">
        <f t="shared" si="29"/>
        <v>13.14265</v>
      </c>
      <c r="N208" s="352">
        <v>51.185794999999999</v>
      </c>
      <c r="O208" s="414">
        <v>37590</v>
      </c>
      <c r="P208" s="80">
        <v>19870</v>
      </c>
      <c r="Q208" s="163">
        <f t="shared" si="30"/>
        <v>34321.845289952937</v>
      </c>
      <c r="R208" s="164">
        <f t="shared" si="31"/>
        <v>4658.3236618675164</v>
      </c>
      <c r="S208" s="76">
        <f t="shared" si="38"/>
        <v>13253.257443618955</v>
      </c>
      <c r="T208" s="80">
        <f t="shared" si="39"/>
        <v>779.60337903640902</v>
      </c>
      <c r="U208" s="76">
        <v>983</v>
      </c>
      <c r="V208" s="79">
        <f t="shared" si="40"/>
        <v>53996.029774475814</v>
      </c>
    </row>
    <row r="209" spans="1:22" s="424" customFormat="1" ht="16.5" customHeight="1" x14ac:dyDescent="0.2">
      <c r="A209" s="214">
        <v>180</v>
      </c>
      <c r="B209" s="359">
        <f t="shared" si="28"/>
        <v>17.780799999999999</v>
      </c>
      <c r="C209" s="352">
        <v>51.250062</v>
      </c>
      <c r="D209" s="76">
        <v>37590</v>
      </c>
      <c r="E209" s="80">
        <v>19870</v>
      </c>
      <c r="F209" s="76">
        <f t="shared" si="32"/>
        <v>25368.937280662285</v>
      </c>
      <c r="G209" s="164">
        <f t="shared" si="33"/>
        <v>4652.4821765093666</v>
      </c>
      <c r="H209" s="208">
        <f t="shared" si="34"/>
        <v>10207.282615438362</v>
      </c>
      <c r="I209" s="164">
        <f t="shared" si="35"/>
        <v>600.42838914343304</v>
      </c>
      <c r="J209" s="165">
        <v>983</v>
      </c>
      <c r="K209" s="166">
        <f t="shared" si="36"/>
        <v>41812.130461753448</v>
      </c>
      <c r="L209" s="214">
        <f t="shared" si="37"/>
        <v>180</v>
      </c>
      <c r="M209" s="357">
        <f t="shared" si="29"/>
        <v>13.166509999999999</v>
      </c>
      <c r="N209" s="352">
        <v>51.250062</v>
      </c>
      <c r="O209" s="414">
        <v>37590</v>
      </c>
      <c r="P209" s="80">
        <v>19870</v>
      </c>
      <c r="Q209" s="163">
        <f t="shared" si="30"/>
        <v>34259.648152775495</v>
      </c>
      <c r="R209" s="164">
        <f t="shared" si="31"/>
        <v>4652.4821765093666</v>
      </c>
      <c r="S209" s="76">
        <f t="shared" si="38"/>
        <v>13230.124311956853</v>
      </c>
      <c r="T209" s="80">
        <f t="shared" si="39"/>
        <v>778.24260658569722</v>
      </c>
      <c r="U209" s="76">
        <v>983</v>
      </c>
      <c r="V209" s="79">
        <f t="shared" si="40"/>
        <v>53903.497247827414</v>
      </c>
    </row>
    <row r="210" spans="1:22" s="424" customFormat="1" ht="16.5" customHeight="1" x14ac:dyDescent="0.2">
      <c r="A210" s="211">
        <v>181</v>
      </c>
      <c r="B210" s="359">
        <f t="shared" si="28"/>
        <v>17.800090000000001</v>
      </c>
      <c r="C210" s="352">
        <v>51.314230800000004</v>
      </c>
      <c r="D210" s="76">
        <v>37590</v>
      </c>
      <c r="E210" s="80">
        <v>19870</v>
      </c>
      <c r="F210" s="76">
        <f t="shared" si="32"/>
        <v>25341.444902806667</v>
      </c>
      <c r="G210" s="164">
        <f t="shared" si="33"/>
        <v>4646.6642154168267</v>
      </c>
      <c r="H210" s="208">
        <f t="shared" si="34"/>
        <v>10195.957100195988</v>
      </c>
      <c r="I210" s="164">
        <f t="shared" si="35"/>
        <v>599.76218236446982</v>
      </c>
      <c r="J210" s="165">
        <v>983</v>
      </c>
      <c r="K210" s="166">
        <f t="shared" si="36"/>
        <v>41766.828400783954</v>
      </c>
      <c r="L210" s="211">
        <f t="shared" si="37"/>
        <v>181</v>
      </c>
      <c r="M210" s="357">
        <f t="shared" si="29"/>
        <v>13.19037</v>
      </c>
      <c r="N210" s="352">
        <v>51.314230800000004</v>
      </c>
      <c r="O210" s="414">
        <v>37590</v>
      </c>
      <c r="P210" s="80">
        <v>19870</v>
      </c>
      <c r="Q210" s="163">
        <f t="shared" si="30"/>
        <v>34197.676031832314</v>
      </c>
      <c r="R210" s="164">
        <f t="shared" si="31"/>
        <v>4646.6642154168267</v>
      </c>
      <c r="S210" s="76">
        <f t="shared" si="38"/>
        <v>13207.07568406471</v>
      </c>
      <c r="T210" s="80">
        <f t="shared" si="39"/>
        <v>776.88680494498294</v>
      </c>
      <c r="U210" s="76">
        <v>983</v>
      </c>
      <c r="V210" s="79">
        <f t="shared" si="40"/>
        <v>53811.302736258833</v>
      </c>
    </row>
    <row r="211" spans="1:22" s="424" customFormat="1" ht="16.5" customHeight="1" x14ac:dyDescent="0.2">
      <c r="A211" s="211">
        <v>182</v>
      </c>
      <c r="B211" s="359">
        <f t="shared" si="28"/>
        <v>17.819380000000002</v>
      </c>
      <c r="C211" s="352">
        <v>51.378301400000005</v>
      </c>
      <c r="D211" s="76">
        <v>37590</v>
      </c>
      <c r="E211" s="80">
        <v>19870</v>
      </c>
      <c r="F211" s="76">
        <f t="shared" si="32"/>
        <v>25314.012047557208</v>
      </c>
      <c r="G211" s="164">
        <f t="shared" si="33"/>
        <v>4640.8696570883512</v>
      </c>
      <c r="H211" s="208">
        <f t="shared" si="34"/>
        <v>10184.659779579491</v>
      </c>
      <c r="I211" s="164">
        <f t="shared" si="35"/>
        <v>599.09763409291122</v>
      </c>
      <c r="J211" s="165">
        <v>983</v>
      </c>
      <c r="K211" s="166">
        <f t="shared" si="36"/>
        <v>41721.639118317958</v>
      </c>
      <c r="L211" s="211">
        <f t="shared" si="37"/>
        <v>182</v>
      </c>
      <c r="M211" s="357">
        <f t="shared" si="29"/>
        <v>13.214230000000001</v>
      </c>
      <c r="N211" s="352">
        <v>51.378301400000005</v>
      </c>
      <c r="O211" s="414">
        <v>37590</v>
      </c>
      <c r="P211" s="80">
        <v>19870</v>
      </c>
      <c r="Q211" s="163">
        <f t="shared" si="30"/>
        <v>34135.927708235744</v>
      </c>
      <c r="R211" s="164">
        <f t="shared" si="31"/>
        <v>4640.8696570883512</v>
      </c>
      <c r="S211" s="76">
        <f t="shared" si="38"/>
        <v>13184.111104210193</v>
      </c>
      <c r="T211" s="80">
        <f t="shared" si="39"/>
        <v>775.53594730648183</v>
      </c>
      <c r="U211" s="76">
        <v>983</v>
      </c>
      <c r="V211" s="79">
        <f t="shared" si="40"/>
        <v>53719.444416840764</v>
      </c>
    </row>
    <row r="212" spans="1:22" s="424" customFormat="1" ht="16.5" customHeight="1" x14ac:dyDescent="0.2">
      <c r="A212" s="211">
        <v>183</v>
      </c>
      <c r="B212" s="359">
        <f t="shared" si="28"/>
        <v>17.83867</v>
      </c>
      <c r="C212" s="352">
        <v>51.442273800000002</v>
      </c>
      <c r="D212" s="76">
        <v>37590</v>
      </c>
      <c r="E212" s="80">
        <v>19870</v>
      </c>
      <c r="F212" s="76">
        <f t="shared" si="32"/>
        <v>25286.638521818048</v>
      </c>
      <c r="G212" s="164">
        <f t="shared" si="33"/>
        <v>4635.0983808962192</v>
      </c>
      <c r="H212" s="208">
        <f t="shared" si="34"/>
        <v>10173.390546922852</v>
      </c>
      <c r="I212" s="164">
        <f t="shared" si="35"/>
        <v>598.43473805428539</v>
      </c>
      <c r="J212" s="165">
        <v>983</v>
      </c>
      <c r="K212" s="166">
        <f t="shared" si="36"/>
        <v>41676.562187691401</v>
      </c>
      <c r="L212" s="211">
        <f t="shared" si="37"/>
        <v>183</v>
      </c>
      <c r="M212" s="357">
        <f t="shared" si="29"/>
        <v>13.23809</v>
      </c>
      <c r="N212" s="352">
        <v>51.442273800000002</v>
      </c>
      <c r="O212" s="414">
        <v>37590</v>
      </c>
      <c r="P212" s="80">
        <v>19870</v>
      </c>
      <c r="Q212" s="163">
        <f t="shared" si="30"/>
        <v>34074.40197188568</v>
      </c>
      <c r="R212" s="164">
        <f t="shared" si="31"/>
        <v>4635.0983808962192</v>
      </c>
      <c r="S212" s="76">
        <f t="shared" si="38"/>
        <v>13161.230119945847</v>
      </c>
      <c r="T212" s="80">
        <f t="shared" si="39"/>
        <v>774.19000705563803</v>
      </c>
      <c r="U212" s="76">
        <v>983</v>
      </c>
      <c r="V212" s="79">
        <f t="shared" si="40"/>
        <v>53627.920479783381</v>
      </c>
    </row>
    <row r="213" spans="1:22" s="424" customFormat="1" ht="16.5" customHeight="1" x14ac:dyDescent="0.2">
      <c r="A213" s="211">
        <v>184</v>
      </c>
      <c r="B213" s="359">
        <f t="shared" si="28"/>
        <v>17.857959999999999</v>
      </c>
      <c r="C213" s="352">
        <v>51.506148000000003</v>
      </c>
      <c r="D213" s="76">
        <v>37590</v>
      </c>
      <c r="E213" s="80">
        <v>19870</v>
      </c>
      <c r="F213" s="76">
        <f t="shared" si="32"/>
        <v>25259.32413332766</v>
      </c>
      <c r="G213" s="164">
        <f t="shared" si="33"/>
        <v>4629.3502670787957</v>
      </c>
      <c r="H213" s="208">
        <f t="shared" si="34"/>
        <v>10162.149296138195</v>
      </c>
      <c r="I213" s="164">
        <f t="shared" si="35"/>
        <v>597.77348800812911</v>
      </c>
      <c r="J213" s="165">
        <v>983</v>
      </c>
      <c r="K213" s="166">
        <f t="shared" si="36"/>
        <v>41631.597184552782</v>
      </c>
      <c r="L213" s="211">
        <f t="shared" si="37"/>
        <v>184</v>
      </c>
      <c r="M213" s="357">
        <f t="shared" si="29"/>
        <v>13.261949999999999</v>
      </c>
      <c r="N213" s="352">
        <v>51.506148000000003</v>
      </c>
      <c r="O213" s="414">
        <v>37590</v>
      </c>
      <c r="P213" s="80">
        <v>19870</v>
      </c>
      <c r="Q213" s="163">
        <f t="shared" si="30"/>
        <v>34013.097621390523</v>
      </c>
      <c r="R213" s="164">
        <f t="shared" si="31"/>
        <v>4629.3502670787957</v>
      </c>
      <c r="S213" s="76">
        <f t="shared" si="38"/>
        <v>13138.432282079568</v>
      </c>
      <c r="T213" s="80">
        <f t="shared" si="39"/>
        <v>772.84895776938629</v>
      </c>
      <c r="U213" s="76">
        <v>983</v>
      </c>
      <c r="V213" s="79">
        <f t="shared" si="40"/>
        <v>53536.729128318271</v>
      </c>
    </row>
    <row r="214" spans="1:22" s="424" customFormat="1" ht="16.5" customHeight="1" x14ac:dyDescent="0.2">
      <c r="A214" s="211">
        <v>185</v>
      </c>
      <c r="B214" s="359">
        <f t="shared" si="28"/>
        <v>17.87725</v>
      </c>
      <c r="C214" s="352">
        <v>51.569924</v>
      </c>
      <c r="D214" s="76">
        <v>37590</v>
      </c>
      <c r="E214" s="80">
        <v>19870</v>
      </c>
      <c r="F214" s="76">
        <f t="shared" si="32"/>
        <v>25232.068690654323</v>
      </c>
      <c r="G214" s="164">
        <f t="shared" si="33"/>
        <v>4623.6251967328863</v>
      </c>
      <c r="H214" s="208">
        <f t="shared" si="34"/>
        <v>10150.935921711653</v>
      </c>
      <c r="I214" s="164">
        <f t="shared" si="35"/>
        <v>597.11387774774425</v>
      </c>
      <c r="J214" s="165">
        <v>983</v>
      </c>
      <c r="K214" s="166">
        <f t="shared" si="36"/>
        <v>41586.74368684661</v>
      </c>
      <c r="L214" s="211">
        <f t="shared" si="37"/>
        <v>185</v>
      </c>
      <c r="M214" s="357">
        <f t="shared" si="29"/>
        <v>13.28581</v>
      </c>
      <c r="N214" s="352">
        <v>51.569924</v>
      </c>
      <c r="O214" s="414">
        <v>37590</v>
      </c>
      <c r="P214" s="80">
        <v>19870</v>
      </c>
      <c r="Q214" s="163">
        <f t="shared" si="30"/>
        <v>33952.013463989024</v>
      </c>
      <c r="R214" s="164">
        <f t="shared" si="31"/>
        <v>4623.6251967328863</v>
      </c>
      <c r="S214" s="76">
        <f t="shared" si="38"/>
        <v>13115.71714464545</v>
      </c>
      <c r="T214" s="80">
        <f t="shared" si="39"/>
        <v>771.5127732144382</v>
      </c>
      <c r="U214" s="76">
        <v>983</v>
      </c>
      <c r="V214" s="79">
        <f t="shared" si="40"/>
        <v>53445.868578581802</v>
      </c>
    </row>
    <row r="215" spans="1:22" s="424" customFormat="1" ht="16.5" customHeight="1" x14ac:dyDescent="0.2">
      <c r="A215" s="211">
        <v>186</v>
      </c>
      <c r="B215" s="359">
        <f t="shared" si="28"/>
        <v>17.896540000000002</v>
      </c>
      <c r="C215" s="352">
        <v>51.633601800000001</v>
      </c>
      <c r="D215" s="76">
        <v>37590</v>
      </c>
      <c r="E215" s="80">
        <v>19870</v>
      </c>
      <c r="F215" s="76">
        <f t="shared" si="32"/>
        <v>25204.872003191675</v>
      </c>
      <c r="G215" s="164">
        <f t="shared" si="33"/>
        <v>4617.9230518061595</v>
      </c>
      <c r="H215" s="208">
        <f t="shared" si="34"/>
        <v>10139.750318699264</v>
      </c>
      <c r="I215" s="164">
        <f t="shared" si="35"/>
        <v>596.45590109995669</v>
      </c>
      <c r="J215" s="165">
        <v>983</v>
      </c>
      <c r="K215" s="166">
        <f t="shared" si="36"/>
        <v>41542.001274797054</v>
      </c>
      <c r="L215" s="211">
        <f t="shared" si="37"/>
        <v>186</v>
      </c>
      <c r="M215" s="357">
        <f t="shared" si="29"/>
        <v>13.309670000000001</v>
      </c>
      <c r="N215" s="352">
        <v>51.633601800000001</v>
      </c>
      <c r="O215" s="414">
        <v>37590</v>
      </c>
      <c r="P215" s="80">
        <v>19870</v>
      </c>
      <c r="Q215" s="163">
        <f t="shared" si="30"/>
        <v>33891.148315472885</v>
      </c>
      <c r="R215" s="164">
        <f t="shared" si="31"/>
        <v>4617.9230518061595</v>
      </c>
      <c r="S215" s="76">
        <f t="shared" si="38"/>
        <v>13093.084264874877</v>
      </c>
      <c r="T215" s="80">
        <f t="shared" si="39"/>
        <v>770.18142734558091</v>
      </c>
      <c r="U215" s="76">
        <v>983</v>
      </c>
      <c r="V215" s="79">
        <f t="shared" si="40"/>
        <v>53355.337059499507</v>
      </c>
    </row>
    <row r="216" spans="1:22" s="424" customFormat="1" ht="16.5" customHeight="1" x14ac:dyDescent="0.2">
      <c r="A216" s="211">
        <v>187</v>
      </c>
      <c r="B216" s="359">
        <f t="shared" si="28"/>
        <v>17.91583</v>
      </c>
      <c r="C216" s="352">
        <v>51.697181400000005</v>
      </c>
      <c r="D216" s="76">
        <v>37590</v>
      </c>
      <c r="E216" s="80">
        <v>19870</v>
      </c>
      <c r="F216" s="76">
        <f t="shared" si="32"/>
        <v>25177.733881154265</v>
      </c>
      <c r="G216" s="164">
        <f t="shared" si="33"/>
        <v>4612.2437150896585</v>
      </c>
      <c r="H216" s="208">
        <f t="shared" si="34"/>
        <v>10128.592382722934</v>
      </c>
      <c r="I216" s="164">
        <f t="shared" si="35"/>
        <v>595.79955192487853</v>
      </c>
      <c r="J216" s="165">
        <v>983</v>
      </c>
      <c r="K216" s="166">
        <f t="shared" si="36"/>
        <v>41497.369530891738</v>
      </c>
      <c r="L216" s="211">
        <f t="shared" si="37"/>
        <v>187</v>
      </c>
      <c r="M216" s="357">
        <f t="shared" si="29"/>
        <v>13.33353</v>
      </c>
      <c r="N216" s="352">
        <v>51.697181400000005</v>
      </c>
      <c r="O216" s="414">
        <v>37590</v>
      </c>
      <c r="P216" s="80">
        <v>19870</v>
      </c>
      <c r="Q216" s="163">
        <f t="shared" si="30"/>
        <v>33830.501000110249</v>
      </c>
      <c r="R216" s="164">
        <f t="shared" si="31"/>
        <v>4612.2437150896585</v>
      </c>
      <c r="S216" s="76">
        <f t="shared" si="38"/>
        <v>13070.53320316797</v>
      </c>
      <c r="T216" s="80">
        <f t="shared" si="39"/>
        <v>768.85489430399821</v>
      </c>
      <c r="U216" s="76">
        <v>983</v>
      </c>
      <c r="V216" s="79">
        <f t="shared" si="40"/>
        <v>53265.13281267188</v>
      </c>
    </row>
    <row r="217" spans="1:22" s="424" customFormat="1" ht="16.5" customHeight="1" x14ac:dyDescent="0.2">
      <c r="A217" s="211">
        <v>188</v>
      </c>
      <c r="B217" s="359">
        <f t="shared" si="28"/>
        <v>17.935120000000001</v>
      </c>
      <c r="C217" s="352">
        <v>51.760662800000006</v>
      </c>
      <c r="D217" s="76">
        <v>37590</v>
      </c>
      <c r="E217" s="80">
        <v>19870</v>
      </c>
      <c r="F217" s="76">
        <f t="shared" si="32"/>
        <v>25150.65413557311</v>
      </c>
      <c r="G217" s="164">
        <f t="shared" si="33"/>
        <v>4606.5870702103912</v>
      </c>
      <c r="H217" s="208">
        <f t="shared" si="34"/>
        <v>10117.462009966392</v>
      </c>
      <c r="I217" s="164">
        <f t="shared" si="35"/>
        <v>595.14482411567008</v>
      </c>
      <c r="J217" s="165">
        <v>983</v>
      </c>
      <c r="K217" s="166">
        <f t="shared" si="36"/>
        <v>41452.848039865559</v>
      </c>
      <c r="L217" s="211">
        <f t="shared" si="37"/>
        <v>188</v>
      </c>
      <c r="M217" s="357">
        <f t="shared" si="29"/>
        <v>13.357389999999999</v>
      </c>
      <c r="N217" s="352">
        <v>51.760662800000006</v>
      </c>
      <c r="O217" s="414">
        <v>37590</v>
      </c>
      <c r="P217" s="80">
        <v>19870</v>
      </c>
      <c r="Q217" s="163">
        <f t="shared" si="30"/>
        <v>33770.070350569986</v>
      </c>
      <c r="R217" s="164">
        <f t="shared" si="31"/>
        <v>4606.5870702103912</v>
      </c>
      <c r="S217" s="76">
        <f t="shared" si="38"/>
        <v>13048.06352306533</v>
      </c>
      <c r="T217" s="80">
        <f t="shared" si="39"/>
        <v>767.53314841560757</v>
      </c>
      <c r="U217" s="76">
        <v>983</v>
      </c>
      <c r="V217" s="79">
        <f t="shared" si="40"/>
        <v>53175.254092261312</v>
      </c>
    </row>
    <row r="218" spans="1:22" s="424" customFormat="1" ht="16.5" customHeight="1" x14ac:dyDescent="0.2">
      <c r="A218" s="211">
        <v>189</v>
      </c>
      <c r="B218" s="359">
        <f t="shared" ref="B218:B223" si="41">0.01929*A218+14.3086</f>
        <v>17.954409999999999</v>
      </c>
      <c r="C218" s="352">
        <v>51.824046000000003</v>
      </c>
      <c r="D218" s="76">
        <v>37590</v>
      </c>
      <c r="E218" s="80">
        <v>19870</v>
      </c>
      <c r="F218" s="76">
        <f t="shared" si="32"/>
        <v>25123.632578291352</v>
      </c>
      <c r="G218" s="164">
        <f t="shared" si="33"/>
        <v>4600.9530016239951</v>
      </c>
      <c r="H218" s="208">
        <f t="shared" si="34"/>
        <v>10106.359097171218</v>
      </c>
      <c r="I218" s="164">
        <f t="shared" si="35"/>
        <v>594.49171159830701</v>
      </c>
      <c r="J218" s="165">
        <v>983</v>
      </c>
      <c r="K218" s="166">
        <f t="shared" si="36"/>
        <v>41408.436388684866</v>
      </c>
      <c r="L218" s="211">
        <f t="shared" si="37"/>
        <v>189</v>
      </c>
      <c r="M218" s="357">
        <f t="shared" ref="M218:M223" si="42">0.02386*L218+8.87171</f>
        <v>13.38125</v>
      </c>
      <c r="N218" s="352">
        <v>51.824046000000003</v>
      </c>
      <c r="O218" s="414">
        <v>37590</v>
      </c>
      <c r="P218" s="80">
        <v>19870</v>
      </c>
      <c r="Q218" s="163">
        <f t="shared" si="30"/>
        <v>33709.855207846806</v>
      </c>
      <c r="R218" s="164">
        <f t="shared" si="31"/>
        <v>4600.9530016239951</v>
      </c>
      <c r="S218" s="76">
        <f t="shared" si="38"/>
        <v>13025.674791220074</v>
      </c>
      <c r="T218" s="80">
        <f t="shared" si="39"/>
        <v>766.21616418941608</v>
      </c>
      <c r="U218" s="76">
        <v>983</v>
      </c>
      <c r="V218" s="79">
        <f t="shared" si="40"/>
        <v>53085.699164880287</v>
      </c>
    </row>
    <row r="219" spans="1:22" s="424" customFormat="1" ht="16.5" customHeight="1" x14ac:dyDescent="0.2">
      <c r="A219" s="214">
        <v>190</v>
      </c>
      <c r="B219" s="359">
        <f t="shared" si="41"/>
        <v>17.973700000000001</v>
      </c>
      <c r="C219" s="352">
        <v>51.887331000000003</v>
      </c>
      <c r="D219" s="76">
        <v>37590</v>
      </c>
      <c r="E219" s="80">
        <v>19870</v>
      </c>
      <c r="F219" s="76">
        <f t="shared" si="32"/>
        <v>25096.66902195986</v>
      </c>
      <c r="G219" s="164">
        <f t="shared" si="33"/>
        <v>4595.3413946074816</v>
      </c>
      <c r="H219" s="208">
        <f t="shared" si="34"/>
        <v>10095.283541632896</v>
      </c>
      <c r="I219" s="164">
        <f t="shared" si="35"/>
        <v>593.84020833134684</v>
      </c>
      <c r="J219" s="165">
        <v>983</v>
      </c>
      <c r="K219" s="166">
        <f t="shared" si="36"/>
        <v>41364.134166531585</v>
      </c>
      <c r="L219" s="214">
        <f t="shared" si="37"/>
        <v>190</v>
      </c>
      <c r="M219" s="357">
        <f t="shared" si="42"/>
        <v>13.405110000000001</v>
      </c>
      <c r="N219" s="352">
        <v>51.887331000000003</v>
      </c>
      <c r="O219" s="414">
        <v>37590</v>
      </c>
      <c r="P219" s="80">
        <v>19870</v>
      </c>
      <c r="Q219" s="163">
        <f t="shared" si="30"/>
        <v>33649.854421187134</v>
      </c>
      <c r="R219" s="164">
        <f t="shared" si="31"/>
        <v>4595.3413946074816</v>
      </c>
      <c r="S219" s="76">
        <f t="shared" si="38"/>
        <v>13003.36657737017</v>
      </c>
      <c r="T219" s="80">
        <f t="shared" si="39"/>
        <v>764.90391631589227</v>
      </c>
      <c r="U219" s="76">
        <v>983</v>
      </c>
      <c r="V219" s="79">
        <f t="shared" si="40"/>
        <v>52996.466309480675</v>
      </c>
    </row>
    <row r="220" spans="1:22" s="424" customFormat="1" ht="16.5" customHeight="1" x14ac:dyDescent="0.2">
      <c r="A220" s="211">
        <v>191</v>
      </c>
      <c r="B220" s="359">
        <f t="shared" si="41"/>
        <v>17.992989999999999</v>
      </c>
      <c r="C220" s="352">
        <v>51.9505178</v>
      </c>
      <c r="D220" s="76">
        <v>37590</v>
      </c>
      <c r="E220" s="80">
        <v>19870</v>
      </c>
      <c r="F220" s="76">
        <f t="shared" si="32"/>
        <v>25069.763280032945</v>
      </c>
      <c r="G220" s="164">
        <f t="shared" si="33"/>
        <v>4589.7521352520571</v>
      </c>
      <c r="H220" s="208">
        <f t="shared" si="34"/>
        <v>10084.2352411969</v>
      </c>
      <c r="I220" s="164">
        <f t="shared" si="35"/>
        <v>593.1903083057</v>
      </c>
      <c r="J220" s="165">
        <v>983</v>
      </c>
      <c r="K220" s="166">
        <f t="shared" si="36"/>
        <v>41319.940964787602</v>
      </c>
      <c r="L220" s="211">
        <f t="shared" si="37"/>
        <v>191</v>
      </c>
      <c r="M220" s="357">
        <f t="shared" si="42"/>
        <v>13.42897</v>
      </c>
      <c r="N220" s="352">
        <v>51.9505178</v>
      </c>
      <c r="O220" s="414">
        <v>37590</v>
      </c>
      <c r="P220" s="80">
        <v>19870</v>
      </c>
      <c r="Q220" s="163">
        <f t="shared" si="30"/>
        <v>33590.066848015893</v>
      </c>
      <c r="R220" s="164">
        <f t="shared" si="31"/>
        <v>4589.7521352520571</v>
      </c>
      <c r="S220" s="76">
        <f t="shared" si="38"/>
        <v>12981.138454311103</v>
      </c>
      <c r="T220" s="80">
        <f t="shared" si="39"/>
        <v>763.596379665359</v>
      </c>
      <c r="U220" s="76">
        <v>983</v>
      </c>
      <c r="V220" s="79">
        <f t="shared" si="40"/>
        <v>52907.553817244414</v>
      </c>
    </row>
    <row r="221" spans="1:22" s="424" customFormat="1" ht="16.5" customHeight="1" x14ac:dyDescent="0.2">
      <c r="A221" s="211">
        <v>192</v>
      </c>
      <c r="B221" s="359">
        <f t="shared" si="41"/>
        <v>18.012280000000001</v>
      </c>
      <c r="C221" s="352">
        <v>52.0136064</v>
      </c>
      <c r="D221" s="76">
        <v>37590</v>
      </c>
      <c r="E221" s="80">
        <v>19870</v>
      </c>
      <c r="F221" s="76">
        <f t="shared" si="32"/>
        <v>25042.915166764007</v>
      </c>
      <c r="G221" s="164">
        <f t="shared" si="33"/>
        <v>4584.185110456021</v>
      </c>
      <c r="H221" s="208">
        <f t="shared" si="34"/>
        <v>10073.21409425481</v>
      </c>
      <c r="I221" s="164">
        <f t="shared" si="35"/>
        <v>592.54200554440058</v>
      </c>
      <c r="J221" s="165">
        <v>983</v>
      </c>
      <c r="K221" s="166">
        <f t="shared" si="36"/>
        <v>41275.856377019241</v>
      </c>
      <c r="L221" s="211">
        <f t="shared" si="37"/>
        <v>192</v>
      </c>
      <c r="M221" s="357">
        <f t="shared" si="42"/>
        <v>13.452830000000001</v>
      </c>
      <c r="N221" s="352">
        <v>52.0136064</v>
      </c>
      <c r="O221" s="414">
        <v>37590</v>
      </c>
      <c r="P221" s="80">
        <v>19870</v>
      </c>
      <c r="Q221" s="163">
        <f t="shared" si="30"/>
        <v>33530.491353863836</v>
      </c>
      <c r="R221" s="164">
        <f t="shared" si="31"/>
        <v>4584.185110456021</v>
      </c>
      <c r="S221" s="76">
        <f t="shared" si="38"/>
        <v>12958.989997868752</v>
      </c>
      <c r="T221" s="80">
        <f t="shared" si="39"/>
        <v>762.29352928639707</v>
      </c>
      <c r="U221" s="76">
        <v>983</v>
      </c>
      <c r="V221" s="79">
        <f t="shared" si="40"/>
        <v>52818.959991475007</v>
      </c>
    </row>
    <row r="222" spans="1:22" s="424" customFormat="1" ht="16.5" customHeight="1" x14ac:dyDescent="0.2">
      <c r="A222" s="211">
        <v>193</v>
      </c>
      <c r="B222" s="359">
        <f t="shared" si="41"/>
        <v>18.031570000000002</v>
      </c>
      <c r="C222" s="352">
        <v>52.076596800000004</v>
      </c>
      <c r="D222" s="76">
        <v>37590</v>
      </c>
      <c r="E222" s="80">
        <v>19870</v>
      </c>
      <c r="F222" s="76">
        <f t="shared" si="32"/>
        <v>25016.124497201297</v>
      </c>
      <c r="G222" s="164">
        <f t="shared" si="33"/>
        <v>4578.6402079177333</v>
      </c>
      <c r="H222" s="208">
        <f t="shared" si="34"/>
        <v>10062.219999740471</v>
      </c>
      <c r="I222" s="164">
        <f t="shared" si="35"/>
        <v>591.8952941023806</v>
      </c>
      <c r="J222" s="165">
        <v>983</v>
      </c>
      <c r="K222" s="166">
        <f t="shared" si="36"/>
        <v>41231.879998961878</v>
      </c>
      <c r="L222" s="211">
        <f t="shared" si="37"/>
        <v>193</v>
      </c>
      <c r="M222" s="357">
        <f t="shared" si="42"/>
        <v>13.476690000000001</v>
      </c>
      <c r="N222" s="352">
        <v>52.076596800000004</v>
      </c>
      <c r="O222" s="414">
        <v>37590</v>
      </c>
      <c r="P222" s="80">
        <v>19870</v>
      </c>
      <c r="Q222" s="163">
        <f t="shared" ref="Q222:Q285" si="43">12*(1/M222*O222)</f>
        <v>33471.126812295894</v>
      </c>
      <c r="R222" s="164">
        <f t="shared" ref="R222:R285" si="44">12*(1/N222*P222)</f>
        <v>4578.6402079177333</v>
      </c>
      <c r="S222" s="76">
        <f t="shared" si="38"/>
        <v>12936.920786872635</v>
      </c>
      <c r="T222" s="80">
        <f t="shared" si="39"/>
        <v>760.99534040427261</v>
      </c>
      <c r="U222" s="76">
        <v>983</v>
      </c>
      <c r="V222" s="79">
        <f t="shared" si="40"/>
        <v>52730.683147490541</v>
      </c>
    </row>
    <row r="223" spans="1:22" s="424" customFormat="1" ht="16.5" customHeight="1" thickBot="1" x14ac:dyDescent="0.25">
      <c r="A223" s="215">
        <v>194</v>
      </c>
      <c r="B223" s="360">
        <f t="shared" si="41"/>
        <v>18.05086</v>
      </c>
      <c r="C223" s="354">
        <v>52.139489000000005</v>
      </c>
      <c r="D223" s="91">
        <v>37590</v>
      </c>
      <c r="E223" s="92">
        <v>19870</v>
      </c>
      <c r="F223" s="91">
        <f t="shared" ref="F223:F286" si="45">12*(1/B223*D223)</f>
        <v>24989.391087183656</v>
      </c>
      <c r="G223" s="92">
        <f t="shared" ref="G223:G286" si="46">12*(1/C223*E223)</f>
        <v>4573.1173161286642</v>
      </c>
      <c r="H223" s="218">
        <f t="shared" ref="H223:H286" si="47">SUM(F223:G223)*34%</f>
        <v>10051.25285712619</v>
      </c>
      <c r="I223" s="92">
        <f t="shared" ref="I223:I286" si="48">SUM(F223:G223)*2%</f>
        <v>591.25016806624637</v>
      </c>
      <c r="J223" s="91">
        <v>983</v>
      </c>
      <c r="K223" s="94">
        <f t="shared" ref="K223:K286" si="49">SUM(F223:J223)</f>
        <v>41188.011428504753</v>
      </c>
      <c r="L223" s="215">
        <f t="shared" ref="L223:L286" si="50">1+L222</f>
        <v>194</v>
      </c>
      <c r="M223" s="358">
        <f t="shared" si="42"/>
        <v>13.50055</v>
      </c>
      <c r="N223" s="354">
        <v>52.139489000000005</v>
      </c>
      <c r="O223" s="452">
        <v>37590</v>
      </c>
      <c r="P223" s="92">
        <v>19870</v>
      </c>
      <c r="Q223" s="184">
        <f t="shared" si="43"/>
        <v>33411.97210484017</v>
      </c>
      <c r="R223" s="92">
        <f t="shared" si="44"/>
        <v>4573.1173161286642</v>
      </c>
      <c r="S223" s="91">
        <f t="shared" ref="S223:S286" si="51">(Q223+R223)*34%</f>
        <v>12914.930403129405</v>
      </c>
      <c r="T223" s="92">
        <f t="shared" ref="T223:T286" si="52">SUM(Q223:R223)*2%</f>
        <v>759.70178841937673</v>
      </c>
      <c r="U223" s="91">
        <v>983</v>
      </c>
      <c r="V223" s="94">
        <f t="shared" ref="V223:V286" si="53">SUM(Q223:U223)</f>
        <v>52642.72161251762</v>
      </c>
    </row>
    <row r="224" spans="1:22" s="424" customFormat="1" ht="16.5" customHeight="1" x14ac:dyDescent="0.2">
      <c r="A224" s="224">
        <v>195</v>
      </c>
      <c r="B224" s="361">
        <f t="shared" ref="B224:B287" si="54">0.00743*A224+16.6089</f>
        <v>18.057749999999999</v>
      </c>
      <c r="C224" s="350">
        <v>52.202283000000001</v>
      </c>
      <c r="D224" s="165">
        <v>37590</v>
      </c>
      <c r="E224" s="164">
        <v>19870</v>
      </c>
      <c r="F224" s="165">
        <f t="shared" si="45"/>
        <v>24979.856294388839</v>
      </c>
      <c r="G224" s="164">
        <f t="shared" si="46"/>
        <v>4567.6163243665032</v>
      </c>
      <c r="H224" s="208">
        <f t="shared" si="47"/>
        <v>10046.140690376817</v>
      </c>
      <c r="I224" s="164">
        <f t="shared" si="48"/>
        <v>590.94945237510683</v>
      </c>
      <c r="J224" s="165">
        <v>983</v>
      </c>
      <c r="K224" s="166">
        <f t="shared" si="49"/>
        <v>41167.562761507266</v>
      </c>
      <c r="L224" s="224">
        <f t="shared" si="50"/>
        <v>195</v>
      </c>
      <c r="M224" s="359">
        <f t="shared" ref="M224:M287" si="55">0.01257*L224+11.0611</f>
        <v>13.51225</v>
      </c>
      <c r="N224" s="350">
        <v>52.202283000000001</v>
      </c>
      <c r="O224" s="413">
        <v>37590</v>
      </c>
      <c r="P224" s="164">
        <v>19870</v>
      </c>
      <c r="Q224" s="163">
        <f t="shared" si="43"/>
        <v>33383.04131436289</v>
      </c>
      <c r="R224" s="164">
        <f t="shared" si="44"/>
        <v>4567.6163243665032</v>
      </c>
      <c r="S224" s="165">
        <f t="shared" si="51"/>
        <v>12903.223597167993</v>
      </c>
      <c r="T224" s="164">
        <f t="shared" si="52"/>
        <v>759.01315277458787</v>
      </c>
      <c r="U224" s="165">
        <v>983</v>
      </c>
      <c r="V224" s="166">
        <f t="shared" si="53"/>
        <v>52595.894388671972</v>
      </c>
    </row>
    <row r="225" spans="1:22" s="424" customFormat="1" ht="16.5" customHeight="1" x14ac:dyDescent="0.2">
      <c r="A225" s="211">
        <v>196</v>
      </c>
      <c r="B225" s="357">
        <f t="shared" si="54"/>
        <v>18.065179999999998</v>
      </c>
      <c r="C225" s="352">
        <v>52.264978800000002</v>
      </c>
      <c r="D225" s="76">
        <v>37590</v>
      </c>
      <c r="E225" s="80">
        <v>19870</v>
      </c>
      <c r="F225" s="76">
        <f t="shared" si="45"/>
        <v>24969.582367847983</v>
      </c>
      <c r="G225" s="164">
        <f t="shared" si="46"/>
        <v>4562.1371226883575</v>
      </c>
      <c r="H225" s="208">
        <f t="shared" si="47"/>
        <v>10040.784626782357</v>
      </c>
      <c r="I225" s="164">
        <f t="shared" si="48"/>
        <v>590.63438981072682</v>
      </c>
      <c r="J225" s="165">
        <v>983</v>
      </c>
      <c r="K225" s="166">
        <f t="shared" si="49"/>
        <v>41146.138507129428</v>
      </c>
      <c r="L225" s="211">
        <f t="shared" si="50"/>
        <v>196</v>
      </c>
      <c r="M225" s="357">
        <f t="shared" si="55"/>
        <v>13.52482</v>
      </c>
      <c r="N225" s="352">
        <v>52.264978800000002</v>
      </c>
      <c r="O225" s="414">
        <v>37590</v>
      </c>
      <c r="P225" s="80">
        <v>19870</v>
      </c>
      <c r="Q225" s="163">
        <f t="shared" si="43"/>
        <v>33352.015036059631</v>
      </c>
      <c r="R225" s="164">
        <f t="shared" si="44"/>
        <v>4562.1371226883575</v>
      </c>
      <c r="S225" s="76">
        <f t="shared" si="51"/>
        <v>12890.811733974317</v>
      </c>
      <c r="T225" s="80">
        <f t="shared" si="52"/>
        <v>758.28304317495974</v>
      </c>
      <c r="U225" s="76">
        <v>983</v>
      </c>
      <c r="V225" s="79">
        <f t="shared" si="53"/>
        <v>52546.246935897267</v>
      </c>
    </row>
    <row r="226" spans="1:22" s="424" customFormat="1" ht="16.5" customHeight="1" x14ac:dyDescent="0.2">
      <c r="A226" s="211">
        <v>197</v>
      </c>
      <c r="B226" s="357">
        <f t="shared" si="54"/>
        <v>18.072609999999997</v>
      </c>
      <c r="C226" s="352">
        <v>52.327576399999998</v>
      </c>
      <c r="D226" s="76">
        <v>37590</v>
      </c>
      <c r="E226" s="80">
        <v>19870</v>
      </c>
      <c r="F226" s="76">
        <f t="shared" si="45"/>
        <v>24959.316888927504</v>
      </c>
      <c r="G226" s="164">
        <f t="shared" si="46"/>
        <v>4556.6796019240055</v>
      </c>
      <c r="H226" s="208">
        <f t="shared" si="47"/>
        <v>10035.438806889515</v>
      </c>
      <c r="I226" s="164">
        <f t="shared" si="48"/>
        <v>590.31992981703024</v>
      </c>
      <c r="J226" s="165">
        <v>983</v>
      </c>
      <c r="K226" s="166">
        <f t="shared" si="49"/>
        <v>41124.755227558053</v>
      </c>
      <c r="L226" s="211">
        <f t="shared" si="50"/>
        <v>197</v>
      </c>
      <c r="M226" s="357">
        <f t="shared" si="55"/>
        <v>13.53739</v>
      </c>
      <c r="N226" s="352">
        <v>52.327576399999998</v>
      </c>
      <c r="O226" s="414">
        <v>37590</v>
      </c>
      <c r="P226" s="80">
        <v>19870</v>
      </c>
      <c r="Q226" s="163">
        <f t="shared" si="43"/>
        <v>33321.0463760001</v>
      </c>
      <c r="R226" s="164">
        <f t="shared" si="44"/>
        <v>4556.6796019240055</v>
      </c>
      <c r="S226" s="76">
        <f t="shared" si="51"/>
        <v>12878.426832494197</v>
      </c>
      <c r="T226" s="80">
        <f t="shared" si="52"/>
        <v>757.55451955848218</v>
      </c>
      <c r="U226" s="76">
        <v>983</v>
      </c>
      <c r="V226" s="79">
        <f t="shared" si="53"/>
        <v>52496.707329976787</v>
      </c>
    </row>
    <row r="227" spans="1:22" s="424" customFormat="1" ht="16.5" customHeight="1" x14ac:dyDescent="0.2">
      <c r="A227" s="211">
        <v>198</v>
      </c>
      <c r="B227" s="357">
        <f t="shared" si="54"/>
        <v>18.080039999999997</v>
      </c>
      <c r="C227" s="352">
        <v>52.390075800000005</v>
      </c>
      <c r="D227" s="76">
        <v>37590</v>
      </c>
      <c r="E227" s="80">
        <v>19870</v>
      </c>
      <c r="F227" s="76">
        <f t="shared" si="45"/>
        <v>24949.059847212731</v>
      </c>
      <c r="G227" s="164">
        <f t="shared" si="46"/>
        <v>4551.2436536692312</v>
      </c>
      <c r="H227" s="208">
        <f t="shared" si="47"/>
        <v>10030.103190299869</v>
      </c>
      <c r="I227" s="164">
        <f t="shared" si="48"/>
        <v>590.00607001763933</v>
      </c>
      <c r="J227" s="165">
        <v>983</v>
      </c>
      <c r="K227" s="166">
        <f t="shared" si="49"/>
        <v>41103.412761199477</v>
      </c>
      <c r="L227" s="211">
        <f t="shared" si="50"/>
        <v>198</v>
      </c>
      <c r="M227" s="357">
        <f t="shared" si="55"/>
        <v>13.549959999999999</v>
      </c>
      <c r="N227" s="352">
        <v>52.390075800000005</v>
      </c>
      <c r="O227" s="414">
        <v>37590</v>
      </c>
      <c r="P227" s="80">
        <v>19870</v>
      </c>
      <c r="Q227" s="163">
        <f t="shared" si="43"/>
        <v>33290.135173830779</v>
      </c>
      <c r="R227" s="164">
        <f t="shared" si="44"/>
        <v>4551.2436536692312</v>
      </c>
      <c r="S227" s="76">
        <f t="shared" si="51"/>
        <v>12866.068801350006</v>
      </c>
      <c r="T227" s="80">
        <f t="shared" si="52"/>
        <v>756.82757655000023</v>
      </c>
      <c r="U227" s="76">
        <v>983</v>
      </c>
      <c r="V227" s="79">
        <f t="shared" si="53"/>
        <v>52447.275205400016</v>
      </c>
    </row>
    <row r="228" spans="1:22" s="424" customFormat="1" ht="16.5" customHeight="1" x14ac:dyDescent="0.2">
      <c r="A228" s="211">
        <v>199</v>
      </c>
      <c r="B228" s="357">
        <f t="shared" si="54"/>
        <v>18.08747</v>
      </c>
      <c r="C228" s="352">
        <v>52.452477000000002</v>
      </c>
      <c r="D228" s="76">
        <v>37590</v>
      </c>
      <c r="E228" s="80">
        <v>19870</v>
      </c>
      <c r="F228" s="76">
        <f t="shared" si="45"/>
        <v>24938.811232306121</v>
      </c>
      <c r="G228" s="164">
        <f t="shared" si="46"/>
        <v>4545.8291702792221</v>
      </c>
      <c r="H228" s="208">
        <f t="shared" si="47"/>
        <v>10024.777736879018</v>
      </c>
      <c r="I228" s="164">
        <f t="shared" si="48"/>
        <v>589.69280805170695</v>
      </c>
      <c r="J228" s="165">
        <v>983</v>
      </c>
      <c r="K228" s="166">
        <f t="shared" si="49"/>
        <v>41082.11094751607</v>
      </c>
      <c r="L228" s="211">
        <f t="shared" si="50"/>
        <v>199</v>
      </c>
      <c r="M228" s="357">
        <f t="shared" si="55"/>
        <v>13.562529999999999</v>
      </c>
      <c r="N228" s="352">
        <v>52.452477000000002</v>
      </c>
      <c r="O228" s="414">
        <v>37590</v>
      </c>
      <c r="P228" s="80">
        <v>19870</v>
      </c>
      <c r="Q228" s="163">
        <f t="shared" si="43"/>
        <v>33259.281269792584</v>
      </c>
      <c r="R228" s="164">
        <f t="shared" si="44"/>
        <v>4545.8291702792221</v>
      </c>
      <c r="S228" s="76">
        <f t="shared" si="51"/>
        <v>12853.737549624415</v>
      </c>
      <c r="T228" s="80">
        <f t="shared" si="52"/>
        <v>756.10220880143606</v>
      </c>
      <c r="U228" s="76">
        <v>983</v>
      </c>
      <c r="V228" s="79">
        <f t="shared" si="53"/>
        <v>52397.950198497652</v>
      </c>
    </row>
    <row r="229" spans="1:22" s="424" customFormat="1" ht="16.5" customHeight="1" x14ac:dyDescent="0.2">
      <c r="A229" s="214">
        <v>200</v>
      </c>
      <c r="B229" s="357">
        <f t="shared" si="54"/>
        <v>18.094899999999999</v>
      </c>
      <c r="C229" s="352">
        <v>52.514780000000002</v>
      </c>
      <c r="D229" s="76">
        <v>37590</v>
      </c>
      <c r="E229" s="80">
        <v>19870</v>
      </c>
      <c r="F229" s="76">
        <f t="shared" si="45"/>
        <v>24928.571033827211</v>
      </c>
      <c r="G229" s="164">
        <f t="shared" si="46"/>
        <v>4540.4360448620364</v>
      </c>
      <c r="H229" s="208">
        <f t="shared" si="47"/>
        <v>10019.462406754345</v>
      </c>
      <c r="I229" s="164">
        <f t="shared" si="48"/>
        <v>589.38014157378495</v>
      </c>
      <c r="J229" s="165">
        <v>983</v>
      </c>
      <c r="K229" s="166">
        <f t="shared" si="49"/>
        <v>41060.849627017378</v>
      </c>
      <c r="L229" s="214">
        <f t="shared" si="50"/>
        <v>200</v>
      </c>
      <c r="M229" s="357">
        <f t="shared" si="55"/>
        <v>13.575099999999999</v>
      </c>
      <c r="N229" s="352">
        <v>52.514780000000002</v>
      </c>
      <c r="O229" s="414">
        <v>37590</v>
      </c>
      <c r="P229" s="80">
        <v>19870</v>
      </c>
      <c r="Q229" s="163">
        <f t="shared" si="43"/>
        <v>33228.484504718203</v>
      </c>
      <c r="R229" s="164">
        <f t="shared" si="44"/>
        <v>4540.4360448620364</v>
      </c>
      <c r="S229" s="76">
        <f t="shared" si="51"/>
        <v>12841.432986857282</v>
      </c>
      <c r="T229" s="80">
        <f t="shared" si="52"/>
        <v>755.37841099160482</v>
      </c>
      <c r="U229" s="76">
        <v>983</v>
      </c>
      <c r="V229" s="79">
        <f t="shared" si="53"/>
        <v>52348.731947429122</v>
      </c>
    </row>
    <row r="230" spans="1:22" s="424" customFormat="1" ht="16.5" customHeight="1" x14ac:dyDescent="0.2">
      <c r="A230" s="211">
        <v>201</v>
      </c>
      <c r="B230" s="357">
        <f t="shared" si="54"/>
        <v>18.102329999999998</v>
      </c>
      <c r="C230" s="352">
        <v>52.576984800000005</v>
      </c>
      <c r="D230" s="76">
        <v>37590</v>
      </c>
      <c r="E230" s="80">
        <v>19870</v>
      </c>
      <c r="F230" s="76">
        <f t="shared" si="45"/>
        <v>24918.33924141257</v>
      </c>
      <c r="G230" s="164">
        <f t="shared" si="46"/>
        <v>4535.0641712721408</v>
      </c>
      <c r="H230" s="208">
        <f t="shared" si="47"/>
        <v>10014.157160312803</v>
      </c>
      <c r="I230" s="164">
        <f t="shared" si="48"/>
        <v>589.06806825369426</v>
      </c>
      <c r="J230" s="165">
        <v>983</v>
      </c>
      <c r="K230" s="166">
        <f t="shared" si="49"/>
        <v>41039.628641251205</v>
      </c>
      <c r="L230" s="211">
        <f t="shared" si="50"/>
        <v>201</v>
      </c>
      <c r="M230" s="357">
        <f t="shared" si="55"/>
        <v>13.587669999999999</v>
      </c>
      <c r="N230" s="352">
        <v>52.576984800000005</v>
      </c>
      <c r="O230" s="414">
        <v>37590</v>
      </c>
      <c r="P230" s="80">
        <v>19870</v>
      </c>
      <c r="Q230" s="163">
        <f t="shared" si="43"/>
        <v>33197.744720029259</v>
      </c>
      <c r="R230" s="164">
        <f t="shared" si="44"/>
        <v>4535.0641712721408</v>
      </c>
      <c r="S230" s="76">
        <f t="shared" si="51"/>
        <v>12829.155023042476</v>
      </c>
      <c r="T230" s="80">
        <f t="shared" si="52"/>
        <v>754.65617782602806</v>
      </c>
      <c r="U230" s="76">
        <v>983</v>
      </c>
      <c r="V230" s="79">
        <f t="shared" si="53"/>
        <v>52299.620092169906</v>
      </c>
    </row>
    <row r="231" spans="1:22" s="424" customFormat="1" ht="16.5" customHeight="1" x14ac:dyDescent="0.2">
      <c r="A231" s="211">
        <v>202</v>
      </c>
      <c r="B231" s="357">
        <f t="shared" si="54"/>
        <v>18.109759999999998</v>
      </c>
      <c r="C231" s="352">
        <v>52.639091399999998</v>
      </c>
      <c r="D231" s="76">
        <v>37590</v>
      </c>
      <c r="E231" s="80">
        <v>19870</v>
      </c>
      <c r="F231" s="76">
        <f t="shared" si="45"/>
        <v>24908.11584471578</v>
      </c>
      <c r="G231" s="164">
        <f t="shared" si="46"/>
        <v>4529.7134441040143</v>
      </c>
      <c r="H231" s="208">
        <f t="shared" si="47"/>
        <v>10008.861958198731</v>
      </c>
      <c r="I231" s="164">
        <f t="shared" si="48"/>
        <v>588.75658577639592</v>
      </c>
      <c r="J231" s="165">
        <v>983</v>
      </c>
      <c r="K231" s="166">
        <f t="shared" si="49"/>
        <v>41018.447832794925</v>
      </c>
      <c r="L231" s="211">
        <f t="shared" si="50"/>
        <v>202</v>
      </c>
      <c r="M231" s="357">
        <f t="shared" si="55"/>
        <v>13.600239999999999</v>
      </c>
      <c r="N231" s="352">
        <v>52.639091399999998</v>
      </c>
      <c r="O231" s="414">
        <v>37590</v>
      </c>
      <c r="P231" s="80">
        <v>19870</v>
      </c>
      <c r="Q231" s="163">
        <f t="shared" si="43"/>
        <v>33167.061757733682</v>
      </c>
      <c r="R231" s="164">
        <f t="shared" si="44"/>
        <v>4529.7134441040143</v>
      </c>
      <c r="S231" s="76">
        <f t="shared" si="51"/>
        <v>12816.903568624817</v>
      </c>
      <c r="T231" s="80">
        <f t="shared" si="52"/>
        <v>753.93550403675385</v>
      </c>
      <c r="U231" s="76">
        <v>983</v>
      </c>
      <c r="V231" s="79">
        <f t="shared" si="53"/>
        <v>52250.614274499261</v>
      </c>
    </row>
    <row r="232" spans="1:22" s="424" customFormat="1" ht="16.5" customHeight="1" x14ac:dyDescent="0.2">
      <c r="A232" s="211">
        <v>203</v>
      </c>
      <c r="B232" s="357">
        <f t="shared" si="54"/>
        <v>18.117189999999997</v>
      </c>
      <c r="C232" s="352">
        <v>52.701099800000001</v>
      </c>
      <c r="D232" s="76">
        <v>37590</v>
      </c>
      <c r="E232" s="80">
        <v>19870</v>
      </c>
      <c r="F232" s="76">
        <f t="shared" si="45"/>
        <v>24897.900833407391</v>
      </c>
      <c r="G232" s="164">
        <f t="shared" si="46"/>
        <v>4524.3837586858099</v>
      </c>
      <c r="H232" s="208">
        <f t="shared" si="47"/>
        <v>10003.57676131169</v>
      </c>
      <c r="I232" s="164">
        <f t="shared" si="48"/>
        <v>588.445691841864</v>
      </c>
      <c r="J232" s="165">
        <v>983</v>
      </c>
      <c r="K232" s="166">
        <f t="shared" si="49"/>
        <v>40997.307045246758</v>
      </c>
      <c r="L232" s="211">
        <f t="shared" si="50"/>
        <v>203</v>
      </c>
      <c r="M232" s="357">
        <f t="shared" si="55"/>
        <v>13.61281</v>
      </c>
      <c r="N232" s="352">
        <v>52.701099800000001</v>
      </c>
      <c r="O232" s="414">
        <v>37590</v>
      </c>
      <c r="P232" s="80">
        <v>19870</v>
      </c>
      <c r="Q232" s="163">
        <f t="shared" si="43"/>
        <v>33136.435460422937</v>
      </c>
      <c r="R232" s="164">
        <f t="shared" si="44"/>
        <v>4524.3837586858099</v>
      </c>
      <c r="S232" s="76">
        <f t="shared" si="51"/>
        <v>12804.678534496974</v>
      </c>
      <c r="T232" s="80">
        <f t="shared" si="52"/>
        <v>753.21638438217485</v>
      </c>
      <c r="U232" s="76">
        <v>983</v>
      </c>
      <c r="V232" s="79">
        <f t="shared" si="53"/>
        <v>52201.714137987896</v>
      </c>
    </row>
    <row r="233" spans="1:22" s="424" customFormat="1" ht="16.5" customHeight="1" x14ac:dyDescent="0.2">
      <c r="A233" s="211">
        <v>204</v>
      </c>
      <c r="B233" s="357">
        <f t="shared" si="54"/>
        <v>18.12462</v>
      </c>
      <c r="C233" s="352">
        <v>52.763010000000001</v>
      </c>
      <c r="D233" s="76">
        <v>37590</v>
      </c>
      <c r="E233" s="80">
        <v>19870</v>
      </c>
      <c r="F233" s="76">
        <f t="shared" si="45"/>
        <v>24887.694197174889</v>
      </c>
      <c r="G233" s="164">
        <f t="shared" si="46"/>
        <v>4519.0750110730978</v>
      </c>
      <c r="H233" s="208">
        <f t="shared" si="47"/>
        <v>9998.3015308043159</v>
      </c>
      <c r="I233" s="164">
        <f t="shared" si="48"/>
        <v>588.13538416495976</v>
      </c>
      <c r="J233" s="165">
        <v>983</v>
      </c>
      <c r="K233" s="166">
        <f t="shared" si="49"/>
        <v>40976.206123217264</v>
      </c>
      <c r="L233" s="211">
        <f t="shared" si="50"/>
        <v>204</v>
      </c>
      <c r="M233" s="357">
        <f t="shared" si="55"/>
        <v>13.62538</v>
      </c>
      <c r="N233" s="352">
        <v>52.763010000000001</v>
      </c>
      <c r="O233" s="414">
        <v>37590</v>
      </c>
      <c r="P233" s="80">
        <v>19870</v>
      </c>
      <c r="Q233" s="163">
        <f t="shared" si="43"/>
        <v>33105.865671269356</v>
      </c>
      <c r="R233" s="164">
        <f t="shared" si="44"/>
        <v>4519.0750110730978</v>
      </c>
      <c r="S233" s="76">
        <f t="shared" si="51"/>
        <v>12792.479831996434</v>
      </c>
      <c r="T233" s="80">
        <f t="shared" si="52"/>
        <v>752.49881364684904</v>
      </c>
      <c r="U233" s="76">
        <v>983</v>
      </c>
      <c r="V233" s="79">
        <f t="shared" si="53"/>
        <v>52152.919327985728</v>
      </c>
    </row>
    <row r="234" spans="1:22" s="424" customFormat="1" ht="16.5" customHeight="1" x14ac:dyDescent="0.2">
      <c r="A234" s="211">
        <v>205</v>
      </c>
      <c r="B234" s="357">
        <f t="shared" si="54"/>
        <v>18.13205</v>
      </c>
      <c r="C234" s="352">
        <v>52.824822000000005</v>
      </c>
      <c r="D234" s="76">
        <v>37590</v>
      </c>
      <c r="E234" s="80">
        <v>19870</v>
      </c>
      <c r="F234" s="76">
        <f t="shared" si="45"/>
        <v>24877.495925722684</v>
      </c>
      <c r="G234" s="164">
        <f t="shared" si="46"/>
        <v>4513.7870980426578</v>
      </c>
      <c r="H234" s="208">
        <f t="shared" si="47"/>
        <v>9993.0362280802165</v>
      </c>
      <c r="I234" s="164">
        <f t="shared" si="48"/>
        <v>587.82566047530679</v>
      </c>
      <c r="J234" s="165">
        <v>983</v>
      </c>
      <c r="K234" s="166">
        <f t="shared" si="49"/>
        <v>40955.144912320859</v>
      </c>
      <c r="L234" s="211">
        <f t="shared" si="50"/>
        <v>205</v>
      </c>
      <c r="M234" s="357">
        <f t="shared" si="55"/>
        <v>13.63795</v>
      </c>
      <c r="N234" s="352">
        <v>52.824822000000005</v>
      </c>
      <c r="O234" s="414">
        <v>37590</v>
      </c>
      <c r="P234" s="80">
        <v>19870</v>
      </c>
      <c r="Q234" s="163">
        <f t="shared" si="43"/>
        <v>33075.352234023449</v>
      </c>
      <c r="R234" s="164">
        <f t="shared" si="44"/>
        <v>4513.7870980426578</v>
      </c>
      <c r="S234" s="76">
        <f t="shared" si="51"/>
        <v>12780.307372902478</v>
      </c>
      <c r="T234" s="80">
        <f t="shared" si="52"/>
        <v>751.78278664132222</v>
      </c>
      <c r="U234" s="76">
        <v>983</v>
      </c>
      <c r="V234" s="79">
        <f t="shared" si="53"/>
        <v>52104.229491609905</v>
      </c>
    </row>
    <row r="235" spans="1:22" s="424" customFormat="1" ht="16.5" customHeight="1" x14ac:dyDescent="0.2">
      <c r="A235" s="211">
        <v>206</v>
      </c>
      <c r="B235" s="357">
        <f t="shared" si="54"/>
        <v>18.139479999999999</v>
      </c>
      <c r="C235" s="352">
        <v>52.886535800000004</v>
      </c>
      <c r="D235" s="76">
        <v>37590</v>
      </c>
      <c r="E235" s="80">
        <v>19870</v>
      </c>
      <c r="F235" s="76">
        <f t="shared" si="45"/>
        <v>24867.30600877203</v>
      </c>
      <c r="G235" s="164">
        <f t="shared" si="46"/>
        <v>4508.5199170863443</v>
      </c>
      <c r="H235" s="208">
        <f t="shared" si="47"/>
        <v>9987.7808147918477</v>
      </c>
      <c r="I235" s="164">
        <f t="shared" si="48"/>
        <v>587.51651851716747</v>
      </c>
      <c r="J235" s="165">
        <v>983</v>
      </c>
      <c r="K235" s="166">
        <f t="shared" si="49"/>
        <v>40934.123259167391</v>
      </c>
      <c r="L235" s="211">
        <f t="shared" si="50"/>
        <v>206</v>
      </c>
      <c r="M235" s="357">
        <f t="shared" si="55"/>
        <v>13.65052</v>
      </c>
      <c r="N235" s="352">
        <v>52.886535800000004</v>
      </c>
      <c r="O235" s="414">
        <v>37590</v>
      </c>
      <c r="P235" s="80">
        <v>19870</v>
      </c>
      <c r="Q235" s="163">
        <f t="shared" si="43"/>
        <v>33044.894993011258</v>
      </c>
      <c r="R235" s="164">
        <f t="shared" si="44"/>
        <v>4508.5199170863443</v>
      </c>
      <c r="S235" s="76">
        <f t="shared" si="51"/>
        <v>12768.161069433185</v>
      </c>
      <c r="T235" s="80">
        <f t="shared" si="52"/>
        <v>751.06829820195196</v>
      </c>
      <c r="U235" s="76">
        <v>983</v>
      </c>
      <c r="V235" s="79">
        <f t="shared" si="53"/>
        <v>52055.644277732732</v>
      </c>
    </row>
    <row r="236" spans="1:22" s="424" customFormat="1" ht="16.5" customHeight="1" x14ac:dyDescent="0.2">
      <c r="A236" s="211">
        <v>207</v>
      </c>
      <c r="B236" s="357">
        <f t="shared" si="54"/>
        <v>18.146909999999998</v>
      </c>
      <c r="C236" s="352">
        <v>52.9481514</v>
      </c>
      <c r="D236" s="76">
        <v>37590</v>
      </c>
      <c r="E236" s="80">
        <v>19870</v>
      </c>
      <c r="F236" s="76">
        <f t="shared" si="45"/>
        <v>24857.124436061014</v>
      </c>
      <c r="G236" s="164">
        <f t="shared" si="46"/>
        <v>4503.2733664050065</v>
      </c>
      <c r="H236" s="208">
        <f t="shared" si="47"/>
        <v>9982.5352528384483</v>
      </c>
      <c r="I236" s="164">
        <f t="shared" si="48"/>
        <v>587.20795604932039</v>
      </c>
      <c r="J236" s="165">
        <v>983</v>
      </c>
      <c r="K236" s="166">
        <f t="shared" si="49"/>
        <v>40913.141011353793</v>
      </c>
      <c r="L236" s="211">
        <f t="shared" si="50"/>
        <v>207</v>
      </c>
      <c r="M236" s="357">
        <f t="shared" si="55"/>
        <v>13.66309</v>
      </c>
      <c r="N236" s="352">
        <v>52.9481514</v>
      </c>
      <c r="O236" s="414">
        <v>37590</v>
      </c>
      <c r="P236" s="80">
        <v>19870</v>
      </c>
      <c r="Q236" s="163">
        <f t="shared" si="43"/>
        <v>33014.493793131718</v>
      </c>
      <c r="R236" s="164">
        <f t="shared" si="44"/>
        <v>4503.2733664050065</v>
      </c>
      <c r="S236" s="76">
        <f t="shared" si="51"/>
        <v>12756.040834242489</v>
      </c>
      <c r="T236" s="80">
        <f t="shared" si="52"/>
        <v>750.35534319073463</v>
      </c>
      <c r="U236" s="76">
        <v>983</v>
      </c>
      <c r="V236" s="79">
        <f t="shared" si="53"/>
        <v>52007.163336969956</v>
      </c>
    </row>
    <row r="237" spans="1:22" s="424" customFormat="1" ht="16.5" customHeight="1" x14ac:dyDescent="0.2">
      <c r="A237" s="211">
        <v>208</v>
      </c>
      <c r="B237" s="357">
        <f t="shared" si="54"/>
        <v>18.154339999999998</v>
      </c>
      <c r="C237" s="352">
        <v>53.0096688</v>
      </c>
      <c r="D237" s="76">
        <v>37590</v>
      </c>
      <c r="E237" s="80">
        <v>19870</v>
      </c>
      <c r="F237" s="76">
        <f t="shared" si="45"/>
        <v>24846.951197344551</v>
      </c>
      <c r="G237" s="164">
        <f t="shared" si="46"/>
        <v>4498.047344902483</v>
      </c>
      <c r="H237" s="208">
        <f t="shared" si="47"/>
        <v>9977.299504363993</v>
      </c>
      <c r="I237" s="164">
        <f t="shared" si="48"/>
        <v>586.89997084494075</v>
      </c>
      <c r="J237" s="165">
        <v>983</v>
      </c>
      <c r="K237" s="166">
        <f t="shared" si="49"/>
        <v>40892.198017455972</v>
      </c>
      <c r="L237" s="211">
        <f t="shared" si="50"/>
        <v>208</v>
      </c>
      <c r="M237" s="357">
        <f t="shared" si="55"/>
        <v>13.675660000000001</v>
      </c>
      <c r="N237" s="352">
        <v>53.0096688</v>
      </c>
      <c r="O237" s="414">
        <v>37590</v>
      </c>
      <c r="P237" s="80">
        <v>19870</v>
      </c>
      <c r="Q237" s="163">
        <f t="shared" si="43"/>
        <v>32984.14847985399</v>
      </c>
      <c r="R237" s="164">
        <f t="shared" si="44"/>
        <v>4498.047344902483</v>
      </c>
      <c r="S237" s="76">
        <f t="shared" si="51"/>
        <v>12743.946580417203</v>
      </c>
      <c r="T237" s="80">
        <f t="shared" si="52"/>
        <v>749.64391649512959</v>
      </c>
      <c r="U237" s="76">
        <v>983</v>
      </c>
      <c r="V237" s="79">
        <f t="shared" si="53"/>
        <v>51958.786321668813</v>
      </c>
    </row>
    <row r="238" spans="1:22" s="424" customFormat="1" ht="16.5" customHeight="1" x14ac:dyDescent="0.2">
      <c r="A238" s="211">
        <v>209</v>
      </c>
      <c r="B238" s="357">
        <f t="shared" si="54"/>
        <v>18.161769999999997</v>
      </c>
      <c r="C238" s="352">
        <v>53.071088000000003</v>
      </c>
      <c r="D238" s="76">
        <v>37590</v>
      </c>
      <c r="E238" s="80">
        <v>19870</v>
      </c>
      <c r="F238" s="76">
        <f t="shared" si="45"/>
        <v>24836.786282394285</v>
      </c>
      <c r="G238" s="164">
        <f t="shared" si="46"/>
        <v>4492.8417521796428</v>
      </c>
      <c r="H238" s="208">
        <f t="shared" si="47"/>
        <v>9972.0735317551371</v>
      </c>
      <c r="I238" s="164">
        <f t="shared" si="48"/>
        <v>586.59256069147864</v>
      </c>
      <c r="J238" s="165">
        <v>983</v>
      </c>
      <c r="K238" s="166">
        <f t="shared" si="49"/>
        <v>40871.294127020541</v>
      </c>
      <c r="L238" s="211">
        <f t="shared" si="50"/>
        <v>209</v>
      </c>
      <c r="M238" s="357">
        <f t="shared" si="55"/>
        <v>13.688229999999999</v>
      </c>
      <c r="N238" s="352">
        <v>53.071088000000003</v>
      </c>
      <c r="O238" s="414">
        <v>37590</v>
      </c>
      <c r="P238" s="80">
        <v>19870</v>
      </c>
      <c r="Q238" s="163">
        <f t="shared" si="43"/>
        <v>32953.85889921488</v>
      </c>
      <c r="R238" s="164">
        <f t="shared" si="44"/>
        <v>4492.8417521796428</v>
      </c>
      <c r="S238" s="76">
        <f t="shared" si="51"/>
        <v>12731.878221474139</v>
      </c>
      <c r="T238" s="80">
        <f t="shared" si="52"/>
        <v>748.9340130278905</v>
      </c>
      <c r="U238" s="76">
        <v>983</v>
      </c>
      <c r="V238" s="79">
        <f t="shared" si="53"/>
        <v>51910.512885896547</v>
      </c>
    </row>
    <row r="239" spans="1:22" s="424" customFormat="1" ht="16.5" customHeight="1" x14ac:dyDescent="0.2">
      <c r="A239" s="214">
        <v>210</v>
      </c>
      <c r="B239" s="357">
        <f t="shared" si="54"/>
        <v>18.1692</v>
      </c>
      <c r="C239" s="352">
        <v>53.132409000000003</v>
      </c>
      <c r="D239" s="76">
        <v>37590</v>
      </c>
      <c r="E239" s="80">
        <v>19870</v>
      </c>
      <c r="F239" s="76">
        <f t="shared" si="45"/>
        <v>24826.629680998616</v>
      </c>
      <c r="G239" s="164">
        <f t="shared" si="46"/>
        <v>4487.6564885284988</v>
      </c>
      <c r="H239" s="208">
        <f t="shared" si="47"/>
        <v>9966.8572976392188</v>
      </c>
      <c r="I239" s="164">
        <f t="shared" si="48"/>
        <v>586.28572339054233</v>
      </c>
      <c r="J239" s="165">
        <v>983</v>
      </c>
      <c r="K239" s="166">
        <f t="shared" si="49"/>
        <v>40850.429190556875</v>
      </c>
      <c r="L239" s="214">
        <f t="shared" si="50"/>
        <v>210</v>
      </c>
      <c r="M239" s="357">
        <f t="shared" si="55"/>
        <v>13.700799999999999</v>
      </c>
      <c r="N239" s="352">
        <v>53.132409000000003</v>
      </c>
      <c r="O239" s="414">
        <v>37590</v>
      </c>
      <c r="P239" s="80">
        <v>19870</v>
      </c>
      <c r="Q239" s="163">
        <f t="shared" si="43"/>
        <v>32923.624897816189</v>
      </c>
      <c r="R239" s="164">
        <f t="shared" si="44"/>
        <v>4487.6564885284988</v>
      </c>
      <c r="S239" s="76">
        <f t="shared" si="51"/>
        <v>12719.835671357194</v>
      </c>
      <c r="T239" s="80">
        <f t="shared" si="52"/>
        <v>748.22562772689378</v>
      </c>
      <c r="U239" s="76">
        <v>983</v>
      </c>
      <c r="V239" s="79">
        <f t="shared" si="53"/>
        <v>51862.342685428775</v>
      </c>
    </row>
    <row r="240" spans="1:22" s="424" customFormat="1" ht="16.5" customHeight="1" x14ac:dyDescent="0.2">
      <c r="A240" s="211">
        <v>211</v>
      </c>
      <c r="B240" s="357">
        <f t="shared" si="54"/>
        <v>18.176629999999999</v>
      </c>
      <c r="C240" s="352">
        <v>53.193631800000006</v>
      </c>
      <c r="D240" s="76">
        <v>37590</v>
      </c>
      <c r="E240" s="80">
        <v>19870</v>
      </c>
      <c r="F240" s="76">
        <f t="shared" si="45"/>
        <v>24816.481382962629</v>
      </c>
      <c r="G240" s="164">
        <f t="shared" si="46"/>
        <v>4482.4914549263758</v>
      </c>
      <c r="H240" s="208">
        <f t="shared" si="47"/>
        <v>9961.6507648822626</v>
      </c>
      <c r="I240" s="164">
        <f t="shared" si="48"/>
        <v>585.9794567577801</v>
      </c>
      <c r="J240" s="165">
        <v>983</v>
      </c>
      <c r="K240" s="166">
        <f t="shared" si="49"/>
        <v>40829.60305952905</v>
      </c>
      <c r="L240" s="211">
        <f t="shared" si="50"/>
        <v>211</v>
      </c>
      <c r="M240" s="357">
        <f t="shared" si="55"/>
        <v>13.713369999999999</v>
      </c>
      <c r="N240" s="352">
        <v>53.193631800000006</v>
      </c>
      <c r="O240" s="414">
        <v>37590</v>
      </c>
      <c r="P240" s="80">
        <v>19870</v>
      </c>
      <c r="Q240" s="163">
        <f t="shared" si="43"/>
        <v>32893.446322822187</v>
      </c>
      <c r="R240" s="164">
        <f t="shared" si="44"/>
        <v>4482.4914549263758</v>
      </c>
      <c r="S240" s="76">
        <f t="shared" si="51"/>
        <v>12707.818844434512</v>
      </c>
      <c r="T240" s="80">
        <f t="shared" si="52"/>
        <v>747.51875555497134</v>
      </c>
      <c r="U240" s="76">
        <v>983</v>
      </c>
      <c r="V240" s="79">
        <f t="shared" si="53"/>
        <v>51814.275377738049</v>
      </c>
    </row>
    <row r="241" spans="1:22" s="424" customFormat="1" ht="16.5" customHeight="1" x14ac:dyDescent="0.2">
      <c r="A241" s="211">
        <v>212</v>
      </c>
      <c r="B241" s="357">
        <f t="shared" si="54"/>
        <v>18.184059999999999</v>
      </c>
      <c r="C241" s="352">
        <v>53.254756400000005</v>
      </c>
      <c r="D241" s="76">
        <v>37590</v>
      </c>
      <c r="E241" s="80">
        <v>19870</v>
      </c>
      <c r="F241" s="76">
        <f t="shared" si="45"/>
        <v>24806.341378108082</v>
      </c>
      <c r="G241" s="164">
        <f t="shared" si="46"/>
        <v>4477.3465530301437</v>
      </c>
      <c r="H241" s="208">
        <f t="shared" si="47"/>
        <v>9956.4538965869979</v>
      </c>
      <c r="I241" s="164">
        <f t="shared" si="48"/>
        <v>585.67375862276447</v>
      </c>
      <c r="J241" s="165">
        <v>983</v>
      </c>
      <c r="K241" s="166">
        <f t="shared" si="49"/>
        <v>40808.815586347984</v>
      </c>
      <c r="L241" s="211">
        <f t="shared" si="50"/>
        <v>212</v>
      </c>
      <c r="M241" s="357">
        <f t="shared" si="55"/>
        <v>13.72594</v>
      </c>
      <c r="N241" s="352">
        <v>53.254756400000005</v>
      </c>
      <c r="O241" s="414">
        <v>37590</v>
      </c>
      <c r="P241" s="80">
        <v>19870</v>
      </c>
      <c r="Q241" s="163">
        <f t="shared" si="43"/>
        <v>32863.323021956967</v>
      </c>
      <c r="R241" s="164">
        <f t="shared" si="44"/>
        <v>4477.3465530301437</v>
      </c>
      <c r="S241" s="76">
        <f t="shared" si="51"/>
        <v>12695.827655495619</v>
      </c>
      <c r="T241" s="80">
        <f t="shared" si="52"/>
        <v>746.81339149974235</v>
      </c>
      <c r="U241" s="76">
        <v>983</v>
      </c>
      <c r="V241" s="79">
        <f t="shared" si="53"/>
        <v>51766.310621982477</v>
      </c>
    </row>
    <row r="242" spans="1:22" s="424" customFormat="1" ht="16.5" customHeight="1" x14ac:dyDescent="0.2">
      <c r="A242" s="211">
        <v>213</v>
      </c>
      <c r="B242" s="357">
        <f t="shared" si="54"/>
        <v>18.191489999999998</v>
      </c>
      <c r="C242" s="352">
        <v>53.315782800000001</v>
      </c>
      <c r="D242" s="76">
        <v>37590</v>
      </c>
      <c r="E242" s="80">
        <v>19870</v>
      </c>
      <c r="F242" s="76">
        <f t="shared" si="45"/>
        <v>24796.20965627335</v>
      </c>
      <c r="G242" s="164">
        <f t="shared" si="46"/>
        <v>4472.2216851704925</v>
      </c>
      <c r="H242" s="208">
        <f t="shared" si="47"/>
        <v>9951.2666560909074</v>
      </c>
      <c r="I242" s="164">
        <f t="shared" si="48"/>
        <v>585.36862682887693</v>
      </c>
      <c r="J242" s="165">
        <v>983</v>
      </c>
      <c r="K242" s="166">
        <f t="shared" si="49"/>
        <v>40788.06662436363</v>
      </c>
      <c r="L242" s="211">
        <f t="shared" si="50"/>
        <v>213</v>
      </c>
      <c r="M242" s="357">
        <f t="shared" si="55"/>
        <v>13.73851</v>
      </c>
      <c r="N242" s="352">
        <v>53.315782800000001</v>
      </c>
      <c r="O242" s="414">
        <v>37590</v>
      </c>
      <c r="P242" s="80">
        <v>19870</v>
      </c>
      <c r="Q242" s="163">
        <f t="shared" si="43"/>
        <v>32833.254843501956</v>
      </c>
      <c r="R242" s="164">
        <f t="shared" si="44"/>
        <v>4472.2216851704925</v>
      </c>
      <c r="S242" s="76">
        <f t="shared" si="51"/>
        <v>12683.862019748634</v>
      </c>
      <c r="T242" s="80">
        <f t="shared" si="52"/>
        <v>746.10953057344898</v>
      </c>
      <c r="U242" s="76">
        <v>983</v>
      </c>
      <c r="V242" s="79">
        <f t="shared" si="53"/>
        <v>51718.448078994537</v>
      </c>
    </row>
    <row r="243" spans="1:22" s="424" customFormat="1" ht="16.5" customHeight="1" x14ac:dyDescent="0.2">
      <c r="A243" s="211">
        <v>214</v>
      </c>
      <c r="B243" s="357">
        <f t="shared" si="54"/>
        <v>18.198919999999998</v>
      </c>
      <c r="C243" s="352">
        <v>53.376711</v>
      </c>
      <c r="D243" s="76">
        <v>37590</v>
      </c>
      <c r="E243" s="80">
        <v>19870</v>
      </c>
      <c r="F243" s="76">
        <f t="shared" si="45"/>
        <v>24786.086207313405</v>
      </c>
      <c r="G243" s="164">
        <f t="shared" si="46"/>
        <v>4467.1167543462916</v>
      </c>
      <c r="H243" s="208">
        <f t="shared" si="47"/>
        <v>9946.0890069642974</v>
      </c>
      <c r="I243" s="164">
        <f t="shared" si="48"/>
        <v>585.06405923319392</v>
      </c>
      <c r="J243" s="165">
        <v>983</v>
      </c>
      <c r="K243" s="166">
        <f t="shared" si="49"/>
        <v>40767.356027857182</v>
      </c>
      <c r="L243" s="211">
        <f t="shared" si="50"/>
        <v>214</v>
      </c>
      <c r="M243" s="357">
        <f t="shared" si="55"/>
        <v>13.75108</v>
      </c>
      <c r="N243" s="352">
        <v>53.376711</v>
      </c>
      <c r="O243" s="414">
        <v>37590</v>
      </c>
      <c r="P243" s="80">
        <v>19870</v>
      </c>
      <c r="Q243" s="163">
        <f t="shared" si="43"/>
        <v>32803.241636293293</v>
      </c>
      <c r="R243" s="164">
        <f t="shared" si="44"/>
        <v>4467.1167543462916</v>
      </c>
      <c r="S243" s="76">
        <f t="shared" si="51"/>
        <v>12671.921852817461</v>
      </c>
      <c r="T243" s="80">
        <f t="shared" si="52"/>
        <v>745.40716781279173</v>
      </c>
      <c r="U243" s="76">
        <v>983</v>
      </c>
      <c r="V243" s="79">
        <f t="shared" si="53"/>
        <v>51670.687411269842</v>
      </c>
    </row>
    <row r="244" spans="1:22" s="424" customFormat="1" ht="16.5" customHeight="1" x14ac:dyDescent="0.2">
      <c r="A244" s="211">
        <v>215</v>
      </c>
      <c r="B244" s="357">
        <f t="shared" si="54"/>
        <v>18.206349999999997</v>
      </c>
      <c r="C244" s="352">
        <v>53.437541000000003</v>
      </c>
      <c r="D244" s="76">
        <v>37590</v>
      </c>
      <c r="E244" s="80">
        <v>19870</v>
      </c>
      <c r="F244" s="76">
        <f t="shared" si="45"/>
        <v>24775.971021099787</v>
      </c>
      <c r="G244" s="164">
        <f t="shared" si="46"/>
        <v>4462.0316642189791</v>
      </c>
      <c r="H244" s="208">
        <f t="shared" si="47"/>
        <v>9940.9209130083818</v>
      </c>
      <c r="I244" s="164">
        <f t="shared" si="48"/>
        <v>584.76005370637529</v>
      </c>
      <c r="J244" s="165">
        <v>983</v>
      </c>
      <c r="K244" s="166">
        <f t="shared" si="49"/>
        <v>40746.683652033527</v>
      </c>
      <c r="L244" s="211">
        <f t="shared" si="50"/>
        <v>215</v>
      </c>
      <c r="M244" s="357">
        <f t="shared" si="55"/>
        <v>13.76365</v>
      </c>
      <c r="N244" s="352">
        <v>53.437541000000003</v>
      </c>
      <c r="O244" s="414">
        <v>37590</v>
      </c>
      <c r="P244" s="80">
        <v>19870</v>
      </c>
      <c r="Q244" s="163">
        <f t="shared" si="43"/>
        <v>32773.283249719374</v>
      </c>
      <c r="R244" s="164">
        <f t="shared" si="44"/>
        <v>4462.0316642189791</v>
      </c>
      <c r="S244" s="76">
        <f t="shared" si="51"/>
        <v>12660.007070739041</v>
      </c>
      <c r="T244" s="80">
        <f t="shared" si="52"/>
        <v>744.70629827876712</v>
      </c>
      <c r="U244" s="76">
        <v>983</v>
      </c>
      <c r="V244" s="79">
        <f t="shared" si="53"/>
        <v>51623.028282956162</v>
      </c>
    </row>
    <row r="245" spans="1:22" s="424" customFormat="1" ht="16.5" customHeight="1" x14ac:dyDescent="0.2">
      <c r="A245" s="211">
        <v>216</v>
      </c>
      <c r="B245" s="357">
        <f t="shared" si="54"/>
        <v>18.21378</v>
      </c>
      <c r="C245" s="352">
        <v>53.498272800000002</v>
      </c>
      <c r="D245" s="76">
        <v>37590</v>
      </c>
      <c r="E245" s="80">
        <v>19870</v>
      </c>
      <c r="F245" s="76">
        <f t="shared" si="45"/>
        <v>24765.864087520549</v>
      </c>
      <c r="G245" s="164">
        <f t="shared" si="46"/>
        <v>4456.9663191070349</v>
      </c>
      <c r="H245" s="208">
        <f t="shared" si="47"/>
        <v>9935.7623382533802</v>
      </c>
      <c r="I245" s="164">
        <f t="shared" si="48"/>
        <v>584.45660813255176</v>
      </c>
      <c r="J245" s="165">
        <v>983</v>
      </c>
      <c r="K245" s="166">
        <f t="shared" si="49"/>
        <v>40726.049353013521</v>
      </c>
      <c r="L245" s="211">
        <f t="shared" si="50"/>
        <v>216</v>
      </c>
      <c r="M245" s="357">
        <f t="shared" si="55"/>
        <v>13.776219999999999</v>
      </c>
      <c r="N245" s="352">
        <v>53.498272800000002</v>
      </c>
      <c r="O245" s="414">
        <v>37590</v>
      </c>
      <c r="P245" s="80">
        <v>19870</v>
      </c>
      <c r="Q245" s="163">
        <f t="shared" si="43"/>
        <v>32743.379533718253</v>
      </c>
      <c r="R245" s="164">
        <f t="shared" si="44"/>
        <v>4456.9663191070349</v>
      </c>
      <c r="S245" s="76">
        <f t="shared" si="51"/>
        <v>12648.117589960599</v>
      </c>
      <c r="T245" s="80">
        <f t="shared" si="52"/>
        <v>744.00691705650581</v>
      </c>
      <c r="U245" s="76">
        <v>983</v>
      </c>
      <c r="V245" s="79">
        <f t="shared" si="53"/>
        <v>51575.470359842388</v>
      </c>
    </row>
    <row r="246" spans="1:22" s="424" customFormat="1" ht="16.5" customHeight="1" x14ac:dyDescent="0.2">
      <c r="A246" s="211">
        <v>217</v>
      </c>
      <c r="B246" s="357">
        <f t="shared" si="54"/>
        <v>18.221209999999999</v>
      </c>
      <c r="C246" s="352">
        <v>53.558906399999998</v>
      </c>
      <c r="D246" s="76">
        <v>37590</v>
      </c>
      <c r="E246" s="80">
        <v>19870</v>
      </c>
      <c r="F246" s="76">
        <f t="shared" si="45"/>
        <v>24755.765396480256</v>
      </c>
      <c r="G246" s="164">
        <f t="shared" si="46"/>
        <v>4451.9206239804771</v>
      </c>
      <c r="H246" s="208">
        <f t="shared" si="47"/>
        <v>9930.6132469566492</v>
      </c>
      <c r="I246" s="164">
        <f t="shared" si="48"/>
        <v>584.15372040921466</v>
      </c>
      <c r="J246" s="165">
        <v>983</v>
      </c>
      <c r="K246" s="166">
        <f t="shared" si="49"/>
        <v>40705.452987826597</v>
      </c>
      <c r="L246" s="211">
        <f t="shared" si="50"/>
        <v>217</v>
      </c>
      <c r="M246" s="357">
        <f t="shared" si="55"/>
        <v>13.788789999999999</v>
      </c>
      <c r="N246" s="352">
        <v>53.558906399999998</v>
      </c>
      <c r="O246" s="414">
        <v>37590</v>
      </c>
      <c r="P246" s="80">
        <v>19870</v>
      </c>
      <c r="Q246" s="163">
        <f t="shared" si="43"/>
        <v>32713.530338775199</v>
      </c>
      <c r="R246" s="164">
        <f t="shared" si="44"/>
        <v>4451.9206239804771</v>
      </c>
      <c r="S246" s="76">
        <f t="shared" si="51"/>
        <v>12636.25332733693</v>
      </c>
      <c r="T246" s="80">
        <f t="shared" si="52"/>
        <v>743.30901925511353</v>
      </c>
      <c r="U246" s="76">
        <v>983</v>
      </c>
      <c r="V246" s="79">
        <f t="shared" si="53"/>
        <v>51528.01330934772</v>
      </c>
    </row>
    <row r="247" spans="1:22" s="424" customFormat="1" ht="16.5" customHeight="1" x14ac:dyDescent="0.2">
      <c r="A247" s="211">
        <v>218</v>
      </c>
      <c r="B247" s="357">
        <f t="shared" si="54"/>
        <v>18.228639999999999</v>
      </c>
      <c r="C247" s="352">
        <v>53.619441800000004</v>
      </c>
      <c r="D247" s="76">
        <v>37590</v>
      </c>
      <c r="E247" s="80">
        <v>19870</v>
      </c>
      <c r="F247" s="76">
        <f t="shared" si="45"/>
        <v>24745.674937899923</v>
      </c>
      <c r="G247" s="164">
        <f t="shared" si="46"/>
        <v>4446.8944844554499</v>
      </c>
      <c r="H247" s="208">
        <f t="shared" si="47"/>
        <v>9925.4736036008271</v>
      </c>
      <c r="I247" s="164">
        <f t="shared" si="48"/>
        <v>583.85138844710752</v>
      </c>
      <c r="J247" s="165">
        <v>983</v>
      </c>
      <c r="K247" s="166">
        <f t="shared" si="49"/>
        <v>40684.894414403308</v>
      </c>
      <c r="L247" s="211">
        <f t="shared" si="50"/>
        <v>218</v>
      </c>
      <c r="M247" s="357">
        <f t="shared" si="55"/>
        <v>13.801359999999999</v>
      </c>
      <c r="N247" s="352">
        <v>53.619441800000004</v>
      </c>
      <c r="O247" s="414">
        <v>37590</v>
      </c>
      <c r="P247" s="80">
        <v>19870</v>
      </c>
      <c r="Q247" s="163">
        <f t="shared" si="43"/>
        <v>32683.735515920176</v>
      </c>
      <c r="R247" s="164">
        <f t="shared" si="44"/>
        <v>4446.8944844554499</v>
      </c>
      <c r="S247" s="76">
        <f t="shared" si="51"/>
        <v>12624.414200127714</v>
      </c>
      <c r="T247" s="80">
        <f t="shared" si="52"/>
        <v>742.61260000751258</v>
      </c>
      <c r="U247" s="76">
        <v>983</v>
      </c>
      <c r="V247" s="79">
        <f t="shared" si="53"/>
        <v>51480.656800510849</v>
      </c>
    </row>
    <row r="248" spans="1:22" s="424" customFormat="1" ht="16.5" customHeight="1" x14ac:dyDescent="0.2">
      <c r="A248" s="211">
        <v>219</v>
      </c>
      <c r="B248" s="357">
        <f t="shared" si="54"/>
        <v>18.236069999999998</v>
      </c>
      <c r="C248" s="352">
        <v>53.679879</v>
      </c>
      <c r="D248" s="76">
        <v>37590</v>
      </c>
      <c r="E248" s="80">
        <v>19870</v>
      </c>
      <c r="F248" s="76">
        <f t="shared" si="45"/>
        <v>24735.592701716982</v>
      </c>
      <c r="G248" s="164">
        <f t="shared" si="46"/>
        <v>4441.8878067888345</v>
      </c>
      <c r="H248" s="208">
        <f t="shared" si="47"/>
        <v>9920.343372891979</v>
      </c>
      <c r="I248" s="164">
        <f t="shared" si="48"/>
        <v>583.54961017011635</v>
      </c>
      <c r="J248" s="165">
        <v>983</v>
      </c>
      <c r="K248" s="166">
        <f t="shared" si="49"/>
        <v>40664.373491567909</v>
      </c>
      <c r="L248" s="211">
        <f t="shared" si="50"/>
        <v>219</v>
      </c>
      <c r="M248" s="357">
        <f t="shared" si="55"/>
        <v>13.813929999999999</v>
      </c>
      <c r="N248" s="352">
        <v>53.679879</v>
      </c>
      <c r="O248" s="414">
        <v>37590</v>
      </c>
      <c r="P248" s="80">
        <v>19870</v>
      </c>
      <c r="Q248" s="163">
        <f t="shared" si="43"/>
        <v>32653.994916725369</v>
      </c>
      <c r="R248" s="164">
        <f t="shared" si="44"/>
        <v>4441.8878067888345</v>
      </c>
      <c r="S248" s="76">
        <f t="shared" si="51"/>
        <v>12612.60012599483</v>
      </c>
      <c r="T248" s="80">
        <f t="shared" si="52"/>
        <v>741.91765447028399</v>
      </c>
      <c r="U248" s="76">
        <v>983</v>
      </c>
      <c r="V248" s="79">
        <f t="shared" si="53"/>
        <v>51433.400503979319</v>
      </c>
    </row>
    <row r="249" spans="1:22" s="424" customFormat="1" ht="16.5" customHeight="1" x14ac:dyDescent="0.2">
      <c r="A249" s="214">
        <v>220</v>
      </c>
      <c r="B249" s="357">
        <f t="shared" si="54"/>
        <v>18.243499999999997</v>
      </c>
      <c r="C249" s="352">
        <v>53.740217999999999</v>
      </c>
      <c r="D249" s="76">
        <v>37590</v>
      </c>
      <c r="E249" s="80">
        <v>19870</v>
      </c>
      <c r="F249" s="76">
        <f t="shared" si="45"/>
        <v>24725.51867788528</v>
      </c>
      <c r="G249" s="164">
        <f t="shared" si="46"/>
        <v>4436.9004978729336</v>
      </c>
      <c r="H249" s="208">
        <f t="shared" si="47"/>
        <v>9915.2225197577936</v>
      </c>
      <c r="I249" s="164">
        <f t="shared" si="48"/>
        <v>583.24838351516428</v>
      </c>
      <c r="J249" s="165">
        <v>983</v>
      </c>
      <c r="K249" s="166">
        <f t="shared" si="49"/>
        <v>40643.890079031175</v>
      </c>
      <c r="L249" s="214">
        <f t="shared" si="50"/>
        <v>220</v>
      </c>
      <c r="M249" s="357">
        <f t="shared" si="55"/>
        <v>13.826499999999999</v>
      </c>
      <c r="N249" s="352">
        <v>53.740217999999999</v>
      </c>
      <c r="O249" s="414">
        <v>37590</v>
      </c>
      <c r="P249" s="80">
        <v>19870</v>
      </c>
      <c r="Q249" s="163">
        <f t="shared" si="43"/>
        <v>32624.308393302716</v>
      </c>
      <c r="R249" s="164">
        <f t="shared" si="44"/>
        <v>4436.9004978729336</v>
      </c>
      <c r="S249" s="76">
        <f t="shared" si="51"/>
        <v>12600.811022999722</v>
      </c>
      <c r="T249" s="80">
        <f t="shared" si="52"/>
        <v>741.22417782351306</v>
      </c>
      <c r="U249" s="76">
        <v>983</v>
      </c>
      <c r="V249" s="79">
        <f t="shared" si="53"/>
        <v>51386.24409199888</v>
      </c>
    </row>
    <row r="250" spans="1:22" s="424" customFormat="1" ht="16.5" customHeight="1" x14ac:dyDescent="0.2">
      <c r="A250" s="211">
        <v>221</v>
      </c>
      <c r="B250" s="357">
        <f t="shared" si="54"/>
        <v>18.250929999999997</v>
      </c>
      <c r="C250" s="352">
        <v>53.800458800000001</v>
      </c>
      <c r="D250" s="76">
        <v>37590</v>
      </c>
      <c r="E250" s="80">
        <v>19870</v>
      </c>
      <c r="F250" s="76">
        <f t="shared" si="45"/>
        <v>24715.452856374992</v>
      </c>
      <c r="G250" s="164">
        <f t="shared" si="46"/>
        <v>4431.9324652302039</v>
      </c>
      <c r="H250" s="208">
        <f t="shared" si="47"/>
        <v>9910.1110093457664</v>
      </c>
      <c r="I250" s="164">
        <f t="shared" si="48"/>
        <v>582.94770643210393</v>
      </c>
      <c r="J250" s="165">
        <v>983</v>
      </c>
      <c r="K250" s="166">
        <f t="shared" si="49"/>
        <v>40623.444037383066</v>
      </c>
      <c r="L250" s="211">
        <f t="shared" si="50"/>
        <v>221</v>
      </c>
      <c r="M250" s="357">
        <f t="shared" si="55"/>
        <v>13.83907</v>
      </c>
      <c r="N250" s="352">
        <v>53.800458800000001</v>
      </c>
      <c r="O250" s="414">
        <v>37590</v>
      </c>
      <c r="P250" s="80">
        <v>19870</v>
      </c>
      <c r="Q250" s="163">
        <f t="shared" si="43"/>
        <v>32594.675798301476</v>
      </c>
      <c r="R250" s="164">
        <f t="shared" si="44"/>
        <v>4431.9324652302039</v>
      </c>
      <c r="S250" s="76">
        <f t="shared" si="51"/>
        <v>12589.046809600772</v>
      </c>
      <c r="T250" s="80">
        <f t="shared" si="52"/>
        <v>740.53216527063353</v>
      </c>
      <c r="U250" s="76">
        <v>983</v>
      </c>
      <c r="V250" s="79">
        <f t="shared" si="53"/>
        <v>51339.187238403087</v>
      </c>
    </row>
    <row r="251" spans="1:22" s="424" customFormat="1" ht="16.5" customHeight="1" x14ac:dyDescent="0.2">
      <c r="A251" s="211">
        <v>222</v>
      </c>
      <c r="B251" s="357">
        <f t="shared" si="54"/>
        <v>18.25836</v>
      </c>
      <c r="C251" s="352">
        <v>53.8606014</v>
      </c>
      <c r="D251" s="76">
        <v>37590</v>
      </c>
      <c r="E251" s="80">
        <v>19870</v>
      </c>
      <c r="F251" s="76">
        <f t="shared" si="45"/>
        <v>24705.395227172652</v>
      </c>
      <c r="G251" s="164">
        <f t="shared" si="46"/>
        <v>4426.9836170080343</v>
      </c>
      <c r="H251" s="208">
        <f t="shared" si="47"/>
        <v>9905.0088070214333</v>
      </c>
      <c r="I251" s="164">
        <f t="shared" si="48"/>
        <v>582.64757688361374</v>
      </c>
      <c r="J251" s="165">
        <v>983</v>
      </c>
      <c r="K251" s="166">
        <f t="shared" si="49"/>
        <v>40603.035228085741</v>
      </c>
      <c r="L251" s="211">
        <f t="shared" si="50"/>
        <v>222</v>
      </c>
      <c r="M251" s="357">
        <f t="shared" si="55"/>
        <v>13.85164</v>
      </c>
      <c r="N251" s="352">
        <v>53.8606014</v>
      </c>
      <c r="O251" s="414">
        <v>37590</v>
      </c>
      <c r="P251" s="80">
        <v>19870</v>
      </c>
      <c r="Q251" s="163">
        <f t="shared" si="43"/>
        <v>32565.096984905762</v>
      </c>
      <c r="R251" s="164">
        <f t="shared" si="44"/>
        <v>4426.9836170080343</v>
      </c>
      <c r="S251" s="76">
        <f t="shared" si="51"/>
        <v>12577.307404650692</v>
      </c>
      <c r="T251" s="80">
        <f t="shared" si="52"/>
        <v>739.84161203827591</v>
      </c>
      <c r="U251" s="76">
        <v>983</v>
      </c>
      <c r="V251" s="79">
        <f t="shared" si="53"/>
        <v>51292.229618602767</v>
      </c>
    </row>
    <row r="252" spans="1:22" s="424" customFormat="1" ht="16.5" customHeight="1" x14ac:dyDescent="0.2">
      <c r="A252" s="211">
        <v>223</v>
      </c>
      <c r="B252" s="357">
        <f t="shared" si="54"/>
        <v>18.265789999999999</v>
      </c>
      <c r="C252" s="352">
        <v>53.920645800000003</v>
      </c>
      <c r="D252" s="76">
        <v>37590</v>
      </c>
      <c r="E252" s="80">
        <v>19870</v>
      </c>
      <c r="F252" s="76">
        <f t="shared" si="45"/>
        <v>24695.345780281059</v>
      </c>
      <c r="G252" s="164">
        <f t="shared" si="46"/>
        <v>4422.0538619735889</v>
      </c>
      <c r="H252" s="208">
        <f t="shared" si="47"/>
        <v>9899.9158783665807</v>
      </c>
      <c r="I252" s="164">
        <f t="shared" si="48"/>
        <v>582.34799284509302</v>
      </c>
      <c r="J252" s="165">
        <v>983</v>
      </c>
      <c r="K252" s="166">
        <f t="shared" si="49"/>
        <v>40582.663513466316</v>
      </c>
      <c r="L252" s="211">
        <f t="shared" si="50"/>
        <v>223</v>
      </c>
      <c r="M252" s="357">
        <f t="shared" si="55"/>
        <v>13.86421</v>
      </c>
      <c r="N252" s="352">
        <v>53.920645800000003</v>
      </c>
      <c r="O252" s="414">
        <v>37590</v>
      </c>
      <c r="P252" s="80">
        <v>19870</v>
      </c>
      <c r="Q252" s="163">
        <f t="shared" si="43"/>
        <v>32535.571806832122</v>
      </c>
      <c r="R252" s="164">
        <f t="shared" si="44"/>
        <v>4422.0538619735889</v>
      </c>
      <c r="S252" s="76">
        <f t="shared" si="51"/>
        <v>12565.592727393943</v>
      </c>
      <c r="T252" s="80">
        <f t="shared" si="52"/>
        <v>739.15251337611426</v>
      </c>
      <c r="U252" s="76">
        <v>983</v>
      </c>
      <c r="V252" s="79">
        <f t="shared" si="53"/>
        <v>51245.370909575773</v>
      </c>
    </row>
    <row r="253" spans="1:22" s="424" customFormat="1" ht="16.5" customHeight="1" x14ac:dyDescent="0.2">
      <c r="A253" s="211">
        <v>224</v>
      </c>
      <c r="B253" s="357">
        <f t="shared" si="54"/>
        <v>18.273219999999998</v>
      </c>
      <c r="C253" s="352">
        <v>53.980592000000001</v>
      </c>
      <c r="D253" s="76">
        <v>37590</v>
      </c>
      <c r="E253" s="80">
        <v>19870</v>
      </c>
      <c r="F253" s="76">
        <f t="shared" si="45"/>
        <v>24685.304505719301</v>
      </c>
      <c r="G253" s="164">
        <f t="shared" si="46"/>
        <v>4417.1431095086919</v>
      </c>
      <c r="H253" s="208">
        <f t="shared" si="47"/>
        <v>9894.8321891775176</v>
      </c>
      <c r="I253" s="164">
        <f t="shared" si="48"/>
        <v>582.04895230455986</v>
      </c>
      <c r="J253" s="165">
        <v>983</v>
      </c>
      <c r="K253" s="166">
        <f t="shared" si="49"/>
        <v>40562.328756710071</v>
      </c>
      <c r="L253" s="211">
        <f t="shared" si="50"/>
        <v>224</v>
      </c>
      <c r="M253" s="357">
        <f t="shared" si="55"/>
        <v>13.87678</v>
      </c>
      <c r="N253" s="352">
        <v>53.980592000000001</v>
      </c>
      <c r="O253" s="414">
        <v>37590</v>
      </c>
      <c r="P253" s="80">
        <v>19870</v>
      </c>
      <c r="Q253" s="163">
        <f t="shared" si="43"/>
        <v>32506.100118327158</v>
      </c>
      <c r="R253" s="164">
        <f t="shared" si="44"/>
        <v>4417.1431095086919</v>
      </c>
      <c r="S253" s="76">
        <f t="shared" si="51"/>
        <v>12553.902697464189</v>
      </c>
      <c r="T253" s="80">
        <f t="shared" si="52"/>
        <v>738.46486455671698</v>
      </c>
      <c r="U253" s="76">
        <v>983</v>
      </c>
      <c r="V253" s="79">
        <f t="shared" si="53"/>
        <v>51198.61078985675</v>
      </c>
    </row>
    <row r="254" spans="1:22" s="424" customFormat="1" ht="16.5" customHeight="1" x14ac:dyDescent="0.2">
      <c r="A254" s="211">
        <v>225</v>
      </c>
      <c r="B254" s="357">
        <f t="shared" si="54"/>
        <v>18.280649999999998</v>
      </c>
      <c r="C254" s="352">
        <v>54.040440000000004</v>
      </c>
      <c r="D254" s="76">
        <v>37590</v>
      </c>
      <c r="E254" s="80">
        <v>19870</v>
      </c>
      <c r="F254" s="76">
        <f t="shared" si="45"/>
        <v>24675.27139352266</v>
      </c>
      <c r="G254" s="164">
        <f t="shared" si="46"/>
        <v>4412.2512696047625</v>
      </c>
      <c r="H254" s="208">
        <f t="shared" si="47"/>
        <v>9889.7577054633239</v>
      </c>
      <c r="I254" s="164">
        <f t="shared" si="48"/>
        <v>581.75045326254849</v>
      </c>
      <c r="J254" s="165">
        <v>983</v>
      </c>
      <c r="K254" s="166">
        <f t="shared" si="49"/>
        <v>40542.030821853295</v>
      </c>
      <c r="L254" s="211">
        <f t="shared" si="50"/>
        <v>225</v>
      </c>
      <c r="M254" s="357">
        <f t="shared" si="55"/>
        <v>13.88935</v>
      </c>
      <c r="N254" s="352">
        <v>54.040440000000004</v>
      </c>
      <c r="O254" s="414">
        <v>37590</v>
      </c>
      <c r="P254" s="80">
        <v>19870</v>
      </c>
      <c r="Q254" s="163">
        <f t="shared" si="43"/>
        <v>32476.681774165099</v>
      </c>
      <c r="R254" s="164">
        <f t="shared" si="44"/>
        <v>4412.2512696047625</v>
      </c>
      <c r="S254" s="76">
        <f t="shared" si="51"/>
        <v>12542.237234881753</v>
      </c>
      <c r="T254" s="80">
        <f t="shared" si="52"/>
        <v>737.77866087539724</v>
      </c>
      <c r="U254" s="76">
        <v>983</v>
      </c>
      <c r="V254" s="79">
        <f t="shared" si="53"/>
        <v>51151.948939527007</v>
      </c>
    </row>
    <row r="255" spans="1:22" s="424" customFormat="1" ht="16.5" customHeight="1" x14ac:dyDescent="0.2">
      <c r="A255" s="211">
        <v>226</v>
      </c>
      <c r="B255" s="357">
        <f t="shared" si="54"/>
        <v>18.288079999999997</v>
      </c>
      <c r="C255" s="352">
        <v>54.100189800000003</v>
      </c>
      <c r="D255" s="76">
        <v>37590</v>
      </c>
      <c r="E255" s="80">
        <v>19870</v>
      </c>
      <c r="F255" s="76">
        <f t="shared" si="45"/>
        <v>24665.246433742635</v>
      </c>
      <c r="G255" s="164">
        <f t="shared" si="46"/>
        <v>4407.3782528578104</v>
      </c>
      <c r="H255" s="208">
        <f t="shared" si="47"/>
        <v>9884.6923934441511</v>
      </c>
      <c r="I255" s="164">
        <f t="shared" si="48"/>
        <v>581.45249373200886</v>
      </c>
      <c r="J255" s="165">
        <v>983</v>
      </c>
      <c r="K255" s="166">
        <f t="shared" si="49"/>
        <v>40521.769573776604</v>
      </c>
      <c r="L255" s="211">
        <f t="shared" si="50"/>
        <v>226</v>
      </c>
      <c r="M255" s="357">
        <f t="shared" si="55"/>
        <v>13.90192</v>
      </c>
      <c r="N255" s="352">
        <v>54.100189800000003</v>
      </c>
      <c r="O255" s="414">
        <v>37590</v>
      </c>
      <c r="P255" s="80">
        <v>19870</v>
      </c>
      <c r="Q255" s="163">
        <f t="shared" si="43"/>
        <v>32447.316629645404</v>
      </c>
      <c r="R255" s="164">
        <f t="shared" si="44"/>
        <v>4407.3782528578104</v>
      </c>
      <c r="S255" s="76">
        <f t="shared" si="51"/>
        <v>12530.596260051094</v>
      </c>
      <c r="T255" s="80">
        <f t="shared" si="52"/>
        <v>737.09389765006438</v>
      </c>
      <c r="U255" s="76">
        <v>983</v>
      </c>
      <c r="V255" s="79">
        <f t="shared" si="53"/>
        <v>51105.385040204375</v>
      </c>
    </row>
    <row r="256" spans="1:22" s="424" customFormat="1" ht="16.5" customHeight="1" x14ac:dyDescent="0.2">
      <c r="A256" s="211">
        <v>227</v>
      </c>
      <c r="B256" s="357">
        <f t="shared" si="54"/>
        <v>18.29551</v>
      </c>
      <c r="C256" s="352">
        <v>54.159841400000005</v>
      </c>
      <c r="D256" s="76">
        <v>37590</v>
      </c>
      <c r="E256" s="80">
        <v>19870</v>
      </c>
      <c r="F256" s="76">
        <f t="shared" si="45"/>
        <v>24655.229616446879</v>
      </c>
      <c r="G256" s="164">
        <f t="shared" si="46"/>
        <v>4402.5239704634732</v>
      </c>
      <c r="H256" s="208">
        <f t="shared" si="47"/>
        <v>9879.6362195495203</v>
      </c>
      <c r="I256" s="164">
        <f t="shared" si="48"/>
        <v>581.15507173820708</v>
      </c>
      <c r="J256" s="165">
        <v>983</v>
      </c>
      <c r="K256" s="166">
        <f t="shared" si="49"/>
        <v>40501.544878198081</v>
      </c>
      <c r="L256" s="211">
        <f t="shared" si="50"/>
        <v>227</v>
      </c>
      <c r="M256" s="357">
        <f t="shared" si="55"/>
        <v>13.914490000000001</v>
      </c>
      <c r="N256" s="352">
        <v>54.159841400000005</v>
      </c>
      <c r="O256" s="414">
        <v>37590</v>
      </c>
      <c r="P256" s="80">
        <v>19870</v>
      </c>
      <c r="Q256" s="163">
        <f t="shared" si="43"/>
        <v>32418.00454059042</v>
      </c>
      <c r="R256" s="164">
        <f t="shared" si="44"/>
        <v>4402.5239704634732</v>
      </c>
      <c r="S256" s="76">
        <f t="shared" si="51"/>
        <v>12518.979693758325</v>
      </c>
      <c r="T256" s="80">
        <f t="shared" si="52"/>
        <v>736.41057022107793</v>
      </c>
      <c r="U256" s="76">
        <v>983</v>
      </c>
      <c r="V256" s="79">
        <f t="shared" si="53"/>
        <v>51058.9187750333</v>
      </c>
    </row>
    <row r="257" spans="1:22" s="424" customFormat="1" ht="16.5" customHeight="1" x14ac:dyDescent="0.2">
      <c r="A257" s="211">
        <v>228</v>
      </c>
      <c r="B257" s="357">
        <f t="shared" si="54"/>
        <v>18.30294</v>
      </c>
      <c r="C257" s="352">
        <v>54.219394800000003</v>
      </c>
      <c r="D257" s="76">
        <v>37590</v>
      </c>
      <c r="E257" s="80">
        <v>19870</v>
      </c>
      <c r="F257" s="76">
        <f t="shared" si="45"/>
        <v>24645.220931719166</v>
      </c>
      <c r="G257" s="164">
        <f t="shared" si="46"/>
        <v>4397.6883342120955</v>
      </c>
      <c r="H257" s="208">
        <f t="shared" si="47"/>
        <v>9874.5891504166302</v>
      </c>
      <c r="I257" s="164">
        <f t="shared" si="48"/>
        <v>580.85818531862526</v>
      </c>
      <c r="J257" s="165">
        <v>983</v>
      </c>
      <c r="K257" s="166">
        <f t="shared" si="49"/>
        <v>40481.356601666521</v>
      </c>
      <c r="L257" s="211">
        <f t="shared" si="50"/>
        <v>228</v>
      </c>
      <c r="M257" s="357">
        <f t="shared" si="55"/>
        <v>13.927059999999999</v>
      </c>
      <c r="N257" s="352">
        <v>54.219394800000003</v>
      </c>
      <c r="O257" s="414">
        <v>37590</v>
      </c>
      <c r="P257" s="80">
        <v>19870</v>
      </c>
      <c r="Q257" s="163">
        <f t="shared" si="43"/>
        <v>32388.74536334302</v>
      </c>
      <c r="R257" s="164">
        <f t="shared" si="44"/>
        <v>4397.6883342120955</v>
      </c>
      <c r="S257" s="76">
        <f t="shared" si="51"/>
        <v>12507.387457168739</v>
      </c>
      <c r="T257" s="80">
        <f t="shared" si="52"/>
        <v>735.72867395110222</v>
      </c>
      <c r="U257" s="76">
        <v>983</v>
      </c>
      <c r="V257" s="79">
        <f t="shared" si="53"/>
        <v>51012.549828674957</v>
      </c>
    </row>
    <row r="258" spans="1:22" s="424" customFormat="1" ht="16.5" customHeight="1" x14ac:dyDescent="0.2">
      <c r="A258" s="211">
        <v>229</v>
      </c>
      <c r="B258" s="357">
        <f t="shared" si="54"/>
        <v>18.310369999999999</v>
      </c>
      <c r="C258" s="352">
        <v>54.278850000000006</v>
      </c>
      <c r="D258" s="76">
        <v>37590</v>
      </c>
      <c r="E258" s="80">
        <v>19870</v>
      </c>
      <c r="F258" s="76">
        <f t="shared" si="45"/>
        <v>24635.220369659379</v>
      </c>
      <c r="G258" s="164">
        <f t="shared" si="46"/>
        <v>4392.8712564838788</v>
      </c>
      <c r="H258" s="208">
        <f t="shared" si="47"/>
        <v>9869.5511528887091</v>
      </c>
      <c r="I258" s="164">
        <f t="shared" si="48"/>
        <v>580.56183252286519</v>
      </c>
      <c r="J258" s="165">
        <v>983</v>
      </c>
      <c r="K258" s="166">
        <f t="shared" si="49"/>
        <v>40461.204611554829</v>
      </c>
      <c r="L258" s="211">
        <f t="shared" si="50"/>
        <v>229</v>
      </c>
      <c r="M258" s="357">
        <f t="shared" si="55"/>
        <v>13.939629999999999</v>
      </c>
      <c r="N258" s="352">
        <v>54.278850000000006</v>
      </c>
      <c r="O258" s="414">
        <v>37590</v>
      </c>
      <c r="P258" s="80">
        <v>19870</v>
      </c>
      <c r="Q258" s="163">
        <f t="shared" si="43"/>
        <v>32359.538954764226</v>
      </c>
      <c r="R258" s="164">
        <f t="shared" si="44"/>
        <v>4392.8712564838788</v>
      </c>
      <c r="S258" s="76">
        <f t="shared" si="51"/>
        <v>12495.819471824356</v>
      </c>
      <c r="T258" s="80">
        <f t="shared" si="52"/>
        <v>735.04820422496209</v>
      </c>
      <c r="U258" s="76">
        <v>983</v>
      </c>
      <c r="V258" s="79">
        <f t="shared" si="53"/>
        <v>50966.277887297423</v>
      </c>
    </row>
    <row r="259" spans="1:22" s="424" customFormat="1" ht="16.5" customHeight="1" x14ac:dyDescent="0.2">
      <c r="A259" s="214">
        <v>230</v>
      </c>
      <c r="B259" s="357">
        <f t="shared" si="54"/>
        <v>18.317799999999998</v>
      </c>
      <c r="C259" s="352">
        <v>54.338206999999997</v>
      </c>
      <c r="D259" s="76">
        <v>37590</v>
      </c>
      <c r="E259" s="80">
        <v>19870</v>
      </c>
      <c r="F259" s="76">
        <f t="shared" si="45"/>
        <v>24625.227920383455</v>
      </c>
      <c r="G259" s="164">
        <f t="shared" si="46"/>
        <v>4388.0726502440539</v>
      </c>
      <c r="H259" s="208">
        <f t="shared" si="47"/>
        <v>9864.5221940133524</v>
      </c>
      <c r="I259" s="164">
        <f t="shared" si="48"/>
        <v>580.26601141255014</v>
      </c>
      <c r="J259" s="165">
        <v>983</v>
      </c>
      <c r="K259" s="166">
        <f t="shared" si="49"/>
        <v>40441.08877605341</v>
      </c>
      <c r="L259" s="214">
        <f t="shared" si="50"/>
        <v>230</v>
      </c>
      <c r="M259" s="357">
        <f t="shared" si="55"/>
        <v>13.952199999999999</v>
      </c>
      <c r="N259" s="352">
        <v>54.338206999999997</v>
      </c>
      <c r="O259" s="414">
        <v>37590</v>
      </c>
      <c r="P259" s="80">
        <v>19870</v>
      </c>
      <c r="Q259" s="163">
        <f t="shared" si="43"/>
        <v>32330.385172230905</v>
      </c>
      <c r="R259" s="164">
        <f t="shared" si="44"/>
        <v>4388.0726502440539</v>
      </c>
      <c r="S259" s="76">
        <f t="shared" si="51"/>
        <v>12484.275659641486</v>
      </c>
      <c r="T259" s="80">
        <f t="shared" si="52"/>
        <v>734.3691564494992</v>
      </c>
      <c r="U259" s="76">
        <v>983</v>
      </c>
      <c r="V259" s="79">
        <f t="shared" si="53"/>
        <v>50920.102638565942</v>
      </c>
    </row>
    <row r="260" spans="1:22" s="424" customFormat="1" ht="16.5" customHeight="1" x14ac:dyDescent="0.2">
      <c r="A260" s="211">
        <v>231</v>
      </c>
      <c r="B260" s="357">
        <f t="shared" si="54"/>
        <v>18.325229999999998</v>
      </c>
      <c r="C260" s="352">
        <v>54.397465800000006</v>
      </c>
      <c r="D260" s="76">
        <v>37590</v>
      </c>
      <c r="E260" s="80">
        <v>19870</v>
      </c>
      <c r="F260" s="76">
        <f t="shared" si="45"/>
        <v>24615.24357402336</v>
      </c>
      <c r="G260" s="164">
        <f t="shared" si="46"/>
        <v>4383.2924290381188</v>
      </c>
      <c r="H260" s="208">
        <f t="shared" si="47"/>
        <v>9859.5022410409038</v>
      </c>
      <c r="I260" s="164">
        <f t="shared" si="48"/>
        <v>579.9707200612296</v>
      </c>
      <c r="J260" s="165">
        <v>983</v>
      </c>
      <c r="K260" s="166">
        <f t="shared" si="49"/>
        <v>40421.008964163615</v>
      </c>
      <c r="L260" s="211">
        <f t="shared" si="50"/>
        <v>231</v>
      </c>
      <c r="M260" s="357">
        <f t="shared" si="55"/>
        <v>13.96477</v>
      </c>
      <c r="N260" s="352">
        <v>54.397465800000006</v>
      </c>
      <c r="O260" s="414">
        <v>37590</v>
      </c>
      <c r="P260" s="80">
        <v>19870</v>
      </c>
      <c r="Q260" s="163">
        <f t="shared" si="43"/>
        <v>32301.283873633431</v>
      </c>
      <c r="R260" s="164">
        <f t="shared" si="44"/>
        <v>4383.2924290381188</v>
      </c>
      <c r="S260" s="76">
        <f t="shared" si="51"/>
        <v>12472.755942908329</v>
      </c>
      <c r="T260" s="80">
        <f t="shared" si="52"/>
        <v>733.69152605343106</v>
      </c>
      <c r="U260" s="76">
        <v>983</v>
      </c>
      <c r="V260" s="79">
        <f t="shared" si="53"/>
        <v>50874.023771633307</v>
      </c>
    </row>
    <row r="261" spans="1:22" s="424" customFormat="1" ht="16.5" customHeight="1" x14ac:dyDescent="0.2">
      <c r="A261" s="211">
        <v>232</v>
      </c>
      <c r="B261" s="357">
        <f t="shared" si="54"/>
        <v>18.332659999999997</v>
      </c>
      <c r="C261" s="352">
        <v>54.456626400000005</v>
      </c>
      <c r="D261" s="76">
        <v>37590</v>
      </c>
      <c r="E261" s="80">
        <v>19870</v>
      </c>
      <c r="F261" s="76">
        <f t="shared" si="45"/>
        <v>24605.267320727056</v>
      </c>
      <c r="G261" s="164">
        <f t="shared" si="46"/>
        <v>4378.5305069871165</v>
      </c>
      <c r="H261" s="208">
        <f t="shared" si="47"/>
        <v>9854.4912614228197</v>
      </c>
      <c r="I261" s="164">
        <f t="shared" si="48"/>
        <v>579.67595655428352</v>
      </c>
      <c r="J261" s="165">
        <v>983</v>
      </c>
      <c r="K261" s="166">
        <f t="shared" si="49"/>
        <v>40400.965045691271</v>
      </c>
      <c r="L261" s="211">
        <f t="shared" si="50"/>
        <v>232</v>
      </c>
      <c r="M261" s="357">
        <f t="shared" si="55"/>
        <v>13.97734</v>
      </c>
      <c r="N261" s="352">
        <v>54.456626400000005</v>
      </c>
      <c r="O261" s="414">
        <v>37590</v>
      </c>
      <c r="P261" s="80">
        <v>19870</v>
      </c>
      <c r="Q261" s="163">
        <f t="shared" si="43"/>
        <v>32272.234917373411</v>
      </c>
      <c r="R261" s="164">
        <f t="shared" si="44"/>
        <v>4378.5305069871165</v>
      </c>
      <c r="S261" s="76">
        <f t="shared" si="51"/>
        <v>12461.260244282581</v>
      </c>
      <c r="T261" s="80">
        <f t="shared" si="52"/>
        <v>733.01530848721063</v>
      </c>
      <c r="U261" s="76">
        <v>983</v>
      </c>
      <c r="V261" s="79">
        <f t="shared" si="53"/>
        <v>50828.040977130317</v>
      </c>
    </row>
    <row r="262" spans="1:22" s="424" customFormat="1" ht="16.5" customHeight="1" x14ac:dyDescent="0.2">
      <c r="A262" s="211">
        <v>233</v>
      </c>
      <c r="B262" s="357">
        <f t="shared" si="54"/>
        <v>18.34009</v>
      </c>
      <c r="C262" s="352">
        <v>54.515688800000007</v>
      </c>
      <c r="D262" s="76">
        <v>37590</v>
      </c>
      <c r="E262" s="80">
        <v>19870</v>
      </c>
      <c r="F262" s="76">
        <f t="shared" si="45"/>
        <v>24595.299150658473</v>
      </c>
      <c r="G262" s="164">
        <f t="shared" si="46"/>
        <v>4373.7867987829586</v>
      </c>
      <c r="H262" s="208">
        <f t="shared" si="47"/>
        <v>9849.4892228100871</v>
      </c>
      <c r="I262" s="164">
        <f t="shared" si="48"/>
        <v>579.38171898882865</v>
      </c>
      <c r="J262" s="165">
        <v>983</v>
      </c>
      <c r="K262" s="166">
        <f t="shared" si="49"/>
        <v>40380.956891240348</v>
      </c>
      <c r="L262" s="211">
        <f t="shared" si="50"/>
        <v>233</v>
      </c>
      <c r="M262" s="357">
        <f t="shared" si="55"/>
        <v>13.98991</v>
      </c>
      <c r="N262" s="352">
        <v>54.515688800000007</v>
      </c>
      <c r="O262" s="414">
        <v>37590</v>
      </c>
      <c r="P262" s="80">
        <v>19870</v>
      </c>
      <c r="Q262" s="163">
        <f t="shared" si="43"/>
        <v>32243.238162361304</v>
      </c>
      <c r="R262" s="164">
        <f t="shared" si="44"/>
        <v>4373.7867987829586</v>
      </c>
      <c r="S262" s="76">
        <f t="shared" si="51"/>
        <v>12449.78848678905</v>
      </c>
      <c r="T262" s="80">
        <f t="shared" si="52"/>
        <v>732.34049922288523</v>
      </c>
      <c r="U262" s="76">
        <v>983</v>
      </c>
      <c r="V262" s="79">
        <f t="shared" si="53"/>
        <v>50782.153947156192</v>
      </c>
    </row>
    <row r="263" spans="1:22" s="424" customFormat="1" ht="16.5" customHeight="1" x14ac:dyDescent="0.2">
      <c r="A263" s="211">
        <v>234</v>
      </c>
      <c r="B263" s="357">
        <f t="shared" si="54"/>
        <v>18.347519999999999</v>
      </c>
      <c r="C263" s="352">
        <v>54.574653000000005</v>
      </c>
      <c r="D263" s="76">
        <v>37590</v>
      </c>
      <c r="E263" s="80">
        <v>19870</v>
      </c>
      <c r="F263" s="76">
        <f t="shared" si="45"/>
        <v>24585.33905399749</v>
      </c>
      <c r="G263" s="164">
        <f t="shared" si="46"/>
        <v>4369.0612196837965</v>
      </c>
      <c r="H263" s="208">
        <f t="shared" si="47"/>
        <v>9844.496093051639</v>
      </c>
      <c r="I263" s="164">
        <f t="shared" si="48"/>
        <v>579.0880054736258</v>
      </c>
      <c r="J263" s="165">
        <v>983</v>
      </c>
      <c r="K263" s="166">
        <f t="shared" si="49"/>
        <v>40360.984372206549</v>
      </c>
      <c r="L263" s="211">
        <f t="shared" si="50"/>
        <v>234</v>
      </c>
      <c r="M263" s="357">
        <f t="shared" si="55"/>
        <v>14.00248</v>
      </c>
      <c r="N263" s="352">
        <v>54.574653000000005</v>
      </c>
      <c r="O263" s="414">
        <v>37590</v>
      </c>
      <c r="P263" s="80">
        <v>19870</v>
      </c>
      <c r="Q263" s="163">
        <f t="shared" si="43"/>
        <v>32214.293468014235</v>
      </c>
      <c r="R263" s="164">
        <f t="shared" si="44"/>
        <v>4369.0612196837965</v>
      </c>
      <c r="S263" s="76">
        <f t="shared" si="51"/>
        <v>12438.340593817333</v>
      </c>
      <c r="T263" s="80">
        <f t="shared" si="52"/>
        <v>731.66709375396067</v>
      </c>
      <c r="U263" s="76">
        <v>983</v>
      </c>
      <c r="V263" s="79">
        <f t="shared" si="53"/>
        <v>50736.362375269324</v>
      </c>
    </row>
    <row r="264" spans="1:22" s="424" customFormat="1" ht="16.5" customHeight="1" x14ac:dyDescent="0.2">
      <c r="A264" s="211">
        <v>235</v>
      </c>
      <c r="B264" s="357">
        <f t="shared" si="54"/>
        <v>18.354949999999999</v>
      </c>
      <c r="C264" s="352">
        <v>54.633519</v>
      </c>
      <c r="D264" s="76">
        <v>37590</v>
      </c>
      <c r="E264" s="80">
        <v>19870</v>
      </c>
      <c r="F264" s="76">
        <f t="shared" si="45"/>
        <v>24575.387020939859</v>
      </c>
      <c r="G264" s="164">
        <f t="shared" si="46"/>
        <v>4364.3536855094399</v>
      </c>
      <c r="H264" s="208">
        <f t="shared" si="47"/>
        <v>9839.511840192763</v>
      </c>
      <c r="I264" s="164">
        <f t="shared" si="48"/>
        <v>578.79481412898599</v>
      </c>
      <c r="J264" s="165">
        <v>983</v>
      </c>
      <c r="K264" s="166">
        <f t="shared" si="49"/>
        <v>40341.047360771052</v>
      </c>
      <c r="L264" s="211">
        <f t="shared" si="50"/>
        <v>235</v>
      </c>
      <c r="M264" s="357">
        <f t="shared" si="55"/>
        <v>14.015049999999999</v>
      </c>
      <c r="N264" s="352">
        <v>54.633519</v>
      </c>
      <c r="O264" s="414">
        <v>37590</v>
      </c>
      <c r="P264" s="80">
        <v>19870</v>
      </c>
      <c r="Q264" s="163">
        <f t="shared" si="43"/>
        <v>32185.40069425368</v>
      </c>
      <c r="R264" s="164">
        <f t="shared" si="44"/>
        <v>4364.3536855094399</v>
      </c>
      <c r="S264" s="76">
        <f t="shared" si="51"/>
        <v>12426.916489119463</v>
      </c>
      <c r="T264" s="80">
        <f t="shared" si="52"/>
        <v>730.99508759526248</v>
      </c>
      <c r="U264" s="76">
        <v>983</v>
      </c>
      <c r="V264" s="79">
        <f t="shared" si="53"/>
        <v>50690.665956477853</v>
      </c>
    </row>
    <row r="265" spans="1:22" s="424" customFormat="1" ht="16.5" customHeight="1" x14ac:dyDescent="0.2">
      <c r="A265" s="211">
        <v>236</v>
      </c>
      <c r="B265" s="357">
        <f t="shared" si="54"/>
        <v>18.362379999999998</v>
      </c>
      <c r="C265" s="352">
        <v>54.692286800000005</v>
      </c>
      <c r="D265" s="76">
        <v>37590</v>
      </c>
      <c r="E265" s="80">
        <v>19870</v>
      </c>
      <c r="F265" s="76">
        <f t="shared" si="45"/>
        <v>24565.44304169721</v>
      </c>
      <c r="G265" s="164">
        <f t="shared" si="46"/>
        <v>4359.6641126368113</v>
      </c>
      <c r="H265" s="208">
        <f t="shared" si="47"/>
        <v>9834.5364324735674</v>
      </c>
      <c r="I265" s="164">
        <f t="shared" si="48"/>
        <v>578.50214308668046</v>
      </c>
      <c r="J265" s="165">
        <v>983</v>
      </c>
      <c r="K265" s="166">
        <f t="shared" si="49"/>
        <v>40321.145729894277</v>
      </c>
      <c r="L265" s="211">
        <f t="shared" si="50"/>
        <v>236</v>
      </c>
      <c r="M265" s="357">
        <f t="shared" si="55"/>
        <v>14.027619999999999</v>
      </c>
      <c r="N265" s="352">
        <v>54.692286800000005</v>
      </c>
      <c r="O265" s="414">
        <v>37590</v>
      </c>
      <c r="P265" s="80">
        <v>19870</v>
      </c>
      <c r="Q265" s="163">
        <f t="shared" si="43"/>
        <v>32156.559701503182</v>
      </c>
      <c r="R265" s="164">
        <f t="shared" si="44"/>
        <v>4359.6641126368113</v>
      </c>
      <c r="S265" s="76">
        <f t="shared" si="51"/>
        <v>12415.516096807598</v>
      </c>
      <c r="T265" s="80">
        <f t="shared" si="52"/>
        <v>730.32447628279988</v>
      </c>
      <c r="U265" s="76">
        <v>983</v>
      </c>
      <c r="V265" s="79">
        <f t="shared" si="53"/>
        <v>50645.064387230392</v>
      </c>
    </row>
    <row r="266" spans="1:22" s="424" customFormat="1" ht="16.5" customHeight="1" x14ac:dyDescent="0.2">
      <c r="A266" s="211">
        <v>237</v>
      </c>
      <c r="B266" s="357">
        <f t="shared" si="54"/>
        <v>18.369809999999998</v>
      </c>
      <c r="C266" s="352">
        <v>54.750956400000007</v>
      </c>
      <c r="D266" s="76">
        <v>37590</v>
      </c>
      <c r="E266" s="80">
        <v>19870</v>
      </c>
      <c r="F266" s="76">
        <f t="shared" si="45"/>
        <v>24555.507106497025</v>
      </c>
      <c r="G266" s="164">
        <f t="shared" si="46"/>
        <v>4354.9924179954596</v>
      </c>
      <c r="H266" s="208">
        <f t="shared" si="47"/>
        <v>9829.5698383274466</v>
      </c>
      <c r="I266" s="164">
        <f t="shared" si="48"/>
        <v>578.2099904898497</v>
      </c>
      <c r="J266" s="165">
        <v>983</v>
      </c>
      <c r="K266" s="166">
        <f t="shared" si="49"/>
        <v>40301.279353309787</v>
      </c>
      <c r="L266" s="211">
        <f t="shared" si="50"/>
        <v>237</v>
      </c>
      <c r="M266" s="357">
        <f t="shared" si="55"/>
        <v>14.040189999999999</v>
      </c>
      <c r="N266" s="352">
        <v>54.750956400000007</v>
      </c>
      <c r="O266" s="414">
        <v>37590</v>
      </c>
      <c r="P266" s="80">
        <v>19870</v>
      </c>
      <c r="Q266" s="163">
        <f t="shared" si="43"/>
        <v>32127.770350686136</v>
      </c>
      <c r="R266" s="164">
        <f t="shared" si="44"/>
        <v>4354.9924179954596</v>
      </c>
      <c r="S266" s="76">
        <f t="shared" si="51"/>
        <v>12404.139341351743</v>
      </c>
      <c r="T266" s="80">
        <f t="shared" si="52"/>
        <v>729.65525537363192</v>
      </c>
      <c r="U266" s="76">
        <v>983</v>
      </c>
      <c r="V266" s="79">
        <f t="shared" si="53"/>
        <v>50599.557365406974</v>
      </c>
    </row>
    <row r="267" spans="1:22" s="424" customFormat="1" ht="16.5" customHeight="1" x14ac:dyDescent="0.2">
      <c r="A267" s="211">
        <v>238</v>
      </c>
      <c r="B267" s="357">
        <f t="shared" si="54"/>
        <v>18.377239999999997</v>
      </c>
      <c r="C267" s="352">
        <v>54.809527800000005</v>
      </c>
      <c r="D267" s="76">
        <v>37590</v>
      </c>
      <c r="E267" s="80">
        <v>19870</v>
      </c>
      <c r="F267" s="76">
        <f t="shared" si="45"/>
        <v>24545.579205582562</v>
      </c>
      <c r="G267" s="164">
        <f t="shared" si="46"/>
        <v>4350.3385190631034</v>
      </c>
      <c r="H267" s="208">
        <f t="shared" si="47"/>
        <v>9824.6120263795274</v>
      </c>
      <c r="I267" s="164">
        <f t="shared" si="48"/>
        <v>577.91835449291341</v>
      </c>
      <c r="J267" s="165">
        <v>983</v>
      </c>
      <c r="K267" s="166">
        <f t="shared" si="49"/>
        <v>40281.44810551811</v>
      </c>
      <c r="L267" s="211">
        <f t="shared" si="50"/>
        <v>238</v>
      </c>
      <c r="M267" s="357">
        <f t="shared" si="55"/>
        <v>14.052759999999999</v>
      </c>
      <c r="N267" s="352">
        <v>54.809527800000005</v>
      </c>
      <c r="O267" s="414">
        <v>37590</v>
      </c>
      <c r="P267" s="80">
        <v>19870</v>
      </c>
      <c r="Q267" s="163">
        <f t="shared" si="43"/>
        <v>32099.032503223571</v>
      </c>
      <c r="R267" s="164">
        <f t="shared" si="44"/>
        <v>4350.3385190631034</v>
      </c>
      <c r="S267" s="76">
        <f t="shared" si="51"/>
        <v>12392.78614757747</v>
      </c>
      <c r="T267" s="80">
        <f t="shared" si="52"/>
        <v>728.98742044573351</v>
      </c>
      <c r="U267" s="76">
        <v>983</v>
      </c>
      <c r="V267" s="79">
        <f t="shared" si="53"/>
        <v>50554.144590309872</v>
      </c>
    </row>
    <row r="268" spans="1:22" s="424" customFormat="1" ht="16.5" customHeight="1" x14ac:dyDescent="0.2">
      <c r="A268" s="211">
        <v>239</v>
      </c>
      <c r="B268" s="357">
        <f t="shared" si="54"/>
        <v>18.38467</v>
      </c>
      <c r="C268" s="352">
        <v>54.868001000000007</v>
      </c>
      <c r="D268" s="76">
        <v>37590</v>
      </c>
      <c r="E268" s="80">
        <v>19870</v>
      </c>
      <c r="F268" s="76">
        <f t="shared" si="45"/>
        <v>24535.659329212875</v>
      </c>
      <c r="G268" s="164">
        <f t="shared" si="46"/>
        <v>4345.7023338612235</v>
      </c>
      <c r="H268" s="208">
        <f t="shared" si="47"/>
        <v>9819.6629654451935</v>
      </c>
      <c r="I268" s="164">
        <f t="shared" si="48"/>
        <v>577.62723326148193</v>
      </c>
      <c r="J268" s="165">
        <v>983</v>
      </c>
      <c r="K268" s="166">
        <f t="shared" si="49"/>
        <v>40261.651861780774</v>
      </c>
      <c r="L268" s="211">
        <f t="shared" si="50"/>
        <v>239</v>
      </c>
      <c r="M268" s="357">
        <f t="shared" si="55"/>
        <v>14.065329999999999</v>
      </c>
      <c r="N268" s="352">
        <v>54.868001000000007</v>
      </c>
      <c r="O268" s="414">
        <v>37590</v>
      </c>
      <c r="P268" s="80">
        <v>19870</v>
      </c>
      <c r="Q268" s="163">
        <f t="shared" si="43"/>
        <v>32070.346021031859</v>
      </c>
      <c r="R268" s="164">
        <f t="shared" si="44"/>
        <v>4345.7023338612235</v>
      </c>
      <c r="S268" s="76">
        <f t="shared" si="51"/>
        <v>12381.456440663647</v>
      </c>
      <c r="T268" s="80">
        <f t="shared" si="52"/>
        <v>728.32096709786163</v>
      </c>
      <c r="U268" s="76">
        <v>983</v>
      </c>
      <c r="V268" s="79">
        <f t="shared" si="53"/>
        <v>50508.825762654589</v>
      </c>
    </row>
    <row r="269" spans="1:22" s="424" customFormat="1" ht="16.5" customHeight="1" x14ac:dyDescent="0.2">
      <c r="A269" s="214">
        <v>240</v>
      </c>
      <c r="B269" s="357">
        <f t="shared" si="54"/>
        <v>18.392099999999999</v>
      </c>
      <c r="C269" s="352">
        <v>54.926376000000005</v>
      </c>
      <c r="D269" s="76">
        <v>37590</v>
      </c>
      <c r="E269" s="80">
        <v>19870</v>
      </c>
      <c r="F269" s="76">
        <f t="shared" si="45"/>
        <v>24525.747467662746</v>
      </c>
      <c r="G269" s="164">
        <f t="shared" si="46"/>
        <v>4341.0837809507038</v>
      </c>
      <c r="H269" s="208">
        <f t="shared" si="47"/>
        <v>9814.7226245285729</v>
      </c>
      <c r="I269" s="164">
        <f t="shared" si="48"/>
        <v>577.33662497226896</v>
      </c>
      <c r="J269" s="165">
        <v>983</v>
      </c>
      <c r="K269" s="166">
        <f t="shared" si="49"/>
        <v>40241.890498114291</v>
      </c>
      <c r="L269" s="214">
        <f t="shared" si="50"/>
        <v>240</v>
      </c>
      <c r="M269" s="357">
        <f t="shared" si="55"/>
        <v>14.0779</v>
      </c>
      <c r="N269" s="352">
        <v>54.926376000000005</v>
      </c>
      <c r="O269" s="414">
        <v>37590</v>
      </c>
      <c r="P269" s="80">
        <v>19870</v>
      </c>
      <c r="Q269" s="163">
        <f t="shared" si="43"/>
        <v>32041.710766520577</v>
      </c>
      <c r="R269" s="164">
        <f t="shared" si="44"/>
        <v>4341.0837809507038</v>
      </c>
      <c r="S269" s="76">
        <f t="shared" si="51"/>
        <v>12370.150146140237</v>
      </c>
      <c r="T269" s="80">
        <f t="shared" si="52"/>
        <v>727.65589094942573</v>
      </c>
      <c r="U269" s="76">
        <v>983</v>
      </c>
      <c r="V269" s="79">
        <f t="shared" si="53"/>
        <v>50463.600584560947</v>
      </c>
    </row>
    <row r="270" spans="1:22" s="424" customFormat="1" ht="16.5" customHeight="1" x14ac:dyDescent="0.2">
      <c r="A270" s="211">
        <v>241</v>
      </c>
      <c r="B270" s="357">
        <f t="shared" si="54"/>
        <v>18.399529999999999</v>
      </c>
      <c r="C270" s="352">
        <v>54.984652800000006</v>
      </c>
      <c r="D270" s="76">
        <v>37590</v>
      </c>
      <c r="E270" s="80">
        <v>19870</v>
      </c>
      <c r="F270" s="76">
        <f t="shared" si="45"/>
        <v>24515.843611222681</v>
      </c>
      <c r="G270" s="164">
        <f t="shared" si="46"/>
        <v>4336.4827794274979</v>
      </c>
      <c r="H270" s="208">
        <f t="shared" si="47"/>
        <v>9809.7909728210616</v>
      </c>
      <c r="I270" s="164">
        <f t="shared" si="48"/>
        <v>577.04652781300354</v>
      </c>
      <c r="J270" s="165">
        <v>983</v>
      </c>
      <c r="K270" s="166">
        <f t="shared" si="49"/>
        <v>40222.163891284246</v>
      </c>
      <c r="L270" s="211">
        <f t="shared" si="50"/>
        <v>241</v>
      </c>
      <c r="M270" s="357">
        <f t="shared" si="55"/>
        <v>14.09047</v>
      </c>
      <c r="N270" s="352">
        <v>54.984652800000006</v>
      </c>
      <c r="O270" s="414">
        <v>37590</v>
      </c>
      <c r="P270" s="80">
        <v>19870</v>
      </c>
      <c r="Q270" s="163">
        <f t="shared" si="43"/>
        <v>32013.126602590266</v>
      </c>
      <c r="R270" s="164">
        <f t="shared" si="44"/>
        <v>4336.4827794274979</v>
      </c>
      <c r="S270" s="76">
        <f t="shared" si="51"/>
        <v>12358.867189886041</v>
      </c>
      <c r="T270" s="80">
        <f t="shared" si="52"/>
        <v>726.99218764035527</v>
      </c>
      <c r="U270" s="76">
        <v>983</v>
      </c>
      <c r="V270" s="79">
        <f t="shared" si="53"/>
        <v>50418.468759544157</v>
      </c>
    </row>
    <row r="271" spans="1:22" s="424" customFormat="1" ht="16.5" customHeight="1" x14ac:dyDescent="0.2">
      <c r="A271" s="211">
        <v>242</v>
      </c>
      <c r="B271" s="357">
        <f t="shared" si="54"/>
        <v>18.406959999999998</v>
      </c>
      <c r="C271" s="352">
        <v>55.042831400000004</v>
      </c>
      <c r="D271" s="76">
        <v>37590</v>
      </c>
      <c r="E271" s="80">
        <v>19870</v>
      </c>
      <c r="F271" s="76">
        <f t="shared" si="45"/>
        <v>24505.94775019884</v>
      </c>
      <c r="G271" s="164">
        <f t="shared" si="46"/>
        <v>4331.8992489183611</v>
      </c>
      <c r="H271" s="208">
        <f t="shared" si="47"/>
        <v>9804.8679796998495</v>
      </c>
      <c r="I271" s="164">
        <f t="shared" si="48"/>
        <v>576.75693998234408</v>
      </c>
      <c r="J271" s="165">
        <v>983</v>
      </c>
      <c r="K271" s="166">
        <f t="shared" si="49"/>
        <v>40202.471918799391</v>
      </c>
      <c r="L271" s="211">
        <f t="shared" si="50"/>
        <v>242</v>
      </c>
      <c r="M271" s="357">
        <f t="shared" si="55"/>
        <v>14.10304</v>
      </c>
      <c r="N271" s="352">
        <v>55.042831400000004</v>
      </c>
      <c r="O271" s="414">
        <v>37590</v>
      </c>
      <c r="P271" s="80">
        <v>19870</v>
      </c>
      <c r="Q271" s="163">
        <f t="shared" si="43"/>
        <v>31984.593392630239</v>
      </c>
      <c r="R271" s="164">
        <f t="shared" si="44"/>
        <v>4331.8992489183611</v>
      </c>
      <c r="S271" s="76">
        <f t="shared" si="51"/>
        <v>12347.607498126525</v>
      </c>
      <c r="T271" s="80">
        <f t="shared" si="52"/>
        <v>726.32985283097196</v>
      </c>
      <c r="U271" s="76">
        <v>983</v>
      </c>
      <c r="V271" s="79">
        <f t="shared" si="53"/>
        <v>50373.429992506099</v>
      </c>
    </row>
    <row r="272" spans="1:22" s="424" customFormat="1" ht="16.5" customHeight="1" x14ac:dyDescent="0.2">
      <c r="A272" s="211">
        <v>243</v>
      </c>
      <c r="B272" s="357">
        <f t="shared" si="54"/>
        <v>18.414389999999997</v>
      </c>
      <c r="C272" s="352">
        <v>55.100911800000006</v>
      </c>
      <c r="D272" s="76">
        <v>37590</v>
      </c>
      <c r="E272" s="80">
        <v>19870</v>
      </c>
      <c r="F272" s="76">
        <f t="shared" si="45"/>
        <v>24496.059874913048</v>
      </c>
      <c r="G272" s="164">
        <f t="shared" si="46"/>
        <v>4327.3331095765998</v>
      </c>
      <c r="H272" s="208">
        <f t="shared" si="47"/>
        <v>9799.9536147264807</v>
      </c>
      <c r="I272" s="164">
        <f t="shared" si="48"/>
        <v>576.46785968979293</v>
      </c>
      <c r="J272" s="165">
        <v>983</v>
      </c>
      <c r="K272" s="166">
        <f t="shared" si="49"/>
        <v>40182.814458905923</v>
      </c>
      <c r="L272" s="211">
        <f t="shared" si="50"/>
        <v>243</v>
      </c>
      <c r="M272" s="357">
        <f t="shared" si="55"/>
        <v>14.11561</v>
      </c>
      <c r="N272" s="352">
        <v>55.100911800000006</v>
      </c>
      <c r="O272" s="414">
        <v>37590</v>
      </c>
      <c r="P272" s="80">
        <v>19870</v>
      </c>
      <c r="Q272" s="163">
        <f t="shared" si="43"/>
        <v>31956.111000516448</v>
      </c>
      <c r="R272" s="164">
        <f t="shared" si="44"/>
        <v>4327.3331095765998</v>
      </c>
      <c r="S272" s="76">
        <f t="shared" si="51"/>
        <v>12336.370997431637</v>
      </c>
      <c r="T272" s="80">
        <f t="shared" si="52"/>
        <v>725.66888220186104</v>
      </c>
      <c r="U272" s="76">
        <v>983</v>
      </c>
      <c r="V272" s="79">
        <f t="shared" si="53"/>
        <v>50328.483989726548</v>
      </c>
    </row>
    <row r="273" spans="1:22" s="424" customFormat="1" ht="16.5" customHeight="1" x14ac:dyDescent="0.2">
      <c r="A273" s="211">
        <v>244</v>
      </c>
      <c r="B273" s="357">
        <f t="shared" si="54"/>
        <v>18.421819999999997</v>
      </c>
      <c r="C273" s="352">
        <v>55.158894000000004</v>
      </c>
      <c r="D273" s="76">
        <v>37590</v>
      </c>
      <c r="E273" s="80">
        <v>19870</v>
      </c>
      <c r="F273" s="76">
        <f t="shared" si="45"/>
        <v>24486.179975702729</v>
      </c>
      <c r="G273" s="164">
        <f t="shared" si="46"/>
        <v>4322.7842820778824</v>
      </c>
      <c r="H273" s="208">
        <f t="shared" si="47"/>
        <v>9795.0478476454082</v>
      </c>
      <c r="I273" s="164">
        <f t="shared" si="48"/>
        <v>576.17928515561221</v>
      </c>
      <c r="J273" s="165">
        <v>983</v>
      </c>
      <c r="K273" s="166">
        <f t="shared" si="49"/>
        <v>40163.191390581633</v>
      </c>
      <c r="L273" s="211">
        <f t="shared" si="50"/>
        <v>244</v>
      </c>
      <c r="M273" s="357">
        <f t="shared" si="55"/>
        <v>14.12818</v>
      </c>
      <c r="N273" s="352">
        <v>55.158894000000004</v>
      </c>
      <c r="O273" s="414">
        <v>37590</v>
      </c>
      <c r="P273" s="80">
        <v>19870</v>
      </c>
      <c r="Q273" s="163">
        <f t="shared" si="43"/>
        <v>31927.679290609267</v>
      </c>
      <c r="R273" s="164">
        <f t="shared" si="44"/>
        <v>4322.7842820778824</v>
      </c>
      <c r="S273" s="76">
        <f t="shared" si="51"/>
        <v>12325.157614713631</v>
      </c>
      <c r="T273" s="80">
        <f t="shared" si="52"/>
        <v>725.00927145374305</v>
      </c>
      <c r="U273" s="76">
        <v>983</v>
      </c>
      <c r="V273" s="79">
        <f t="shared" si="53"/>
        <v>50283.630458854524</v>
      </c>
    </row>
    <row r="274" spans="1:22" s="424" customFormat="1" ht="16.5" customHeight="1" x14ac:dyDescent="0.2">
      <c r="A274" s="211">
        <v>245</v>
      </c>
      <c r="B274" s="357">
        <f t="shared" si="54"/>
        <v>18.42925</v>
      </c>
      <c r="C274" s="352">
        <v>55.216778000000005</v>
      </c>
      <c r="D274" s="76">
        <v>37590</v>
      </c>
      <c r="E274" s="80">
        <v>19870</v>
      </c>
      <c r="F274" s="76">
        <f t="shared" si="45"/>
        <v>24476.3080429209</v>
      </c>
      <c r="G274" s="164">
        <f t="shared" si="46"/>
        <v>4318.2526876160719</v>
      </c>
      <c r="H274" s="208">
        <f t="shared" si="47"/>
        <v>9790.1506483825706</v>
      </c>
      <c r="I274" s="164">
        <f t="shared" si="48"/>
        <v>575.89121461073944</v>
      </c>
      <c r="J274" s="165">
        <v>983</v>
      </c>
      <c r="K274" s="166">
        <f t="shared" si="49"/>
        <v>40143.602593530282</v>
      </c>
      <c r="L274" s="211">
        <f t="shared" si="50"/>
        <v>245</v>
      </c>
      <c r="M274" s="357">
        <f t="shared" si="55"/>
        <v>14.140750000000001</v>
      </c>
      <c r="N274" s="352">
        <v>55.216778000000005</v>
      </c>
      <c r="O274" s="414">
        <v>37590</v>
      </c>
      <c r="P274" s="80">
        <v>19870</v>
      </c>
      <c r="Q274" s="163">
        <f t="shared" si="43"/>
        <v>31899.298127751354</v>
      </c>
      <c r="R274" s="164">
        <f t="shared" si="44"/>
        <v>4318.2526876160719</v>
      </c>
      <c r="S274" s="76">
        <f t="shared" si="51"/>
        <v>12313.967277224925</v>
      </c>
      <c r="T274" s="80">
        <f t="shared" si="52"/>
        <v>724.35101630734846</v>
      </c>
      <c r="U274" s="76">
        <v>983</v>
      </c>
      <c r="V274" s="79">
        <f t="shared" si="53"/>
        <v>50238.8691088997</v>
      </c>
    </row>
    <row r="275" spans="1:22" s="424" customFormat="1" ht="16.5" customHeight="1" x14ac:dyDescent="0.2">
      <c r="A275" s="211">
        <v>246</v>
      </c>
      <c r="B275" s="357">
        <f t="shared" si="54"/>
        <v>18.436679999999999</v>
      </c>
      <c r="C275" s="352">
        <v>55.274563800000003</v>
      </c>
      <c r="D275" s="76">
        <v>37590</v>
      </c>
      <c r="E275" s="80">
        <v>19870</v>
      </c>
      <c r="F275" s="76">
        <f t="shared" si="45"/>
        <v>24466.444066936128</v>
      </c>
      <c r="G275" s="164">
        <f t="shared" si="46"/>
        <v>4313.7382478991176</v>
      </c>
      <c r="H275" s="208">
        <f t="shared" si="47"/>
        <v>9785.2619870439848</v>
      </c>
      <c r="I275" s="164">
        <f t="shared" si="48"/>
        <v>575.60364629670494</v>
      </c>
      <c r="J275" s="165">
        <v>983</v>
      </c>
      <c r="K275" s="166">
        <f t="shared" si="49"/>
        <v>40124.047948175932</v>
      </c>
      <c r="L275" s="211">
        <f t="shared" si="50"/>
        <v>246</v>
      </c>
      <c r="M275" s="357">
        <f t="shared" si="55"/>
        <v>14.153319999999999</v>
      </c>
      <c r="N275" s="352">
        <v>55.274563800000003</v>
      </c>
      <c r="O275" s="414">
        <v>37590</v>
      </c>
      <c r="P275" s="80">
        <v>19870</v>
      </c>
      <c r="Q275" s="163">
        <f t="shared" si="43"/>
        <v>31870.967377265544</v>
      </c>
      <c r="R275" s="164">
        <f t="shared" si="44"/>
        <v>4313.7382478991176</v>
      </c>
      <c r="S275" s="76">
        <f t="shared" si="51"/>
        <v>12302.799912555987</v>
      </c>
      <c r="T275" s="80">
        <f t="shared" si="52"/>
        <v>723.69411250329335</v>
      </c>
      <c r="U275" s="76">
        <v>983</v>
      </c>
      <c r="V275" s="79">
        <f t="shared" si="53"/>
        <v>50194.199650223942</v>
      </c>
    </row>
    <row r="276" spans="1:22" s="424" customFormat="1" ht="16.5" customHeight="1" x14ac:dyDescent="0.2">
      <c r="A276" s="211">
        <v>247</v>
      </c>
      <c r="B276" s="357">
        <f t="shared" si="54"/>
        <v>18.444109999999998</v>
      </c>
      <c r="C276" s="352">
        <v>55.332251400000004</v>
      </c>
      <c r="D276" s="76">
        <v>37590</v>
      </c>
      <c r="E276" s="80">
        <v>19870</v>
      </c>
      <c r="F276" s="76">
        <f t="shared" si="45"/>
        <v>24456.588038132504</v>
      </c>
      <c r="G276" s="164">
        <f t="shared" si="46"/>
        <v>4309.2408851449691</v>
      </c>
      <c r="H276" s="208">
        <f t="shared" si="47"/>
        <v>9780.3818339143418</v>
      </c>
      <c r="I276" s="164">
        <f t="shared" si="48"/>
        <v>575.31657846554947</v>
      </c>
      <c r="J276" s="165">
        <v>983</v>
      </c>
      <c r="K276" s="166">
        <f t="shared" si="49"/>
        <v>40104.527335657367</v>
      </c>
      <c r="L276" s="211">
        <f t="shared" si="50"/>
        <v>247</v>
      </c>
      <c r="M276" s="357">
        <f t="shared" si="55"/>
        <v>14.165889999999999</v>
      </c>
      <c r="N276" s="352">
        <v>55.332251400000004</v>
      </c>
      <c r="O276" s="414">
        <v>37590</v>
      </c>
      <c r="P276" s="80">
        <v>19870</v>
      </c>
      <c r="Q276" s="163">
        <f t="shared" si="43"/>
        <v>31842.686904952676</v>
      </c>
      <c r="R276" s="164">
        <f t="shared" si="44"/>
        <v>4309.2408851449691</v>
      </c>
      <c r="S276" s="76">
        <f t="shared" si="51"/>
        <v>12291.655448633201</v>
      </c>
      <c r="T276" s="80">
        <f t="shared" si="52"/>
        <v>723.03855580195295</v>
      </c>
      <c r="U276" s="76">
        <v>983</v>
      </c>
      <c r="V276" s="79">
        <f t="shared" si="53"/>
        <v>50149.621794532803</v>
      </c>
    </row>
    <row r="277" spans="1:22" s="424" customFormat="1" ht="16.5" customHeight="1" x14ac:dyDescent="0.2">
      <c r="A277" s="211">
        <v>248</v>
      </c>
      <c r="B277" s="357">
        <f t="shared" si="54"/>
        <v>18.451539999999998</v>
      </c>
      <c r="C277" s="352">
        <v>55.389840800000002</v>
      </c>
      <c r="D277" s="76">
        <v>37590</v>
      </c>
      <c r="E277" s="80">
        <v>19870</v>
      </c>
      <c r="F277" s="76">
        <f t="shared" si="45"/>
        <v>24446.739946909584</v>
      </c>
      <c r="G277" s="164">
        <f t="shared" si="46"/>
        <v>4304.7605220775431</v>
      </c>
      <c r="H277" s="208">
        <f t="shared" si="47"/>
        <v>9775.5101594556236</v>
      </c>
      <c r="I277" s="164">
        <f t="shared" si="48"/>
        <v>575.03000937974252</v>
      </c>
      <c r="J277" s="165">
        <v>983</v>
      </c>
      <c r="K277" s="166">
        <f t="shared" si="49"/>
        <v>40085.040637822494</v>
      </c>
      <c r="L277" s="211">
        <f t="shared" si="50"/>
        <v>248</v>
      </c>
      <c r="M277" s="357">
        <f t="shared" si="55"/>
        <v>14.178459999999999</v>
      </c>
      <c r="N277" s="352">
        <v>55.389840800000002</v>
      </c>
      <c r="O277" s="414">
        <v>37590</v>
      </c>
      <c r="P277" s="80">
        <v>19870</v>
      </c>
      <c r="Q277" s="163">
        <f t="shared" si="43"/>
        <v>31814.456577089477</v>
      </c>
      <c r="R277" s="164">
        <f t="shared" si="44"/>
        <v>4304.7605220775431</v>
      </c>
      <c r="S277" s="76">
        <f t="shared" si="51"/>
        <v>12280.533813716787</v>
      </c>
      <c r="T277" s="80">
        <f t="shared" si="52"/>
        <v>722.38434198334039</v>
      </c>
      <c r="U277" s="76">
        <v>983</v>
      </c>
      <c r="V277" s="79">
        <f t="shared" si="53"/>
        <v>50105.135254867149</v>
      </c>
    </row>
    <row r="278" spans="1:22" s="424" customFormat="1" ht="16.5" customHeight="1" x14ac:dyDescent="0.2">
      <c r="A278" s="211">
        <v>249</v>
      </c>
      <c r="B278" s="357">
        <f t="shared" si="54"/>
        <v>18.458969999999997</v>
      </c>
      <c r="C278" s="352">
        <v>55.447332000000003</v>
      </c>
      <c r="D278" s="76">
        <v>37590</v>
      </c>
      <c r="E278" s="80">
        <v>19870</v>
      </c>
      <c r="F278" s="76">
        <f t="shared" si="45"/>
        <v>24436.899783682409</v>
      </c>
      <c r="G278" s="164">
        <f t="shared" si="46"/>
        <v>4300.2970819227148</v>
      </c>
      <c r="H278" s="208">
        <f t="shared" si="47"/>
        <v>9770.6469343057433</v>
      </c>
      <c r="I278" s="164">
        <f t="shared" si="48"/>
        <v>574.7439373121025</v>
      </c>
      <c r="J278" s="165">
        <v>983</v>
      </c>
      <c r="K278" s="166">
        <f t="shared" si="49"/>
        <v>40065.587737222973</v>
      </c>
      <c r="L278" s="211">
        <f t="shared" si="50"/>
        <v>249</v>
      </c>
      <c r="M278" s="357">
        <f t="shared" si="55"/>
        <v>14.19103</v>
      </c>
      <c r="N278" s="352">
        <v>55.447332000000003</v>
      </c>
      <c r="O278" s="414">
        <v>37590</v>
      </c>
      <c r="P278" s="80">
        <v>19870</v>
      </c>
      <c r="Q278" s="163">
        <f t="shared" si="43"/>
        <v>31786.276260426483</v>
      </c>
      <c r="R278" s="164">
        <f t="shared" si="44"/>
        <v>4300.2970819227148</v>
      </c>
      <c r="S278" s="76">
        <f t="shared" si="51"/>
        <v>12269.434936398728</v>
      </c>
      <c r="T278" s="80">
        <f t="shared" si="52"/>
        <v>721.73146684698395</v>
      </c>
      <c r="U278" s="76">
        <v>983</v>
      </c>
      <c r="V278" s="79">
        <f t="shared" si="53"/>
        <v>50060.73974559491</v>
      </c>
    </row>
    <row r="279" spans="1:22" s="424" customFormat="1" ht="16.5" customHeight="1" x14ac:dyDescent="0.2">
      <c r="A279" s="214">
        <v>250</v>
      </c>
      <c r="B279" s="357">
        <f t="shared" si="54"/>
        <v>18.4664</v>
      </c>
      <c r="C279" s="352">
        <v>55.504725000000001</v>
      </c>
      <c r="D279" s="76">
        <v>37590</v>
      </c>
      <c r="E279" s="80">
        <v>19870</v>
      </c>
      <c r="F279" s="76">
        <f t="shared" si="45"/>
        <v>24427.067538881431</v>
      </c>
      <c r="G279" s="164">
        <f t="shared" si="46"/>
        <v>4295.8504884043659</v>
      </c>
      <c r="H279" s="208">
        <f t="shared" si="47"/>
        <v>9765.7921292771716</v>
      </c>
      <c r="I279" s="164">
        <f t="shared" si="48"/>
        <v>574.45836054571589</v>
      </c>
      <c r="J279" s="165">
        <v>983</v>
      </c>
      <c r="K279" s="166">
        <f t="shared" si="49"/>
        <v>40046.168517108687</v>
      </c>
      <c r="L279" s="214">
        <f t="shared" si="50"/>
        <v>250</v>
      </c>
      <c r="M279" s="357">
        <f t="shared" si="55"/>
        <v>14.2036</v>
      </c>
      <c r="N279" s="352">
        <v>55.504725000000001</v>
      </c>
      <c r="O279" s="414">
        <v>37590</v>
      </c>
      <c r="P279" s="80">
        <v>19870</v>
      </c>
      <c r="Q279" s="163">
        <f t="shared" si="43"/>
        <v>31758.145822185928</v>
      </c>
      <c r="R279" s="164">
        <f t="shared" si="44"/>
        <v>4295.8504884043659</v>
      </c>
      <c r="S279" s="76">
        <f t="shared" si="51"/>
        <v>12258.358745600701</v>
      </c>
      <c r="T279" s="80">
        <f t="shared" si="52"/>
        <v>721.07992621180586</v>
      </c>
      <c r="U279" s="76">
        <v>983</v>
      </c>
      <c r="V279" s="79">
        <f t="shared" si="53"/>
        <v>50016.434982402803</v>
      </c>
    </row>
    <row r="280" spans="1:22" s="424" customFormat="1" ht="16.5" customHeight="1" x14ac:dyDescent="0.2">
      <c r="A280" s="211">
        <v>251</v>
      </c>
      <c r="B280" s="357">
        <f t="shared" si="54"/>
        <v>18.47383</v>
      </c>
      <c r="C280" s="352">
        <v>55.562019800000002</v>
      </c>
      <c r="D280" s="76">
        <v>37590</v>
      </c>
      <c r="E280" s="80">
        <v>19870</v>
      </c>
      <c r="F280" s="76">
        <f t="shared" si="45"/>
        <v>24417.243202952504</v>
      </c>
      <c r="G280" s="164">
        <f t="shared" si="46"/>
        <v>4291.4206657404484</v>
      </c>
      <c r="H280" s="208">
        <f t="shared" si="47"/>
        <v>9760.9457153556032</v>
      </c>
      <c r="I280" s="164">
        <f t="shared" si="48"/>
        <v>574.17327737385904</v>
      </c>
      <c r="J280" s="165">
        <v>983</v>
      </c>
      <c r="K280" s="166">
        <f t="shared" si="49"/>
        <v>40026.782861422413</v>
      </c>
      <c r="L280" s="211">
        <f t="shared" si="50"/>
        <v>251</v>
      </c>
      <c r="M280" s="357">
        <f t="shared" si="55"/>
        <v>14.21617</v>
      </c>
      <c r="N280" s="352">
        <v>55.562019800000002</v>
      </c>
      <c r="O280" s="414">
        <v>37590</v>
      </c>
      <c r="P280" s="80">
        <v>19870</v>
      </c>
      <c r="Q280" s="163">
        <f t="shared" si="43"/>
        <v>31730.06513005964</v>
      </c>
      <c r="R280" s="164">
        <f t="shared" si="44"/>
        <v>4291.4206657404484</v>
      </c>
      <c r="S280" s="76">
        <f t="shared" si="51"/>
        <v>12247.30517057203</v>
      </c>
      <c r="T280" s="80">
        <f t="shared" si="52"/>
        <v>720.42971591600178</v>
      </c>
      <c r="U280" s="76">
        <v>983</v>
      </c>
      <c r="V280" s="79">
        <f t="shared" si="53"/>
        <v>49972.22068228812</v>
      </c>
    </row>
    <row r="281" spans="1:22" s="424" customFormat="1" ht="16.5" customHeight="1" x14ac:dyDescent="0.2">
      <c r="A281" s="211">
        <v>252</v>
      </c>
      <c r="B281" s="357">
        <f t="shared" si="54"/>
        <v>18.481259999999999</v>
      </c>
      <c r="C281" s="352">
        <v>55.619216399999999</v>
      </c>
      <c r="D281" s="76">
        <v>37590</v>
      </c>
      <c r="E281" s="80">
        <v>19870</v>
      </c>
      <c r="F281" s="76">
        <f t="shared" si="45"/>
        <v>24407.426766356839</v>
      </c>
      <c r="G281" s="164">
        <f t="shared" si="46"/>
        <v>4287.00753863911</v>
      </c>
      <c r="H281" s="208">
        <f t="shared" si="47"/>
        <v>9756.1076636986236</v>
      </c>
      <c r="I281" s="164">
        <f t="shared" si="48"/>
        <v>573.88868609991903</v>
      </c>
      <c r="J281" s="165">
        <v>983</v>
      </c>
      <c r="K281" s="166">
        <f t="shared" si="49"/>
        <v>40007.430654794494</v>
      </c>
      <c r="L281" s="211">
        <f t="shared" si="50"/>
        <v>252</v>
      </c>
      <c r="M281" s="357">
        <f t="shared" si="55"/>
        <v>14.22874</v>
      </c>
      <c r="N281" s="352">
        <v>55.619216399999999</v>
      </c>
      <c r="O281" s="414">
        <v>37590</v>
      </c>
      <c r="P281" s="80">
        <v>19870</v>
      </c>
      <c r="Q281" s="163">
        <f t="shared" si="43"/>
        <v>31702.034052207015</v>
      </c>
      <c r="R281" s="164">
        <f t="shared" si="44"/>
        <v>4287.00753863911</v>
      </c>
      <c r="S281" s="76">
        <f t="shared" si="51"/>
        <v>12236.274140887683</v>
      </c>
      <c r="T281" s="80">
        <f t="shared" si="52"/>
        <v>719.7808318169225</v>
      </c>
      <c r="U281" s="76">
        <v>983</v>
      </c>
      <c r="V281" s="79">
        <f t="shared" si="53"/>
        <v>49928.096563550724</v>
      </c>
    </row>
    <row r="282" spans="1:22" s="424" customFormat="1" ht="16.5" customHeight="1" x14ac:dyDescent="0.2">
      <c r="A282" s="211">
        <v>253</v>
      </c>
      <c r="B282" s="357">
        <f t="shared" si="54"/>
        <v>18.488689999999998</v>
      </c>
      <c r="C282" s="352">
        <v>55.6763148</v>
      </c>
      <c r="D282" s="76">
        <v>37590</v>
      </c>
      <c r="E282" s="80">
        <v>19870</v>
      </c>
      <c r="F282" s="76">
        <f t="shared" si="45"/>
        <v>24397.618219570992</v>
      </c>
      <c r="G282" s="164">
        <f t="shared" si="46"/>
        <v>4282.6110322948316</v>
      </c>
      <c r="H282" s="208">
        <f t="shared" si="47"/>
        <v>9751.2779456343796</v>
      </c>
      <c r="I282" s="164">
        <f t="shared" si="48"/>
        <v>573.6045850373165</v>
      </c>
      <c r="J282" s="165">
        <v>983</v>
      </c>
      <c r="K282" s="166">
        <f t="shared" si="49"/>
        <v>39988.111782537519</v>
      </c>
      <c r="L282" s="211">
        <f t="shared" si="50"/>
        <v>253</v>
      </c>
      <c r="M282" s="357">
        <f t="shared" si="55"/>
        <v>14.241309999999999</v>
      </c>
      <c r="N282" s="352">
        <v>55.6763148</v>
      </c>
      <c r="O282" s="414">
        <v>37590</v>
      </c>
      <c r="P282" s="80">
        <v>19870</v>
      </c>
      <c r="Q282" s="163">
        <f t="shared" si="43"/>
        <v>31674.052457252881</v>
      </c>
      <c r="R282" s="164">
        <f t="shared" si="44"/>
        <v>4282.6110322948316</v>
      </c>
      <c r="S282" s="76">
        <f t="shared" si="51"/>
        <v>12225.265586446223</v>
      </c>
      <c r="T282" s="80">
        <f t="shared" si="52"/>
        <v>719.13326979095427</v>
      </c>
      <c r="U282" s="76">
        <v>983</v>
      </c>
      <c r="V282" s="79">
        <f t="shared" si="53"/>
        <v>49884.062345784885</v>
      </c>
    </row>
    <row r="283" spans="1:22" s="424" customFormat="1" ht="16.5" customHeight="1" x14ac:dyDescent="0.2">
      <c r="A283" s="211">
        <v>254</v>
      </c>
      <c r="B283" s="357">
        <f t="shared" si="54"/>
        <v>18.496119999999998</v>
      </c>
      <c r="C283" s="352">
        <v>55.733315000000005</v>
      </c>
      <c r="D283" s="76">
        <v>37590</v>
      </c>
      <c r="E283" s="80">
        <v>19870</v>
      </c>
      <c r="F283" s="76">
        <f t="shared" si="45"/>
        <v>24387.817553086814</v>
      </c>
      <c r="G283" s="164">
        <f t="shared" si="46"/>
        <v>4278.2310723846222</v>
      </c>
      <c r="H283" s="208">
        <f t="shared" si="47"/>
        <v>9746.4565326602878</v>
      </c>
      <c r="I283" s="164">
        <f t="shared" si="48"/>
        <v>573.32097250942866</v>
      </c>
      <c r="J283" s="165">
        <v>983</v>
      </c>
      <c r="K283" s="166">
        <f t="shared" si="49"/>
        <v>39968.826130641151</v>
      </c>
      <c r="L283" s="211">
        <f t="shared" si="50"/>
        <v>254</v>
      </c>
      <c r="M283" s="357">
        <f t="shared" si="55"/>
        <v>14.253879999999999</v>
      </c>
      <c r="N283" s="352">
        <v>55.733315000000005</v>
      </c>
      <c r="O283" s="414">
        <v>37590</v>
      </c>
      <c r="P283" s="80">
        <v>19870</v>
      </c>
      <c r="Q283" s="163">
        <f t="shared" si="43"/>
        <v>31646.120214285518</v>
      </c>
      <c r="R283" s="164">
        <f t="shared" si="44"/>
        <v>4278.2310723846222</v>
      </c>
      <c r="S283" s="76">
        <f t="shared" si="51"/>
        <v>12214.279437467849</v>
      </c>
      <c r="T283" s="80">
        <f t="shared" si="52"/>
        <v>718.4870257334029</v>
      </c>
      <c r="U283" s="76">
        <v>983</v>
      </c>
      <c r="V283" s="79">
        <f t="shared" si="53"/>
        <v>49840.117749871395</v>
      </c>
    </row>
    <row r="284" spans="1:22" s="424" customFormat="1" ht="16.5" customHeight="1" x14ac:dyDescent="0.2">
      <c r="A284" s="211">
        <v>255</v>
      </c>
      <c r="B284" s="357">
        <f t="shared" si="54"/>
        <v>18.503549999999997</v>
      </c>
      <c r="C284" s="352">
        <v>55.790216999999998</v>
      </c>
      <c r="D284" s="76">
        <v>37590</v>
      </c>
      <c r="E284" s="80">
        <v>19870</v>
      </c>
      <c r="F284" s="76">
        <f t="shared" si="45"/>
        <v>24378.024757411422</v>
      </c>
      <c r="G284" s="164">
        <f t="shared" si="46"/>
        <v>4273.8675850642421</v>
      </c>
      <c r="H284" s="208">
        <f t="shared" si="47"/>
        <v>9741.6433964417265</v>
      </c>
      <c r="I284" s="164">
        <f t="shared" si="48"/>
        <v>573.03784684951336</v>
      </c>
      <c r="J284" s="165">
        <v>983</v>
      </c>
      <c r="K284" s="166">
        <f t="shared" si="49"/>
        <v>39949.573585766899</v>
      </c>
      <c r="L284" s="211">
        <f t="shared" si="50"/>
        <v>255</v>
      </c>
      <c r="M284" s="357">
        <f t="shared" si="55"/>
        <v>14.266449999999999</v>
      </c>
      <c r="N284" s="352">
        <v>55.790216999999998</v>
      </c>
      <c r="O284" s="414">
        <v>37590</v>
      </c>
      <c r="P284" s="80">
        <v>19870</v>
      </c>
      <c r="Q284" s="163">
        <f t="shared" si="43"/>
        <v>31618.237192854562</v>
      </c>
      <c r="R284" s="164">
        <f t="shared" si="44"/>
        <v>4273.8675850642421</v>
      </c>
      <c r="S284" s="76">
        <f t="shared" si="51"/>
        <v>12203.315624492394</v>
      </c>
      <c r="T284" s="80">
        <f t="shared" si="52"/>
        <v>717.84209555837606</v>
      </c>
      <c r="U284" s="76">
        <v>983</v>
      </c>
      <c r="V284" s="79">
        <f t="shared" si="53"/>
        <v>49796.262497969576</v>
      </c>
    </row>
    <row r="285" spans="1:22" s="424" customFormat="1" ht="16.5" customHeight="1" x14ac:dyDescent="0.2">
      <c r="A285" s="211">
        <v>256</v>
      </c>
      <c r="B285" s="357">
        <f t="shared" si="54"/>
        <v>18.51098</v>
      </c>
      <c r="C285" s="352">
        <v>55.847020800000003</v>
      </c>
      <c r="D285" s="76">
        <v>37590</v>
      </c>
      <c r="E285" s="80">
        <v>19870</v>
      </c>
      <c r="F285" s="76">
        <f t="shared" si="45"/>
        <v>24368.239823067175</v>
      </c>
      <c r="G285" s="164">
        <f t="shared" si="46"/>
        <v>4269.5204969644501</v>
      </c>
      <c r="H285" s="208">
        <f t="shared" si="47"/>
        <v>9736.8385088107534</v>
      </c>
      <c r="I285" s="164">
        <f t="shared" si="48"/>
        <v>572.75520640063257</v>
      </c>
      <c r="J285" s="165">
        <v>983</v>
      </c>
      <c r="K285" s="166">
        <f t="shared" si="49"/>
        <v>39930.354035243014</v>
      </c>
      <c r="L285" s="211">
        <f t="shared" si="50"/>
        <v>256</v>
      </c>
      <c r="M285" s="357">
        <f t="shared" si="55"/>
        <v>14.279019999999999</v>
      </c>
      <c r="N285" s="352">
        <v>55.847020800000003</v>
      </c>
      <c r="O285" s="414">
        <v>37590</v>
      </c>
      <c r="P285" s="80">
        <v>19870</v>
      </c>
      <c r="Q285" s="163">
        <f t="shared" si="43"/>
        <v>31590.403262969026</v>
      </c>
      <c r="R285" s="164">
        <f t="shared" si="44"/>
        <v>4269.5204969644501</v>
      </c>
      <c r="S285" s="76">
        <f t="shared" si="51"/>
        <v>12192.374078377383</v>
      </c>
      <c r="T285" s="80">
        <f t="shared" si="52"/>
        <v>717.19847519866948</v>
      </c>
      <c r="U285" s="76">
        <v>983</v>
      </c>
      <c r="V285" s="79">
        <f t="shared" si="53"/>
        <v>49752.496313509524</v>
      </c>
    </row>
    <row r="286" spans="1:22" s="424" customFormat="1" ht="16.5" customHeight="1" x14ac:dyDescent="0.2">
      <c r="A286" s="211">
        <v>257</v>
      </c>
      <c r="B286" s="357">
        <f t="shared" si="54"/>
        <v>18.518409999999999</v>
      </c>
      <c r="C286" s="352">
        <v>55.903726400000004</v>
      </c>
      <c r="D286" s="76">
        <v>37590</v>
      </c>
      <c r="E286" s="80">
        <v>19870</v>
      </c>
      <c r="F286" s="76">
        <f t="shared" si="45"/>
        <v>24358.462740591662</v>
      </c>
      <c r="G286" s="164">
        <f t="shared" si="46"/>
        <v>4265.1897351873131</v>
      </c>
      <c r="H286" s="208">
        <f t="shared" si="47"/>
        <v>9732.0418417648525</v>
      </c>
      <c r="I286" s="164">
        <f t="shared" si="48"/>
        <v>572.47304951557953</v>
      </c>
      <c r="J286" s="165">
        <v>983</v>
      </c>
      <c r="K286" s="166">
        <f t="shared" si="49"/>
        <v>39911.16736705941</v>
      </c>
      <c r="L286" s="211">
        <f t="shared" si="50"/>
        <v>257</v>
      </c>
      <c r="M286" s="357">
        <f t="shared" si="55"/>
        <v>14.291589999999999</v>
      </c>
      <c r="N286" s="352">
        <v>55.903726400000004</v>
      </c>
      <c r="O286" s="414">
        <v>37590</v>
      </c>
      <c r="P286" s="80">
        <v>19870</v>
      </c>
      <c r="Q286" s="163">
        <f t="shared" ref="Q286:Q349" si="56">12*(1/M286*O286)</f>
        <v>31562.618295095228</v>
      </c>
      <c r="R286" s="164">
        <f t="shared" ref="R286:R349" si="57">12*(1/N286*P286)</f>
        <v>4265.1897351873131</v>
      </c>
      <c r="S286" s="76">
        <f t="shared" si="51"/>
        <v>12181.454730296064</v>
      </c>
      <c r="T286" s="80">
        <f t="shared" si="52"/>
        <v>716.5561606056508</v>
      </c>
      <c r="U286" s="76">
        <v>983</v>
      </c>
      <c r="V286" s="79">
        <f t="shared" si="53"/>
        <v>49708.818921184255</v>
      </c>
    </row>
    <row r="287" spans="1:22" s="424" customFormat="1" ht="16.5" customHeight="1" x14ac:dyDescent="0.2">
      <c r="A287" s="211">
        <v>258</v>
      </c>
      <c r="B287" s="357">
        <f t="shared" si="54"/>
        <v>18.525839999999999</v>
      </c>
      <c r="C287" s="352">
        <v>55.960333800000001</v>
      </c>
      <c r="D287" s="76">
        <v>37590</v>
      </c>
      <c r="E287" s="80">
        <v>19870</v>
      </c>
      <c r="F287" s="76">
        <f t="shared" ref="F287:F350" si="58">12*(1/B287*D287)</f>
        <v>24348.693500537629</v>
      </c>
      <c r="G287" s="164">
        <f t="shared" ref="G287:G350" si="59">12*(1/C287*E287)</f>
        <v>4260.875227302522</v>
      </c>
      <c r="H287" s="208">
        <f t="shared" ref="H287:H350" si="60">SUM(F287:G287)*34%</f>
        <v>9727.2533674656534</v>
      </c>
      <c r="I287" s="164">
        <f t="shared" ref="I287:I350" si="61">SUM(F287:G287)*2%</f>
        <v>572.19137455680311</v>
      </c>
      <c r="J287" s="165">
        <v>983</v>
      </c>
      <c r="K287" s="166">
        <f t="shared" ref="K287:K350" si="62">SUM(F287:J287)</f>
        <v>39892.013469862606</v>
      </c>
      <c r="L287" s="211">
        <f t="shared" ref="L287:L350" si="63">1+L286</f>
        <v>258</v>
      </c>
      <c r="M287" s="357">
        <f t="shared" si="55"/>
        <v>14.30416</v>
      </c>
      <c r="N287" s="352">
        <v>55.960333800000001</v>
      </c>
      <c r="O287" s="414">
        <v>37590</v>
      </c>
      <c r="P287" s="80">
        <v>19870</v>
      </c>
      <c r="Q287" s="163">
        <f t="shared" si="56"/>
        <v>31534.882160154812</v>
      </c>
      <c r="R287" s="164">
        <f t="shared" si="57"/>
        <v>4260.875227302522</v>
      </c>
      <c r="S287" s="76">
        <f t="shared" ref="S287:S350" si="64">(Q287+R287)*34%</f>
        <v>12170.557511735495</v>
      </c>
      <c r="T287" s="80">
        <f t="shared" ref="T287:T350" si="65">SUM(Q287:R287)*2%</f>
        <v>715.91514774914674</v>
      </c>
      <c r="U287" s="76">
        <v>983</v>
      </c>
      <c r="V287" s="79">
        <f t="shared" ref="V287:V350" si="66">SUM(Q287:U287)</f>
        <v>49665.230046941979</v>
      </c>
    </row>
    <row r="288" spans="1:22" s="424" customFormat="1" ht="16.5" customHeight="1" x14ac:dyDescent="0.2">
      <c r="A288" s="211">
        <v>259</v>
      </c>
      <c r="B288" s="357">
        <f t="shared" ref="B288:B328" si="67">0.00743*A288+16.6089</f>
        <v>18.533269999999998</v>
      </c>
      <c r="C288" s="352">
        <v>56.016843000000001</v>
      </c>
      <c r="D288" s="76">
        <v>37590</v>
      </c>
      <c r="E288" s="80">
        <v>19870</v>
      </c>
      <c r="F288" s="76">
        <f t="shared" si="58"/>
        <v>24338.932093472984</v>
      </c>
      <c r="G288" s="164">
        <f t="shared" si="59"/>
        <v>4256.5769013437621</v>
      </c>
      <c r="H288" s="208">
        <f t="shared" si="60"/>
        <v>9722.4730582376942</v>
      </c>
      <c r="I288" s="164">
        <f t="shared" si="61"/>
        <v>571.91017989633485</v>
      </c>
      <c r="J288" s="165">
        <v>983</v>
      </c>
      <c r="K288" s="166">
        <f t="shared" si="62"/>
        <v>39872.892232950777</v>
      </c>
      <c r="L288" s="211">
        <f t="shared" si="63"/>
        <v>259</v>
      </c>
      <c r="M288" s="357">
        <f t="shared" ref="M288:M328" si="68">0.01257*L288+11.0611</f>
        <v>14.31673</v>
      </c>
      <c r="N288" s="352">
        <v>56.016843000000001</v>
      </c>
      <c r="O288" s="414">
        <v>37590</v>
      </c>
      <c r="P288" s="80">
        <v>19870</v>
      </c>
      <c r="Q288" s="163">
        <f t="shared" si="56"/>
        <v>31507.194729522733</v>
      </c>
      <c r="R288" s="164">
        <f t="shared" si="57"/>
        <v>4256.5769013437621</v>
      </c>
      <c r="S288" s="76">
        <f t="shared" si="64"/>
        <v>12159.682354494609</v>
      </c>
      <c r="T288" s="80">
        <f t="shared" si="65"/>
        <v>715.2754326173299</v>
      </c>
      <c r="U288" s="76">
        <v>983</v>
      </c>
      <c r="V288" s="79">
        <f t="shared" si="66"/>
        <v>49621.729417978437</v>
      </c>
    </row>
    <row r="289" spans="1:22" s="424" customFormat="1" ht="16.5" customHeight="1" x14ac:dyDescent="0.2">
      <c r="A289" s="214">
        <v>260</v>
      </c>
      <c r="B289" s="357">
        <f t="shared" si="67"/>
        <v>18.540699999999998</v>
      </c>
      <c r="C289" s="352">
        <v>56.073254000000006</v>
      </c>
      <c r="D289" s="76">
        <v>37590</v>
      </c>
      <c r="E289" s="80">
        <v>19870</v>
      </c>
      <c r="F289" s="76">
        <f t="shared" si="58"/>
        <v>24329.178509980749</v>
      </c>
      <c r="G289" s="164">
        <f t="shared" si="59"/>
        <v>4252.2946858051073</v>
      </c>
      <c r="H289" s="208">
        <f t="shared" si="60"/>
        <v>9717.7008865671924</v>
      </c>
      <c r="I289" s="164">
        <f t="shared" si="61"/>
        <v>571.62946391571711</v>
      </c>
      <c r="J289" s="165">
        <v>983</v>
      </c>
      <c r="K289" s="166">
        <f t="shared" si="62"/>
        <v>39853.803546268769</v>
      </c>
      <c r="L289" s="214">
        <f t="shared" si="63"/>
        <v>260</v>
      </c>
      <c r="M289" s="357">
        <f t="shared" si="68"/>
        <v>14.3293</v>
      </c>
      <c r="N289" s="352">
        <v>56.073254000000006</v>
      </c>
      <c r="O289" s="414">
        <v>37590</v>
      </c>
      <c r="P289" s="80">
        <v>19870</v>
      </c>
      <c r="Q289" s="163">
        <f t="shared" si="56"/>
        <v>31479.555875025297</v>
      </c>
      <c r="R289" s="164">
        <f t="shared" si="57"/>
        <v>4252.2946858051073</v>
      </c>
      <c r="S289" s="76">
        <f t="shared" si="64"/>
        <v>12148.829190682338</v>
      </c>
      <c r="T289" s="80">
        <f t="shared" si="65"/>
        <v>714.63701121660813</v>
      </c>
      <c r="U289" s="76">
        <v>983</v>
      </c>
      <c r="V289" s="79">
        <f t="shared" si="66"/>
        <v>49578.316762729351</v>
      </c>
    </row>
    <row r="290" spans="1:22" s="424" customFormat="1" ht="16.5" customHeight="1" x14ac:dyDescent="0.2">
      <c r="A290" s="211">
        <v>261</v>
      </c>
      <c r="B290" s="357">
        <f t="shared" si="67"/>
        <v>18.548129999999997</v>
      </c>
      <c r="C290" s="352">
        <v>56.129566800000006</v>
      </c>
      <c r="D290" s="76">
        <v>37590</v>
      </c>
      <c r="E290" s="80">
        <v>19870</v>
      </c>
      <c r="F290" s="76">
        <f t="shared" si="58"/>
        <v>24319.432740659038</v>
      </c>
      <c r="G290" s="164">
        <f t="shared" si="59"/>
        <v>4248.0285096374555</v>
      </c>
      <c r="H290" s="208">
        <f t="shared" si="60"/>
        <v>9712.9368251008091</v>
      </c>
      <c r="I290" s="164">
        <f t="shared" si="61"/>
        <v>571.34922500592995</v>
      </c>
      <c r="J290" s="165">
        <v>983</v>
      </c>
      <c r="K290" s="166">
        <f t="shared" si="62"/>
        <v>39834.747300403229</v>
      </c>
      <c r="L290" s="211">
        <f t="shared" si="63"/>
        <v>261</v>
      </c>
      <c r="M290" s="357">
        <f t="shared" si="68"/>
        <v>14.34187</v>
      </c>
      <c r="N290" s="352">
        <v>56.129566800000006</v>
      </c>
      <c r="O290" s="414">
        <v>37590</v>
      </c>
      <c r="P290" s="80">
        <v>19870</v>
      </c>
      <c r="Q290" s="163">
        <f t="shared" si="56"/>
        <v>31451.965468938157</v>
      </c>
      <c r="R290" s="164">
        <f t="shared" si="57"/>
        <v>4248.0285096374555</v>
      </c>
      <c r="S290" s="76">
        <f t="shared" si="64"/>
        <v>12137.99795271571</v>
      </c>
      <c r="T290" s="80">
        <f t="shared" si="65"/>
        <v>713.99987957151234</v>
      </c>
      <c r="U290" s="76">
        <v>983</v>
      </c>
      <c r="V290" s="79">
        <f t="shared" si="66"/>
        <v>49534.991810862841</v>
      </c>
    </row>
    <row r="291" spans="1:22" s="424" customFormat="1" ht="16.5" customHeight="1" x14ac:dyDescent="0.2">
      <c r="A291" s="211">
        <v>262</v>
      </c>
      <c r="B291" s="357">
        <f t="shared" si="67"/>
        <v>18.55556</v>
      </c>
      <c r="C291" s="352">
        <v>56.185781400000003</v>
      </c>
      <c r="D291" s="76">
        <v>37590</v>
      </c>
      <c r="E291" s="80">
        <v>19870</v>
      </c>
      <c r="F291" s="76">
        <f t="shared" si="58"/>
        <v>24309.69477612101</v>
      </c>
      <c r="G291" s="164">
        <f t="shared" si="59"/>
        <v>4243.7783022449876</v>
      </c>
      <c r="H291" s="208">
        <f t="shared" si="60"/>
        <v>9708.18084664444</v>
      </c>
      <c r="I291" s="164">
        <f t="shared" si="61"/>
        <v>571.06946156731999</v>
      </c>
      <c r="J291" s="165">
        <v>983</v>
      </c>
      <c r="K291" s="166">
        <f t="shared" si="62"/>
        <v>39815.72338657776</v>
      </c>
      <c r="L291" s="211">
        <f t="shared" si="63"/>
        <v>262</v>
      </c>
      <c r="M291" s="357">
        <f t="shared" si="68"/>
        <v>14.35444</v>
      </c>
      <c r="N291" s="352">
        <v>56.185781400000003</v>
      </c>
      <c r="O291" s="414">
        <v>37590</v>
      </c>
      <c r="P291" s="80">
        <v>19870</v>
      </c>
      <c r="Q291" s="163">
        <f t="shared" si="56"/>
        <v>31424.423383984329</v>
      </c>
      <c r="R291" s="164">
        <f t="shared" si="57"/>
        <v>4243.7783022449876</v>
      </c>
      <c r="S291" s="76">
        <f t="shared" si="64"/>
        <v>12127.188573317968</v>
      </c>
      <c r="T291" s="80">
        <f t="shared" si="65"/>
        <v>713.36403372458631</v>
      </c>
      <c r="U291" s="76">
        <v>983</v>
      </c>
      <c r="V291" s="79">
        <f t="shared" si="66"/>
        <v>49491.754293271872</v>
      </c>
    </row>
    <row r="292" spans="1:22" s="424" customFormat="1" ht="16.5" customHeight="1" x14ac:dyDescent="0.2">
      <c r="A292" s="211">
        <v>263</v>
      </c>
      <c r="B292" s="357">
        <f t="shared" si="67"/>
        <v>18.562989999999999</v>
      </c>
      <c r="C292" s="352">
        <v>56.241897800000004</v>
      </c>
      <c r="D292" s="76">
        <v>37590</v>
      </c>
      <c r="E292" s="80">
        <v>19870</v>
      </c>
      <c r="F292" s="76">
        <f t="shared" si="58"/>
        <v>24299.964606994887</v>
      </c>
      <c r="G292" s="164">
        <f t="shared" si="59"/>
        <v>4239.5439934816704</v>
      </c>
      <c r="H292" s="208">
        <f t="shared" si="60"/>
        <v>9703.4329241620308</v>
      </c>
      <c r="I292" s="164">
        <f t="shared" si="61"/>
        <v>570.79017200953115</v>
      </c>
      <c r="J292" s="165">
        <v>983</v>
      </c>
      <c r="K292" s="166">
        <f t="shared" si="62"/>
        <v>39796.731696648123</v>
      </c>
      <c r="L292" s="211">
        <f t="shared" si="63"/>
        <v>263</v>
      </c>
      <c r="M292" s="357">
        <f t="shared" si="68"/>
        <v>14.367010000000001</v>
      </c>
      <c r="N292" s="352">
        <v>56.241897800000004</v>
      </c>
      <c r="O292" s="414">
        <v>37590</v>
      </c>
      <c r="P292" s="80">
        <v>19870</v>
      </c>
      <c r="Q292" s="163">
        <f t="shared" si="56"/>
        <v>31396.929493332289</v>
      </c>
      <c r="R292" s="164">
        <f t="shared" si="57"/>
        <v>4239.5439934816704</v>
      </c>
      <c r="S292" s="76">
        <f t="shared" si="64"/>
        <v>12116.400985516746</v>
      </c>
      <c r="T292" s="80">
        <f t="shared" si="65"/>
        <v>712.72946973627916</v>
      </c>
      <c r="U292" s="76">
        <v>983</v>
      </c>
      <c r="V292" s="79">
        <f t="shared" si="66"/>
        <v>49448.603942066984</v>
      </c>
    </row>
    <row r="293" spans="1:22" s="424" customFormat="1" ht="16.5" customHeight="1" x14ac:dyDescent="0.2">
      <c r="A293" s="211">
        <v>264</v>
      </c>
      <c r="B293" s="357">
        <f t="shared" si="67"/>
        <v>18.570419999999999</v>
      </c>
      <c r="C293" s="352">
        <v>56.297916000000001</v>
      </c>
      <c r="D293" s="76">
        <v>37590</v>
      </c>
      <c r="E293" s="80">
        <v>19870</v>
      </c>
      <c r="F293" s="76">
        <f t="shared" si="58"/>
        <v>24290.242223923859</v>
      </c>
      <c r="G293" s="164">
        <f t="shared" si="59"/>
        <v>4235.3255136477874</v>
      </c>
      <c r="H293" s="208">
        <f t="shared" si="60"/>
        <v>9698.6930307743605</v>
      </c>
      <c r="I293" s="164">
        <f t="shared" si="61"/>
        <v>570.51135475143292</v>
      </c>
      <c r="J293" s="165">
        <v>983</v>
      </c>
      <c r="K293" s="166">
        <f t="shared" si="62"/>
        <v>39777.772123097442</v>
      </c>
      <c r="L293" s="211">
        <f t="shared" si="63"/>
        <v>264</v>
      </c>
      <c r="M293" s="357">
        <f t="shared" si="68"/>
        <v>14.379580000000001</v>
      </c>
      <c r="N293" s="352">
        <v>56.297916000000001</v>
      </c>
      <c r="O293" s="414">
        <v>37590</v>
      </c>
      <c r="P293" s="80">
        <v>19870</v>
      </c>
      <c r="Q293" s="163">
        <f t="shared" si="56"/>
        <v>31369.483670593996</v>
      </c>
      <c r="R293" s="164">
        <f t="shared" si="57"/>
        <v>4235.3255136477874</v>
      </c>
      <c r="S293" s="76">
        <f t="shared" si="64"/>
        <v>12105.635122642208</v>
      </c>
      <c r="T293" s="80">
        <f t="shared" si="65"/>
        <v>712.09618368483575</v>
      </c>
      <c r="U293" s="76">
        <v>983</v>
      </c>
      <c r="V293" s="79">
        <f t="shared" si="66"/>
        <v>49405.540490568826</v>
      </c>
    </row>
    <row r="294" spans="1:22" s="424" customFormat="1" ht="16.5" customHeight="1" x14ac:dyDescent="0.2">
      <c r="A294" s="211">
        <v>265</v>
      </c>
      <c r="B294" s="357">
        <f t="shared" si="67"/>
        <v>18.577849999999998</v>
      </c>
      <c r="C294" s="352">
        <v>56.353836000000001</v>
      </c>
      <c r="D294" s="76">
        <v>37590</v>
      </c>
      <c r="E294" s="80">
        <v>19870</v>
      </c>
      <c r="F294" s="76">
        <f t="shared" si="58"/>
        <v>24280.527617566084</v>
      </c>
      <c r="G294" s="164">
        <f t="shared" si="59"/>
        <v>4231.1227934864983</v>
      </c>
      <c r="H294" s="208">
        <f t="shared" si="60"/>
        <v>9693.9611397578792</v>
      </c>
      <c r="I294" s="164">
        <f t="shared" si="61"/>
        <v>570.2330082210517</v>
      </c>
      <c r="J294" s="165">
        <v>983</v>
      </c>
      <c r="K294" s="166">
        <f t="shared" si="62"/>
        <v>39758.844559031517</v>
      </c>
      <c r="L294" s="211">
        <f t="shared" si="63"/>
        <v>265</v>
      </c>
      <c r="M294" s="357">
        <f t="shared" si="68"/>
        <v>14.392149999999999</v>
      </c>
      <c r="N294" s="352">
        <v>56.353836000000001</v>
      </c>
      <c r="O294" s="414">
        <v>37590</v>
      </c>
      <c r="P294" s="80">
        <v>19870</v>
      </c>
      <c r="Q294" s="163">
        <f t="shared" si="56"/>
        <v>31342.085789822922</v>
      </c>
      <c r="R294" s="164">
        <f t="shared" si="57"/>
        <v>4231.1227934864983</v>
      </c>
      <c r="S294" s="76">
        <f t="shared" si="64"/>
        <v>12094.890918325204</v>
      </c>
      <c r="T294" s="80">
        <f t="shared" si="65"/>
        <v>711.46417166618835</v>
      </c>
      <c r="U294" s="76">
        <v>983</v>
      </c>
      <c r="V294" s="79">
        <f t="shared" si="66"/>
        <v>49362.563673300807</v>
      </c>
    </row>
    <row r="295" spans="1:22" s="424" customFormat="1" ht="16.5" customHeight="1" x14ac:dyDescent="0.2">
      <c r="A295" s="211">
        <v>266</v>
      </c>
      <c r="B295" s="357">
        <f t="shared" si="67"/>
        <v>18.585279999999997</v>
      </c>
      <c r="C295" s="352">
        <v>56.409657800000005</v>
      </c>
      <c r="D295" s="76">
        <v>37590</v>
      </c>
      <c r="E295" s="80">
        <v>19870</v>
      </c>
      <c r="F295" s="76">
        <f t="shared" si="58"/>
        <v>24270.820778594676</v>
      </c>
      <c r="G295" s="164">
        <f t="shared" si="59"/>
        <v>4226.9357641804381</v>
      </c>
      <c r="H295" s="208">
        <f t="shared" si="60"/>
        <v>9689.2372245435399</v>
      </c>
      <c r="I295" s="164">
        <f t="shared" si="61"/>
        <v>569.95513085550226</v>
      </c>
      <c r="J295" s="165">
        <v>983</v>
      </c>
      <c r="K295" s="166">
        <f t="shared" si="62"/>
        <v>39739.948898174152</v>
      </c>
      <c r="L295" s="211">
        <f t="shared" si="63"/>
        <v>266</v>
      </c>
      <c r="M295" s="357">
        <f t="shared" si="68"/>
        <v>14.404719999999999</v>
      </c>
      <c r="N295" s="352">
        <v>56.409657800000005</v>
      </c>
      <c r="O295" s="414">
        <v>37590</v>
      </c>
      <c r="P295" s="80">
        <v>19870</v>
      </c>
      <c r="Q295" s="163">
        <f t="shared" si="56"/>
        <v>31314.735725512193</v>
      </c>
      <c r="R295" s="164">
        <f t="shared" si="57"/>
        <v>4226.9357641804381</v>
      </c>
      <c r="S295" s="76">
        <f t="shared" si="64"/>
        <v>12084.168306495494</v>
      </c>
      <c r="T295" s="80">
        <f t="shared" si="65"/>
        <v>710.83342979385259</v>
      </c>
      <c r="U295" s="76">
        <v>983</v>
      </c>
      <c r="V295" s="79">
        <f t="shared" si="66"/>
        <v>49319.673225981969</v>
      </c>
    </row>
    <row r="296" spans="1:22" s="424" customFormat="1" ht="16.5" customHeight="1" x14ac:dyDescent="0.2">
      <c r="A296" s="211">
        <v>267</v>
      </c>
      <c r="B296" s="357">
        <f t="shared" si="67"/>
        <v>18.592709999999997</v>
      </c>
      <c r="C296" s="352">
        <v>56.465381400000005</v>
      </c>
      <c r="D296" s="76">
        <v>37590</v>
      </c>
      <c r="E296" s="80">
        <v>19870</v>
      </c>
      <c r="F296" s="76">
        <f t="shared" si="58"/>
        <v>24261.12169769765</v>
      </c>
      <c r="G296" s="164">
        <f t="shared" si="59"/>
        <v>4222.7643573483419</v>
      </c>
      <c r="H296" s="208">
        <f t="shared" si="60"/>
        <v>9684.5212587156384</v>
      </c>
      <c r="I296" s="164">
        <f t="shared" si="61"/>
        <v>569.67772110091994</v>
      </c>
      <c r="J296" s="165">
        <v>983</v>
      </c>
      <c r="K296" s="166">
        <f t="shared" si="62"/>
        <v>39721.085034862554</v>
      </c>
      <c r="L296" s="211">
        <f t="shared" si="63"/>
        <v>267</v>
      </c>
      <c r="M296" s="357">
        <f t="shared" si="68"/>
        <v>14.417289999999999</v>
      </c>
      <c r="N296" s="352">
        <v>56.465381400000005</v>
      </c>
      <c r="O296" s="414">
        <v>37590</v>
      </c>
      <c r="P296" s="80">
        <v>19870</v>
      </c>
      <c r="Q296" s="163">
        <f t="shared" si="56"/>
        <v>31287.433352592616</v>
      </c>
      <c r="R296" s="164">
        <f t="shared" si="57"/>
        <v>4222.7643573483419</v>
      </c>
      <c r="S296" s="76">
        <f t="shared" si="64"/>
        <v>12073.467221379926</v>
      </c>
      <c r="T296" s="80">
        <f t="shared" si="65"/>
        <v>710.20395419881913</v>
      </c>
      <c r="U296" s="76">
        <v>983</v>
      </c>
      <c r="V296" s="79">
        <f t="shared" si="66"/>
        <v>49276.868885519703</v>
      </c>
    </row>
    <row r="297" spans="1:22" s="424" customFormat="1" ht="16.5" customHeight="1" x14ac:dyDescent="0.2">
      <c r="A297" s="211">
        <v>268</v>
      </c>
      <c r="B297" s="357">
        <f t="shared" si="67"/>
        <v>18.60014</v>
      </c>
      <c r="C297" s="352">
        <v>56.521006800000009</v>
      </c>
      <c r="D297" s="76">
        <v>37590</v>
      </c>
      <c r="E297" s="80">
        <v>19870</v>
      </c>
      <c r="F297" s="76">
        <f t="shared" si="58"/>
        <v>24251.430365577893</v>
      </c>
      <c r="G297" s="164">
        <f t="shared" si="59"/>
        <v>4218.6085050417041</v>
      </c>
      <c r="H297" s="208">
        <f t="shared" si="60"/>
        <v>9679.8132160106634</v>
      </c>
      <c r="I297" s="164">
        <f t="shared" si="61"/>
        <v>569.4007774123919</v>
      </c>
      <c r="J297" s="165">
        <v>983</v>
      </c>
      <c r="K297" s="166">
        <f t="shared" si="62"/>
        <v>39702.252864042646</v>
      </c>
      <c r="L297" s="211">
        <f t="shared" si="63"/>
        <v>268</v>
      </c>
      <c r="M297" s="357">
        <f t="shared" si="68"/>
        <v>14.42986</v>
      </c>
      <c r="N297" s="352">
        <v>56.521006800000009</v>
      </c>
      <c r="O297" s="414">
        <v>37590</v>
      </c>
      <c r="P297" s="80">
        <v>19870</v>
      </c>
      <c r="Q297" s="163">
        <f t="shared" si="56"/>
        <v>31260.178546430805</v>
      </c>
      <c r="R297" s="164">
        <f t="shared" si="57"/>
        <v>4218.6085050417041</v>
      </c>
      <c r="S297" s="76">
        <f t="shared" si="64"/>
        <v>12062.787597500654</v>
      </c>
      <c r="T297" s="80">
        <f t="shared" si="65"/>
        <v>709.57574102945011</v>
      </c>
      <c r="U297" s="76">
        <v>983</v>
      </c>
      <c r="V297" s="79">
        <f t="shared" si="66"/>
        <v>49234.150390002615</v>
      </c>
    </row>
    <row r="298" spans="1:22" s="424" customFormat="1" ht="16.5" customHeight="1" x14ac:dyDescent="0.2">
      <c r="A298" s="211">
        <v>269</v>
      </c>
      <c r="B298" s="357">
        <f t="shared" si="67"/>
        <v>18.607569999999999</v>
      </c>
      <c r="C298" s="352">
        <v>56.576534000000002</v>
      </c>
      <c r="D298" s="76">
        <v>37590</v>
      </c>
      <c r="E298" s="80">
        <v>19870</v>
      </c>
      <c r="F298" s="76">
        <f t="shared" si="58"/>
        <v>24241.746772953156</v>
      </c>
      <c r="G298" s="164">
        <f t="shared" si="59"/>
        <v>4214.4681397414697</v>
      </c>
      <c r="H298" s="208">
        <f t="shared" si="60"/>
        <v>9675.1130703161725</v>
      </c>
      <c r="I298" s="164">
        <f t="shared" si="61"/>
        <v>569.12429825389245</v>
      </c>
      <c r="J298" s="165">
        <v>983</v>
      </c>
      <c r="K298" s="166">
        <f t="shared" si="62"/>
        <v>39683.452281264683</v>
      </c>
      <c r="L298" s="211">
        <f t="shared" si="63"/>
        <v>269</v>
      </c>
      <c r="M298" s="357">
        <f t="shared" si="68"/>
        <v>14.44243</v>
      </c>
      <c r="N298" s="352">
        <v>56.576534000000002</v>
      </c>
      <c r="O298" s="414">
        <v>37590</v>
      </c>
      <c r="P298" s="80">
        <v>19870</v>
      </c>
      <c r="Q298" s="163">
        <f t="shared" si="56"/>
        <v>31232.97118282727</v>
      </c>
      <c r="R298" s="164">
        <f t="shared" si="57"/>
        <v>4214.4681397414697</v>
      </c>
      <c r="S298" s="76">
        <f t="shared" si="64"/>
        <v>12052.129369673372</v>
      </c>
      <c r="T298" s="80">
        <f t="shared" si="65"/>
        <v>708.94878645137476</v>
      </c>
      <c r="U298" s="76">
        <v>983</v>
      </c>
      <c r="V298" s="79">
        <f t="shared" si="66"/>
        <v>49191.51747869348</v>
      </c>
    </row>
    <row r="299" spans="1:22" s="424" customFormat="1" ht="16.5" customHeight="1" x14ac:dyDescent="0.2">
      <c r="A299" s="214">
        <v>270</v>
      </c>
      <c r="B299" s="357">
        <f t="shared" si="67"/>
        <v>18.614999999999998</v>
      </c>
      <c r="C299" s="352">
        <v>56.631962999999999</v>
      </c>
      <c r="D299" s="76">
        <v>37590</v>
      </c>
      <c r="E299" s="80">
        <v>19870</v>
      </c>
      <c r="F299" s="76">
        <f t="shared" si="58"/>
        <v>24232.070910556005</v>
      </c>
      <c r="G299" s="164">
        <f t="shared" si="59"/>
        <v>4210.3431943547494</v>
      </c>
      <c r="H299" s="208">
        <f t="shared" si="60"/>
        <v>9670.4207956696573</v>
      </c>
      <c r="I299" s="164">
        <f t="shared" si="61"/>
        <v>568.84828209821512</v>
      </c>
      <c r="J299" s="165">
        <v>983</v>
      </c>
      <c r="K299" s="166">
        <f t="shared" si="62"/>
        <v>39664.683182678629</v>
      </c>
      <c r="L299" s="214">
        <f t="shared" si="63"/>
        <v>270</v>
      </c>
      <c r="M299" s="357">
        <f t="shared" si="68"/>
        <v>14.455</v>
      </c>
      <c r="N299" s="352">
        <v>56.631962999999999</v>
      </c>
      <c r="O299" s="414">
        <v>37590</v>
      </c>
      <c r="P299" s="80">
        <v>19870</v>
      </c>
      <c r="Q299" s="163">
        <f t="shared" si="56"/>
        <v>31205.811138014524</v>
      </c>
      <c r="R299" s="164">
        <f t="shared" si="57"/>
        <v>4210.3431943547494</v>
      </c>
      <c r="S299" s="76">
        <f t="shared" si="64"/>
        <v>12041.492473005554</v>
      </c>
      <c r="T299" s="80">
        <f t="shared" si="65"/>
        <v>708.32308664738548</v>
      </c>
      <c r="U299" s="76">
        <v>983</v>
      </c>
      <c r="V299" s="79">
        <f t="shared" si="66"/>
        <v>49148.969892022207</v>
      </c>
    </row>
    <row r="300" spans="1:22" s="424" customFormat="1" ht="16.5" customHeight="1" x14ac:dyDescent="0.2">
      <c r="A300" s="211">
        <v>271</v>
      </c>
      <c r="B300" s="357">
        <f t="shared" si="67"/>
        <v>18.622429999999998</v>
      </c>
      <c r="C300" s="352">
        <v>56.687293800000006</v>
      </c>
      <c r="D300" s="76">
        <v>37590</v>
      </c>
      <c r="E300" s="80">
        <v>19870</v>
      </c>
      <c r="F300" s="76">
        <f t="shared" si="58"/>
        <v>24222.402769133783</v>
      </c>
      <c r="G300" s="164">
        <f t="shared" si="59"/>
        <v>4206.233602211576</v>
      </c>
      <c r="H300" s="208">
        <f t="shared" si="60"/>
        <v>9665.7363662574244</v>
      </c>
      <c r="I300" s="164">
        <f t="shared" si="61"/>
        <v>568.57272742690725</v>
      </c>
      <c r="J300" s="165">
        <v>983</v>
      </c>
      <c r="K300" s="166">
        <f t="shared" si="62"/>
        <v>39645.94546502969</v>
      </c>
      <c r="L300" s="211">
        <f t="shared" si="63"/>
        <v>271</v>
      </c>
      <c r="M300" s="357">
        <f t="shared" si="68"/>
        <v>14.467569999999998</v>
      </c>
      <c r="N300" s="352">
        <v>56.687293800000006</v>
      </c>
      <c r="O300" s="414">
        <v>37590</v>
      </c>
      <c r="P300" s="80">
        <v>19870</v>
      </c>
      <c r="Q300" s="163">
        <f t="shared" si="56"/>
        <v>31178.698288655251</v>
      </c>
      <c r="R300" s="164">
        <f t="shared" si="57"/>
        <v>4206.233602211576</v>
      </c>
      <c r="S300" s="76">
        <f t="shared" si="64"/>
        <v>12030.876842894722</v>
      </c>
      <c r="T300" s="80">
        <f t="shared" si="65"/>
        <v>707.69863781733659</v>
      </c>
      <c r="U300" s="76">
        <v>983</v>
      </c>
      <c r="V300" s="79">
        <f t="shared" si="66"/>
        <v>49106.507371578889</v>
      </c>
    </row>
    <row r="301" spans="1:22" s="424" customFormat="1" ht="16.5" customHeight="1" x14ac:dyDescent="0.2">
      <c r="A301" s="211">
        <v>272</v>
      </c>
      <c r="B301" s="357">
        <f t="shared" si="67"/>
        <v>18.629859999999997</v>
      </c>
      <c r="C301" s="352">
        <v>56.742526400000003</v>
      </c>
      <c r="D301" s="76">
        <v>37590</v>
      </c>
      <c r="E301" s="80">
        <v>19870</v>
      </c>
      <c r="F301" s="76">
        <f t="shared" si="58"/>
        <v>24212.74233944861</v>
      </c>
      <c r="G301" s="164">
        <f t="shared" si="59"/>
        <v>4202.1392970616835</v>
      </c>
      <c r="H301" s="208">
        <f t="shared" si="60"/>
        <v>9661.0597564135005</v>
      </c>
      <c r="I301" s="164">
        <f t="shared" si="61"/>
        <v>568.29763273020592</v>
      </c>
      <c r="J301" s="165">
        <v>983</v>
      </c>
      <c r="K301" s="166">
        <f t="shared" si="62"/>
        <v>39627.239025654002</v>
      </c>
      <c r="L301" s="211">
        <f t="shared" si="63"/>
        <v>272</v>
      </c>
      <c r="M301" s="357">
        <f t="shared" si="68"/>
        <v>14.480139999999999</v>
      </c>
      <c r="N301" s="352">
        <v>56.742526400000003</v>
      </c>
      <c r="O301" s="414">
        <v>37590</v>
      </c>
      <c r="P301" s="80">
        <v>19870</v>
      </c>
      <c r="Q301" s="163">
        <f t="shared" si="56"/>
        <v>31151.632511840362</v>
      </c>
      <c r="R301" s="164">
        <f t="shared" si="57"/>
        <v>4202.1392970616835</v>
      </c>
      <c r="S301" s="76">
        <f t="shared" si="64"/>
        <v>12020.282415026697</v>
      </c>
      <c r="T301" s="80">
        <f t="shared" si="65"/>
        <v>707.07543617804095</v>
      </c>
      <c r="U301" s="76">
        <v>983</v>
      </c>
      <c r="V301" s="79">
        <f t="shared" si="66"/>
        <v>49064.129660106788</v>
      </c>
    </row>
    <row r="302" spans="1:22" s="424" customFormat="1" ht="16.5" customHeight="1" x14ac:dyDescent="0.2">
      <c r="A302" s="211">
        <v>273</v>
      </c>
      <c r="B302" s="357">
        <f t="shared" si="67"/>
        <v>18.63729</v>
      </c>
      <c r="C302" s="352">
        <v>56.797660800000003</v>
      </c>
      <c r="D302" s="76">
        <v>37590</v>
      </c>
      <c r="E302" s="80">
        <v>19870</v>
      </c>
      <c r="F302" s="76">
        <f t="shared" si="58"/>
        <v>24203.089612277319</v>
      </c>
      <c r="G302" s="164">
        <f t="shared" si="59"/>
        <v>4198.0602130713096</v>
      </c>
      <c r="H302" s="208">
        <f t="shared" si="60"/>
        <v>9656.3909406185339</v>
      </c>
      <c r="I302" s="164">
        <f t="shared" si="61"/>
        <v>568.02299650697262</v>
      </c>
      <c r="J302" s="165">
        <v>983</v>
      </c>
      <c r="K302" s="166">
        <f t="shared" si="62"/>
        <v>39608.563762474136</v>
      </c>
      <c r="L302" s="211">
        <f t="shared" si="63"/>
        <v>273</v>
      </c>
      <c r="M302" s="357">
        <f t="shared" si="68"/>
        <v>14.492709999999999</v>
      </c>
      <c r="N302" s="352">
        <v>56.797660800000003</v>
      </c>
      <c r="O302" s="414">
        <v>37590</v>
      </c>
      <c r="P302" s="80">
        <v>19870</v>
      </c>
      <c r="Q302" s="163">
        <f t="shared" si="56"/>
        <v>31124.613685087192</v>
      </c>
      <c r="R302" s="164">
        <f t="shared" si="57"/>
        <v>4198.0602130713096</v>
      </c>
      <c r="S302" s="76">
        <f t="shared" si="64"/>
        <v>12009.709125373891</v>
      </c>
      <c r="T302" s="80">
        <f t="shared" si="65"/>
        <v>706.45347796317003</v>
      </c>
      <c r="U302" s="76">
        <v>983</v>
      </c>
      <c r="V302" s="79">
        <f t="shared" si="66"/>
        <v>49021.836501495563</v>
      </c>
    </row>
    <row r="303" spans="1:22" s="424" customFormat="1" ht="16.5" customHeight="1" x14ac:dyDescent="0.2">
      <c r="A303" s="211">
        <v>274</v>
      </c>
      <c r="B303" s="357">
        <f t="shared" si="67"/>
        <v>18.64472</v>
      </c>
      <c r="C303" s="352">
        <v>56.852697000000006</v>
      </c>
      <c r="D303" s="76">
        <v>37590</v>
      </c>
      <c r="E303" s="80">
        <v>19870</v>
      </c>
      <c r="F303" s="76">
        <f t="shared" si="58"/>
        <v>24193.444578411476</v>
      </c>
      <c r="G303" s="164">
        <f t="shared" si="59"/>
        <v>4193.9962848200503</v>
      </c>
      <c r="H303" s="208">
        <f t="shared" si="60"/>
        <v>9651.7298934987193</v>
      </c>
      <c r="I303" s="164">
        <f t="shared" si="61"/>
        <v>567.74881726463047</v>
      </c>
      <c r="J303" s="165">
        <v>983</v>
      </c>
      <c r="K303" s="166">
        <f t="shared" si="62"/>
        <v>39589.919573994877</v>
      </c>
      <c r="L303" s="211">
        <f t="shared" si="63"/>
        <v>274</v>
      </c>
      <c r="M303" s="357">
        <f t="shared" si="68"/>
        <v>14.505279999999999</v>
      </c>
      <c r="N303" s="352">
        <v>56.852697000000006</v>
      </c>
      <c r="O303" s="414">
        <v>37590</v>
      </c>
      <c r="P303" s="80">
        <v>19870</v>
      </c>
      <c r="Q303" s="163">
        <f t="shared" si="56"/>
        <v>31097.641686337665</v>
      </c>
      <c r="R303" s="164">
        <f t="shared" si="57"/>
        <v>4193.9962848200503</v>
      </c>
      <c r="S303" s="76">
        <f t="shared" si="64"/>
        <v>11999.156910193626</v>
      </c>
      <c r="T303" s="80">
        <f t="shared" si="65"/>
        <v>705.83275942315436</v>
      </c>
      <c r="U303" s="76">
        <v>983</v>
      </c>
      <c r="V303" s="79">
        <f t="shared" si="66"/>
        <v>48979.627640774495</v>
      </c>
    </row>
    <row r="304" spans="1:22" s="424" customFormat="1" ht="16.5" customHeight="1" x14ac:dyDescent="0.2">
      <c r="A304" s="211">
        <v>275</v>
      </c>
      <c r="B304" s="357">
        <f t="shared" si="67"/>
        <v>18.652149999999999</v>
      </c>
      <c r="C304" s="352">
        <v>56.907634999999999</v>
      </c>
      <c r="D304" s="76">
        <v>37590</v>
      </c>
      <c r="E304" s="80">
        <v>19870</v>
      </c>
      <c r="F304" s="76">
        <f t="shared" si="58"/>
        <v>24183.807228657286</v>
      </c>
      <c r="G304" s="164">
        <f t="shared" si="59"/>
        <v>4189.9474472977136</v>
      </c>
      <c r="H304" s="208">
        <f t="shared" si="60"/>
        <v>9647.0765898247009</v>
      </c>
      <c r="I304" s="164">
        <f t="shared" si="61"/>
        <v>567.47509351910003</v>
      </c>
      <c r="J304" s="165">
        <v>983</v>
      </c>
      <c r="K304" s="166">
        <f t="shared" si="62"/>
        <v>39571.306359298796</v>
      </c>
      <c r="L304" s="211">
        <f t="shared" si="63"/>
        <v>275</v>
      </c>
      <c r="M304" s="357">
        <f t="shared" si="68"/>
        <v>14.517849999999999</v>
      </c>
      <c r="N304" s="352">
        <v>56.907634999999999</v>
      </c>
      <c r="O304" s="414">
        <v>37590</v>
      </c>
      <c r="P304" s="80">
        <v>19870</v>
      </c>
      <c r="Q304" s="163">
        <f t="shared" si="56"/>
        <v>31070.716393956409</v>
      </c>
      <c r="R304" s="164">
        <f t="shared" si="57"/>
        <v>4189.9474472977136</v>
      </c>
      <c r="S304" s="76">
        <f t="shared" si="64"/>
        <v>11988.625706026402</v>
      </c>
      <c r="T304" s="80">
        <f t="shared" si="65"/>
        <v>705.2132768250824</v>
      </c>
      <c r="U304" s="76">
        <v>983</v>
      </c>
      <c r="V304" s="79">
        <f t="shared" si="66"/>
        <v>48937.502824105606</v>
      </c>
    </row>
    <row r="305" spans="1:22" s="424" customFormat="1" ht="16.5" customHeight="1" x14ac:dyDescent="0.2">
      <c r="A305" s="211">
        <v>276</v>
      </c>
      <c r="B305" s="357">
        <f t="shared" si="67"/>
        <v>18.659579999999998</v>
      </c>
      <c r="C305" s="352">
        <v>56.962474800000003</v>
      </c>
      <c r="D305" s="76">
        <v>37590</v>
      </c>
      <c r="E305" s="80">
        <v>19870</v>
      </c>
      <c r="F305" s="76">
        <f t="shared" si="58"/>
        <v>24174.177553835616</v>
      </c>
      <c r="G305" s="164">
        <f t="shared" si="59"/>
        <v>4185.9136359012264</v>
      </c>
      <c r="H305" s="208">
        <f t="shared" si="60"/>
        <v>9642.4310045105267</v>
      </c>
      <c r="I305" s="164">
        <f t="shared" si="61"/>
        <v>567.20182379473681</v>
      </c>
      <c r="J305" s="165">
        <v>983</v>
      </c>
      <c r="K305" s="166">
        <f t="shared" si="62"/>
        <v>39552.724018042107</v>
      </c>
      <c r="L305" s="211">
        <f t="shared" si="63"/>
        <v>276</v>
      </c>
      <c r="M305" s="357">
        <f t="shared" si="68"/>
        <v>14.530419999999999</v>
      </c>
      <c r="N305" s="352">
        <v>56.962474800000003</v>
      </c>
      <c r="O305" s="414">
        <v>37590</v>
      </c>
      <c r="P305" s="80">
        <v>19870</v>
      </c>
      <c r="Q305" s="163">
        <f t="shared" si="56"/>
        <v>31043.837686728948</v>
      </c>
      <c r="R305" s="164">
        <f t="shared" si="57"/>
        <v>4185.9136359012264</v>
      </c>
      <c r="S305" s="76">
        <f t="shared" si="64"/>
        <v>11978.11544969426</v>
      </c>
      <c r="T305" s="80">
        <f t="shared" si="65"/>
        <v>704.59502645260352</v>
      </c>
      <c r="U305" s="76">
        <v>983</v>
      </c>
      <c r="V305" s="79">
        <f t="shared" si="66"/>
        <v>48895.46179877704</v>
      </c>
    </row>
    <row r="306" spans="1:22" s="424" customFormat="1" ht="16.5" customHeight="1" x14ac:dyDescent="0.2">
      <c r="A306" s="211">
        <v>277</v>
      </c>
      <c r="B306" s="357">
        <f t="shared" si="67"/>
        <v>18.667009999999998</v>
      </c>
      <c r="C306" s="352">
        <v>57.017216400000002</v>
      </c>
      <c r="D306" s="76">
        <v>37590</v>
      </c>
      <c r="E306" s="80">
        <v>19870</v>
      </c>
      <c r="F306" s="76">
        <f t="shared" si="58"/>
        <v>24164.555544781946</v>
      </c>
      <c r="G306" s="164">
        <f t="shared" si="59"/>
        <v>4181.8947864315587</v>
      </c>
      <c r="H306" s="208">
        <f t="shared" si="60"/>
        <v>9637.7931126125932</v>
      </c>
      <c r="I306" s="164">
        <f t="shared" si="61"/>
        <v>566.92900662427007</v>
      </c>
      <c r="J306" s="165">
        <v>983</v>
      </c>
      <c r="K306" s="166">
        <f t="shared" si="62"/>
        <v>39534.172450450365</v>
      </c>
      <c r="L306" s="211">
        <f t="shared" si="63"/>
        <v>277</v>
      </c>
      <c r="M306" s="357">
        <f t="shared" si="68"/>
        <v>14.54299</v>
      </c>
      <c r="N306" s="352">
        <v>57.017216400000002</v>
      </c>
      <c r="O306" s="414">
        <v>37590</v>
      </c>
      <c r="P306" s="80">
        <v>19870</v>
      </c>
      <c r="Q306" s="163">
        <f t="shared" si="56"/>
        <v>31017.005443859896</v>
      </c>
      <c r="R306" s="164">
        <f t="shared" si="57"/>
        <v>4181.8947864315587</v>
      </c>
      <c r="S306" s="76">
        <f t="shared" si="64"/>
        <v>11967.626078299094</v>
      </c>
      <c r="T306" s="80">
        <f t="shared" si="65"/>
        <v>703.97800460582903</v>
      </c>
      <c r="U306" s="76">
        <v>983</v>
      </c>
      <c r="V306" s="79">
        <f t="shared" si="66"/>
        <v>48853.504313196376</v>
      </c>
    </row>
    <row r="307" spans="1:22" s="424" customFormat="1" ht="16.5" customHeight="1" x14ac:dyDescent="0.2">
      <c r="A307" s="211">
        <v>278</v>
      </c>
      <c r="B307" s="357">
        <f t="shared" si="67"/>
        <v>18.674439999999997</v>
      </c>
      <c r="C307" s="352">
        <v>57.071859799999999</v>
      </c>
      <c r="D307" s="76">
        <v>37590</v>
      </c>
      <c r="E307" s="80">
        <v>19870</v>
      </c>
      <c r="F307" s="76">
        <f t="shared" si="58"/>
        <v>24154.941192346334</v>
      </c>
      <c r="G307" s="164">
        <f t="shared" si="59"/>
        <v>4177.8908350906768</v>
      </c>
      <c r="H307" s="208">
        <f t="shared" si="60"/>
        <v>9633.1628893285852</v>
      </c>
      <c r="I307" s="164">
        <f t="shared" si="61"/>
        <v>566.65664054874026</v>
      </c>
      <c r="J307" s="165">
        <v>983</v>
      </c>
      <c r="K307" s="166">
        <f t="shared" si="62"/>
        <v>39515.651557314341</v>
      </c>
      <c r="L307" s="211">
        <f t="shared" si="63"/>
        <v>278</v>
      </c>
      <c r="M307" s="357">
        <f t="shared" si="68"/>
        <v>14.55556</v>
      </c>
      <c r="N307" s="352">
        <v>57.071859799999999</v>
      </c>
      <c r="O307" s="414">
        <v>37590</v>
      </c>
      <c r="P307" s="80">
        <v>19870</v>
      </c>
      <c r="Q307" s="163">
        <f t="shared" si="56"/>
        <v>30990.219544971129</v>
      </c>
      <c r="R307" s="164">
        <f t="shared" si="57"/>
        <v>4177.8908350906768</v>
      </c>
      <c r="S307" s="76">
        <f t="shared" si="64"/>
        <v>11957.157529221015</v>
      </c>
      <c r="T307" s="80">
        <f t="shared" si="65"/>
        <v>703.36220760123615</v>
      </c>
      <c r="U307" s="76">
        <v>983</v>
      </c>
      <c r="V307" s="79">
        <f t="shared" si="66"/>
        <v>48811.630116884058</v>
      </c>
    </row>
    <row r="308" spans="1:22" s="424" customFormat="1" ht="16.5" customHeight="1" x14ac:dyDescent="0.2">
      <c r="A308" s="211">
        <v>279</v>
      </c>
      <c r="B308" s="357">
        <f t="shared" si="67"/>
        <v>18.68187</v>
      </c>
      <c r="C308" s="352">
        <v>57.126405000000005</v>
      </c>
      <c r="D308" s="76">
        <v>37590</v>
      </c>
      <c r="E308" s="80">
        <v>19870</v>
      </c>
      <c r="F308" s="76">
        <f t="shared" si="58"/>
        <v>24145.334487393393</v>
      </c>
      <c r="G308" s="164">
        <f t="shared" si="59"/>
        <v>4173.9017184785207</v>
      </c>
      <c r="H308" s="208">
        <f t="shared" si="60"/>
        <v>9628.5403099964515</v>
      </c>
      <c r="I308" s="164">
        <f t="shared" si="61"/>
        <v>566.38472411743828</v>
      </c>
      <c r="J308" s="165">
        <v>983</v>
      </c>
      <c r="K308" s="166">
        <f t="shared" si="62"/>
        <v>39497.161239985806</v>
      </c>
      <c r="L308" s="211">
        <f t="shared" si="63"/>
        <v>279</v>
      </c>
      <c r="M308" s="357">
        <f t="shared" si="68"/>
        <v>14.56813</v>
      </c>
      <c r="N308" s="352">
        <v>57.126405000000005</v>
      </c>
      <c r="O308" s="414">
        <v>37590</v>
      </c>
      <c r="P308" s="80">
        <v>19870</v>
      </c>
      <c r="Q308" s="163">
        <f t="shared" si="56"/>
        <v>30963.479870100004</v>
      </c>
      <c r="R308" s="164">
        <f t="shared" si="57"/>
        <v>4173.9017184785207</v>
      </c>
      <c r="S308" s="76">
        <f t="shared" si="64"/>
        <v>11946.709740116699</v>
      </c>
      <c r="T308" s="80">
        <f t="shared" si="65"/>
        <v>702.74763177157047</v>
      </c>
      <c r="U308" s="76">
        <v>983</v>
      </c>
      <c r="V308" s="79">
        <f t="shared" si="66"/>
        <v>48769.83896046679</v>
      </c>
    </row>
    <row r="309" spans="1:22" s="424" customFormat="1" ht="16.5" customHeight="1" x14ac:dyDescent="0.2">
      <c r="A309" s="214">
        <v>280</v>
      </c>
      <c r="B309" s="357">
        <f t="shared" si="67"/>
        <v>18.689299999999999</v>
      </c>
      <c r="C309" s="352">
        <v>57.180852000000002</v>
      </c>
      <c r="D309" s="76">
        <v>37590</v>
      </c>
      <c r="E309" s="80">
        <v>19870</v>
      </c>
      <c r="F309" s="76">
        <f t="shared" si="58"/>
        <v>24135.735420802277</v>
      </c>
      <c r="G309" s="164">
        <f t="shared" si="59"/>
        <v>4169.9273735900269</v>
      </c>
      <c r="H309" s="208">
        <f t="shared" si="60"/>
        <v>9623.9253500933846</v>
      </c>
      <c r="I309" s="164">
        <f t="shared" si="61"/>
        <v>566.11325588784609</v>
      </c>
      <c r="J309" s="165">
        <v>983</v>
      </c>
      <c r="K309" s="166">
        <f t="shared" si="62"/>
        <v>39478.701400373538</v>
      </c>
      <c r="L309" s="214">
        <f t="shared" si="63"/>
        <v>280</v>
      </c>
      <c r="M309" s="357">
        <f t="shared" si="68"/>
        <v>14.5807</v>
      </c>
      <c r="N309" s="352">
        <v>57.180852000000002</v>
      </c>
      <c r="O309" s="414">
        <v>37590</v>
      </c>
      <c r="P309" s="80">
        <v>19870</v>
      </c>
      <c r="Q309" s="163">
        <f t="shared" si="56"/>
        <v>30936.786299697542</v>
      </c>
      <c r="R309" s="164">
        <f t="shared" si="57"/>
        <v>4169.9273735900269</v>
      </c>
      <c r="S309" s="76">
        <f t="shared" si="64"/>
        <v>11936.282648917773</v>
      </c>
      <c r="T309" s="80">
        <f t="shared" si="65"/>
        <v>702.13427346575133</v>
      </c>
      <c r="U309" s="76">
        <v>983</v>
      </c>
      <c r="V309" s="79">
        <f t="shared" si="66"/>
        <v>48728.130595671093</v>
      </c>
    </row>
    <row r="310" spans="1:22" s="424" customFormat="1" ht="16.5" customHeight="1" x14ac:dyDescent="0.2">
      <c r="A310" s="211">
        <v>281</v>
      </c>
      <c r="B310" s="357">
        <f t="shared" si="67"/>
        <v>18.696729999999999</v>
      </c>
      <c r="C310" s="352">
        <v>57.235200800000001</v>
      </c>
      <c r="D310" s="76">
        <v>37590</v>
      </c>
      <c r="E310" s="80">
        <v>19870</v>
      </c>
      <c r="F310" s="76">
        <f t="shared" si="58"/>
        <v>24126.143983466631</v>
      </c>
      <c r="G310" s="164">
        <f t="shared" si="59"/>
        <v>4165.9677378121469</v>
      </c>
      <c r="H310" s="208">
        <f t="shared" si="60"/>
        <v>9619.3179852347857</v>
      </c>
      <c r="I310" s="164">
        <f t="shared" si="61"/>
        <v>565.84223442557561</v>
      </c>
      <c r="J310" s="165">
        <v>983</v>
      </c>
      <c r="K310" s="166">
        <f t="shared" si="62"/>
        <v>39460.271940939136</v>
      </c>
      <c r="L310" s="211">
        <f t="shared" si="63"/>
        <v>281</v>
      </c>
      <c r="M310" s="357">
        <f t="shared" si="68"/>
        <v>14.59327</v>
      </c>
      <c r="N310" s="352">
        <v>57.235200800000001</v>
      </c>
      <c r="O310" s="414">
        <v>37590</v>
      </c>
      <c r="P310" s="80">
        <v>19870</v>
      </c>
      <c r="Q310" s="163">
        <f t="shared" si="56"/>
        <v>30910.138714626672</v>
      </c>
      <c r="R310" s="164">
        <f t="shared" si="57"/>
        <v>4165.9677378121469</v>
      </c>
      <c r="S310" s="76">
        <f t="shared" si="64"/>
        <v>11925.876193829199</v>
      </c>
      <c r="T310" s="80">
        <f t="shared" si="65"/>
        <v>701.52212904877638</v>
      </c>
      <c r="U310" s="76">
        <v>983</v>
      </c>
      <c r="V310" s="79">
        <f t="shared" si="66"/>
        <v>48686.504775316796</v>
      </c>
    </row>
    <row r="311" spans="1:22" s="424" customFormat="1" ht="16.5" customHeight="1" x14ac:dyDescent="0.2">
      <c r="A311" s="211">
        <v>282</v>
      </c>
      <c r="B311" s="357">
        <f t="shared" si="67"/>
        <v>18.704159999999998</v>
      </c>
      <c r="C311" s="352">
        <v>57.289451400000004</v>
      </c>
      <c r="D311" s="76">
        <v>37590</v>
      </c>
      <c r="E311" s="80">
        <v>19870</v>
      </c>
      <c r="F311" s="76">
        <f t="shared" si="58"/>
        <v>24116.560166294559</v>
      </c>
      <c r="G311" s="164">
        <f t="shared" si="59"/>
        <v>4162.0227489209292</v>
      </c>
      <c r="H311" s="208">
        <f t="shared" si="60"/>
        <v>9614.718191173266</v>
      </c>
      <c r="I311" s="164">
        <f t="shared" si="61"/>
        <v>565.57165830430972</v>
      </c>
      <c r="J311" s="165">
        <v>983</v>
      </c>
      <c r="K311" s="166">
        <f t="shared" si="62"/>
        <v>39441.872764693064</v>
      </c>
      <c r="L311" s="211">
        <f t="shared" si="63"/>
        <v>282</v>
      </c>
      <c r="M311" s="357">
        <f t="shared" si="68"/>
        <v>14.605840000000001</v>
      </c>
      <c r="N311" s="352">
        <v>57.289451400000004</v>
      </c>
      <c r="O311" s="414">
        <v>37590</v>
      </c>
      <c r="P311" s="80">
        <v>19870</v>
      </c>
      <c r="Q311" s="163">
        <f t="shared" si="56"/>
        <v>30883.536996160441</v>
      </c>
      <c r="R311" s="164">
        <f t="shared" si="57"/>
        <v>4162.0227489209292</v>
      </c>
      <c r="S311" s="76">
        <f t="shared" si="64"/>
        <v>11915.490313327668</v>
      </c>
      <c r="T311" s="80">
        <f t="shared" si="65"/>
        <v>700.91119490162748</v>
      </c>
      <c r="U311" s="76">
        <v>983</v>
      </c>
      <c r="V311" s="79">
        <f t="shared" si="66"/>
        <v>48644.96125331067</v>
      </c>
    </row>
    <row r="312" spans="1:22" s="424" customFormat="1" ht="16.5" customHeight="1" x14ac:dyDescent="0.2">
      <c r="A312" s="211">
        <v>283</v>
      </c>
      <c r="B312" s="357">
        <f t="shared" si="67"/>
        <v>18.711589999999998</v>
      </c>
      <c r="C312" s="352">
        <v>57.343603799999997</v>
      </c>
      <c r="D312" s="76">
        <v>37590</v>
      </c>
      <c r="E312" s="80">
        <v>19870</v>
      </c>
      <c r="F312" s="76">
        <f t="shared" si="58"/>
        <v>24106.983960208621</v>
      </c>
      <c r="G312" s="164">
        <f t="shared" si="59"/>
        <v>4158.0923450785986</v>
      </c>
      <c r="H312" s="208">
        <f t="shared" si="60"/>
        <v>9610.1259437976551</v>
      </c>
      <c r="I312" s="164">
        <f t="shared" si="61"/>
        <v>565.30152610574441</v>
      </c>
      <c r="J312" s="165">
        <v>983</v>
      </c>
      <c r="K312" s="166">
        <f t="shared" si="62"/>
        <v>39423.50377519062</v>
      </c>
      <c r="L312" s="211">
        <f t="shared" si="63"/>
        <v>283</v>
      </c>
      <c r="M312" s="357">
        <f t="shared" si="68"/>
        <v>14.618409999999999</v>
      </c>
      <c r="N312" s="352">
        <v>57.343603799999997</v>
      </c>
      <c r="O312" s="414">
        <v>37590</v>
      </c>
      <c r="P312" s="80">
        <v>19870</v>
      </c>
      <c r="Q312" s="163">
        <f t="shared" si="56"/>
        <v>30856.981025980254</v>
      </c>
      <c r="R312" s="164">
        <f t="shared" si="57"/>
        <v>4158.0923450785986</v>
      </c>
      <c r="S312" s="76">
        <f t="shared" si="64"/>
        <v>11905.124946160011</v>
      </c>
      <c r="T312" s="80">
        <f t="shared" si="65"/>
        <v>700.30146742117711</v>
      </c>
      <c r="U312" s="76">
        <v>983</v>
      </c>
      <c r="V312" s="79">
        <f t="shared" si="66"/>
        <v>48603.499784640037</v>
      </c>
    </row>
    <row r="313" spans="1:22" s="424" customFormat="1" ht="16.5" customHeight="1" x14ac:dyDescent="0.2">
      <c r="A313" s="211">
        <v>284</v>
      </c>
      <c r="B313" s="357">
        <f t="shared" si="67"/>
        <v>18.719019999999997</v>
      </c>
      <c r="C313" s="352">
        <v>57.397658000000007</v>
      </c>
      <c r="D313" s="76">
        <v>37590</v>
      </c>
      <c r="E313" s="80">
        <v>19870</v>
      </c>
      <c r="F313" s="76">
        <f t="shared" si="58"/>
        <v>24097.415356145786</v>
      </c>
      <c r="G313" s="164">
        <f t="shared" si="59"/>
        <v>4154.1764648306726</v>
      </c>
      <c r="H313" s="208">
        <f t="shared" si="60"/>
        <v>9605.5412191319956</v>
      </c>
      <c r="I313" s="164">
        <f t="shared" si="61"/>
        <v>565.0318364195291</v>
      </c>
      <c r="J313" s="165">
        <v>983</v>
      </c>
      <c r="K313" s="166">
        <f t="shared" si="62"/>
        <v>39405.164876527982</v>
      </c>
      <c r="L313" s="211">
        <f t="shared" si="63"/>
        <v>284</v>
      </c>
      <c r="M313" s="357">
        <f t="shared" si="68"/>
        <v>14.630979999999999</v>
      </c>
      <c r="N313" s="352">
        <v>57.397658000000007</v>
      </c>
      <c r="O313" s="414">
        <v>37590</v>
      </c>
      <c r="P313" s="80">
        <v>19870</v>
      </c>
      <c r="Q313" s="163">
        <f t="shared" si="56"/>
        <v>30830.470686174129</v>
      </c>
      <c r="R313" s="164">
        <f t="shared" si="57"/>
        <v>4154.1764648306726</v>
      </c>
      <c r="S313" s="76">
        <f t="shared" si="64"/>
        <v>11894.780031341632</v>
      </c>
      <c r="T313" s="80">
        <f t="shared" si="65"/>
        <v>699.69294302009598</v>
      </c>
      <c r="U313" s="76">
        <v>983</v>
      </c>
      <c r="V313" s="79">
        <f t="shared" si="66"/>
        <v>48562.120125366528</v>
      </c>
    </row>
    <row r="314" spans="1:22" s="424" customFormat="1" ht="16.5" customHeight="1" x14ac:dyDescent="0.2">
      <c r="A314" s="211">
        <v>285</v>
      </c>
      <c r="B314" s="357">
        <f t="shared" si="67"/>
        <v>18.72645</v>
      </c>
      <c r="C314" s="352">
        <v>57.451614000000006</v>
      </c>
      <c r="D314" s="76">
        <v>37590</v>
      </c>
      <c r="E314" s="80">
        <v>19870</v>
      </c>
      <c r="F314" s="76">
        <f t="shared" si="58"/>
        <v>24087.854345057392</v>
      </c>
      <c r="G314" s="164">
        <f t="shared" si="59"/>
        <v>4150.275047103115</v>
      </c>
      <c r="H314" s="208">
        <f t="shared" si="60"/>
        <v>9600.9639933345734</v>
      </c>
      <c r="I314" s="164">
        <f t="shared" si="61"/>
        <v>564.7625878432101</v>
      </c>
      <c r="J314" s="165">
        <v>983</v>
      </c>
      <c r="K314" s="166">
        <f t="shared" si="62"/>
        <v>39386.855973338286</v>
      </c>
      <c r="L314" s="211">
        <f t="shared" si="63"/>
        <v>285</v>
      </c>
      <c r="M314" s="357">
        <f t="shared" si="68"/>
        <v>14.643549999999999</v>
      </c>
      <c r="N314" s="352">
        <v>57.451614000000006</v>
      </c>
      <c r="O314" s="414">
        <v>37590</v>
      </c>
      <c r="P314" s="80">
        <v>19870</v>
      </c>
      <c r="Q314" s="163">
        <f t="shared" si="56"/>
        <v>30804.005859234952</v>
      </c>
      <c r="R314" s="164">
        <f t="shared" si="57"/>
        <v>4150.275047103115</v>
      </c>
      <c r="S314" s="76">
        <f t="shared" si="64"/>
        <v>11884.455508154944</v>
      </c>
      <c r="T314" s="80">
        <f t="shared" si="65"/>
        <v>699.08561812676146</v>
      </c>
      <c r="U314" s="76">
        <v>983</v>
      </c>
      <c r="V314" s="79">
        <f t="shared" si="66"/>
        <v>48520.822032619777</v>
      </c>
    </row>
    <row r="315" spans="1:22" s="424" customFormat="1" ht="16.5" customHeight="1" x14ac:dyDescent="0.2">
      <c r="A315" s="211">
        <v>286</v>
      </c>
      <c r="B315" s="357">
        <f t="shared" si="67"/>
        <v>18.733879999999999</v>
      </c>
      <c r="C315" s="352">
        <v>57.505471800000002</v>
      </c>
      <c r="D315" s="76">
        <v>37590</v>
      </c>
      <c r="E315" s="80">
        <v>19870</v>
      </c>
      <c r="F315" s="76">
        <f t="shared" si="58"/>
        <v>24078.30091790916</v>
      </c>
      <c r="G315" s="164">
        <f t="shared" si="59"/>
        <v>4146.3880311994935</v>
      </c>
      <c r="H315" s="208">
        <f t="shared" si="60"/>
        <v>9596.3942426969425</v>
      </c>
      <c r="I315" s="164">
        <f t="shared" si="61"/>
        <v>564.49377898217313</v>
      </c>
      <c r="J315" s="165">
        <v>983</v>
      </c>
      <c r="K315" s="166">
        <f t="shared" si="62"/>
        <v>39368.57697078777</v>
      </c>
      <c r="L315" s="211">
        <f t="shared" si="63"/>
        <v>286</v>
      </c>
      <c r="M315" s="357">
        <f t="shared" si="68"/>
        <v>14.65612</v>
      </c>
      <c r="N315" s="352">
        <v>57.505471800000002</v>
      </c>
      <c r="O315" s="414">
        <v>37590</v>
      </c>
      <c r="P315" s="80">
        <v>19870</v>
      </c>
      <c r="Q315" s="163">
        <f t="shared" si="56"/>
        <v>30777.586428058727</v>
      </c>
      <c r="R315" s="164">
        <f t="shared" si="57"/>
        <v>4146.3880311994935</v>
      </c>
      <c r="S315" s="76">
        <f t="shared" si="64"/>
        <v>11874.151316147796</v>
      </c>
      <c r="T315" s="80">
        <f t="shared" si="65"/>
        <v>698.47948918516443</v>
      </c>
      <c r="U315" s="76">
        <v>983</v>
      </c>
      <c r="V315" s="79">
        <f t="shared" si="66"/>
        <v>48479.605264591184</v>
      </c>
    </row>
    <row r="316" spans="1:22" s="424" customFormat="1" ht="16.5" customHeight="1" x14ac:dyDescent="0.2">
      <c r="A316" s="211">
        <v>287</v>
      </c>
      <c r="B316" s="357">
        <f t="shared" si="67"/>
        <v>18.741309999999999</v>
      </c>
      <c r="C316" s="352">
        <v>57.559231400000002</v>
      </c>
      <c r="D316" s="76">
        <v>37590</v>
      </c>
      <c r="E316" s="80">
        <v>19870</v>
      </c>
      <c r="F316" s="76">
        <f t="shared" si="58"/>
        <v>24068.755065681107</v>
      </c>
      <c r="G316" s="164">
        <f t="shared" si="59"/>
        <v>4142.5153567981806</v>
      </c>
      <c r="H316" s="208">
        <f t="shared" si="60"/>
        <v>9591.8319436429574</v>
      </c>
      <c r="I316" s="164">
        <f t="shared" si="61"/>
        <v>564.22540844958576</v>
      </c>
      <c r="J316" s="165">
        <v>983</v>
      </c>
      <c r="K316" s="166">
        <f t="shared" si="62"/>
        <v>39350.32777457183</v>
      </c>
      <c r="L316" s="211">
        <f t="shared" si="63"/>
        <v>287</v>
      </c>
      <c r="M316" s="357">
        <f t="shared" si="68"/>
        <v>14.66869</v>
      </c>
      <c r="N316" s="352">
        <v>57.559231400000002</v>
      </c>
      <c r="O316" s="414">
        <v>37590</v>
      </c>
      <c r="P316" s="80">
        <v>19870</v>
      </c>
      <c r="Q316" s="163">
        <f t="shared" si="56"/>
        <v>30751.212275942838</v>
      </c>
      <c r="R316" s="164">
        <f t="shared" si="57"/>
        <v>4142.5153567981806</v>
      </c>
      <c r="S316" s="76">
        <f t="shared" si="64"/>
        <v>11863.867395131949</v>
      </c>
      <c r="T316" s="80">
        <f t="shared" si="65"/>
        <v>697.87455265482049</v>
      </c>
      <c r="U316" s="76">
        <v>983</v>
      </c>
      <c r="V316" s="79">
        <f t="shared" si="66"/>
        <v>48438.469580527795</v>
      </c>
    </row>
    <row r="317" spans="1:22" s="424" customFormat="1" ht="16.5" customHeight="1" x14ac:dyDescent="0.2">
      <c r="A317" s="211">
        <v>288</v>
      </c>
      <c r="B317" s="357">
        <f t="shared" si="67"/>
        <v>18.748739999999998</v>
      </c>
      <c r="C317" s="352">
        <v>57.612892799999997</v>
      </c>
      <c r="D317" s="76">
        <v>37590</v>
      </c>
      <c r="E317" s="80">
        <v>19870</v>
      </c>
      <c r="F317" s="76">
        <f t="shared" si="58"/>
        <v>24059.216779367573</v>
      </c>
      <c r="G317" s="164">
        <f t="shared" si="59"/>
        <v>4138.6569639495701</v>
      </c>
      <c r="H317" s="208">
        <f t="shared" si="60"/>
        <v>9587.2770727278294</v>
      </c>
      <c r="I317" s="164">
        <f t="shared" si="61"/>
        <v>563.95747486634286</v>
      </c>
      <c r="J317" s="165">
        <v>983</v>
      </c>
      <c r="K317" s="166">
        <f t="shared" si="62"/>
        <v>39332.108290911317</v>
      </c>
      <c r="L317" s="211">
        <f t="shared" si="63"/>
        <v>288</v>
      </c>
      <c r="M317" s="357">
        <f t="shared" si="68"/>
        <v>14.68126</v>
      </c>
      <c r="N317" s="352">
        <v>57.612892799999997</v>
      </c>
      <c r="O317" s="414">
        <v>37590</v>
      </c>
      <c r="P317" s="80">
        <v>19870</v>
      </c>
      <c r="Q317" s="163">
        <f t="shared" si="56"/>
        <v>30724.883286584394</v>
      </c>
      <c r="R317" s="164">
        <f t="shared" si="57"/>
        <v>4138.6569639495701</v>
      </c>
      <c r="S317" s="76">
        <f t="shared" si="64"/>
        <v>11853.60368518155</v>
      </c>
      <c r="T317" s="80">
        <f t="shared" si="65"/>
        <v>697.27080501067928</v>
      </c>
      <c r="U317" s="76">
        <v>983</v>
      </c>
      <c r="V317" s="79">
        <f t="shared" si="66"/>
        <v>48397.414740726199</v>
      </c>
    </row>
    <row r="318" spans="1:22" s="424" customFormat="1" ht="16.5" customHeight="1" x14ac:dyDescent="0.2">
      <c r="A318" s="211">
        <v>289</v>
      </c>
      <c r="B318" s="357">
        <f t="shared" si="67"/>
        <v>18.756169999999997</v>
      </c>
      <c r="C318" s="352">
        <v>57.666456000000004</v>
      </c>
      <c r="D318" s="76">
        <v>37590</v>
      </c>
      <c r="E318" s="80">
        <v>19870</v>
      </c>
      <c r="F318" s="76">
        <f t="shared" si="58"/>
        <v>24049.686049977157</v>
      </c>
      <c r="G318" s="164">
        <f t="shared" si="59"/>
        <v>4134.8127930733244</v>
      </c>
      <c r="H318" s="208">
        <f t="shared" si="60"/>
        <v>9582.7296066371637</v>
      </c>
      <c r="I318" s="164">
        <f t="shared" si="61"/>
        <v>563.68997686100965</v>
      </c>
      <c r="J318" s="165">
        <v>983</v>
      </c>
      <c r="K318" s="166">
        <f t="shared" si="62"/>
        <v>39313.918426548655</v>
      </c>
      <c r="L318" s="211">
        <f t="shared" si="63"/>
        <v>289</v>
      </c>
      <c r="M318" s="357">
        <f t="shared" si="68"/>
        <v>14.69383</v>
      </c>
      <c r="N318" s="352">
        <v>57.666456000000004</v>
      </c>
      <c r="O318" s="414">
        <v>37590</v>
      </c>
      <c r="P318" s="80">
        <v>19870</v>
      </c>
      <c r="Q318" s="163">
        <f t="shared" si="56"/>
        <v>30698.59934407843</v>
      </c>
      <c r="R318" s="164">
        <f t="shared" si="57"/>
        <v>4134.8127930733244</v>
      </c>
      <c r="S318" s="76">
        <f t="shared" si="64"/>
        <v>11843.360126631596</v>
      </c>
      <c r="T318" s="80">
        <f t="shared" si="65"/>
        <v>696.66824274303508</v>
      </c>
      <c r="U318" s="76">
        <v>983</v>
      </c>
      <c r="V318" s="79">
        <f t="shared" si="66"/>
        <v>48356.440506526385</v>
      </c>
    </row>
    <row r="319" spans="1:22" s="424" customFormat="1" ht="16.5" customHeight="1" x14ac:dyDescent="0.2">
      <c r="A319" s="214">
        <v>290</v>
      </c>
      <c r="B319" s="357">
        <f t="shared" si="67"/>
        <v>18.763599999999997</v>
      </c>
      <c r="C319" s="352">
        <v>57.719920999999999</v>
      </c>
      <c r="D319" s="76">
        <v>37590</v>
      </c>
      <c r="E319" s="80">
        <v>19870</v>
      </c>
      <c r="F319" s="76">
        <f t="shared" si="58"/>
        <v>24040.162868532698</v>
      </c>
      <c r="G319" s="164">
        <f t="shared" si="59"/>
        <v>4130.9827849556477</v>
      </c>
      <c r="H319" s="208">
        <f t="shared" si="60"/>
        <v>9578.1895221860395</v>
      </c>
      <c r="I319" s="164">
        <f t="shared" si="61"/>
        <v>563.42291306976699</v>
      </c>
      <c r="J319" s="165">
        <v>983</v>
      </c>
      <c r="K319" s="166">
        <f t="shared" si="62"/>
        <v>39295.758088744151</v>
      </c>
      <c r="L319" s="214">
        <f t="shared" si="63"/>
        <v>290</v>
      </c>
      <c r="M319" s="357">
        <f t="shared" si="68"/>
        <v>14.706399999999999</v>
      </c>
      <c r="N319" s="352">
        <v>57.719920999999999</v>
      </c>
      <c r="O319" s="414">
        <v>37590</v>
      </c>
      <c r="P319" s="80">
        <v>19870</v>
      </c>
      <c r="Q319" s="163">
        <f t="shared" si="56"/>
        <v>30672.360332916287</v>
      </c>
      <c r="R319" s="164">
        <f t="shared" si="57"/>
        <v>4130.9827849556477</v>
      </c>
      <c r="S319" s="76">
        <f t="shared" si="64"/>
        <v>11833.136660076458</v>
      </c>
      <c r="T319" s="80">
        <f t="shared" si="65"/>
        <v>696.06686235743871</v>
      </c>
      <c r="U319" s="76">
        <v>983</v>
      </c>
      <c r="V319" s="79">
        <f t="shared" si="66"/>
        <v>48315.546640305831</v>
      </c>
    </row>
    <row r="320" spans="1:22" s="424" customFormat="1" ht="16.5" customHeight="1" x14ac:dyDescent="0.2">
      <c r="A320" s="211">
        <v>291</v>
      </c>
      <c r="B320" s="357">
        <f t="shared" si="67"/>
        <v>18.77103</v>
      </c>
      <c r="C320" s="352">
        <v>57.773287800000006</v>
      </c>
      <c r="D320" s="76">
        <v>37590</v>
      </c>
      <c r="E320" s="80">
        <v>19870</v>
      </c>
      <c r="F320" s="76">
        <f t="shared" si="58"/>
        <v>24030.64722607124</v>
      </c>
      <c r="G320" s="164">
        <f t="shared" si="59"/>
        <v>4127.1668807465721</v>
      </c>
      <c r="H320" s="208">
        <f t="shared" si="60"/>
        <v>9573.6567963180569</v>
      </c>
      <c r="I320" s="164">
        <f t="shared" si="61"/>
        <v>563.15628213635625</v>
      </c>
      <c r="J320" s="165">
        <v>983</v>
      </c>
      <c r="K320" s="166">
        <f t="shared" si="62"/>
        <v>39277.62718527222</v>
      </c>
      <c r="L320" s="211">
        <f t="shared" si="63"/>
        <v>291</v>
      </c>
      <c r="M320" s="357">
        <f t="shared" si="68"/>
        <v>14.718969999999999</v>
      </c>
      <c r="N320" s="352">
        <v>57.773287800000006</v>
      </c>
      <c r="O320" s="414">
        <v>37590</v>
      </c>
      <c r="P320" s="80">
        <v>19870</v>
      </c>
      <c r="Q320" s="163">
        <f t="shared" si="56"/>
        <v>30646.166137983841</v>
      </c>
      <c r="R320" s="164">
        <f t="shared" si="57"/>
        <v>4127.1668807465721</v>
      </c>
      <c r="S320" s="76">
        <f t="shared" si="64"/>
        <v>11822.933226368339</v>
      </c>
      <c r="T320" s="80">
        <f t="shared" si="65"/>
        <v>695.46666037460818</v>
      </c>
      <c r="U320" s="76">
        <v>983</v>
      </c>
      <c r="V320" s="79">
        <f t="shared" si="66"/>
        <v>48274.732905473356</v>
      </c>
    </row>
    <row r="321" spans="1:22" s="424" customFormat="1" ht="16.5" customHeight="1" x14ac:dyDescent="0.2">
      <c r="A321" s="211">
        <v>292</v>
      </c>
      <c r="B321" s="357">
        <f t="shared" si="67"/>
        <v>18.778459999999999</v>
      </c>
      <c r="C321" s="352">
        <v>57.826556400000001</v>
      </c>
      <c r="D321" s="76">
        <v>37590</v>
      </c>
      <c r="E321" s="80">
        <v>19870</v>
      </c>
      <c r="F321" s="76">
        <f t="shared" si="58"/>
        <v>24021.139113644036</v>
      </c>
      <c r="G321" s="164">
        <f t="shared" si="59"/>
        <v>4123.3650219572819</v>
      </c>
      <c r="H321" s="208">
        <f t="shared" si="60"/>
        <v>9569.1314061044486</v>
      </c>
      <c r="I321" s="164">
        <f t="shared" si="61"/>
        <v>562.89008271202636</v>
      </c>
      <c r="J321" s="165">
        <v>983</v>
      </c>
      <c r="K321" s="166">
        <f t="shared" si="62"/>
        <v>39259.525624417787</v>
      </c>
      <c r="L321" s="211">
        <f t="shared" si="63"/>
        <v>292</v>
      </c>
      <c r="M321" s="357">
        <f t="shared" si="68"/>
        <v>14.731539999999999</v>
      </c>
      <c r="N321" s="352">
        <v>57.826556400000001</v>
      </c>
      <c r="O321" s="414">
        <v>37590</v>
      </c>
      <c r="P321" s="80">
        <v>19870</v>
      </c>
      <c r="Q321" s="163">
        <f t="shared" si="56"/>
        <v>30620.01664455991</v>
      </c>
      <c r="R321" s="164">
        <f t="shared" si="57"/>
        <v>4123.3650219572819</v>
      </c>
      <c r="S321" s="76">
        <f t="shared" si="64"/>
        <v>11812.749766615845</v>
      </c>
      <c r="T321" s="80">
        <f t="shared" si="65"/>
        <v>694.86763333034378</v>
      </c>
      <c r="U321" s="76">
        <v>983</v>
      </c>
      <c r="V321" s="79">
        <f t="shared" si="66"/>
        <v>48233.999066463381</v>
      </c>
    </row>
    <row r="322" spans="1:22" s="424" customFormat="1" ht="16.5" customHeight="1" x14ac:dyDescent="0.2">
      <c r="A322" s="211">
        <v>293</v>
      </c>
      <c r="B322" s="357">
        <f t="shared" si="67"/>
        <v>18.785889999999998</v>
      </c>
      <c r="C322" s="352">
        <v>57.8797268</v>
      </c>
      <c r="D322" s="76">
        <v>37590</v>
      </c>
      <c r="E322" s="80">
        <v>19870</v>
      </c>
      <c r="F322" s="76">
        <f t="shared" si="58"/>
        <v>24011.638522316483</v>
      </c>
      <c r="G322" s="164">
        <f t="shared" si="59"/>
        <v>4119.577150457455</v>
      </c>
      <c r="H322" s="208">
        <f t="shared" si="60"/>
        <v>9564.6133287431403</v>
      </c>
      <c r="I322" s="164">
        <f t="shared" si="61"/>
        <v>562.62431345547873</v>
      </c>
      <c r="J322" s="165">
        <v>983</v>
      </c>
      <c r="K322" s="166">
        <f t="shared" si="62"/>
        <v>39241.453314972554</v>
      </c>
      <c r="L322" s="211">
        <f t="shared" si="63"/>
        <v>293</v>
      </c>
      <c r="M322" s="357">
        <f t="shared" si="68"/>
        <v>14.744109999999999</v>
      </c>
      <c r="N322" s="352">
        <v>57.8797268</v>
      </c>
      <c r="O322" s="414">
        <v>37590</v>
      </c>
      <c r="P322" s="80">
        <v>19870</v>
      </c>
      <c r="Q322" s="163">
        <f t="shared" si="56"/>
        <v>30593.911738314488</v>
      </c>
      <c r="R322" s="164">
        <f t="shared" si="57"/>
        <v>4119.577150457455</v>
      </c>
      <c r="S322" s="76">
        <f t="shared" si="64"/>
        <v>11802.586222182461</v>
      </c>
      <c r="T322" s="80">
        <f t="shared" si="65"/>
        <v>694.26977777543891</v>
      </c>
      <c r="U322" s="76">
        <v>983</v>
      </c>
      <c r="V322" s="79">
        <f t="shared" si="66"/>
        <v>48193.344888729844</v>
      </c>
    </row>
    <row r="323" spans="1:22" s="424" customFormat="1" ht="16.5" customHeight="1" x14ac:dyDescent="0.2">
      <c r="A323" s="211">
        <v>294</v>
      </c>
      <c r="B323" s="357">
        <f t="shared" si="67"/>
        <v>18.793319999999998</v>
      </c>
      <c r="C323" s="352">
        <v>57.932799000000003</v>
      </c>
      <c r="D323" s="76">
        <v>37590</v>
      </c>
      <c r="E323" s="80">
        <v>19870</v>
      </c>
      <c r="F323" s="76">
        <f t="shared" si="58"/>
        <v>24002.145443168109</v>
      </c>
      <c r="G323" s="164">
        <f t="shared" si="59"/>
        <v>4115.8032084726292</v>
      </c>
      <c r="H323" s="208">
        <f t="shared" si="60"/>
        <v>9560.1025415578515</v>
      </c>
      <c r="I323" s="164">
        <f t="shared" si="61"/>
        <v>562.35897303281479</v>
      </c>
      <c r="J323" s="165">
        <v>983</v>
      </c>
      <c r="K323" s="166">
        <f t="shared" si="62"/>
        <v>39223.410166231406</v>
      </c>
      <c r="L323" s="211">
        <f t="shared" si="63"/>
        <v>294</v>
      </c>
      <c r="M323" s="357">
        <f t="shared" si="68"/>
        <v>14.756679999999999</v>
      </c>
      <c r="N323" s="352">
        <v>57.932799000000003</v>
      </c>
      <c r="O323" s="414">
        <v>37590</v>
      </c>
      <c r="P323" s="80">
        <v>19870</v>
      </c>
      <c r="Q323" s="163">
        <f t="shared" si="56"/>
        <v>30567.851305307158</v>
      </c>
      <c r="R323" s="164">
        <f t="shared" si="57"/>
        <v>4115.8032084726292</v>
      </c>
      <c r="S323" s="76">
        <f t="shared" si="64"/>
        <v>11792.442534685129</v>
      </c>
      <c r="T323" s="80">
        <f t="shared" si="65"/>
        <v>693.67309027559577</v>
      </c>
      <c r="U323" s="76">
        <v>983</v>
      </c>
      <c r="V323" s="79">
        <f t="shared" si="66"/>
        <v>48152.77013874051</v>
      </c>
    </row>
    <row r="324" spans="1:22" s="424" customFormat="1" ht="16.5" customHeight="1" x14ac:dyDescent="0.2">
      <c r="A324" s="211">
        <v>295</v>
      </c>
      <c r="B324" s="357">
        <f t="shared" si="67"/>
        <v>18.800749999999997</v>
      </c>
      <c r="C324" s="352">
        <v>57.985773000000002</v>
      </c>
      <c r="D324" s="76">
        <v>37590</v>
      </c>
      <c r="E324" s="80">
        <v>19870</v>
      </c>
      <c r="F324" s="76">
        <f t="shared" si="58"/>
        <v>23992.659867292532</v>
      </c>
      <c r="G324" s="164">
        <f t="shared" si="59"/>
        <v>4112.0431385815964</v>
      </c>
      <c r="H324" s="208">
        <f t="shared" si="60"/>
        <v>9555.5990219972045</v>
      </c>
      <c r="I324" s="164">
        <f t="shared" si="61"/>
        <v>562.09406011748263</v>
      </c>
      <c r="J324" s="165">
        <v>983</v>
      </c>
      <c r="K324" s="166">
        <f t="shared" si="62"/>
        <v>39205.396087988818</v>
      </c>
      <c r="L324" s="211">
        <f t="shared" si="63"/>
        <v>295</v>
      </c>
      <c r="M324" s="357">
        <f t="shared" si="68"/>
        <v>14.76925</v>
      </c>
      <c r="N324" s="352">
        <v>57.985773000000002</v>
      </c>
      <c r="O324" s="414">
        <v>37590</v>
      </c>
      <c r="P324" s="80">
        <v>19870</v>
      </c>
      <c r="Q324" s="163">
        <f t="shared" si="56"/>
        <v>30541.835231985373</v>
      </c>
      <c r="R324" s="164">
        <f t="shared" si="57"/>
        <v>4112.0431385815964</v>
      </c>
      <c r="S324" s="76">
        <f t="shared" si="64"/>
        <v>11782.318645992771</v>
      </c>
      <c r="T324" s="80">
        <f t="shared" si="65"/>
        <v>693.07756741133937</v>
      </c>
      <c r="U324" s="76">
        <v>983</v>
      </c>
      <c r="V324" s="79">
        <f t="shared" si="66"/>
        <v>48112.274583971084</v>
      </c>
    </row>
    <row r="325" spans="1:22" s="424" customFormat="1" ht="16.5" customHeight="1" x14ac:dyDescent="0.2">
      <c r="A325" s="211">
        <v>296</v>
      </c>
      <c r="B325" s="357">
        <f t="shared" si="67"/>
        <v>18.80818</v>
      </c>
      <c r="C325" s="352">
        <v>58.038648800000004</v>
      </c>
      <c r="D325" s="76">
        <v>37590</v>
      </c>
      <c r="E325" s="80">
        <v>19870</v>
      </c>
      <c r="F325" s="76">
        <f t="shared" si="58"/>
        <v>23983.181785797457</v>
      </c>
      <c r="G325" s="164">
        <f t="shared" si="59"/>
        <v>4108.296883713806</v>
      </c>
      <c r="H325" s="208">
        <f t="shared" si="60"/>
        <v>9551.1027476338295</v>
      </c>
      <c r="I325" s="164">
        <f t="shared" si="61"/>
        <v>561.82957339022528</v>
      </c>
      <c r="J325" s="165">
        <v>983</v>
      </c>
      <c r="K325" s="166">
        <f t="shared" si="62"/>
        <v>39187.410990535318</v>
      </c>
      <c r="L325" s="211">
        <f t="shared" si="63"/>
        <v>296</v>
      </c>
      <c r="M325" s="357">
        <f t="shared" si="68"/>
        <v>14.78182</v>
      </c>
      <c r="N325" s="352">
        <v>58.038648800000004</v>
      </c>
      <c r="O325" s="414">
        <v>37590</v>
      </c>
      <c r="P325" s="80">
        <v>19870</v>
      </c>
      <c r="Q325" s="163">
        <f t="shared" si="56"/>
        <v>30515.863405182852</v>
      </c>
      <c r="R325" s="164">
        <f t="shared" si="57"/>
        <v>4108.296883713806</v>
      </c>
      <c r="S325" s="76">
        <f t="shared" si="64"/>
        <v>11772.214498224865</v>
      </c>
      <c r="T325" s="80">
        <f t="shared" si="65"/>
        <v>692.48320577793322</v>
      </c>
      <c r="U325" s="76">
        <v>983</v>
      </c>
      <c r="V325" s="79">
        <f t="shared" si="66"/>
        <v>48071.857992899459</v>
      </c>
    </row>
    <row r="326" spans="1:22" s="424" customFormat="1" ht="16.5" customHeight="1" x14ac:dyDescent="0.2">
      <c r="A326" s="211">
        <v>297</v>
      </c>
      <c r="B326" s="357">
        <f t="shared" si="67"/>
        <v>18.81561</v>
      </c>
      <c r="C326" s="352">
        <v>58.091426400000003</v>
      </c>
      <c r="D326" s="76">
        <v>37590</v>
      </c>
      <c r="E326" s="80">
        <v>19870</v>
      </c>
      <c r="F326" s="76">
        <f t="shared" si="58"/>
        <v>23973.711189804635</v>
      </c>
      <c r="G326" s="164">
        <f t="shared" si="59"/>
        <v>4104.5643871468101</v>
      </c>
      <c r="H326" s="208">
        <f t="shared" si="60"/>
        <v>9546.6136961634911</v>
      </c>
      <c r="I326" s="164">
        <f t="shared" si="61"/>
        <v>561.56551153902888</v>
      </c>
      <c r="J326" s="165">
        <v>983</v>
      </c>
      <c r="K326" s="166">
        <f t="shared" si="62"/>
        <v>39169.454784653964</v>
      </c>
      <c r="L326" s="211">
        <f t="shared" si="63"/>
        <v>297</v>
      </c>
      <c r="M326" s="357">
        <f t="shared" si="68"/>
        <v>14.79439</v>
      </c>
      <c r="N326" s="352">
        <v>58.091426400000003</v>
      </c>
      <c r="O326" s="414">
        <v>37590</v>
      </c>
      <c r="P326" s="80">
        <v>19870</v>
      </c>
      <c r="Q326" s="163">
        <f t="shared" si="56"/>
        <v>30489.935712117905</v>
      </c>
      <c r="R326" s="164">
        <f t="shared" si="57"/>
        <v>4104.5643871468101</v>
      </c>
      <c r="S326" s="76">
        <f t="shared" si="64"/>
        <v>11762.130033750005</v>
      </c>
      <c r="T326" s="80">
        <f t="shared" si="65"/>
        <v>691.89000198529436</v>
      </c>
      <c r="U326" s="76">
        <v>983</v>
      </c>
      <c r="V326" s="79">
        <f t="shared" si="66"/>
        <v>48031.520135000021</v>
      </c>
    </row>
    <row r="327" spans="1:22" s="424" customFormat="1" ht="16.5" customHeight="1" x14ac:dyDescent="0.2">
      <c r="A327" s="211">
        <v>298</v>
      </c>
      <c r="B327" s="357">
        <f t="shared" si="67"/>
        <v>18.823039999999999</v>
      </c>
      <c r="C327" s="352">
        <v>58.144105800000006</v>
      </c>
      <c r="D327" s="76">
        <v>37590</v>
      </c>
      <c r="E327" s="80">
        <v>19870</v>
      </c>
      <c r="F327" s="76">
        <f t="shared" si="58"/>
        <v>23964.248070449834</v>
      </c>
      <c r="G327" s="164">
        <f t="shared" si="59"/>
        <v>4100.8455925037197</v>
      </c>
      <c r="H327" s="208">
        <f t="shared" si="60"/>
        <v>9542.1318454042084</v>
      </c>
      <c r="I327" s="164">
        <f t="shared" si="61"/>
        <v>561.30187325907104</v>
      </c>
      <c r="J327" s="165">
        <v>983</v>
      </c>
      <c r="K327" s="166">
        <f t="shared" si="62"/>
        <v>39151.527381616834</v>
      </c>
      <c r="L327" s="211">
        <f t="shared" si="63"/>
        <v>298</v>
      </c>
      <c r="M327" s="357">
        <f t="shared" si="68"/>
        <v>14.80696</v>
      </c>
      <c r="N327" s="352">
        <v>58.144105800000006</v>
      </c>
      <c r="O327" s="414">
        <v>37590</v>
      </c>
      <c r="P327" s="80">
        <v>19870</v>
      </c>
      <c r="Q327" s="163">
        <f t="shared" si="56"/>
        <v>30464.052040391816</v>
      </c>
      <c r="R327" s="164">
        <f t="shared" si="57"/>
        <v>4100.8455925037197</v>
      </c>
      <c r="S327" s="76">
        <f t="shared" si="64"/>
        <v>11752.065195184481</v>
      </c>
      <c r="T327" s="80">
        <f t="shared" si="65"/>
        <v>691.29795265791063</v>
      </c>
      <c r="U327" s="76">
        <v>983</v>
      </c>
      <c r="V327" s="79">
        <f t="shared" si="66"/>
        <v>47991.260780737917</v>
      </c>
    </row>
    <row r="328" spans="1:22" s="424" customFormat="1" ht="16.5" customHeight="1" thickBot="1" x14ac:dyDescent="0.25">
      <c r="A328" s="215">
        <v>299</v>
      </c>
      <c r="B328" s="358">
        <f t="shared" si="67"/>
        <v>18.830469999999998</v>
      </c>
      <c r="C328" s="354">
        <v>58.196687000000004</v>
      </c>
      <c r="D328" s="91">
        <v>37590</v>
      </c>
      <c r="E328" s="92">
        <v>19870</v>
      </c>
      <c r="F328" s="91">
        <f t="shared" si="58"/>
        <v>23954.792418882804</v>
      </c>
      <c r="G328" s="92">
        <f t="shared" si="59"/>
        <v>4097.140443750689</v>
      </c>
      <c r="H328" s="218">
        <f t="shared" si="60"/>
        <v>9537.6571732953889</v>
      </c>
      <c r="I328" s="92">
        <f t="shared" si="61"/>
        <v>561.03865725266985</v>
      </c>
      <c r="J328" s="91">
        <v>983</v>
      </c>
      <c r="K328" s="94">
        <f t="shared" si="62"/>
        <v>39133.628693181548</v>
      </c>
      <c r="L328" s="215">
        <f t="shared" si="63"/>
        <v>299</v>
      </c>
      <c r="M328" s="358">
        <f t="shared" si="68"/>
        <v>14.81953</v>
      </c>
      <c r="N328" s="354">
        <v>58.196687000000004</v>
      </c>
      <c r="O328" s="452">
        <v>37590</v>
      </c>
      <c r="P328" s="92">
        <v>19870</v>
      </c>
      <c r="Q328" s="184">
        <f t="shared" si="56"/>
        <v>30438.212277987222</v>
      </c>
      <c r="R328" s="92">
        <f t="shared" si="57"/>
        <v>4097.140443750689</v>
      </c>
      <c r="S328" s="91">
        <f t="shared" si="64"/>
        <v>11742.01992539089</v>
      </c>
      <c r="T328" s="92">
        <f t="shared" si="65"/>
        <v>690.70705443475822</v>
      </c>
      <c r="U328" s="91">
        <v>983</v>
      </c>
      <c r="V328" s="94">
        <f t="shared" si="66"/>
        <v>47951.079701563554</v>
      </c>
    </row>
    <row r="329" spans="1:22" s="424" customFormat="1" ht="16.5" customHeight="1" x14ac:dyDescent="0.2">
      <c r="A329" s="220">
        <v>300</v>
      </c>
      <c r="B329" s="359">
        <v>18.84</v>
      </c>
      <c r="C329" s="350">
        <v>58.25</v>
      </c>
      <c r="D329" s="165">
        <v>37590</v>
      </c>
      <c r="E329" s="164">
        <v>19870</v>
      </c>
      <c r="F329" s="165">
        <f t="shared" si="58"/>
        <v>23942.675159235667</v>
      </c>
      <c r="G329" s="164">
        <f t="shared" si="59"/>
        <v>4093.3905579399143</v>
      </c>
      <c r="H329" s="208">
        <f t="shared" si="60"/>
        <v>9532.2623438396986</v>
      </c>
      <c r="I329" s="164">
        <f t="shared" si="61"/>
        <v>560.72131434351161</v>
      </c>
      <c r="J329" s="165">
        <v>983</v>
      </c>
      <c r="K329" s="166">
        <f t="shared" si="62"/>
        <v>39112.049375358794</v>
      </c>
      <c r="L329" s="220">
        <f t="shared" si="63"/>
        <v>300</v>
      </c>
      <c r="M329" s="359">
        <f t="shared" ref="M329:M392" si="69">0.0066*L329+12.8466</f>
        <v>14.826600000000001</v>
      </c>
      <c r="N329" s="350">
        <v>58.25</v>
      </c>
      <c r="O329" s="413">
        <v>37590</v>
      </c>
      <c r="P329" s="164">
        <v>19870</v>
      </c>
      <c r="Q329" s="163">
        <f t="shared" si="56"/>
        <v>30423.697948282141</v>
      </c>
      <c r="R329" s="164">
        <f t="shared" si="57"/>
        <v>4093.3905579399143</v>
      </c>
      <c r="S329" s="165">
        <f t="shared" si="64"/>
        <v>11735.8100921155</v>
      </c>
      <c r="T329" s="164">
        <f t="shared" si="65"/>
        <v>690.34177012444115</v>
      </c>
      <c r="U329" s="165">
        <v>983</v>
      </c>
      <c r="V329" s="166">
        <f t="shared" si="66"/>
        <v>47926.240368461993</v>
      </c>
    </row>
    <row r="330" spans="1:22" s="424" customFormat="1" ht="16.5" customHeight="1" x14ac:dyDescent="0.2">
      <c r="A330" s="211">
        <v>301</v>
      </c>
      <c r="B330" s="357">
        <v>18.84</v>
      </c>
      <c r="C330" s="352">
        <v>58.25</v>
      </c>
      <c r="D330" s="76">
        <v>37590</v>
      </c>
      <c r="E330" s="80">
        <v>19870</v>
      </c>
      <c r="F330" s="76">
        <f t="shared" si="58"/>
        <v>23942.675159235667</v>
      </c>
      <c r="G330" s="164">
        <f t="shared" si="59"/>
        <v>4093.3905579399143</v>
      </c>
      <c r="H330" s="208">
        <f t="shared" si="60"/>
        <v>9532.2623438396986</v>
      </c>
      <c r="I330" s="164">
        <f t="shared" si="61"/>
        <v>560.72131434351161</v>
      </c>
      <c r="J330" s="165">
        <v>983</v>
      </c>
      <c r="K330" s="166">
        <f t="shared" si="62"/>
        <v>39112.049375358794</v>
      </c>
      <c r="L330" s="211">
        <f t="shared" si="63"/>
        <v>301</v>
      </c>
      <c r="M330" s="357">
        <f t="shared" si="69"/>
        <v>14.8332</v>
      </c>
      <c r="N330" s="352">
        <v>58.25</v>
      </c>
      <c r="O330" s="414">
        <v>37590</v>
      </c>
      <c r="P330" s="80">
        <v>19870</v>
      </c>
      <c r="Q330" s="163">
        <f t="shared" si="56"/>
        <v>30410.160990211152</v>
      </c>
      <c r="R330" s="164">
        <f t="shared" si="57"/>
        <v>4093.3905579399143</v>
      </c>
      <c r="S330" s="76">
        <f t="shared" si="64"/>
        <v>11731.207526371363</v>
      </c>
      <c r="T330" s="80">
        <f t="shared" si="65"/>
        <v>690.07103096302137</v>
      </c>
      <c r="U330" s="76">
        <v>983</v>
      </c>
      <c r="V330" s="79">
        <f t="shared" si="66"/>
        <v>47907.830105485453</v>
      </c>
    </row>
    <row r="331" spans="1:22" s="424" customFormat="1" ht="16.5" customHeight="1" x14ac:dyDescent="0.2">
      <c r="A331" s="211">
        <v>302</v>
      </c>
      <c r="B331" s="357">
        <v>18.84</v>
      </c>
      <c r="C331" s="352">
        <v>58.25</v>
      </c>
      <c r="D331" s="76">
        <v>37590</v>
      </c>
      <c r="E331" s="80">
        <v>19870</v>
      </c>
      <c r="F331" s="76">
        <f t="shared" si="58"/>
        <v>23942.675159235667</v>
      </c>
      <c r="G331" s="164">
        <f t="shared" si="59"/>
        <v>4093.3905579399143</v>
      </c>
      <c r="H331" s="208">
        <f t="shared" si="60"/>
        <v>9532.2623438396986</v>
      </c>
      <c r="I331" s="164">
        <f t="shared" si="61"/>
        <v>560.72131434351161</v>
      </c>
      <c r="J331" s="165">
        <v>983</v>
      </c>
      <c r="K331" s="166">
        <f t="shared" si="62"/>
        <v>39112.049375358794</v>
      </c>
      <c r="L331" s="211">
        <f t="shared" si="63"/>
        <v>302</v>
      </c>
      <c r="M331" s="357">
        <f t="shared" si="69"/>
        <v>14.8398</v>
      </c>
      <c r="N331" s="352">
        <v>58.25</v>
      </c>
      <c r="O331" s="414">
        <v>37590</v>
      </c>
      <c r="P331" s="80">
        <v>19870</v>
      </c>
      <c r="Q331" s="163">
        <f t="shared" si="56"/>
        <v>30396.636073262445</v>
      </c>
      <c r="R331" s="164">
        <f t="shared" si="57"/>
        <v>4093.3905579399143</v>
      </c>
      <c r="S331" s="76">
        <f t="shared" si="64"/>
        <v>11726.609054608803</v>
      </c>
      <c r="T331" s="80">
        <f t="shared" si="65"/>
        <v>689.80053262404715</v>
      </c>
      <c r="U331" s="76">
        <v>983</v>
      </c>
      <c r="V331" s="79">
        <f t="shared" si="66"/>
        <v>47889.436218435207</v>
      </c>
    </row>
    <row r="332" spans="1:22" s="424" customFormat="1" ht="16.5" customHeight="1" x14ac:dyDescent="0.2">
      <c r="A332" s="211">
        <v>303</v>
      </c>
      <c r="B332" s="357">
        <v>18.84</v>
      </c>
      <c r="C332" s="352">
        <v>58.25</v>
      </c>
      <c r="D332" s="76">
        <v>37590</v>
      </c>
      <c r="E332" s="80">
        <v>19870</v>
      </c>
      <c r="F332" s="76">
        <f t="shared" si="58"/>
        <v>23942.675159235667</v>
      </c>
      <c r="G332" s="164">
        <f t="shared" si="59"/>
        <v>4093.3905579399143</v>
      </c>
      <c r="H332" s="208">
        <f t="shared" si="60"/>
        <v>9532.2623438396986</v>
      </c>
      <c r="I332" s="164">
        <f t="shared" si="61"/>
        <v>560.72131434351161</v>
      </c>
      <c r="J332" s="165">
        <v>983</v>
      </c>
      <c r="K332" s="166">
        <f t="shared" si="62"/>
        <v>39112.049375358794</v>
      </c>
      <c r="L332" s="211">
        <f t="shared" si="63"/>
        <v>303</v>
      </c>
      <c r="M332" s="357">
        <f t="shared" si="69"/>
        <v>14.846400000000001</v>
      </c>
      <c r="N332" s="352">
        <v>58.25</v>
      </c>
      <c r="O332" s="414">
        <v>37590</v>
      </c>
      <c r="P332" s="80">
        <v>19870</v>
      </c>
      <c r="Q332" s="163">
        <f t="shared" si="56"/>
        <v>30383.123181377305</v>
      </c>
      <c r="R332" s="164">
        <f t="shared" si="57"/>
        <v>4093.3905579399143</v>
      </c>
      <c r="S332" s="76">
        <f t="shared" si="64"/>
        <v>11722.014671367855</v>
      </c>
      <c r="T332" s="80">
        <f t="shared" si="65"/>
        <v>689.53027478634442</v>
      </c>
      <c r="U332" s="76">
        <v>983</v>
      </c>
      <c r="V332" s="79">
        <f t="shared" si="66"/>
        <v>47871.05868547142</v>
      </c>
    </row>
    <row r="333" spans="1:22" s="424" customFormat="1" ht="16.5" customHeight="1" x14ac:dyDescent="0.2">
      <c r="A333" s="211">
        <v>304</v>
      </c>
      <c r="B333" s="357">
        <v>18.84</v>
      </c>
      <c r="C333" s="352">
        <v>58.25</v>
      </c>
      <c r="D333" s="76">
        <v>37590</v>
      </c>
      <c r="E333" s="80">
        <v>19870</v>
      </c>
      <c r="F333" s="76">
        <f t="shared" si="58"/>
        <v>23942.675159235667</v>
      </c>
      <c r="G333" s="164">
        <f t="shared" si="59"/>
        <v>4093.3905579399143</v>
      </c>
      <c r="H333" s="208">
        <f t="shared" si="60"/>
        <v>9532.2623438396986</v>
      </c>
      <c r="I333" s="164">
        <f t="shared" si="61"/>
        <v>560.72131434351161</v>
      </c>
      <c r="J333" s="165">
        <v>983</v>
      </c>
      <c r="K333" s="166">
        <f t="shared" si="62"/>
        <v>39112.049375358794</v>
      </c>
      <c r="L333" s="211">
        <f t="shared" si="63"/>
        <v>304</v>
      </c>
      <c r="M333" s="357">
        <f t="shared" si="69"/>
        <v>14.853000000000002</v>
      </c>
      <c r="N333" s="352">
        <v>58.25</v>
      </c>
      <c r="O333" s="414">
        <v>37590</v>
      </c>
      <c r="P333" s="80">
        <v>19870</v>
      </c>
      <c r="Q333" s="163">
        <f t="shared" si="56"/>
        <v>30369.622298525548</v>
      </c>
      <c r="R333" s="164">
        <f t="shared" si="57"/>
        <v>4093.3905579399143</v>
      </c>
      <c r="S333" s="76">
        <f t="shared" si="64"/>
        <v>11717.424371198256</v>
      </c>
      <c r="T333" s="80">
        <f t="shared" si="65"/>
        <v>689.26025712930914</v>
      </c>
      <c r="U333" s="76">
        <v>983</v>
      </c>
      <c r="V333" s="79">
        <f t="shared" si="66"/>
        <v>47852.697484793025</v>
      </c>
    </row>
    <row r="334" spans="1:22" s="424" customFormat="1" ht="16.5" customHeight="1" x14ac:dyDescent="0.2">
      <c r="A334" s="211">
        <v>305</v>
      </c>
      <c r="B334" s="357">
        <v>18.84</v>
      </c>
      <c r="C334" s="352">
        <v>58.25</v>
      </c>
      <c r="D334" s="76">
        <v>37590</v>
      </c>
      <c r="E334" s="80">
        <v>19870</v>
      </c>
      <c r="F334" s="76">
        <f t="shared" si="58"/>
        <v>23942.675159235667</v>
      </c>
      <c r="G334" s="164">
        <f t="shared" si="59"/>
        <v>4093.3905579399143</v>
      </c>
      <c r="H334" s="208">
        <f t="shared" si="60"/>
        <v>9532.2623438396986</v>
      </c>
      <c r="I334" s="164">
        <f t="shared" si="61"/>
        <v>560.72131434351161</v>
      </c>
      <c r="J334" s="165">
        <v>983</v>
      </c>
      <c r="K334" s="166">
        <f t="shared" si="62"/>
        <v>39112.049375358794</v>
      </c>
      <c r="L334" s="211">
        <f t="shared" si="63"/>
        <v>305</v>
      </c>
      <c r="M334" s="357">
        <f t="shared" si="69"/>
        <v>14.8596</v>
      </c>
      <c r="N334" s="352">
        <v>58.25</v>
      </c>
      <c r="O334" s="414">
        <v>37590</v>
      </c>
      <c r="P334" s="80">
        <v>19870</v>
      </c>
      <c r="Q334" s="163">
        <f t="shared" si="56"/>
        <v>30356.133408705482</v>
      </c>
      <c r="R334" s="164">
        <f t="shared" si="57"/>
        <v>4093.3905579399143</v>
      </c>
      <c r="S334" s="76">
        <f t="shared" si="64"/>
        <v>11712.838148659437</v>
      </c>
      <c r="T334" s="80">
        <f t="shared" si="65"/>
        <v>688.99047933290797</v>
      </c>
      <c r="U334" s="76">
        <v>983</v>
      </c>
      <c r="V334" s="79">
        <f t="shared" si="66"/>
        <v>47834.352594637749</v>
      </c>
    </row>
    <row r="335" spans="1:22" s="424" customFormat="1" ht="16.5" customHeight="1" x14ac:dyDescent="0.2">
      <c r="A335" s="211">
        <v>306</v>
      </c>
      <c r="B335" s="357">
        <v>18.84</v>
      </c>
      <c r="C335" s="352">
        <v>58.25</v>
      </c>
      <c r="D335" s="76">
        <v>37590</v>
      </c>
      <c r="E335" s="80">
        <v>19870</v>
      </c>
      <c r="F335" s="76">
        <f t="shared" si="58"/>
        <v>23942.675159235667</v>
      </c>
      <c r="G335" s="164">
        <f t="shared" si="59"/>
        <v>4093.3905579399143</v>
      </c>
      <c r="H335" s="208">
        <f t="shared" si="60"/>
        <v>9532.2623438396986</v>
      </c>
      <c r="I335" s="164">
        <f t="shared" si="61"/>
        <v>560.72131434351161</v>
      </c>
      <c r="J335" s="165">
        <v>983</v>
      </c>
      <c r="K335" s="166">
        <f t="shared" si="62"/>
        <v>39112.049375358794</v>
      </c>
      <c r="L335" s="211">
        <f t="shared" si="63"/>
        <v>306</v>
      </c>
      <c r="M335" s="357">
        <f t="shared" si="69"/>
        <v>14.866200000000001</v>
      </c>
      <c r="N335" s="352">
        <v>58.25</v>
      </c>
      <c r="O335" s="414">
        <v>37590</v>
      </c>
      <c r="P335" s="80">
        <v>19870</v>
      </c>
      <c r="Q335" s="163">
        <f t="shared" si="56"/>
        <v>30342.656495943818</v>
      </c>
      <c r="R335" s="164">
        <f t="shared" si="57"/>
        <v>4093.3905579399143</v>
      </c>
      <c r="S335" s="76">
        <f t="shared" si="64"/>
        <v>11708.25599832047</v>
      </c>
      <c r="T335" s="80">
        <f t="shared" si="65"/>
        <v>688.72094107767464</v>
      </c>
      <c r="U335" s="76">
        <v>983</v>
      </c>
      <c r="V335" s="79">
        <f t="shared" si="66"/>
        <v>47816.02399328188</v>
      </c>
    </row>
    <row r="336" spans="1:22" s="424" customFormat="1" ht="16.5" customHeight="1" x14ac:dyDescent="0.2">
      <c r="A336" s="211">
        <v>307</v>
      </c>
      <c r="B336" s="357">
        <v>18.84</v>
      </c>
      <c r="C336" s="352">
        <v>58.25</v>
      </c>
      <c r="D336" s="76">
        <v>37590</v>
      </c>
      <c r="E336" s="80">
        <v>19870</v>
      </c>
      <c r="F336" s="76">
        <f t="shared" si="58"/>
        <v>23942.675159235667</v>
      </c>
      <c r="G336" s="164">
        <f t="shared" si="59"/>
        <v>4093.3905579399143</v>
      </c>
      <c r="H336" s="208">
        <f t="shared" si="60"/>
        <v>9532.2623438396986</v>
      </c>
      <c r="I336" s="164">
        <f t="shared" si="61"/>
        <v>560.72131434351161</v>
      </c>
      <c r="J336" s="165">
        <v>983</v>
      </c>
      <c r="K336" s="166">
        <f t="shared" si="62"/>
        <v>39112.049375358794</v>
      </c>
      <c r="L336" s="211">
        <f t="shared" si="63"/>
        <v>307</v>
      </c>
      <c r="M336" s="357">
        <f t="shared" si="69"/>
        <v>14.8728</v>
      </c>
      <c r="N336" s="352">
        <v>58.25</v>
      </c>
      <c r="O336" s="414">
        <v>37590</v>
      </c>
      <c r="P336" s="80">
        <v>19870</v>
      </c>
      <c r="Q336" s="163">
        <f t="shared" si="56"/>
        <v>30329.191544295623</v>
      </c>
      <c r="R336" s="164">
        <f t="shared" si="57"/>
        <v>4093.3905579399143</v>
      </c>
      <c r="S336" s="76">
        <f t="shared" si="64"/>
        <v>11703.677914760083</v>
      </c>
      <c r="T336" s="80">
        <f t="shared" si="65"/>
        <v>688.45164204471075</v>
      </c>
      <c r="U336" s="76">
        <v>983</v>
      </c>
      <c r="V336" s="79">
        <f t="shared" si="66"/>
        <v>47797.711659040331</v>
      </c>
    </row>
    <row r="337" spans="1:22" s="424" customFormat="1" ht="16.5" customHeight="1" x14ac:dyDescent="0.2">
      <c r="A337" s="211">
        <f>308</f>
        <v>308</v>
      </c>
      <c r="B337" s="357">
        <v>18.84</v>
      </c>
      <c r="C337" s="352">
        <v>58.25</v>
      </c>
      <c r="D337" s="76">
        <v>37590</v>
      </c>
      <c r="E337" s="80">
        <v>19870</v>
      </c>
      <c r="F337" s="76">
        <f t="shared" si="58"/>
        <v>23942.675159235667</v>
      </c>
      <c r="G337" s="164">
        <f t="shared" si="59"/>
        <v>4093.3905579399143</v>
      </c>
      <c r="H337" s="208">
        <f t="shared" si="60"/>
        <v>9532.2623438396986</v>
      </c>
      <c r="I337" s="164">
        <f t="shared" si="61"/>
        <v>560.72131434351161</v>
      </c>
      <c r="J337" s="165">
        <v>983</v>
      </c>
      <c r="K337" s="166">
        <f t="shared" si="62"/>
        <v>39112.049375358794</v>
      </c>
      <c r="L337" s="211">
        <f t="shared" si="63"/>
        <v>308</v>
      </c>
      <c r="M337" s="357">
        <f t="shared" si="69"/>
        <v>14.8794</v>
      </c>
      <c r="N337" s="352">
        <v>58.25</v>
      </c>
      <c r="O337" s="414">
        <v>37590</v>
      </c>
      <c r="P337" s="80">
        <v>19870</v>
      </c>
      <c r="Q337" s="163">
        <f t="shared" si="56"/>
        <v>30315.73853784427</v>
      </c>
      <c r="R337" s="164">
        <f t="shared" si="57"/>
        <v>4093.3905579399143</v>
      </c>
      <c r="S337" s="76">
        <f t="shared" si="64"/>
        <v>11699.103892566623</v>
      </c>
      <c r="T337" s="80">
        <f t="shared" si="65"/>
        <v>688.18258191568373</v>
      </c>
      <c r="U337" s="76">
        <v>983</v>
      </c>
      <c r="V337" s="79">
        <f t="shared" si="66"/>
        <v>47779.415570266487</v>
      </c>
    </row>
    <row r="338" spans="1:22" s="424" customFormat="1" ht="16.5" customHeight="1" x14ac:dyDescent="0.2">
      <c r="A338" s="211">
        <f t="shared" ref="A338:A401" si="70">1+A337</f>
        <v>309</v>
      </c>
      <c r="B338" s="357">
        <v>18.84</v>
      </c>
      <c r="C338" s="352">
        <v>58.25</v>
      </c>
      <c r="D338" s="76">
        <v>37590</v>
      </c>
      <c r="E338" s="80">
        <v>19870</v>
      </c>
      <c r="F338" s="76">
        <f t="shared" si="58"/>
        <v>23942.675159235667</v>
      </c>
      <c r="G338" s="164">
        <f t="shared" si="59"/>
        <v>4093.3905579399143</v>
      </c>
      <c r="H338" s="208">
        <f t="shared" si="60"/>
        <v>9532.2623438396986</v>
      </c>
      <c r="I338" s="164">
        <f t="shared" si="61"/>
        <v>560.72131434351161</v>
      </c>
      <c r="J338" s="165">
        <v>983</v>
      </c>
      <c r="K338" s="166">
        <f t="shared" si="62"/>
        <v>39112.049375358794</v>
      </c>
      <c r="L338" s="211">
        <f t="shared" si="63"/>
        <v>309</v>
      </c>
      <c r="M338" s="357">
        <f t="shared" si="69"/>
        <v>14.886000000000001</v>
      </c>
      <c r="N338" s="352">
        <v>58.25</v>
      </c>
      <c r="O338" s="414">
        <v>37590</v>
      </c>
      <c r="P338" s="80">
        <v>19870</v>
      </c>
      <c r="Q338" s="163">
        <f t="shared" si="56"/>
        <v>30302.297460701331</v>
      </c>
      <c r="R338" s="164">
        <f t="shared" si="57"/>
        <v>4093.3905579399143</v>
      </c>
      <c r="S338" s="76">
        <f t="shared" si="64"/>
        <v>11694.533926338025</v>
      </c>
      <c r="T338" s="80">
        <f t="shared" si="65"/>
        <v>687.91376037282487</v>
      </c>
      <c r="U338" s="76">
        <v>983</v>
      </c>
      <c r="V338" s="79">
        <f t="shared" si="66"/>
        <v>47761.135705352091</v>
      </c>
    </row>
    <row r="339" spans="1:22" s="424" customFormat="1" ht="16.5" customHeight="1" x14ac:dyDescent="0.2">
      <c r="A339" s="214">
        <f t="shared" si="70"/>
        <v>310</v>
      </c>
      <c r="B339" s="357">
        <v>18.84</v>
      </c>
      <c r="C339" s="352">
        <v>58.25</v>
      </c>
      <c r="D339" s="76">
        <v>37590</v>
      </c>
      <c r="E339" s="80">
        <v>19870</v>
      </c>
      <c r="F339" s="76">
        <f t="shared" si="58"/>
        <v>23942.675159235667</v>
      </c>
      <c r="G339" s="164">
        <f t="shared" si="59"/>
        <v>4093.3905579399143</v>
      </c>
      <c r="H339" s="208">
        <f t="shared" si="60"/>
        <v>9532.2623438396986</v>
      </c>
      <c r="I339" s="164">
        <f t="shared" si="61"/>
        <v>560.72131434351161</v>
      </c>
      <c r="J339" s="165">
        <v>983</v>
      </c>
      <c r="K339" s="166">
        <f t="shared" si="62"/>
        <v>39112.049375358794</v>
      </c>
      <c r="L339" s="214">
        <f t="shared" si="63"/>
        <v>310</v>
      </c>
      <c r="M339" s="357">
        <f t="shared" si="69"/>
        <v>14.8926</v>
      </c>
      <c r="N339" s="352">
        <v>58.25</v>
      </c>
      <c r="O339" s="414">
        <v>37590</v>
      </c>
      <c r="P339" s="80">
        <v>19870</v>
      </c>
      <c r="Q339" s="163">
        <f t="shared" si="56"/>
        <v>30288.868297006571</v>
      </c>
      <c r="R339" s="164">
        <f t="shared" si="57"/>
        <v>4093.3905579399143</v>
      </c>
      <c r="S339" s="76">
        <f t="shared" si="64"/>
        <v>11689.968010681805</v>
      </c>
      <c r="T339" s="80">
        <f t="shared" si="65"/>
        <v>687.64517709892971</v>
      </c>
      <c r="U339" s="76">
        <v>983</v>
      </c>
      <c r="V339" s="79">
        <f t="shared" si="66"/>
        <v>47742.87204272722</v>
      </c>
    </row>
    <row r="340" spans="1:22" s="424" customFormat="1" ht="16.5" customHeight="1" x14ac:dyDescent="0.2">
      <c r="A340" s="211">
        <f t="shared" si="70"/>
        <v>311</v>
      </c>
      <c r="B340" s="357">
        <v>18.84</v>
      </c>
      <c r="C340" s="352">
        <v>58.25</v>
      </c>
      <c r="D340" s="76">
        <v>37590</v>
      </c>
      <c r="E340" s="80">
        <v>19870</v>
      </c>
      <c r="F340" s="76">
        <f t="shared" si="58"/>
        <v>23942.675159235667</v>
      </c>
      <c r="G340" s="164">
        <f t="shared" si="59"/>
        <v>4093.3905579399143</v>
      </c>
      <c r="H340" s="208">
        <f t="shared" si="60"/>
        <v>9532.2623438396986</v>
      </c>
      <c r="I340" s="164">
        <f t="shared" si="61"/>
        <v>560.72131434351161</v>
      </c>
      <c r="J340" s="165">
        <v>983</v>
      </c>
      <c r="K340" s="166">
        <f t="shared" si="62"/>
        <v>39112.049375358794</v>
      </c>
      <c r="L340" s="211">
        <f t="shared" si="63"/>
        <v>311</v>
      </c>
      <c r="M340" s="357">
        <f t="shared" si="69"/>
        <v>14.8992</v>
      </c>
      <c r="N340" s="352">
        <v>58.25</v>
      </c>
      <c r="O340" s="414">
        <v>37590</v>
      </c>
      <c r="P340" s="80">
        <v>19870</v>
      </c>
      <c r="Q340" s="163">
        <f t="shared" si="56"/>
        <v>30275.451030927834</v>
      </c>
      <c r="R340" s="164">
        <f t="shared" si="57"/>
        <v>4093.3905579399143</v>
      </c>
      <c r="S340" s="76">
        <f t="shared" si="64"/>
        <v>11685.406140215035</v>
      </c>
      <c r="T340" s="80">
        <f t="shared" si="65"/>
        <v>687.37683177735494</v>
      </c>
      <c r="U340" s="76">
        <v>983</v>
      </c>
      <c r="V340" s="79">
        <f t="shared" si="66"/>
        <v>47724.624560860138</v>
      </c>
    </row>
    <row r="341" spans="1:22" s="424" customFormat="1" ht="16.5" customHeight="1" x14ac:dyDescent="0.2">
      <c r="A341" s="211">
        <f t="shared" si="70"/>
        <v>312</v>
      </c>
      <c r="B341" s="357">
        <v>18.84</v>
      </c>
      <c r="C341" s="352">
        <v>58.25</v>
      </c>
      <c r="D341" s="76">
        <v>37590</v>
      </c>
      <c r="E341" s="80">
        <v>19870</v>
      </c>
      <c r="F341" s="76">
        <f t="shared" si="58"/>
        <v>23942.675159235667</v>
      </c>
      <c r="G341" s="164">
        <f t="shared" si="59"/>
        <v>4093.3905579399143</v>
      </c>
      <c r="H341" s="208">
        <f t="shared" si="60"/>
        <v>9532.2623438396986</v>
      </c>
      <c r="I341" s="164">
        <f t="shared" si="61"/>
        <v>560.72131434351161</v>
      </c>
      <c r="J341" s="165">
        <v>983</v>
      </c>
      <c r="K341" s="166">
        <f t="shared" si="62"/>
        <v>39112.049375358794</v>
      </c>
      <c r="L341" s="211">
        <f t="shared" si="63"/>
        <v>312</v>
      </c>
      <c r="M341" s="357">
        <f t="shared" si="69"/>
        <v>14.905800000000001</v>
      </c>
      <c r="N341" s="352">
        <v>58.25</v>
      </c>
      <c r="O341" s="414">
        <v>37590</v>
      </c>
      <c r="P341" s="80">
        <v>19870</v>
      </c>
      <c r="Q341" s="163">
        <f t="shared" si="56"/>
        <v>30262.04564666103</v>
      </c>
      <c r="R341" s="164">
        <f t="shared" si="57"/>
        <v>4093.3905579399143</v>
      </c>
      <c r="S341" s="76">
        <f t="shared" si="64"/>
        <v>11680.848309564324</v>
      </c>
      <c r="T341" s="80">
        <f t="shared" si="65"/>
        <v>687.10872409201897</v>
      </c>
      <c r="U341" s="76">
        <v>983</v>
      </c>
      <c r="V341" s="79">
        <f t="shared" si="66"/>
        <v>47706.393238257289</v>
      </c>
    </row>
    <row r="342" spans="1:22" s="424" customFormat="1" ht="16.5" customHeight="1" x14ac:dyDescent="0.2">
      <c r="A342" s="211">
        <f t="shared" si="70"/>
        <v>313</v>
      </c>
      <c r="B342" s="357">
        <v>18.84</v>
      </c>
      <c r="C342" s="352">
        <v>58.25</v>
      </c>
      <c r="D342" s="76">
        <v>37590</v>
      </c>
      <c r="E342" s="80">
        <v>19870</v>
      </c>
      <c r="F342" s="76">
        <f t="shared" si="58"/>
        <v>23942.675159235667</v>
      </c>
      <c r="G342" s="164">
        <f t="shared" si="59"/>
        <v>4093.3905579399143</v>
      </c>
      <c r="H342" s="208">
        <f t="shared" si="60"/>
        <v>9532.2623438396986</v>
      </c>
      <c r="I342" s="164">
        <f t="shared" si="61"/>
        <v>560.72131434351161</v>
      </c>
      <c r="J342" s="165">
        <v>983</v>
      </c>
      <c r="K342" s="166">
        <f t="shared" si="62"/>
        <v>39112.049375358794</v>
      </c>
      <c r="L342" s="211">
        <f t="shared" si="63"/>
        <v>313</v>
      </c>
      <c r="M342" s="357">
        <f t="shared" si="69"/>
        <v>14.9124</v>
      </c>
      <c r="N342" s="352">
        <v>58.25</v>
      </c>
      <c r="O342" s="414">
        <v>37590</v>
      </c>
      <c r="P342" s="80">
        <v>19870</v>
      </c>
      <c r="Q342" s="163">
        <f t="shared" si="56"/>
        <v>30248.652128430032</v>
      </c>
      <c r="R342" s="164">
        <f t="shared" si="57"/>
        <v>4093.3905579399143</v>
      </c>
      <c r="S342" s="76">
        <f t="shared" si="64"/>
        <v>11676.294513365783</v>
      </c>
      <c r="T342" s="80">
        <f t="shared" si="65"/>
        <v>686.84085372739889</v>
      </c>
      <c r="U342" s="76">
        <v>983</v>
      </c>
      <c r="V342" s="79">
        <f t="shared" si="66"/>
        <v>47688.178053463133</v>
      </c>
    </row>
    <row r="343" spans="1:22" s="424" customFormat="1" ht="16.5" customHeight="1" x14ac:dyDescent="0.2">
      <c r="A343" s="211">
        <f t="shared" si="70"/>
        <v>314</v>
      </c>
      <c r="B343" s="357">
        <v>18.84</v>
      </c>
      <c r="C343" s="352">
        <v>58.25</v>
      </c>
      <c r="D343" s="76">
        <v>37590</v>
      </c>
      <c r="E343" s="80">
        <v>19870</v>
      </c>
      <c r="F343" s="76">
        <f t="shared" si="58"/>
        <v>23942.675159235667</v>
      </c>
      <c r="G343" s="164">
        <f t="shared" si="59"/>
        <v>4093.3905579399143</v>
      </c>
      <c r="H343" s="208">
        <f t="shared" si="60"/>
        <v>9532.2623438396986</v>
      </c>
      <c r="I343" s="164">
        <f t="shared" si="61"/>
        <v>560.72131434351161</v>
      </c>
      <c r="J343" s="165">
        <v>983</v>
      </c>
      <c r="K343" s="166">
        <f t="shared" si="62"/>
        <v>39112.049375358794</v>
      </c>
      <c r="L343" s="211">
        <f t="shared" si="63"/>
        <v>314</v>
      </c>
      <c r="M343" s="357">
        <f t="shared" si="69"/>
        <v>14.919</v>
      </c>
      <c r="N343" s="352">
        <v>58.25</v>
      </c>
      <c r="O343" s="414">
        <v>37590</v>
      </c>
      <c r="P343" s="80">
        <v>19870</v>
      </c>
      <c r="Q343" s="163">
        <f t="shared" si="56"/>
        <v>30235.270460486623</v>
      </c>
      <c r="R343" s="164">
        <f t="shared" si="57"/>
        <v>4093.3905579399143</v>
      </c>
      <c r="S343" s="76">
        <f t="shared" si="64"/>
        <v>11671.744746265023</v>
      </c>
      <c r="T343" s="80">
        <f t="shared" si="65"/>
        <v>686.57322036853077</v>
      </c>
      <c r="U343" s="76">
        <v>983</v>
      </c>
      <c r="V343" s="79">
        <f t="shared" si="66"/>
        <v>47669.978985060094</v>
      </c>
    </row>
    <row r="344" spans="1:22" s="424" customFormat="1" ht="16.5" customHeight="1" x14ac:dyDescent="0.2">
      <c r="A344" s="211">
        <f t="shared" si="70"/>
        <v>315</v>
      </c>
      <c r="B344" s="357">
        <v>18.84</v>
      </c>
      <c r="C344" s="352">
        <v>58.25</v>
      </c>
      <c r="D344" s="76">
        <v>37590</v>
      </c>
      <c r="E344" s="80">
        <v>19870</v>
      </c>
      <c r="F344" s="76">
        <f t="shared" si="58"/>
        <v>23942.675159235667</v>
      </c>
      <c r="G344" s="164">
        <f t="shared" si="59"/>
        <v>4093.3905579399143</v>
      </c>
      <c r="H344" s="208">
        <f t="shared" si="60"/>
        <v>9532.2623438396986</v>
      </c>
      <c r="I344" s="164">
        <f t="shared" si="61"/>
        <v>560.72131434351161</v>
      </c>
      <c r="J344" s="165">
        <v>983</v>
      </c>
      <c r="K344" s="166">
        <f t="shared" si="62"/>
        <v>39112.049375358794</v>
      </c>
      <c r="L344" s="211">
        <f t="shared" si="63"/>
        <v>315</v>
      </c>
      <c r="M344" s="357">
        <f t="shared" si="69"/>
        <v>14.925600000000001</v>
      </c>
      <c r="N344" s="352">
        <v>58.25</v>
      </c>
      <c r="O344" s="414">
        <v>37590</v>
      </c>
      <c r="P344" s="80">
        <v>19870</v>
      </c>
      <c r="Q344" s="163">
        <f t="shared" si="56"/>
        <v>30221.900627110466</v>
      </c>
      <c r="R344" s="164">
        <f t="shared" si="57"/>
        <v>4093.3905579399143</v>
      </c>
      <c r="S344" s="76">
        <f t="shared" si="64"/>
        <v>11667.19900291713</v>
      </c>
      <c r="T344" s="80">
        <f t="shared" si="65"/>
        <v>686.30582370100763</v>
      </c>
      <c r="U344" s="76">
        <v>983</v>
      </c>
      <c r="V344" s="79">
        <f t="shared" si="66"/>
        <v>47651.796011668514</v>
      </c>
    </row>
    <row r="345" spans="1:22" s="424" customFormat="1" ht="16.5" customHeight="1" x14ac:dyDescent="0.2">
      <c r="A345" s="211">
        <f t="shared" si="70"/>
        <v>316</v>
      </c>
      <c r="B345" s="357">
        <v>18.84</v>
      </c>
      <c r="C345" s="352">
        <v>58.25</v>
      </c>
      <c r="D345" s="76">
        <v>37590</v>
      </c>
      <c r="E345" s="80">
        <v>19870</v>
      </c>
      <c r="F345" s="76">
        <f t="shared" si="58"/>
        <v>23942.675159235667</v>
      </c>
      <c r="G345" s="164">
        <f t="shared" si="59"/>
        <v>4093.3905579399143</v>
      </c>
      <c r="H345" s="208">
        <f t="shared" si="60"/>
        <v>9532.2623438396986</v>
      </c>
      <c r="I345" s="164">
        <f t="shared" si="61"/>
        <v>560.72131434351161</v>
      </c>
      <c r="J345" s="165">
        <v>983</v>
      </c>
      <c r="K345" s="166">
        <f t="shared" si="62"/>
        <v>39112.049375358794</v>
      </c>
      <c r="L345" s="211">
        <f t="shared" si="63"/>
        <v>316</v>
      </c>
      <c r="M345" s="357">
        <f t="shared" si="69"/>
        <v>14.9322</v>
      </c>
      <c r="N345" s="352">
        <v>58.25</v>
      </c>
      <c r="O345" s="414">
        <v>37590</v>
      </c>
      <c r="P345" s="80">
        <v>19870</v>
      </c>
      <c r="Q345" s="163">
        <f t="shared" si="56"/>
        <v>30208.542612608995</v>
      </c>
      <c r="R345" s="164">
        <f t="shared" si="57"/>
        <v>4093.3905579399143</v>
      </c>
      <c r="S345" s="76">
        <f t="shared" si="64"/>
        <v>11662.657277986629</v>
      </c>
      <c r="T345" s="80">
        <f t="shared" si="65"/>
        <v>686.03866341097819</v>
      </c>
      <c r="U345" s="76">
        <v>983</v>
      </c>
      <c r="V345" s="79">
        <f t="shared" si="66"/>
        <v>47633.629111946517</v>
      </c>
    </row>
    <row r="346" spans="1:22" s="424" customFormat="1" ht="16.5" customHeight="1" x14ac:dyDescent="0.2">
      <c r="A346" s="211">
        <f t="shared" si="70"/>
        <v>317</v>
      </c>
      <c r="B346" s="357">
        <v>18.84</v>
      </c>
      <c r="C346" s="352">
        <v>58.25</v>
      </c>
      <c r="D346" s="76">
        <v>37590</v>
      </c>
      <c r="E346" s="80">
        <v>19870</v>
      </c>
      <c r="F346" s="76">
        <f t="shared" si="58"/>
        <v>23942.675159235667</v>
      </c>
      <c r="G346" s="164">
        <f t="shared" si="59"/>
        <v>4093.3905579399143</v>
      </c>
      <c r="H346" s="208">
        <f t="shared" si="60"/>
        <v>9532.2623438396986</v>
      </c>
      <c r="I346" s="164">
        <f t="shared" si="61"/>
        <v>560.72131434351161</v>
      </c>
      <c r="J346" s="165">
        <v>983</v>
      </c>
      <c r="K346" s="166">
        <f t="shared" si="62"/>
        <v>39112.049375358794</v>
      </c>
      <c r="L346" s="211">
        <f t="shared" si="63"/>
        <v>317</v>
      </c>
      <c r="M346" s="357">
        <f t="shared" si="69"/>
        <v>14.938800000000001</v>
      </c>
      <c r="N346" s="352">
        <v>58.25</v>
      </c>
      <c r="O346" s="414">
        <v>37590</v>
      </c>
      <c r="P346" s="80">
        <v>19870</v>
      </c>
      <c r="Q346" s="163">
        <f t="shared" si="56"/>
        <v>30195.196401317371</v>
      </c>
      <c r="R346" s="164">
        <f t="shared" si="57"/>
        <v>4093.3905579399143</v>
      </c>
      <c r="S346" s="76">
        <f t="shared" si="64"/>
        <v>11658.119566147478</v>
      </c>
      <c r="T346" s="80">
        <f t="shared" si="65"/>
        <v>685.77173918514575</v>
      </c>
      <c r="U346" s="76">
        <v>983</v>
      </c>
      <c r="V346" s="79">
        <f t="shared" si="66"/>
        <v>47615.47826458991</v>
      </c>
    </row>
    <row r="347" spans="1:22" s="424" customFormat="1" ht="16.5" customHeight="1" x14ac:dyDescent="0.2">
      <c r="A347" s="211">
        <f t="shared" si="70"/>
        <v>318</v>
      </c>
      <c r="B347" s="357">
        <v>18.84</v>
      </c>
      <c r="C347" s="352">
        <v>58.25</v>
      </c>
      <c r="D347" s="76">
        <v>37590</v>
      </c>
      <c r="E347" s="80">
        <v>19870</v>
      </c>
      <c r="F347" s="76">
        <f t="shared" si="58"/>
        <v>23942.675159235667</v>
      </c>
      <c r="G347" s="164">
        <f t="shared" si="59"/>
        <v>4093.3905579399143</v>
      </c>
      <c r="H347" s="208">
        <f t="shared" si="60"/>
        <v>9532.2623438396986</v>
      </c>
      <c r="I347" s="164">
        <f t="shared" si="61"/>
        <v>560.72131434351161</v>
      </c>
      <c r="J347" s="165">
        <v>983</v>
      </c>
      <c r="K347" s="166">
        <f t="shared" si="62"/>
        <v>39112.049375358794</v>
      </c>
      <c r="L347" s="211">
        <f t="shared" si="63"/>
        <v>318</v>
      </c>
      <c r="M347" s="357">
        <f t="shared" si="69"/>
        <v>14.945399999999999</v>
      </c>
      <c r="N347" s="352">
        <v>58.25</v>
      </c>
      <c r="O347" s="414">
        <v>37590</v>
      </c>
      <c r="P347" s="80">
        <v>19870</v>
      </c>
      <c r="Q347" s="163">
        <f t="shared" si="56"/>
        <v>30181.861977598463</v>
      </c>
      <c r="R347" s="164">
        <f t="shared" si="57"/>
        <v>4093.3905579399143</v>
      </c>
      <c r="S347" s="76">
        <f t="shared" si="64"/>
        <v>11653.58586208305</v>
      </c>
      <c r="T347" s="80">
        <f t="shared" si="65"/>
        <v>685.50505071076759</v>
      </c>
      <c r="U347" s="76">
        <v>983</v>
      </c>
      <c r="V347" s="79">
        <f t="shared" si="66"/>
        <v>47597.343448332191</v>
      </c>
    </row>
    <row r="348" spans="1:22" s="424" customFormat="1" ht="16.5" customHeight="1" x14ac:dyDescent="0.2">
      <c r="A348" s="211">
        <f t="shared" si="70"/>
        <v>319</v>
      </c>
      <c r="B348" s="357">
        <v>18.84</v>
      </c>
      <c r="C348" s="352">
        <v>58.25</v>
      </c>
      <c r="D348" s="76">
        <v>37590</v>
      </c>
      <c r="E348" s="80">
        <v>19870</v>
      </c>
      <c r="F348" s="76">
        <f t="shared" si="58"/>
        <v>23942.675159235667</v>
      </c>
      <c r="G348" s="164">
        <f t="shared" si="59"/>
        <v>4093.3905579399143</v>
      </c>
      <c r="H348" s="208">
        <f t="shared" si="60"/>
        <v>9532.2623438396986</v>
      </c>
      <c r="I348" s="164">
        <f t="shared" si="61"/>
        <v>560.72131434351161</v>
      </c>
      <c r="J348" s="165">
        <v>983</v>
      </c>
      <c r="K348" s="166">
        <f t="shared" si="62"/>
        <v>39112.049375358794</v>
      </c>
      <c r="L348" s="211">
        <f t="shared" si="63"/>
        <v>319</v>
      </c>
      <c r="M348" s="357">
        <f t="shared" si="69"/>
        <v>14.952</v>
      </c>
      <c r="N348" s="352">
        <v>58.25</v>
      </c>
      <c r="O348" s="414">
        <v>37590</v>
      </c>
      <c r="P348" s="80">
        <v>19870</v>
      </c>
      <c r="Q348" s="163">
        <f t="shared" si="56"/>
        <v>30168.539325842699</v>
      </c>
      <c r="R348" s="164">
        <f t="shared" si="57"/>
        <v>4093.3905579399143</v>
      </c>
      <c r="S348" s="76">
        <f t="shared" si="64"/>
        <v>11649.056160486089</v>
      </c>
      <c r="T348" s="80">
        <f t="shared" si="65"/>
        <v>685.23859767565227</v>
      </c>
      <c r="U348" s="76">
        <v>983</v>
      </c>
      <c r="V348" s="79">
        <f t="shared" si="66"/>
        <v>47579.224641944355</v>
      </c>
    </row>
    <row r="349" spans="1:22" s="424" customFormat="1" ht="16.5" customHeight="1" x14ac:dyDescent="0.2">
      <c r="A349" s="214">
        <f t="shared" si="70"/>
        <v>320</v>
      </c>
      <c r="B349" s="357">
        <v>18.84</v>
      </c>
      <c r="C349" s="352">
        <v>58.25</v>
      </c>
      <c r="D349" s="76">
        <v>37590</v>
      </c>
      <c r="E349" s="80">
        <v>19870</v>
      </c>
      <c r="F349" s="76">
        <f t="shared" si="58"/>
        <v>23942.675159235667</v>
      </c>
      <c r="G349" s="164">
        <f t="shared" si="59"/>
        <v>4093.3905579399143</v>
      </c>
      <c r="H349" s="208">
        <f t="shared" si="60"/>
        <v>9532.2623438396986</v>
      </c>
      <c r="I349" s="164">
        <f t="shared" si="61"/>
        <v>560.72131434351161</v>
      </c>
      <c r="J349" s="165">
        <v>983</v>
      </c>
      <c r="K349" s="166">
        <f t="shared" si="62"/>
        <v>39112.049375358794</v>
      </c>
      <c r="L349" s="214">
        <f t="shared" si="63"/>
        <v>320</v>
      </c>
      <c r="M349" s="357">
        <f t="shared" si="69"/>
        <v>14.958600000000001</v>
      </c>
      <c r="N349" s="352">
        <v>58.25</v>
      </c>
      <c r="O349" s="414">
        <v>37590</v>
      </c>
      <c r="P349" s="80">
        <v>19870</v>
      </c>
      <c r="Q349" s="163">
        <f t="shared" si="56"/>
        <v>30155.228430468094</v>
      </c>
      <c r="R349" s="164">
        <f t="shared" si="57"/>
        <v>4093.3905579399143</v>
      </c>
      <c r="S349" s="76">
        <f t="shared" si="64"/>
        <v>11644.530456058725</v>
      </c>
      <c r="T349" s="80">
        <f t="shared" si="65"/>
        <v>684.97237976816018</v>
      </c>
      <c r="U349" s="76">
        <v>983</v>
      </c>
      <c r="V349" s="79">
        <f t="shared" si="66"/>
        <v>47561.121824234891</v>
      </c>
    </row>
    <row r="350" spans="1:22" s="424" customFormat="1" ht="16.5" customHeight="1" x14ac:dyDescent="0.2">
      <c r="A350" s="211">
        <f t="shared" si="70"/>
        <v>321</v>
      </c>
      <c r="B350" s="357">
        <v>18.84</v>
      </c>
      <c r="C350" s="352">
        <v>58.25</v>
      </c>
      <c r="D350" s="76">
        <v>37590</v>
      </c>
      <c r="E350" s="80">
        <v>19870</v>
      </c>
      <c r="F350" s="76">
        <f t="shared" si="58"/>
        <v>23942.675159235667</v>
      </c>
      <c r="G350" s="164">
        <f t="shared" si="59"/>
        <v>4093.3905579399143</v>
      </c>
      <c r="H350" s="208">
        <f t="shared" si="60"/>
        <v>9532.2623438396986</v>
      </c>
      <c r="I350" s="164">
        <f t="shared" si="61"/>
        <v>560.72131434351161</v>
      </c>
      <c r="J350" s="165">
        <v>983</v>
      </c>
      <c r="K350" s="166">
        <f t="shared" si="62"/>
        <v>39112.049375358794</v>
      </c>
      <c r="L350" s="211">
        <f t="shared" si="63"/>
        <v>321</v>
      </c>
      <c r="M350" s="357">
        <f t="shared" si="69"/>
        <v>14.965199999999999</v>
      </c>
      <c r="N350" s="352">
        <v>58.25</v>
      </c>
      <c r="O350" s="414">
        <v>37590</v>
      </c>
      <c r="P350" s="80">
        <v>19870</v>
      </c>
      <c r="Q350" s="163">
        <f t="shared" ref="Q350:Q413" si="71">12*(1/M350*O350)</f>
        <v>30141.929275920134</v>
      </c>
      <c r="R350" s="164">
        <f t="shared" ref="R350:R413" si="72">12*(1/N350*P350)</f>
        <v>4093.3905579399143</v>
      </c>
      <c r="S350" s="76">
        <f t="shared" si="64"/>
        <v>11640.008743512417</v>
      </c>
      <c r="T350" s="80">
        <f t="shared" si="65"/>
        <v>684.70639667720104</v>
      </c>
      <c r="U350" s="76">
        <v>983</v>
      </c>
      <c r="V350" s="79">
        <f t="shared" si="66"/>
        <v>47543.034974049668</v>
      </c>
    </row>
    <row r="351" spans="1:22" s="424" customFormat="1" ht="16.5" customHeight="1" x14ac:dyDescent="0.2">
      <c r="A351" s="211">
        <f t="shared" si="70"/>
        <v>322</v>
      </c>
      <c r="B351" s="357">
        <v>18.84</v>
      </c>
      <c r="C351" s="352">
        <v>58.25</v>
      </c>
      <c r="D351" s="76">
        <v>37590</v>
      </c>
      <c r="E351" s="80">
        <v>19870</v>
      </c>
      <c r="F351" s="76">
        <f t="shared" ref="F351:F414" si="73">12*(1/B351*D351)</f>
        <v>23942.675159235667</v>
      </c>
      <c r="G351" s="164">
        <f t="shared" ref="G351:G414" si="74">12*(1/C351*E351)</f>
        <v>4093.3905579399143</v>
      </c>
      <c r="H351" s="208">
        <f t="shared" ref="H351:H414" si="75">SUM(F351:G351)*34%</f>
        <v>9532.2623438396986</v>
      </c>
      <c r="I351" s="164">
        <f t="shared" ref="I351:I414" si="76">SUM(F351:G351)*2%</f>
        <v>560.72131434351161</v>
      </c>
      <c r="J351" s="165">
        <v>983</v>
      </c>
      <c r="K351" s="166">
        <f t="shared" ref="K351:K414" si="77">SUM(F351:J351)</f>
        <v>39112.049375358794</v>
      </c>
      <c r="L351" s="211">
        <f t="shared" ref="L351:L414" si="78">1+L350</f>
        <v>322</v>
      </c>
      <c r="M351" s="357">
        <f t="shared" si="69"/>
        <v>14.9718</v>
      </c>
      <c r="N351" s="352">
        <v>58.25</v>
      </c>
      <c r="O351" s="414">
        <v>37590</v>
      </c>
      <c r="P351" s="80">
        <v>19870</v>
      </c>
      <c r="Q351" s="163">
        <f t="shared" si="71"/>
        <v>30128.641846671744</v>
      </c>
      <c r="R351" s="164">
        <f t="shared" si="72"/>
        <v>4093.3905579399143</v>
      </c>
      <c r="S351" s="76">
        <f t="shared" ref="S351:S414" si="79">(Q351+R351)*34%</f>
        <v>11635.491017567965</v>
      </c>
      <c r="T351" s="80">
        <f t="shared" ref="T351:T414" si="80">SUM(Q351:R351)*2%</f>
        <v>684.44064809223323</v>
      </c>
      <c r="U351" s="76">
        <v>983</v>
      </c>
      <c r="V351" s="79">
        <f t="shared" ref="V351:V414" si="81">SUM(Q351:U351)</f>
        <v>47524.964070271861</v>
      </c>
    </row>
    <row r="352" spans="1:22" s="424" customFormat="1" ht="16.5" customHeight="1" x14ac:dyDescent="0.2">
      <c r="A352" s="211">
        <f t="shared" si="70"/>
        <v>323</v>
      </c>
      <c r="B352" s="357">
        <v>18.84</v>
      </c>
      <c r="C352" s="352">
        <v>58.25</v>
      </c>
      <c r="D352" s="76">
        <v>37590</v>
      </c>
      <c r="E352" s="80">
        <v>19870</v>
      </c>
      <c r="F352" s="76">
        <f t="shared" si="73"/>
        <v>23942.675159235667</v>
      </c>
      <c r="G352" s="164">
        <f t="shared" si="74"/>
        <v>4093.3905579399143</v>
      </c>
      <c r="H352" s="208">
        <f t="shared" si="75"/>
        <v>9532.2623438396986</v>
      </c>
      <c r="I352" s="164">
        <f t="shared" si="76"/>
        <v>560.72131434351161</v>
      </c>
      <c r="J352" s="165">
        <v>983</v>
      </c>
      <c r="K352" s="166">
        <f t="shared" si="77"/>
        <v>39112.049375358794</v>
      </c>
      <c r="L352" s="211">
        <f t="shared" si="78"/>
        <v>323</v>
      </c>
      <c r="M352" s="357">
        <f t="shared" si="69"/>
        <v>14.978400000000001</v>
      </c>
      <c r="N352" s="352">
        <v>58.25</v>
      </c>
      <c r="O352" s="414">
        <v>37590</v>
      </c>
      <c r="P352" s="80">
        <v>19870</v>
      </c>
      <c r="Q352" s="163">
        <f t="shared" si="71"/>
        <v>30115.366127223198</v>
      </c>
      <c r="R352" s="164">
        <f t="shared" si="72"/>
        <v>4093.3905579399143</v>
      </c>
      <c r="S352" s="76">
        <f t="shared" si="79"/>
        <v>11630.977272955459</v>
      </c>
      <c r="T352" s="80">
        <f t="shared" si="80"/>
        <v>684.1751337032623</v>
      </c>
      <c r="U352" s="76">
        <v>983</v>
      </c>
      <c r="V352" s="79">
        <f t="shared" si="81"/>
        <v>47506.909091821835</v>
      </c>
    </row>
    <row r="353" spans="1:22" s="424" customFormat="1" ht="16.5" customHeight="1" x14ac:dyDescent="0.2">
      <c r="A353" s="211">
        <f t="shared" si="70"/>
        <v>324</v>
      </c>
      <c r="B353" s="357">
        <v>18.84</v>
      </c>
      <c r="C353" s="352">
        <v>58.25</v>
      </c>
      <c r="D353" s="76">
        <v>37590</v>
      </c>
      <c r="E353" s="80">
        <v>19870</v>
      </c>
      <c r="F353" s="76">
        <f t="shared" si="73"/>
        <v>23942.675159235667</v>
      </c>
      <c r="G353" s="164">
        <f t="shared" si="74"/>
        <v>4093.3905579399143</v>
      </c>
      <c r="H353" s="208">
        <f t="shared" si="75"/>
        <v>9532.2623438396986</v>
      </c>
      <c r="I353" s="164">
        <f t="shared" si="76"/>
        <v>560.72131434351161</v>
      </c>
      <c r="J353" s="165">
        <v>983</v>
      </c>
      <c r="K353" s="166">
        <f t="shared" si="77"/>
        <v>39112.049375358794</v>
      </c>
      <c r="L353" s="211">
        <f t="shared" si="78"/>
        <v>324</v>
      </c>
      <c r="M353" s="357">
        <f t="shared" si="69"/>
        <v>14.984999999999999</v>
      </c>
      <c r="N353" s="352">
        <v>58.25</v>
      </c>
      <c r="O353" s="414">
        <v>37590</v>
      </c>
      <c r="P353" s="80">
        <v>19870</v>
      </c>
      <c r="Q353" s="163">
        <f t="shared" si="71"/>
        <v>30102.102102102108</v>
      </c>
      <c r="R353" s="164">
        <f t="shared" si="72"/>
        <v>4093.3905579399143</v>
      </c>
      <c r="S353" s="76">
        <f t="shared" si="79"/>
        <v>11626.467504414288</v>
      </c>
      <c r="T353" s="80">
        <f t="shared" si="80"/>
        <v>683.90985320084042</v>
      </c>
      <c r="U353" s="76">
        <v>983</v>
      </c>
      <c r="V353" s="79">
        <f t="shared" si="81"/>
        <v>47488.870017657151</v>
      </c>
    </row>
    <row r="354" spans="1:22" s="424" customFormat="1" ht="16.5" customHeight="1" x14ac:dyDescent="0.2">
      <c r="A354" s="211">
        <f t="shared" si="70"/>
        <v>325</v>
      </c>
      <c r="B354" s="357">
        <v>18.84</v>
      </c>
      <c r="C354" s="352">
        <v>58.25</v>
      </c>
      <c r="D354" s="76">
        <v>37590</v>
      </c>
      <c r="E354" s="80">
        <v>19870</v>
      </c>
      <c r="F354" s="76">
        <f t="shared" si="73"/>
        <v>23942.675159235667</v>
      </c>
      <c r="G354" s="164">
        <f t="shared" si="74"/>
        <v>4093.3905579399143</v>
      </c>
      <c r="H354" s="208">
        <f t="shared" si="75"/>
        <v>9532.2623438396986</v>
      </c>
      <c r="I354" s="164">
        <f t="shared" si="76"/>
        <v>560.72131434351161</v>
      </c>
      <c r="J354" s="165">
        <v>983</v>
      </c>
      <c r="K354" s="166">
        <f t="shared" si="77"/>
        <v>39112.049375358794</v>
      </c>
      <c r="L354" s="211">
        <f t="shared" si="78"/>
        <v>325</v>
      </c>
      <c r="M354" s="357">
        <f t="shared" si="69"/>
        <v>14.9916</v>
      </c>
      <c r="N354" s="352">
        <v>58.25</v>
      </c>
      <c r="O354" s="414">
        <v>37590</v>
      </c>
      <c r="P354" s="80">
        <v>19870</v>
      </c>
      <c r="Q354" s="163">
        <f t="shared" si="71"/>
        <v>30088.849755863281</v>
      </c>
      <c r="R354" s="164">
        <f t="shared" si="72"/>
        <v>4093.3905579399143</v>
      </c>
      <c r="S354" s="76">
        <f t="shared" si="79"/>
        <v>11621.961706693088</v>
      </c>
      <c r="T354" s="80">
        <f t="shared" si="80"/>
        <v>683.64480627606395</v>
      </c>
      <c r="U354" s="76">
        <v>983</v>
      </c>
      <c r="V354" s="79">
        <f t="shared" si="81"/>
        <v>47470.846826772344</v>
      </c>
    </row>
    <row r="355" spans="1:22" s="424" customFormat="1" ht="16.5" customHeight="1" x14ac:dyDescent="0.2">
      <c r="A355" s="211">
        <f t="shared" si="70"/>
        <v>326</v>
      </c>
      <c r="B355" s="357">
        <v>18.84</v>
      </c>
      <c r="C355" s="352">
        <v>58.25</v>
      </c>
      <c r="D355" s="76">
        <v>37590</v>
      </c>
      <c r="E355" s="80">
        <v>19870</v>
      </c>
      <c r="F355" s="76">
        <f t="shared" si="73"/>
        <v>23942.675159235667</v>
      </c>
      <c r="G355" s="164">
        <f t="shared" si="74"/>
        <v>4093.3905579399143</v>
      </c>
      <c r="H355" s="208">
        <f t="shared" si="75"/>
        <v>9532.2623438396986</v>
      </c>
      <c r="I355" s="164">
        <f t="shared" si="76"/>
        <v>560.72131434351161</v>
      </c>
      <c r="J355" s="165">
        <v>983</v>
      </c>
      <c r="K355" s="166">
        <f t="shared" si="77"/>
        <v>39112.049375358794</v>
      </c>
      <c r="L355" s="211">
        <f t="shared" si="78"/>
        <v>326</v>
      </c>
      <c r="M355" s="357">
        <f t="shared" si="69"/>
        <v>14.998200000000001</v>
      </c>
      <c r="N355" s="352">
        <v>58.25</v>
      </c>
      <c r="O355" s="414">
        <v>37590</v>
      </c>
      <c r="P355" s="80">
        <v>19870</v>
      </c>
      <c r="Q355" s="163">
        <f t="shared" si="71"/>
        <v>30075.60907308877</v>
      </c>
      <c r="R355" s="164">
        <f t="shared" si="72"/>
        <v>4093.3905579399143</v>
      </c>
      <c r="S355" s="76">
        <f t="shared" si="79"/>
        <v>11617.459874549751</v>
      </c>
      <c r="T355" s="80">
        <f t="shared" si="80"/>
        <v>683.3799926205736</v>
      </c>
      <c r="U355" s="76">
        <v>983</v>
      </c>
      <c r="V355" s="79">
        <f t="shared" si="81"/>
        <v>47452.839498199006</v>
      </c>
    </row>
    <row r="356" spans="1:22" s="424" customFormat="1" ht="16.5" customHeight="1" x14ac:dyDescent="0.2">
      <c r="A356" s="211">
        <f t="shared" si="70"/>
        <v>327</v>
      </c>
      <c r="B356" s="357">
        <v>18.84</v>
      </c>
      <c r="C356" s="352">
        <v>58.25</v>
      </c>
      <c r="D356" s="76">
        <v>37590</v>
      </c>
      <c r="E356" s="80">
        <v>19870</v>
      </c>
      <c r="F356" s="76">
        <f t="shared" si="73"/>
        <v>23942.675159235667</v>
      </c>
      <c r="G356" s="164">
        <f t="shared" si="74"/>
        <v>4093.3905579399143</v>
      </c>
      <c r="H356" s="208">
        <f t="shared" si="75"/>
        <v>9532.2623438396986</v>
      </c>
      <c r="I356" s="164">
        <f t="shared" si="76"/>
        <v>560.72131434351161</v>
      </c>
      <c r="J356" s="165">
        <v>983</v>
      </c>
      <c r="K356" s="166">
        <f t="shared" si="77"/>
        <v>39112.049375358794</v>
      </c>
      <c r="L356" s="211">
        <f t="shared" si="78"/>
        <v>327</v>
      </c>
      <c r="M356" s="357">
        <f t="shared" si="69"/>
        <v>15.004799999999999</v>
      </c>
      <c r="N356" s="352">
        <v>58.25</v>
      </c>
      <c r="O356" s="414">
        <v>37590</v>
      </c>
      <c r="P356" s="80">
        <v>19870</v>
      </c>
      <c r="Q356" s="163">
        <f t="shared" si="71"/>
        <v>30062.380038387717</v>
      </c>
      <c r="R356" s="164">
        <f t="shared" si="72"/>
        <v>4093.3905579399143</v>
      </c>
      <c r="S356" s="76">
        <f t="shared" si="79"/>
        <v>11612.962002751396</v>
      </c>
      <c r="T356" s="80">
        <f t="shared" si="80"/>
        <v>683.11541192655261</v>
      </c>
      <c r="U356" s="76">
        <v>983</v>
      </c>
      <c r="V356" s="79">
        <f t="shared" si="81"/>
        <v>47434.848011005583</v>
      </c>
    </row>
    <row r="357" spans="1:22" s="424" customFormat="1" ht="16.5" customHeight="1" x14ac:dyDescent="0.2">
      <c r="A357" s="211">
        <f t="shared" si="70"/>
        <v>328</v>
      </c>
      <c r="B357" s="357">
        <v>18.84</v>
      </c>
      <c r="C357" s="352">
        <v>58.25</v>
      </c>
      <c r="D357" s="76">
        <v>37590</v>
      </c>
      <c r="E357" s="80">
        <v>19870</v>
      </c>
      <c r="F357" s="76">
        <f t="shared" si="73"/>
        <v>23942.675159235667</v>
      </c>
      <c r="G357" s="164">
        <f t="shared" si="74"/>
        <v>4093.3905579399143</v>
      </c>
      <c r="H357" s="208">
        <f t="shared" si="75"/>
        <v>9532.2623438396986</v>
      </c>
      <c r="I357" s="164">
        <f t="shared" si="76"/>
        <v>560.72131434351161</v>
      </c>
      <c r="J357" s="165">
        <v>983</v>
      </c>
      <c r="K357" s="166">
        <f t="shared" si="77"/>
        <v>39112.049375358794</v>
      </c>
      <c r="L357" s="211">
        <f t="shared" si="78"/>
        <v>328</v>
      </c>
      <c r="M357" s="357">
        <f t="shared" si="69"/>
        <v>15.0114</v>
      </c>
      <c r="N357" s="352">
        <v>58.25</v>
      </c>
      <c r="O357" s="414">
        <v>37590</v>
      </c>
      <c r="P357" s="80">
        <v>19870</v>
      </c>
      <c r="Q357" s="163">
        <f t="shared" si="71"/>
        <v>30049.162636396337</v>
      </c>
      <c r="R357" s="164">
        <f t="shared" si="72"/>
        <v>4093.3905579399143</v>
      </c>
      <c r="S357" s="76">
        <f t="shared" si="79"/>
        <v>11608.468086074326</v>
      </c>
      <c r="T357" s="80">
        <f t="shared" si="80"/>
        <v>682.851063886725</v>
      </c>
      <c r="U357" s="76">
        <v>983</v>
      </c>
      <c r="V357" s="79">
        <f t="shared" si="81"/>
        <v>47416.872344297299</v>
      </c>
    </row>
    <row r="358" spans="1:22" s="424" customFormat="1" ht="16.5" customHeight="1" x14ac:dyDescent="0.2">
      <c r="A358" s="211">
        <f t="shared" si="70"/>
        <v>329</v>
      </c>
      <c r="B358" s="357">
        <v>18.84</v>
      </c>
      <c r="C358" s="352">
        <v>58.25</v>
      </c>
      <c r="D358" s="76">
        <v>37590</v>
      </c>
      <c r="E358" s="80">
        <v>19870</v>
      </c>
      <c r="F358" s="76">
        <f t="shared" si="73"/>
        <v>23942.675159235667</v>
      </c>
      <c r="G358" s="164">
        <f t="shared" si="74"/>
        <v>4093.3905579399143</v>
      </c>
      <c r="H358" s="208">
        <f t="shared" si="75"/>
        <v>9532.2623438396986</v>
      </c>
      <c r="I358" s="164">
        <f t="shared" si="76"/>
        <v>560.72131434351161</v>
      </c>
      <c r="J358" s="165">
        <v>983</v>
      </c>
      <c r="K358" s="166">
        <f t="shared" si="77"/>
        <v>39112.049375358794</v>
      </c>
      <c r="L358" s="211">
        <f t="shared" si="78"/>
        <v>329</v>
      </c>
      <c r="M358" s="357">
        <f t="shared" si="69"/>
        <v>15.018000000000001</v>
      </c>
      <c r="N358" s="352">
        <v>58.25</v>
      </c>
      <c r="O358" s="414">
        <v>37590</v>
      </c>
      <c r="P358" s="80">
        <v>19870</v>
      </c>
      <c r="Q358" s="163">
        <f t="shared" si="71"/>
        <v>30035.956851777864</v>
      </c>
      <c r="R358" s="164">
        <f t="shared" si="72"/>
        <v>4093.3905579399143</v>
      </c>
      <c r="S358" s="76">
        <f t="shared" si="79"/>
        <v>11603.978119304047</v>
      </c>
      <c r="T358" s="80">
        <f t="shared" si="80"/>
        <v>682.58694819435561</v>
      </c>
      <c r="U358" s="76">
        <v>983</v>
      </c>
      <c r="V358" s="79">
        <f t="shared" si="81"/>
        <v>47398.912477216189</v>
      </c>
    </row>
    <row r="359" spans="1:22" s="424" customFormat="1" ht="16.5" customHeight="1" x14ac:dyDescent="0.2">
      <c r="A359" s="214">
        <f t="shared" si="70"/>
        <v>330</v>
      </c>
      <c r="B359" s="357">
        <v>18.84</v>
      </c>
      <c r="C359" s="352">
        <v>58.25</v>
      </c>
      <c r="D359" s="76">
        <v>37590</v>
      </c>
      <c r="E359" s="80">
        <v>19870</v>
      </c>
      <c r="F359" s="76">
        <f t="shared" si="73"/>
        <v>23942.675159235667</v>
      </c>
      <c r="G359" s="164">
        <f t="shared" si="74"/>
        <v>4093.3905579399143</v>
      </c>
      <c r="H359" s="208">
        <f t="shared" si="75"/>
        <v>9532.2623438396986</v>
      </c>
      <c r="I359" s="164">
        <f t="shared" si="76"/>
        <v>560.72131434351161</v>
      </c>
      <c r="J359" s="165">
        <v>983</v>
      </c>
      <c r="K359" s="166">
        <f t="shared" si="77"/>
        <v>39112.049375358794</v>
      </c>
      <c r="L359" s="214">
        <f t="shared" si="78"/>
        <v>330</v>
      </c>
      <c r="M359" s="357">
        <f t="shared" si="69"/>
        <v>15.0246</v>
      </c>
      <c r="N359" s="352">
        <v>58.25</v>
      </c>
      <c r="O359" s="414">
        <v>37590</v>
      </c>
      <c r="P359" s="80">
        <v>19870</v>
      </c>
      <c r="Q359" s="163">
        <f t="shared" si="71"/>
        <v>30022.762669222477</v>
      </c>
      <c r="R359" s="164">
        <f t="shared" si="72"/>
        <v>4093.3905579399143</v>
      </c>
      <c r="S359" s="76">
        <f t="shared" si="79"/>
        <v>11599.492097235212</v>
      </c>
      <c r="T359" s="80">
        <f t="shared" si="80"/>
        <v>682.32306454324771</v>
      </c>
      <c r="U359" s="76">
        <v>983</v>
      </c>
      <c r="V359" s="79">
        <f t="shared" si="81"/>
        <v>47380.968388940848</v>
      </c>
    </row>
    <row r="360" spans="1:22" s="424" customFormat="1" ht="16.5" customHeight="1" x14ac:dyDescent="0.2">
      <c r="A360" s="211">
        <f t="shared" si="70"/>
        <v>331</v>
      </c>
      <c r="B360" s="357">
        <v>18.84</v>
      </c>
      <c r="C360" s="352">
        <v>58.25</v>
      </c>
      <c r="D360" s="76">
        <v>37590</v>
      </c>
      <c r="E360" s="80">
        <v>19870</v>
      </c>
      <c r="F360" s="76">
        <f t="shared" si="73"/>
        <v>23942.675159235667</v>
      </c>
      <c r="G360" s="164">
        <f t="shared" si="74"/>
        <v>4093.3905579399143</v>
      </c>
      <c r="H360" s="208">
        <f t="shared" si="75"/>
        <v>9532.2623438396986</v>
      </c>
      <c r="I360" s="164">
        <f t="shared" si="76"/>
        <v>560.72131434351161</v>
      </c>
      <c r="J360" s="165">
        <v>983</v>
      </c>
      <c r="K360" s="166">
        <f t="shared" si="77"/>
        <v>39112.049375358794</v>
      </c>
      <c r="L360" s="211">
        <f t="shared" si="78"/>
        <v>331</v>
      </c>
      <c r="M360" s="357">
        <f t="shared" si="69"/>
        <v>15.0312</v>
      </c>
      <c r="N360" s="352">
        <v>58.25</v>
      </c>
      <c r="O360" s="414">
        <v>37590</v>
      </c>
      <c r="P360" s="80">
        <v>19870</v>
      </c>
      <c r="Q360" s="163">
        <f t="shared" si="71"/>
        <v>30009.580073447232</v>
      </c>
      <c r="R360" s="164">
        <f t="shared" si="72"/>
        <v>4093.3905579399143</v>
      </c>
      <c r="S360" s="76">
        <f t="shared" si="79"/>
        <v>11595.010014671629</v>
      </c>
      <c r="T360" s="80">
        <f t="shared" si="80"/>
        <v>682.05941262774286</v>
      </c>
      <c r="U360" s="76">
        <v>983</v>
      </c>
      <c r="V360" s="79">
        <f t="shared" si="81"/>
        <v>47363.040058686514</v>
      </c>
    </row>
    <row r="361" spans="1:22" s="424" customFormat="1" ht="16.5" customHeight="1" x14ac:dyDescent="0.2">
      <c r="A361" s="211">
        <f t="shared" si="70"/>
        <v>332</v>
      </c>
      <c r="B361" s="357">
        <v>18.84</v>
      </c>
      <c r="C361" s="352">
        <v>58.25</v>
      </c>
      <c r="D361" s="76">
        <v>37590</v>
      </c>
      <c r="E361" s="80">
        <v>19870</v>
      </c>
      <c r="F361" s="76">
        <f t="shared" si="73"/>
        <v>23942.675159235667</v>
      </c>
      <c r="G361" s="164">
        <f t="shared" si="74"/>
        <v>4093.3905579399143</v>
      </c>
      <c r="H361" s="208">
        <f t="shared" si="75"/>
        <v>9532.2623438396986</v>
      </c>
      <c r="I361" s="164">
        <f t="shared" si="76"/>
        <v>560.72131434351161</v>
      </c>
      <c r="J361" s="165">
        <v>983</v>
      </c>
      <c r="K361" s="166">
        <f t="shared" si="77"/>
        <v>39112.049375358794</v>
      </c>
      <c r="L361" s="211">
        <f t="shared" si="78"/>
        <v>332</v>
      </c>
      <c r="M361" s="357">
        <f t="shared" si="69"/>
        <v>15.037800000000001</v>
      </c>
      <c r="N361" s="352">
        <v>58.25</v>
      </c>
      <c r="O361" s="414">
        <v>37590</v>
      </c>
      <c r="P361" s="80">
        <v>19870</v>
      </c>
      <c r="Q361" s="163">
        <f t="shared" si="71"/>
        <v>29996.409049196023</v>
      </c>
      <c r="R361" s="164">
        <f t="shared" si="72"/>
        <v>4093.3905579399143</v>
      </c>
      <c r="S361" s="76">
        <f t="shared" si="79"/>
        <v>11590.531866426219</v>
      </c>
      <c r="T361" s="80">
        <f t="shared" si="80"/>
        <v>681.79599214271877</v>
      </c>
      <c r="U361" s="76">
        <v>983</v>
      </c>
      <c r="V361" s="79">
        <f t="shared" si="81"/>
        <v>47345.127465704871</v>
      </c>
    </row>
    <row r="362" spans="1:22" s="424" customFormat="1" ht="16.5" customHeight="1" x14ac:dyDescent="0.2">
      <c r="A362" s="211">
        <f t="shared" si="70"/>
        <v>333</v>
      </c>
      <c r="B362" s="357">
        <v>18.84</v>
      </c>
      <c r="C362" s="352">
        <v>58.25</v>
      </c>
      <c r="D362" s="76">
        <v>37590</v>
      </c>
      <c r="E362" s="80">
        <v>19870</v>
      </c>
      <c r="F362" s="76">
        <f t="shared" si="73"/>
        <v>23942.675159235667</v>
      </c>
      <c r="G362" s="164">
        <f t="shared" si="74"/>
        <v>4093.3905579399143</v>
      </c>
      <c r="H362" s="208">
        <f t="shared" si="75"/>
        <v>9532.2623438396986</v>
      </c>
      <c r="I362" s="164">
        <f t="shared" si="76"/>
        <v>560.72131434351161</v>
      </c>
      <c r="J362" s="165">
        <v>983</v>
      </c>
      <c r="K362" s="166">
        <f t="shared" si="77"/>
        <v>39112.049375358794</v>
      </c>
      <c r="L362" s="211">
        <f t="shared" si="78"/>
        <v>333</v>
      </c>
      <c r="M362" s="357">
        <f t="shared" si="69"/>
        <v>15.0444</v>
      </c>
      <c r="N362" s="352">
        <v>58.25</v>
      </c>
      <c r="O362" s="414">
        <v>37590</v>
      </c>
      <c r="P362" s="80">
        <v>19870</v>
      </c>
      <c r="Q362" s="163">
        <f t="shared" si="71"/>
        <v>29983.249581239532</v>
      </c>
      <c r="R362" s="164">
        <f t="shared" si="72"/>
        <v>4093.3905579399143</v>
      </c>
      <c r="S362" s="76">
        <f t="shared" si="79"/>
        <v>11586.057647321013</v>
      </c>
      <c r="T362" s="80">
        <f t="shared" si="80"/>
        <v>681.53280278358898</v>
      </c>
      <c r="U362" s="76">
        <v>983</v>
      </c>
      <c r="V362" s="79">
        <f t="shared" si="81"/>
        <v>47327.230589284045</v>
      </c>
    </row>
    <row r="363" spans="1:22" s="424" customFormat="1" ht="16.5" customHeight="1" x14ac:dyDescent="0.2">
      <c r="A363" s="211">
        <f t="shared" si="70"/>
        <v>334</v>
      </c>
      <c r="B363" s="357">
        <v>18.84</v>
      </c>
      <c r="C363" s="352">
        <v>58.25</v>
      </c>
      <c r="D363" s="76">
        <v>37590</v>
      </c>
      <c r="E363" s="80">
        <v>19870</v>
      </c>
      <c r="F363" s="76">
        <f t="shared" si="73"/>
        <v>23942.675159235667</v>
      </c>
      <c r="G363" s="164">
        <f t="shared" si="74"/>
        <v>4093.3905579399143</v>
      </c>
      <c r="H363" s="208">
        <f t="shared" si="75"/>
        <v>9532.2623438396986</v>
      </c>
      <c r="I363" s="164">
        <f t="shared" si="76"/>
        <v>560.72131434351161</v>
      </c>
      <c r="J363" s="165">
        <v>983</v>
      </c>
      <c r="K363" s="166">
        <f t="shared" si="77"/>
        <v>39112.049375358794</v>
      </c>
      <c r="L363" s="211">
        <f t="shared" si="78"/>
        <v>334</v>
      </c>
      <c r="M363" s="357">
        <f t="shared" si="69"/>
        <v>15.051</v>
      </c>
      <c r="N363" s="352">
        <v>58.25</v>
      </c>
      <c r="O363" s="414">
        <v>37590</v>
      </c>
      <c r="P363" s="80">
        <v>19870</v>
      </c>
      <c r="Q363" s="163">
        <f t="shared" si="71"/>
        <v>29970.101654375125</v>
      </c>
      <c r="R363" s="164">
        <f t="shared" si="72"/>
        <v>4093.3905579399143</v>
      </c>
      <c r="S363" s="76">
        <f t="shared" si="79"/>
        <v>11581.587352187114</v>
      </c>
      <c r="T363" s="80">
        <f t="shared" si="80"/>
        <v>681.26984424630075</v>
      </c>
      <c r="U363" s="76">
        <v>983</v>
      </c>
      <c r="V363" s="79">
        <f t="shared" si="81"/>
        <v>47309.349408748458</v>
      </c>
    </row>
    <row r="364" spans="1:22" s="424" customFormat="1" ht="16.5" customHeight="1" x14ac:dyDescent="0.2">
      <c r="A364" s="211">
        <f t="shared" si="70"/>
        <v>335</v>
      </c>
      <c r="B364" s="357">
        <v>18.84</v>
      </c>
      <c r="C364" s="352">
        <v>58.25</v>
      </c>
      <c r="D364" s="76">
        <v>37590</v>
      </c>
      <c r="E364" s="80">
        <v>19870</v>
      </c>
      <c r="F364" s="76">
        <f t="shared" si="73"/>
        <v>23942.675159235667</v>
      </c>
      <c r="G364" s="164">
        <f t="shared" si="74"/>
        <v>4093.3905579399143</v>
      </c>
      <c r="H364" s="208">
        <f t="shared" si="75"/>
        <v>9532.2623438396986</v>
      </c>
      <c r="I364" s="164">
        <f t="shared" si="76"/>
        <v>560.72131434351161</v>
      </c>
      <c r="J364" s="165">
        <v>983</v>
      </c>
      <c r="K364" s="166">
        <f t="shared" si="77"/>
        <v>39112.049375358794</v>
      </c>
      <c r="L364" s="211">
        <f t="shared" si="78"/>
        <v>335</v>
      </c>
      <c r="M364" s="357">
        <f t="shared" si="69"/>
        <v>15.057600000000001</v>
      </c>
      <c r="N364" s="352">
        <v>58.25</v>
      </c>
      <c r="O364" s="414">
        <v>37590</v>
      </c>
      <c r="P364" s="80">
        <v>19870</v>
      </c>
      <c r="Q364" s="163">
        <f t="shared" si="71"/>
        <v>29956.965253426839</v>
      </c>
      <c r="R364" s="164">
        <f t="shared" si="72"/>
        <v>4093.3905579399143</v>
      </c>
      <c r="S364" s="76">
        <f t="shared" si="79"/>
        <v>11577.120975864696</v>
      </c>
      <c r="T364" s="80">
        <f t="shared" si="80"/>
        <v>681.00711622733513</v>
      </c>
      <c r="U364" s="76">
        <v>983</v>
      </c>
      <c r="V364" s="79">
        <f t="shared" si="81"/>
        <v>47291.483903458786</v>
      </c>
    </row>
    <row r="365" spans="1:22" s="424" customFormat="1" ht="16.5" customHeight="1" x14ac:dyDescent="0.2">
      <c r="A365" s="211">
        <f t="shared" si="70"/>
        <v>336</v>
      </c>
      <c r="B365" s="357">
        <v>18.84</v>
      </c>
      <c r="C365" s="352">
        <v>58.25</v>
      </c>
      <c r="D365" s="76">
        <v>37590</v>
      </c>
      <c r="E365" s="80">
        <v>19870</v>
      </c>
      <c r="F365" s="76">
        <f t="shared" si="73"/>
        <v>23942.675159235667</v>
      </c>
      <c r="G365" s="164">
        <f t="shared" si="74"/>
        <v>4093.3905579399143</v>
      </c>
      <c r="H365" s="208">
        <f t="shared" si="75"/>
        <v>9532.2623438396986</v>
      </c>
      <c r="I365" s="164">
        <f t="shared" si="76"/>
        <v>560.72131434351161</v>
      </c>
      <c r="J365" s="165">
        <v>983</v>
      </c>
      <c r="K365" s="166">
        <f t="shared" si="77"/>
        <v>39112.049375358794</v>
      </c>
      <c r="L365" s="211">
        <f t="shared" si="78"/>
        <v>336</v>
      </c>
      <c r="M365" s="357">
        <f t="shared" si="69"/>
        <v>15.0642</v>
      </c>
      <c r="N365" s="352">
        <v>58.25</v>
      </c>
      <c r="O365" s="414">
        <v>37590</v>
      </c>
      <c r="P365" s="80">
        <v>19870</v>
      </c>
      <c r="Q365" s="163">
        <f t="shared" si="71"/>
        <v>29943.840363245312</v>
      </c>
      <c r="R365" s="164">
        <f t="shared" si="72"/>
        <v>4093.3905579399143</v>
      </c>
      <c r="S365" s="76">
        <f t="shared" si="79"/>
        <v>11572.658513202978</v>
      </c>
      <c r="T365" s="80">
        <f t="shared" si="80"/>
        <v>680.74461842370454</v>
      </c>
      <c r="U365" s="76">
        <v>983</v>
      </c>
      <c r="V365" s="79">
        <f t="shared" si="81"/>
        <v>47273.634052811911</v>
      </c>
    </row>
    <row r="366" spans="1:22" s="424" customFormat="1" ht="16.5" customHeight="1" x14ac:dyDescent="0.2">
      <c r="A366" s="211">
        <f t="shared" si="70"/>
        <v>337</v>
      </c>
      <c r="B366" s="357">
        <v>18.84</v>
      </c>
      <c r="C366" s="352">
        <v>58.25</v>
      </c>
      <c r="D366" s="76">
        <v>37590</v>
      </c>
      <c r="E366" s="80">
        <v>19870</v>
      </c>
      <c r="F366" s="76">
        <f t="shared" si="73"/>
        <v>23942.675159235667</v>
      </c>
      <c r="G366" s="164">
        <f t="shared" si="74"/>
        <v>4093.3905579399143</v>
      </c>
      <c r="H366" s="208">
        <f t="shared" si="75"/>
        <v>9532.2623438396986</v>
      </c>
      <c r="I366" s="164">
        <f t="shared" si="76"/>
        <v>560.72131434351161</v>
      </c>
      <c r="J366" s="165">
        <v>983</v>
      </c>
      <c r="K366" s="166">
        <f t="shared" si="77"/>
        <v>39112.049375358794</v>
      </c>
      <c r="L366" s="211">
        <f t="shared" si="78"/>
        <v>337</v>
      </c>
      <c r="M366" s="357">
        <f t="shared" si="69"/>
        <v>15.0708</v>
      </c>
      <c r="N366" s="352">
        <v>58.25</v>
      </c>
      <c r="O366" s="414">
        <v>37590</v>
      </c>
      <c r="P366" s="80">
        <v>19870</v>
      </c>
      <c r="Q366" s="163">
        <f t="shared" si="71"/>
        <v>29930.726968707699</v>
      </c>
      <c r="R366" s="164">
        <f t="shared" si="72"/>
        <v>4093.3905579399143</v>
      </c>
      <c r="S366" s="76">
        <f t="shared" si="79"/>
        <v>11568.19995906019</v>
      </c>
      <c r="T366" s="80">
        <f t="shared" si="80"/>
        <v>680.4823505329523</v>
      </c>
      <c r="U366" s="76">
        <v>983</v>
      </c>
      <c r="V366" s="79">
        <f t="shared" si="81"/>
        <v>47255.79983624076</v>
      </c>
    </row>
    <row r="367" spans="1:22" s="424" customFormat="1" ht="16.5" customHeight="1" x14ac:dyDescent="0.2">
      <c r="A367" s="211">
        <f t="shared" si="70"/>
        <v>338</v>
      </c>
      <c r="B367" s="357">
        <v>18.84</v>
      </c>
      <c r="C367" s="352">
        <v>58.25</v>
      </c>
      <c r="D367" s="76">
        <v>37590</v>
      </c>
      <c r="E367" s="80">
        <v>19870</v>
      </c>
      <c r="F367" s="76">
        <f t="shared" si="73"/>
        <v>23942.675159235667</v>
      </c>
      <c r="G367" s="164">
        <f t="shared" si="74"/>
        <v>4093.3905579399143</v>
      </c>
      <c r="H367" s="208">
        <f t="shared" si="75"/>
        <v>9532.2623438396986</v>
      </c>
      <c r="I367" s="164">
        <f t="shared" si="76"/>
        <v>560.72131434351161</v>
      </c>
      <c r="J367" s="165">
        <v>983</v>
      </c>
      <c r="K367" s="166">
        <f t="shared" si="77"/>
        <v>39112.049375358794</v>
      </c>
      <c r="L367" s="211">
        <f t="shared" si="78"/>
        <v>338</v>
      </c>
      <c r="M367" s="357">
        <f t="shared" si="69"/>
        <v>15.077400000000001</v>
      </c>
      <c r="N367" s="352">
        <v>58.25</v>
      </c>
      <c r="O367" s="414">
        <v>37590</v>
      </c>
      <c r="P367" s="80">
        <v>19870</v>
      </c>
      <c r="Q367" s="163">
        <f t="shared" si="71"/>
        <v>29917.625054717657</v>
      </c>
      <c r="R367" s="164">
        <f t="shared" si="72"/>
        <v>4093.3905579399143</v>
      </c>
      <c r="S367" s="76">
        <f t="shared" si="79"/>
        <v>11563.745308303576</v>
      </c>
      <c r="T367" s="80">
        <f t="shared" si="80"/>
        <v>680.22031225315152</v>
      </c>
      <c r="U367" s="76">
        <v>983</v>
      </c>
      <c r="V367" s="79">
        <f t="shared" si="81"/>
        <v>47237.981233214305</v>
      </c>
    </row>
    <row r="368" spans="1:22" s="424" customFormat="1" ht="16.5" customHeight="1" x14ac:dyDescent="0.2">
      <c r="A368" s="211">
        <f t="shared" si="70"/>
        <v>339</v>
      </c>
      <c r="B368" s="357">
        <v>18.84</v>
      </c>
      <c r="C368" s="352">
        <v>58.25</v>
      </c>
      <c r="D368" s="76">
        <v>37590</v>
      </c>
      <c r="E368" s="80">
        <v>19870</v>
      </c>
      <c r="F368" s="76">
        <f t="shared" si="73"/>
        <v>23942.675159235667</v>
      </c>
      <c r="G368" s="164">
        <f t="shared" si="74"/>
        <v>4093.3905579399143</v>
      </c>
      <c r="H368" s="208">
        <f t="shared" si="75"/>
        <v>9532.2623438396986</v>
      </c>
      <c r="I368" s="164">
        <f t="shared" si="76"/>
        <v>560.72131434351161</v>
      </c>
      <c r="J368" s="165">
        <v>983</v>
      </c>
      <c r="K368" s="166">
        <f t="shared" si="77"/>
        <v>39112.049375358794</v>
      </c>
      <c r="L368" s="211">
        <f t="shared" si="78"/>
        <v>339</v>
      </c>
      <c r="M368" s="357">
        <f t="shared" si="69"/>
        <v>15.084</v>
      </c>
      <c r="N368" s="352">
        <v>58.25</v>
      </c>
      <c r="O368" s="414">
        <v>37590</v>
      </c>
      <c r="P368" s="80">
        <v>19870</v>
      </c>
      <c r="Q368" s="163">
        <f t="shared" si="71"/>
        <v>29904.534606205249</v>
      </c>
      <c r="R368" s="164">
        <f t="shared" si="72"/>
        <v>4093.3905579399143</v>
      </c>
      <c r="S368" s="76">
        <f t="shared" si="79"/>
        <v>11559.294555809356</v>
      </c>
      <c r="T368" s="80">
        <f t="shared" si="80"/>
        <v>679.95850328290328</v>
      </c>
      <c r="U368" s="76">
        <v>983</v>
      </c>
      <c r="V368" s="79">
        <f t="shared" si="81"/>
        <v>47220.178223237424</v>
      </c>
    </row>
    <row r="369" spans="1:22" s="424" customFormat="1" ht="16.5" customHeight="1" x14ac:dyDescent="0.2">
      <c r="A369" s="214">
        <f t="shared" si="70"/>
        <v>340</v>
      </c>
      <c r="B369" s="357">
        <v>18.84</v>
      </c>
      <c r="C369" s="352">
        <v>58.25</v>
      </c>
      <c r="D369" s="76">
        <v>37590</v>
      </c>
      <c r="E369" s="80">
        <v>19870</v>
      </c>
      <c r="F369" s="76">
        <f t="shared" si="73"/>
        <v>23942.675159235667</v>
      </c>
      <c r="G369" s="164">
        <f t="shared" si="74"/>
        <v>4093.3905579399143</v>
      </c>
      <c r="H369" s="208">
        <f t="shared" si="75"/>
        <v>9532.2623438396986</v>
      </c>
      <c r="I369" s="164">
        <f t="shared" si="76"/>
        <v>560.72131434351161</v>
      </c>
      <c r="J369" s="165">
        <v>983</v>
      </c>
      <c r="K369" s="166">
        <f t="shared" si="77"/>
        <v>39112.049375358794</v>
      </c>
      <c r="L369" s="214">
        <f t="shared" si="78"/>
        <v>340</v>
      </c>
      <c r="M369" s="357">
        <f t="shared" si="69"/>
        <v>15.0906</v>
      </c>
      <c r="N369" s="352">
        <v>58.25</v>
      </c>
      <c r="O369" s="414">
        <v>37590</v>
      </c>
      <c r="P369" s="80">
        <v>19870</v>
      </c>
      <c r="Q369" s="163">
        <f t="shared" si="71"/>
        <v>29891.455608126915</v>
      </c>
      <c r="R369" s="164">
        <f t="shared" si="72"/>
        <v>4093.3905579399143</v>
      </c>
      <c r="S369" s="76">
        <f t="shared" si="79"/>
        <v>11554.847696462721</v>
      </c>
      <c r="T369" s="80">
        <f t="shared" si="80"/>
        <v>679.6969233213365</v>
      </c>
      <c r="U369" s="76">
        <v>983</v>
      </c>
      <c r="V369" s="79">
        <f t="shared" si="81"/>
        <v>47202.390785850883</v>
      </c>
    </row>
    <row r="370" spans="1:22" s="424" customFormat="1" ht="16.5" customHeight="1" x14ac:dyDescent="0.2">
      <c r="A370" s="211">
        <f t="shared" si="70"/>
        <v>341</v>
      </c>
      <c r="B370" s="357">
        <v>18.84</v>
      </c>
      <c r="C370" s="352">
        <v>58.25</v>
      </c>
      <c r="D370" s="76">
        <v>37590</v>
      </c>
      <c r="E370" s="80">
        <v>19870</v>
      </c>
      <c r="F370" s="76">
        <f t="shared" si="73"/>
        <v>23942.675159235667</v>
      </c>
      <c r="G370" s="164">
        <f t="shared" si="74"/>
        <v>4093.3905579399143</v>
      </c>
      <c r="H370" s="208">
        <f t="shared" si="75"/>
        <v>9532.2623438396986</v>
      </c>
      <c r="I370" s="164">
        <f t="shared" si="76"/>
        <v>560.72131434351161</v>
      </c>
      <c r="J370" s="165">
        <v>983</v>
      </c>
      <c r="K370" s="166">
        <f t="shared" si="77"/>
        <v>39112.049375358794</v>
      </c>
      <c r="L370" s="211">
        <f t="shared" si="78"/>
        <v>341</v>
      </c>
      <c r="M370" s="357">
        <f t="shared" si="69"/>
        <v>15.097200000000001</v>
      </c>
      <c r="N370" s="352">
        <v>58.25</v>
      </c>
      <c r="O370" s="414">
        <v>37590</v>
      </c>
      <c r="P370" s="80">
        <v>19870</v>
      </c>
      <c r="Q370" s="163">
        <f t="shared" si="71"/>
        <v>29878.388045465384</v>
      </c>
      <c r="R370" s="164">
        <f t="shared" si="72"/>
        <v>4093.3905579399143</v>
      </c>
      <c r="S370" s="76">
        <f t="shared" si="79"/>
        <v>11550.404725157803</v>
      </c>
      <c r="T370" s="80">
        <f t="shared" si="80"/>
        <v>679.43557206810601</v>
      </c>
      <c r="U370" s="76">
        <v>983</v>
      </c>
      <c r="V370" s="79">
        <f t="shared" si="81"/>
        <v>47184.618900631205</v>
      </c>
    </row>
    <row r="371" spans="1:22" s="424" customFormat="1" ht="16.5" customHeight="1" x14ac:dyDescent="0.2">
      <c r="A371" s="211">
        <f t="shared" si="70"/>
        <v>342</v>
      </c>
      <c r="B371" s="357">
        <v>18.84</v>
      </c>
      <c r="C371" s="352">
        <v>58.25</v>
      </c>
      <c r="D371" s="76">
        <v>37590</v>
      </c>
      <c r="E371" s="80">
        <v>19870</v>
      </c>
      <c r="F371" s="76">
        <f t="shared" si="73"/>
        <v>23942.675159235667</v>
      </c>
      <c r="G371" s="164">
        <f t="shared" si="74"/>
        <v>4093.3905579399143</v>
      </c>
      <c r="H371" s="208">
        <f t="shared" si="75"/>
        <v>9532.2623438396986</v>
      </c>
      <c r="I371" s="164">
        <f t="shared" si="76"/>
        <v>560.72131434351161</v>
      </c>
      <c r="J371" s="165">
        <v>983</v>
      </c>
      <c r="K371" s="166">
        <f t="shared" si="77"/>
        <v>39112.049375358794</v>
      </c>
      <c r="L371" s="211">
        <f t="shared" si="78"/>
        <v>342</v>
      </c>
      <c r="M371" s="357">
        <f t="shared" si="69"/>
        <v>15.1038</v>
      </c>
      <c r="N371" s="352">
        <v>58.25</v>
      </c>
      <c r="O371" s="414">
        <v>37590</v>
      </c>
      <c r="P371" s="80">
        <v>19870</v>
      </c>
      <c r="Q371" s="163">
        <f t="shared" si="71"/>
        <v>29865.331903229653</v>
      </c>
      <c r="R371" s="164">
        <f t="shared" si="72"/>
        <v>4093.3905579399143</v>
      </c>
      <c r="S371" s="76">
        <f t="shared" si="79"/>
        <v>11545.965636797655</v>
      </c>
      <c r="T371" s="80">
        <f t="shared" si="80"/>
        <v>679.17444922339143</v>
      </c>
      <c r="U371" s="76">
        <v>983</v>
      </c>
      <c r="V371" s="79">
        <f t="shared" si="81"/>
        <v>47166.86254719062</v>
      </c>
    </row>
    <row r="372" spans="1:22" s="424" customFormat="1" ht="16.5" customHeight="1" x14ac:dyDescent="0.2">
      <c r="A372" s="211">
        <f t="shared" si="70"/>
        <v>343</v>
      </c>
      <c r="B372" s="357">
        <v>18.84</v>
      </c>
      <c r="C372" s="352">
        <v>58.25</v>
      </c>
      <c r="D372" s="76">
        <v>37590</v>
      </c>
      <c r="E372" s="80">
        <v>19870</v>
      </c>
      <c r="F372" s="76">
        <f t="shared" si="73"/>
        <v>23942.675159235667</v>
      </c>
      <c r="G372" s="164">
        <f t="shared" si="74"/>
        <v>4093.3905579399143</v>
      </c>
      <c r="H372" s="208">
        <f t="shared" si="75"/>
        <v>9532.2623438396986</v>
      </c>
      <c r="I372" s="164">
        <f t="shared" si="76"/>
        <v>560.72131434351161</v>
      </c>
      <c r="J372" s="165">
        <v>983</v>
      </c>
      <c r="K372" s="166">
        <f t="shared" si="77"/>
        <v>39112.049375358794</v>
      </c>
      <c r="L372" s="211">
        <f t="shared" si="78"/>
        <v>343</v>
      </c>
      <c r="M372" s="357">
        <f t="shared" si="69"/>
        <v>15.1104</v>
      </c>
      <c r="N372" s="352">
        <v>58.25</v>
      </c>
      <c r="O372" s="414">
        <v>37590</v>
      </c>
      <c r="P372" s="80">
        <v>19870</v>
      </c>
      <c r="Q372" s="163">
        <f t="shared" si="71"/>
        <v>29852.287166454891</v>
      </c>
      <c r="R372" s="164">
        <f t="shared" si="72"/>
        <v>4093.3905579399143</v>
      </c>
      <c r="S372" s="76">
        <f t="shared" si="79"/>
        <v>11541.530426294234</v>
      </c>
      <c r="T372" s="80">
        <f t="shared" si="80"/>
        <v>678.91355448789602</v>
      </c>
      <c r="U372" s="76">
        <v>983</v>
      </c>
      <c r="V372" s="79">
        <f t="shared" si="81"/>
        <v>47149.121705176934</v>
      </c>
    </row>
    <row r="373" spans="1:22" s="424" customFormat="1" ht="16.5" customHeight="1" x14ac:dyDescent="0.2">
      <c r="A373" s="211">
        <f t="shared" si="70"/>
        <v>344</v>
      </c>
      <c r="B373" s="357">
        <v>18.84</v>
      </c>
      <c r="C373" s="352">
        <v>58.25</v>
      </c>
      <c r="D373" s="76">
        <v>37590</v>
      </c>
      <c r="E373" s="80">
        <v>19870</v>
      </c>
      <c r="F373" s="76">
        <f t="shared" si="73"/>
        <v>23942.675159235667</v>
      </c>
      <c r="G373" s="164">
        <f t="shared" si="74"/>
        <v>4093.3905579399143</v>
      </c>
      <c r="H373" s="208">
        <f t="shared" si="75"/>
        <v>9532.2623438396986</v>
      </c>
      <c r="I373" s="164">
        <f t="shared" si="76"/>
        <v>560.72131434351161</v>
      </c>
      <c r="J373" s="165">
        <v>983</v>
      </c>
      <c r="K373" s="166">
        <f t="shared" si="77"/>
        <v>39112.049375358794</v>
      </c>
      <c r="L373" s="211">
        <f t="shared" si="78"/>
        <v>344</v>
      </c>
      <c r="M373" s="357">
        <f t="shared" si="69"/>
        <v>15.117000000000001</v>
      </c>
      <c r="N373" s="352">
        <v>58.25</v>
      </c>
      <c r="O373" s="414">
        <v>37590</v>
      </c>
      <c r="P373" s="80">
        <v>19870</v>
      </c>
      <c r="Q373" s="163">
        <f t="shared" si="71"/>
        <v>29839.253820202419</v>
      </c>
      <c r="R373" s="164">
        <f t="shared" si="72"/>
        <v>4093.3905579399143</v>
      </c>
      <c r="S373" s="76">
        <f t="shared" si="79"/>
        <v>11537.099088568393</v>
      </c>
      <c r="T373" s="80">
        <f t="shared" si="80"/>
        <v>678.65288756284656</v>
      </c>
      <c r="U373" s="76">
        <v>983</v>
      </c>
      <c r="V373" s="79">
        <f t="shared" si="81"/>
        <v>47131.396354273573</v>
      </c>
    </row>
    <row r="374" spans="1:22" s="424" customFormat="1" ht="16.5" customHeight="1" x14ac:dyDescent="0.2">
      <c r="A374" s="211">
        <f t="shared" si="70"/>
        <v>345</v>
      </c>
      <c r="B374" s="357">
        <v>18.84</v>
      </c>
      <c r="C374" s="352">
        <v>58.25</v>
      </c>
      <c r="D374" s="76">
        <v>37590</v>
      </c>
      <c r="E374" s="80">
        <v>19870</v>
      </c>
      <c r="F374" s="76">
        <f t="shared" si="73"/>
        <v>23942.675159235667</v>
      </c>
      <c r="G374" s="164">
        <f t="shared" si="74"/>
        <v>4093.3905579399143</v>
      </c>
      <c r="H374" s="208">
        <f t="shared" si="75"/>
        <v>9532.2623438396986</v>
      </c>
      <c r="I374" s="164">
        <f t="shared" si="76"/>
        <v>560.72131434351161</v>
      </c>
      <c r="J374" s="165">
        <v>983</v>
      </c>
      <c r="K374" s="166">
        <f t="shared" si="77"/>
        <v>39112.049375358794</v>
      </c>
      <c r="L374" s="211">
        <f t="shared" si="78"/>
        <v>345</v>
      </c>
      <c r="M374" s="357">
        <f t="shared" si="69"/>
        <v>15.1236</v>
      </c>
      <c r="N374" s="352">
        <v>58.25</v>
      </c>
      <c r="O374" s="414">
        <v>37590</v>
      </c>
      <c r="P374" s="80">
        <v>19870</v>
      </c>
      <c r="Q374" s="163">
        <f t="shared" si="71"/>
        <v>29826.23184955963</v>
      </c>
      <c r="R374" s="164">
        <f t="shared" si="72"/>
        <v>4093.3905579399143</v>
      </c>
      <c r="S374" s="76">
        <f t="shared" si="79"/>
        <v>11532.671618549844</v>
      </c>
      <c r="T374" s="80">
        <f t="shared" si="80"/>
        <v>678.39244814999086</v>
      </c>
      <c r="U374" s="76">
        <v>983</v>
      </c>
      <c r="V374" s="79">
        <f t="shared" si="81"/>
        <v>47113.686474199378</v>
      </c>
    </row>
    <row r="375" spans="1:22" s="424" customFormat="1" ht="16.5" customHeight="1" x14ac:dyDescent="0.2">
      <c r="A375" s="211">
        <f t="shared" si="70"/>
        <v>346</v>
      </c>
      <c r="B375" s="357">
        <v>18.84</v>
      </c>
      <c r="C375" s="352">
        <v>58.25</v>
      </c>
      <c r="D375" s="76">
        <v>37590</v>
      </c>
      <c r="E375" s="80">
        <v>19870</v>
      </c>
      <c r="F375" s="76">
        <f t="shared" si="73"/>
        <v>23942.675159235667</v>
      </c>
      <c r="G375" s="164">
        <f t="shared" si="74"/>
        <v>4093.3905579399143</v>
      </c>
      <c r="H375" s="208">
        <f t="shared" si="75"/>
        <v>9532.2623438396986</v>
      </c>
      <c r="I375" s="164">
        <f t="shared" si="76"/>
        <v>560.72131434351161</v>
      </c>
      <c r="J375" s="165">
        <v>983</v>
      </c>
      <c r="K375" s="166">
        <f t="shared" si="77"/>
        <v>39112.049375358794</v>
      </c>
      <c r="L375" s="211">
        <f t="shared" si="78"/>
        <v>346</v>
      </c>
      <c r="M375" s="357">
        <f t="shared" si="69"/>
        <v>15.1302</v>
      </c>
      <c r="N375" s="352">
        <v>58.25</v>
      </c>
      <c r="O375" s="414">
        <v>37590</v>
      </c>
      <c r="P375" s="80">
        <v>19870</v>
      </c>
      <c r="Q375" s="163">
        <f t="shared" si="71"/>
        <v>29813.221239639926</v>
      </c>
      <c r="R375" s="164">
        <f t="shared" si="72"/>
        <v>4093.3905579399143</v>
      </c>
      <c r="S375" s="76">
        <f t="shared" si="79"/>
        <v>11528.248011177147</v>
      </c>
      <c r="T375" s="80">
        <f t="shared" si="80"/>
        <v>678.13223595159684</v>
      </c>
      <c r="U375" s="76">
        <v>983</v>
      </c>
      <c r="V375" s="79">
        <f t="shared" si="81"/>
        <v>47095.992044708582</v>
      </c>
    </row>
    <row r="376" spans="1:22" s="424" customFormat="1" ht="16.5" customHeight="1" x14ac:dyDescent="0.2">
      <c r="A376" s="211">
        <f t="shared" si="70"/>
        <v>347</v>
      </c>
      <c r="B376" s="357">
        <v>18.84</v>
      </c>
      <c r="C376" s="352">
        <v>58.25</v>
      </c>
      <c r="D376" s="76">
        <v>37590</v>
      </c>
      <c r="E376" s="80">
        <v>19870</v>
      </c>
      <c r="F376" s="76">
        <f t="shared" si="73"/>
        <v>23942.675159235667</v>
      </c>
      <c r="G376" s="164">
        <f t="shared" si="74"/>
        <v>4093.3905579399143</v>
      </c>
      <c r="H376" s="208">
        <f t="shared" si="75"/>
        <v>9532.2623438396986</v>
      </c>
      <c r="I376" s="164">
        <f t="shared" si="76"/>
        <v>560.72131434351161</v>
      </c>
      <c r="J376" s="165">
        <v>983</v>
      </c>
      <c r="K376" s="166">
        <f t="shared" si="77"/>
        <v>39112.049375358794</v>
      </c>
      <c r="L376" s="211">
        <f t="shared" si="78"/>
        <v>347</v>
      </c>
      <c r="M376" s="357">
        <f t="shared" si="69"/>
        <v>15.136800000000001</v>
      </c>
      <c r="N376" s="352">
        <v>58.25</v>
      </c>
      <c r="O376" s="414">
        <v>37590</v>
      </c>
      <c r="P376" s="80">
        <v>19870</v>
      </c>
      <c r="Q376" s="163">
        <f t="shared" si="71"/>
        <v>29800.221975582685</v>
      </c>
      <c r="R376" s="164">
        <f t="shared" si="72"/>
        <v>4093.3905579399143</v>
      </c>
      <c r="S376" s="76">
        <f t="shared" si="79"/>
        <v>11523.828261397683</v>
      </c>
      <c r="T376" s="80">
        <f t="shared" si="80"/>
        <v>677.87225067045188</v>
      </c>
      <c r="U376" s="76">
        <v>983</v>
      </c>
      <c r="V376" s="79">
        <f t="shared" si="81"/>
        <v>47078.31304559073</v>
      </c>
    </row>
    <row r="377" spans="1:22" s="424" customFormat="1" ht="16.5" customHeight="1" x14ac:dyDescent="0.2">
      <c r="A377" s="211">
        <f t="shared" si="70"/>
        <v>348</v>
      </c>
      <c r="B377" s="357">
        <v>18.84</v>
      </c>
      <c r="C377" s="352">
        <v>58.25</v>
      </c>
      <c r="D377" s="76">
        <v>37590</v>
      </c>
      <c r="E377" s="80">
        <v>19870</v>
      </c>
      <c r="F377" s="76">
        <f t="shared" si="73"/>
        <v>23942.675159235667</v>
      </c>
      <c r="G377" s="164">
        <f t="shared" si="74"/>
        <v>4093.3905579399143</v>
      </c>
      <c r="H377" s="208">
        <f t="shared" si="75"/>
        <v>9532.2623438396986</v>
      </c>
      <c r="I377" s="164">
        <f t="shared" si="76"/>
        <v>560.72131434351161</v>
      </c>
      <c r="J377" s="165">
        <v>983</v>
      </c>
      <c r="K377" s="166">
        <f t="shared" si="77"/>
        <v>39112.049375358794</v>
      </c>
      <c r="L377" s="211">
        <f t="shared" si="78"/>
        <v>348</v>
      </c>
      <c r="M377" s="357">
        <f t="shared" si="69"/>
        <v>15.1434</v>
      </c>
      <c r="N377" s="352">
        <v>58.25</v>
      </c>
      <c r="O377" s="414">
        <v>37590</v>
      </c>
      <c r="P377" s="80">
        <v>19870</v>
      </c>
      <c r="Q377" s="163">
        <f t="shared" si="71"/>
        <v>29787.234042553191</v>
      </c>
      <c r="R377" s="164">
        <f t="shared" si="72"/>
        <v>4093.3905579399143</v>
      </c>
      <c r="S377" s="76">
        <f t="shared" si="79"/>
        <v>11519.412364167656</v>
      </c>
      <c r="T377" s="80">
        <f t="shared" si="80"/>
        <v>677.61249200986208</v>
      </c>
      <c r="U377" s="76">
        <v>983</v>
      </c>
      <c r="V377" s="79">
        <f t="shared" si="81"/>
        <v>47060.649456670617</v>
      </c>
    </row>
    <row r="378" spans="1:22" s="424" customFormat="1" ht="16.5" customHeight="1" x14ac:dyDescent="0.2">
      <c r="A378" s="211">
        <f t="shared" si="70"/>
        <v>349</v>
      </c>
      <c r="B378" s="357">
        <v>18.84</v>
      </c>
      <c r="C378" s="352">
        <v>58.25</v>
      </c>
      <c r="D378" s="76">
        <v>37590</v>
      </c>
      <c r="E378" s="80">
        <v>19870</v>
      </c>
      <c r="F378" s="76">
        <f t="shared" si="73"/>
        <v>23942.675159235667</v>
      </c>
      <c r="G378" s="164">
        <f t="shared" si="74"/>
        <v>4093.3905579399143</v>
      </c>
      <c r="H378" s="208">
        <f t="shared" si="75"/>
        <v>9532.2623438396986</v>
      </c>
      <c r="I378" s="164">
        <f t="shared" si="76"/>
        <v>560.72131434351161</v>
      </c>
      <c r="J378" s="165">
        <v>983</v>
      </c>
      <c r="K378" s="166">
        <f t="shared" si="77"/>
        <v>39112.049375358794</v>
      </c>
      <c r="L378" s="211">
        <f t="shared" si="78"/>
        <v>349</v>
      </c>
      <c r="M378" s="357">
        <f t="shared" si="69"/>
        <v>15.15</v>
      </c>
      <c r="N378" s="352">
        <v>58.25</v>
      </c>
      <c r="O378" s="414">
        <v>37590</v>
      </c>
      <c r="P378" s="80">
        <v>19870</v>
      </c>
      <c r="Q378" s="163">
        <f t="shared" si="71"/>
        <v>29774.257425742573</v>
      </c>
      <c r="R378" s="164">
        <f t="shared" si="72"/>
        <v>4093.3905579399143</v>
      </c>
      <c r="S378" s="76">
        <f t="shared" si="79"/>
        <v>11515.000314452047</v>
      </c>
      <c r="T378" s="80">
        <f t="shared" si="80"/>
        <v>677.35295967364971</v>
      </c>
      <c r="U378" s="76">
        <v>983</v>
      </c>
      <c r="V378" s="79">
        <f t="shared" si="81"/>
        <v>47043.001257808181</v>
      </c>
    </row>
    <row r="379" spans="1:22" s="424" customFormat="1" ht="16.5" customHeight="1" x14ac:dyDescent="0.2">
      <c r="A379" s="214">
        <f t="shared" si="70"/>
        <v>350</v>
      </c>
      <c r="B379" s="357">
        <v>18.84</v>
      </c>
      <c r="C379" s="352">
        <v>58.25</v>
      </c>
      <c r="D379" s="76">
        <v>37590</v>
      </c>
      <c r="E379" s="80">
        <v>19870</v>
      </c>
      <c r="F379" s="76">
        <f t="shared" si="73"/>
        <v>23942.675159235667</v>
      </c>
      <c r="G379" s="164">
        <f t="shared" si="74"/>
        <v>4093.3905579399143</v>
      </c>
      <c r="H379" s="208">
        <f t="shared" si="75"/>
        <v>9532.2623438396986</v>
      </c>
      <c r="I379" s="164">
        <f t="shared" si="76"/>
        <v>560.72131434351161</v>
      </c>
      <c r="J379" s="165">
        <v>983</v>
      </c>
      <c r="K379" s="166">
        <f t="shared" si="77"/>
        <v>39112.049375358794</v>
      </c>
      <c r="L379" s="214">
        <f t="shared" si="78"/>
        <v>350</v>
      </c>
      <c r="M379" s="357">
        <f t="shared" si="69"/>
        <v>15.156600000000001</v>
      </c>
      <c r="N379" s="352">
        <v>58.25</v>
      </c>
      <c r="O379" s="414">
        <v>37590</v>
      </c>
      <c r="P379" s="80">
        <v>19870</v>
      </c>
      <c r="Q379" s="163">
        <f t="shared" si="71"/>
        <v>29761.292110367758</v>
      </c>
      <c r="R379" s="164">
        <f t="shared" si="72"/>
        <v>4093.3905579399143</v>
      </c>
      <c r="S379" s="76">
        <f t="shared" si="79"/>
        <v>11510.592107224609</v>
      </c>
      <c r="T379" s="80">
        <f t="shared" si="80"/>
        <v>677.09365336615349</v>
      </c>
      <c r="U379" s="76">
        <v>983</v>
      </c>
      <c r="V379" s="79">
        <f t="shared" si="81"/>
        <v>47025.36842889843</v>
      </c>
    </row>
    <row r="380" spans="1:22" s="424" customFormat="1" ht="16.5" customHeight="1" x14ac:dyDescent="0.2">
      <c r="A380" s="211">
        <f t="shared" si="70"/>
        <v>351</v>
      </c>
      <c r="B380" s="357">
        <v>18.84</v>
      </c>
      <c r="C380" s="352">
        <v>58.25</v>
      </c>
      <c r="D380" s="76">
        <v>37590</v>
      </c>
      <c r="E380" s="80">
        <v>19870</v>
      </c>
      <c r="F380" s="76">
        <f t="shared" si="73"/>
        <v>23942.675159235667</v>
      </c>
      <c r="G380" s="164">
        <f t="shared" si="74"/>
        <v>4093.3905579399143</v>
      </c>
      <c r="H380" s="208">
        <f t="shared" si="75"/>
        <v>9532.2623438396986</v>
      </c>
      <c r="I380" s="164">
        <f t="shared" si="76"/>
        <v>560.72131434351161</v>
      </c>
      <c r="J380" s="165">
        <v>983</v>
      </c>
      <c r="K380" s="166">
        <f t="shared" si="77"/>
        <v>39112.049375358794</v>
      </c>
      <c r="L380" s="211">
        <f t="shared" si="78"/>
        <v>351</v>
      </c>
      <c r="M380" s="357">
        <f t="shared" si="69"/>
        <v>15.1632</v>
      </c>
      <c r="N380" s="352">
        <v>58.25</v>
      </c>
      <c r="O380" s="414">
        <v>37590</v>
      </c>
      <c r="P380" s="80">
        <v>19870</v>
      </c>
      <c r="Q380" s="163">
        <f t="shared" si="71"/>
        <v>29748.33808167142</v>
      </c>
      <c r="R380" s="164">
        <f t="shared" si="72"/>
        <v>4093.3905579399143</v>
      </c>
      <c r="S380" s="76">
        <f t="shared" si="79"/>
        <v>11506.187737467855</v>
      </c>
      <c r="T380" s="80">
        <f t="shared" si="80"/>
        <v>676.83457279222671</v>
      </c>
      <c r="U380" s="76">
        <v>983</v>
      </c>
      <c r="V380" s="79">
        <f t="shared" si="81"/>
        <v>47007.750949871421</v>
      </c>
    </row>
    <row r="381" spans="1:22" s="424" customFormat="1" ht="16.5" customHeight="1" x14ac:dyDescent="0.2">
      <c r="A381" s="211">
        <f t="shared" si="70"/>
        <v>352</v>
      </c>
      <c r="B381" s="357">
        <v>18.84</v>
      </c>
      <c r="C381" s="352">
        <v>58.25</v>
      </c>
      <c r="D381" s="76">
        <v>37590</v>
      </c>
      <c r="E381" s="80">
        <v>19870</v>
      </c>
      <c r="F381" s="76">
        <f t="shared" si="73"/>
        <v>23942.675159235667</v>
      </c>
      <c r="G381" s="164">
        <f t="shared" si="74"/>
        <v>4093.3905579399143</v>
      </c>
      <c r="H381" s="208">
        <f t="shared" si="75"/>
        <v>9532.2623438396986</v>
      </c>
      <c r="I381" s="164">
        <f t="shared" si="76"/>
        <v>560.72131434351161</v>
      </c>
      <c r="J381" s="165">
        <v>983</v>
      </c>
      <c r="K381" s="166">
        <f t="shared" si="77"/>
        <v>39112.049375358794</v>
      </c>
      <c r="L381" s="211">
        <f t="shared" si="78"/>
        <v>352</v>
      </c>
      <c r="M381" s="357">
        <f t="shared" si="69"/>
        <v>15.1698</v>
      </c>
      <c r="N381" s="352">
        <v>58.25</v>
      </c>
      <c r="O381" s="414">
        <v>37590</v>
      </c>
      <c r="P381" s="80">
        <v>19870</v>
      </c>
      <c r="Q381" s="163">
        <f t="shared" si="71"/>
        <v>29735.395324921887</v>
      </c>
      <c r="R381" s="164">
        <f t="shared" si="72"/>
        <v>4093.3905579399143</v>
      </c>
      <c r="S381" s="76">
        <f t="shared" si="79"/>
        <v>11501.787200173014</v>
      </c>
      <c r="T381" s="80">
        <f t="shared" si="80"/>
        <v>676.57571765723605</v>
      </c>
      <c r="U381" s="76">
        <v>983</v>
      </c>
      <c r="V381" s="79">
        <f t="shared" si="81"/>
        <v>46990.148800692055</v>
      </c>
    </row>
    <row r="382" spans="1:22" s="424" customFormat="1" ht="16.5" customHeight="1" x14ac:dyDescent="0.2">
      <c r="A382" s="211">
        <f t="shared" si="70"/>
        <v>353</v>
      </c>
      <c r="B382" s="357">
        <v>18.84</v>
      </c>
      <c r="C382" s="352">
        <v>58.25</v>
      </c>
      <c r="D382" s="76">
        <v>37590</v>
      </c>
      <c r="E382" s="80">
        <v>19870</v>
      </c>
      <c r="F382" s="76">
        <f t="shared" si="73"/>
        <v>23942.675159235667</v>
      </c>
      <c r="G382" s="164">
        <f t="shared" si="74"/>
        <v>4093.3905579399143</v>
      </c>
      <c r="H382" s="208">
        <f t="shared" si="75"/>
        <v>9532.2623438396986</v>
      </c>
      <c r="I382" s="164">
        <f t="shared" si="76"/>
        <v>560.72131434351161</v>
      </c>
      <c r="J382" s="165">
        <v>983</v>
      </c>
      <c r="K382" s="166">
        <f t="shared" si="77"/>
        <v>39112.049375358794</v>
      </c>
      <c r="L382" s="211">
        <f t="shared" si="78"/>
        <v>353</v>
      </c>
      <c r="M382" s="357">
        <f t="shared" si="69"/>
        <v>15.176400000000001</v>
      </c>
      <c r="N382" s="352">
        <v>58.25</v>
      </c>
      <c r="O382" s="414">
        <v>37590</v>
      </c>
      <c r="P382" s="80">
        <v>19870</v>
      </c>
      <c r="Q382" s="163">
        <f t="shared" si="71"/>
        <v>29722.463825413142</v>
      </c>
      <c r="R382" s="164">
        <f t="shared" si="72"/>
        <v>4093.3905579399143</v>
      </c>
      <c r="S382" s="76">
        <f t="shared" si="79"/>
        <v>11497.39049034004</v>
      </c>
      <c r="T382" s="80">
        <f t="shared" si="80"/>
        <v>676.31708766706117</v>
      </c>
      <c r="U382" s="76">
        <v>983</v>
      </c>
      <c r="V382" s="79">
        <f t="shared" si="81"/>
        <v>46972.561961360159</v>
      </c>
    </row>
    <row r="383" spans="1:22" s="424" customFormat="1" ht="16.5" customHeight="1" x14ac:dyDescent="0.2">
      <c r="A383" s="211">
        <f t="shared" si="70"/>
        <v>354</v>
      </c>
      <c r="B383" s="357">
        <v>18.84</v>
      </c>
      <c r="C383" s="352">
        <v>58.25</v>
      </c>
      <c r="D383" s="76">
        <v>37590</v>
      </c>
      <c r="E383" s="80">
        <v>19870</v>
      </c>
      <c r="F383" s="76">
        <f t="shared" si="73"/>
        <v>23942.675159235667</v>
      </c>
      <c r="G383" s="164">
        <f t="shared" si="74"/>
        <v>4093.3905579399143</v>
      </c>
      <c r="H383" s="208">
        <f t="shared" si="75"/>
        <v>9532.2623438396986</v>
      </c>
      <c r="I383" s="164">
        <f t="shared" si="76"/>
        <v>560.72131434351161</v>
      </c>
      <c r="J383" s="165">
        <v>983</v>
      </c>
      <c r="K383" s="166">
        <f t="shared" si="77"/>
        <v>39112.049375358794</v>
      </c>
      <c r="L383" s="211">
        <f t="shared" si="78"/>
        <v>354</v>
      </c>
      <c r="M383" s="357">
        <f t="shared" si="69"/>
        <v>15.183</v>
      </c>
      <c r="N383" s="352">
        <v>58.25</v>
      </c>
      <c r="O383" s="414">
        <v>37590</v>
      </c>
      <c r="P383" s="80">
        <v>19870</v>
      </c>
      <c r="Q383" s="163">
        <f t="shared" si="71"/>
        <v>29709.543568464731</v>
      </c>
      <c r="R383" s="164">
        <f t="shared" si="72"/>
        <v>4093.3905579399143</v>
      </c>
      <c r="S383" s="76">
        <f t="shared" si="79"/>
        <v>11492.997602977581</v>
      </c>
      <c r="T383" s="80">
        <f t="shared" si="80"/>
        <v>676.05868252809296</v>
      </c>
      <c r="U383" s="76">
        <v>983</v>
      </c>
      <c r="V383" s="79">
        <f t="shared" si="81"/>
        <v>46954.990411910316</v>
      </c>
    </row>
    <row r="384" spans="1:22" s="424" customFormat="1" ht="16.5" customHeight="1" x14ac:dyDescent="0.2">
      <c r="A384" s="211">
        <f t="shared" si="70"/>
        <v>355</v>
      </c>
      <c r="B384" s="357">
        <v>18.84</v>
      </c>
      <c r="C384" s="352">
        <v>58.25</v>
      </c>
      <c r="D384" s="76">
        <v>37590</v>
      </c>
      <c r="E384" s="80">
        <v>19870</v>
      </c>
      <c r="F384" s="76">
        <f t="shared" si="73"/>
        <v>23942.675159235667</v>
      </c>
      <c r="G384" s="164">
        <f t="shared" si="74"/>
        <v>4093.3905579399143</v>
      </c>
      <c r="H384" s="208">
        <f t="shared" si="75"/>
        <v>9532.2623438396986</v>
      </c>
      <c r="I384" s="164">
        <f t="shared" si="76"/>
        <v>560.72131434351161</v>
      </c>
      <c r="J384" s="165">
        <v>983</v>
      </c>
      <c r="K384" s="166">
        <f t="shared" si="77"/>
        <v>39112.049375358794</v>
      </c>
      <c r="L384" s="211">
        <f t="shared" si="78"/>
        <v>355</v>
      </c>
      <c r="M384" s="357">
        <f t="shared" si="69"/>
        <v>15.1896</v>
      </c>
      <c r="N384" s="352">
        <v>58.25</v>
      </c>
      <c r="O384" s="414">
        <v>37590</v>
      </c>
      <c r="P384" s="80">
        <v>19870</v>
      </c>
      <c r="Q384" s="163">
        <f t="shared" si="71"/>
        <v>29696.634539421706</v>
      </c>
      <c r="R384" s="164">
        <f t="shared" si="72"/>
        <v>4093.3905579399143</v>
      </c>
      <c r="S384" s="76">
        <f t="shared" si="79"/>
        <v>11488.608533102952</v>
      </c>
      <c r="T384" s="80">
        <f t="shared" si="80"/>
        <v>675.80050194723242</v>
      </c>
      <c r="U384" s="76">
        <v>983</v>
      </c>
      <c r="V384" s="79">
        <f t="shared" si="81"/>
        <v>46937.434132411807</v>
      </c>
    </row>
    <row r="385" spans="1:22" s="424" customFormat="1" ht="16.5" customHeight="1" x14ac:dyDescent="0.2">
      <c r="A385" s="211">
        <f t="shared" si="70"/>
        <v>356</v>
      </c>
      <c r="B385" s="357">
        <v>18.84</v>
      </c>
      <c r="C385" s="352">
        <v>58.25</v>
      </c>
      <c r="D385" s="76">
        <v>37590</v>
      </c>
      <c r="E385" s="80">
        <v>19870</v>
      </c>
      <c r="F385" s="76">
        <f t="shared" si="73"/>
        <v>23942.675159235667</v>
      </c>
      <c r="G385" s="164">
        <f t="shared" si="74"/>
        <v>4093.3905579399143</v>
      </c>
      <c r="H385" s="208">
        <f t="shared" si="75"/>
        <v>9532.2623438396986</v>
      </c>
      <c r="I385" s="164">
        <f t="shared" si="76"/>
        <v>560.72131434351161</v>
      </c>
      <c r="J385" s="165">
        <v>983</v>
      </c>
      <c r="K385" s="166">
        <f t="shared" si="77"/>
        <v>39112.049375358794</v>
      </c>
      <c r="L385" s="211">
        <f t="shared" si="78"/>
        <v>356</v>
      </c>
      <c r="M385" s="357">
        <f t="shared" si="69"/>
        <v>15.196200000000001</v>
      </c>
      <c r="N385" s="352">
        <v>58.25</v>
      </c>
      <c r="O385" s="414">
        <v>37590</v>
      </c>
      <c r="P385" s="80">
        <v>19870</v>
      </c>
      <c r="Q385" s="163">
        <f t="shared" si="71"/>
        <v>29683.736723654594</v>
      </c>
      <c r="R385" s="164">
        <f t="shared" si="72"/>
        <v>4093.3905579399143</v>
      </c>
      <c r="S385" s="76">
        <f t="shared" si="79"/>
        <v>11484.223275742135</v>
      </c>
      <c r="T385" s="80">
        <f t="shared" si="80"/>
        <v>675.54254563189022</v>
      </c>
      <c r="U385" s="76">
        <v>983</v>
      </c>
      <c r="V385" s="79">
        <f t="shared" si="81"/>
        <v>46919.893102968541</v>
      </c>
    </row>
    <row r="386" spans="1:22" s="424" customFormat="1" ht="16.5" customHeight="1" x14ac:dyDescent="0.2">
      <c r="A386" s="211">
        <f t="shared" si="70"/>
        <v>357</v>
      </c>
      <c r="B386" s="357">
        <v>18.84</v>
      </c>
      <c r="C386" s="352">
        <v>58.25</v>
      </c>
      <c r="D386" s="76">
        <v>37590</v>
      </c>
      <c r="E386" s="80">
        <v>19870</v>
      </c>
      <c r="F386" s="76">
        <f t="shared" si="73"/>
        <v>23942.675159235667</v>
      </c>
      <c r="G386" s="164">
        <f t="shared" si="74"/>
        <v>4093.3905579399143</v>
      </c>
      <c r="H386" s="208">
        <f t="shared" si="75"/>
        <v>9532.2623438396986</v>
      </c>
      <c r="I386" s="164">
        <f t="shared" si="76"/>
        <v>560.72131434351161</v>
      </c>
      <c r="J386" s="165">
        <v>983</v>
      </c>
      <c r="K386" s="166">
        <f t="shared" si="77"/>
        <v>39112.049375358794</v>
      </c>
      <c r="L386" s="211">
        <f t="shared" si="78"/>
        <v>357</v>
      </c>
      <c r="M386" s="357">
        <f t="shared" si="69"/>
        <v>15.2028</v>
      </c>
      <c r="N386" s="352">
        <v>58.25</v>
      </c>
      <c r="O386" s="414">
        <v>37590</v>
      </c>
      <c r="P386" s="80">
        <v>19870</v>
      </c>
      <c r="Q386" s="163">
        <f t="shared" si="71"/>
        <v>29670.850106559319</v>
      </c>
      <c r="R386" s="164">
        <f t="shared" si="72"/>
        <v>4093.3905579399143</v>
      </c>
      <c r="S386" s="76">
        <f t="shared" si="79"/>
        <v>11479.84182592974</v>
      </c>
      <c r="T386" s="80">
        <f t="shared" si="80"/>
        <v>675.28481328998464</v>
      </c>
      <c r="U386" s="76">
        <v>983</v>
      </c>
      <c r="V386" s="79">
        <f t="shared" si="81"/>
        <v>46902.367303718951</v>
      </c>
    </row>
    <row r="387" spans="1:22" s="424" customFormat="1" ht="16.5" customHeight="1" x14ac:dyDescent="0.2">
      <c r="A387" s="211">
        <f t="shared" si="70"/>
        <v>358</v>
      </c>
      <c r="B387" s="357">
        <v>18.84</v>
      </c>
      <c r="C387" s="352">
        <v>58.25</v>
      </c>
      <c r="D387" s="76">
        <v>37590</v>
      </c>
      <c r="E387" s="80">
        <v>19870</v>
      </c>
      <c r="F387" s="76">
        <f t="shared" si="73"/>
        <v>23942.675159235667</v>
      </c>
      <c r="G387" s="164">
        <f t="shared" si="74"/>
        <v>4093.3905579399143</v>
      </c>
      <c r="H387" s="208">
        <f t="shared" si="75"/>
        <v>9532.2623438396986</v>
      </c>
      <c r="I387" s="164">
        <f t="shared" si="76"/>
        <v>560.72131434351161</v>
      </c>
      <c r="J387" s="165">
        <v>983</v>
      </c>
      <c r="K387" s="166">
        <f t="shared" si="77"/>
        <v>39112.049375358794</v>
      </c>
      <c r="L387" s="211">
        <f t="shared" si="78"/>
        <v>358</v>
      </c>
      <c r="M387" s="357">
        <f t="shared" si="69"/>
        <v>15.2094</v>
      </c>
      <c r="N387" s="352">
        <v>58.25</v>
      </c>
      <c r="O387" s="414">
        <v>37590</v>
      </c>
      <c r="P387" s="80">
        <v>19870</v>
      </c>
      <c r="Q387" s="163">
        <f t="shared" si="71"/>
        <v>29657.974673557139</v>
      </c>
      <c r="R387" s="164">
        <f t="shared" si="72"/>
        <v>4093.3905579399143</v>
      </c>
      <c r="S387" s="76">
        <f t="shared" si="79"/>
        <v>11475.464178708999</v>
      </c>
      <c r="T387" s="80">
        <f t="shared" si="80"/>
        <v>675.02730462994111</v>
      </c>
      <c r="U387" s="76">
        <v>983</v>
      </c>
      <c r="V387" s="79">
        <f t="shared" si="81"/>
        <v>46884.856714835994</v>
      </c>
    </row>
    <row r="388" spans="1:22" s="424" customFormat="1" ht="16.5" customHeight="1" x14ac:dyDescent="0.2">
      <c r="A388" s="211">
        <f t="shared" si="70"/>
        <v>359</v>
      </c>
      <c r="B388" s="357">
        <v>18.84</v>
      </c>
      <c r="C388" s="352">
        <v>58.25</v>
      </c>
      <c r="D388" s="76">
        <v>37590</v>
      </c>
      <c r="E388" s="80">
        <v>19870</v>
      </c>
      <c r="F388" s="76">
        <f t="shared" si="73"/>
        <v>23942.675159235667</v>
      </c>
      <c r="G388" s="164">
        <f t="shared" si="74"/>
        <v>4093.3905579399143</v>
      </c>
      <c r="H388" s="208">
        <f t="shared" si="75"/>
        <v>9532.2623438396986</v>
      </c>
      <c r="I388" s="164">
        <f t="shared" si="76"/>
        <v>560.72131434351161</v>
      </c>
      <c r="J388" s="165">
        <v>983</v>
      </c>
      <c r="K388" s="166">
        <f t="shared" si="77"/>
        <v>39112.049375358794</v>
      </c>
      <c r="L388" s="211">
        <f t="shared" si="78"/>
        <v>359</v>
      </c>
      <c r="M388" s="357">
        <f t="shared" si="69"/>
        <v>15.216000000000001</v>
      </c>
      <c r="N388" s="352">
        <v>58.25</v>
      </c>
      <c r="O388" s="414">
        <v>37590</v>
      </c>
      <c r="P388" s="80">
        <v>19870</v>
      </c>
      <c r="Q388" s="163">
        <f t="shared" si="71"/>
        <v>29645.110410094636</v>
      </c>
      <c r="R388" s="164">
        <f t="shared" si="72"/>
        <v>4093.3905579399143</v>
      </c>
      <c r="S388" s="76">
        <f t="shared" si="79"/>
        <v>11471.09032913175</v>
      </c>
      <c r="T388" s="80">
        <f t="shared" si="80"/>
        <v>674.77001936069109</v>
      </c>
      <c r="U388" s="76">
        <v>983</v>
      </c>
      <c r="V388" s="79">
        <f t="shared" si="81"/>
        <v>46867.361316527</v>
      </c>
    </row>
    <row r="389" spans="1:22" s="424" customFormat="1" ht="16.5" customHeight="1" x14ac:dyDescent="0.2">
      <c r="A389" s="214">
        <f t="shared" si="70"/>
        <v>360</v>
      </c>
      <c r="B389" s="357">
        <v>18.84</v>
      </c>
      <c r="C389" s="352">
        <v>58.25</v>
      </c>
      <c r="D389" s="76">
        <v>37590</v>
      </c>
      <c r="E389" s="80">
        <v>19870</v>
      </c>
      <c r="F389" s="76">
        <f t="shared" si="73"/>
        <v>23942.675159235667</v>
      </c>
      <c r="G389" s="164">
        <f t="shared" si="74"/>
        <v>4093.3905579399143</v>
      </c>
      <c r="H389" s="208">
        <f t="shared" si="75"/>
        <v>9532.2623438396986</v>
      </c>
      <c r="I389" s="164">
        <f t="shared" si="76"/>
        <v>560.72131434351161</v>
      </c>
      <c r="J389" s="165">
        <v>983</v>
      </c>
      <c r="K389" s="166">
        <f t="shared" si="77"/>
        <v>39112.049375358794</v>
      </c>
      <c r="L389" s="214">
        <f t="shared" si="78"/>
        <v>360</v>
      </c>
      <c r="M389" s="357">
        <f t="shared" si="69"/>
        <v>15.2226</v>
      </c>
      <c r="N389" s="352">
        <v>58.25</v>
      </c>
      <c r="O389" s="414">
        <v>37590</v>
      </c>
      <c r="P389" s="80">
        <v>19870</v>
      </c>
      <c r="Q389" s="163">
        <f t="shared" si="71"/>
        <v>29632.257301643607</v>
      </c>
      <c r="R389" s="164">
        <f t="shared" si="72"/>
        <v>4093.3905579399143</v>
      </c>
      <c r="S389" s="76">
        <f t="shared" si="79"/>
        <v>11466.720272258399</v>
      </c>
      <c r="T389" s="80">
        <f t="shared" si="80"/>
        <v>674.51295719167047</v>
      </c>
      <c r="U389" s="76">
        <v>983</v>
      </c>
      <c r="V389" s="79">
        <f t="shared" si="81"/>
        <v>46849.881089033588</v>
      </c>
    </row>
    <row r="390" spans="1:22" s="424" customFormat="1" ht="16.5" customHeight="1" x14ac:dyDescent="0.2">
      <c r="A390" s="211">
        <f t="shared" si="70"/>
        <v>361</v>
      </c>
      <c r="B390" s="357">
        <v>18.84</v>
      </c>
      <c r="C390" s="352">
        <v>58.25</v>
      </c>
      <c r="D390" s="76">
        <v>37590</v>
      </c>
      <c r="E390" s="80">
        <v>19870</v>
      </c>
      <c r="F390" s="76">
        <f t="shared" si="73"/>
        <v>23942.675159235667</v>
      </c>
      <c r="G390" s="164">
        <f t="shared" si="74"/>
        <v>4093.3905579399143</v>
      </c>
      <c r="H390" s="208">
        <f t="shared" si="75"/>
        <v>9532.2623438396986</v>
      </c>
      <c r="I390" s="164">
        <f t="shared" si="76"/>
        <v>560.72131434351161</v>
      </c>
      <c r="J390" s="165">
        <v>983</v>
      </c>
      <c r="K390" s="166">
        <f t="shared" si="77"/>
        <v>39112.049375358794</v>
      </c>
      <c r="L390" s="211">
        <f t="shared" si="78"/>
        <v>361</v>
      </c>
      <c r="M390" s="357">
        <f t="shared" si="69"/>
        <v>15.229200000000001</v>
      </c>
      <c r="N390" s="352">
        <v>58.25</v>
      </c>
      <c r="O390" s="414">
        <v>37590</v>
      </c>
      <c r="P390" s="80">
        <v>19870</v>
      </c>
      <c r="Q390" s="163">
        <f t="shared" si="71"/>
        <v>29619.415333701047</v>
      </c>
      <c r="R390" s="164">
        <f t="shared" si="72"/>
        <v>4093.3905579399143</v>
      </c>
      <c r="S390" s="76">
        <f t="shared" si="79"/>
        <v>11462.354003157929</v>
      </c>
      <c r="T390" s="80">
        <f t="shared" si="80"/>
        <v>674.25611783281931</v>
      </c>
      <c r="U390" s="76">
        <v>983</v>
      </c>
      <c r="V390" s="79">
        <f t="shared" si="81"/>
        <v>46832.416012631715</v>
      </c>
    </row>
    <row r="391" spans="1:22" s="424" customFormat="1" ht="16.5" customHeight="1" x14ac:dyDescent="0.2">
      <c r="A391" s="211">
        <f t="shared" si="70"/>
        <v>362</v>
      </c>
      <c r="B391" s="357">
        <v>18.84</v>
      </c>
      <c r="C391" s="352">
        <v>58.25</v>
      </c>
      <c r="D391" s="76">
        <v>37590</v>
      </c>
      <c r="E391" s="80">
        <v>19870</v>
      </c>
      <c r="F391" s="76">
        <f t="shared" si="73"/>
        <v>23942.675159235667</v>
      </c>
      <c r="G391" s="164">
        <f t="shared" si="74"/>
        <v>4093.3905579399143</v>
      </c>
      <c r="H391" s="208">
        <f t="shared" si="75"/>
        <v>9532.2623438396986</v>
      </c>
      <c r="I391" s="164">
        <f t="shared" si="76"/>
        <v>560.72131434351161</v>
      </c>
      <c r="J391" s="165">
        <v>983</v>
      </c>
      <c r="K391" s="166">
        <f t="shared" si="77"/>
        <v>39112.049375358794</v>
      </c>
      <c r="L391" s="211">
        <f t="shared" si="78"/>
        <v>362</v>
      </c>
      <c r="M391" s="357">
        <f t="shared" si="69"/>
        <v>15.235800000000001</v>
      </c>
      <c r="N391" s="352">
        <v>58.25</v>
      </c>
      <c r="O391" s="414">
        <v>37590</v>
      </c>
      <c r="P391" s="80">
        <v>19870</v>
      </c>
      <c r="Q391" s="163">
        <f t="shared" si="71"/>
        <v>29606.584491789079</v>
      </c>
      <c r="R391" s="164">
        <f t="shared" si="72"/>
        <v>4093.3905579399143</v>
      </c>
      <c r="S391" s="76">
        <f t="shared" si="79"/>
        <v>11457.991516907858</v>
      </c>
      <c r="T391" s="80">
        <f t="shared" si="80"/>
        <v>673.99950099457988</v>
      </c>
      <c r="U391" s="76">
        <v>983</v>
      </c>
      <c r="V391" s="79">
        <f t="shared" si="81"/>
        <v>46814.966067631431</v>
      </c>
    </row>
    <row r="392" spans="1:22" s="424" customFormat="1" ht="16.5" customHeight="1" x14ac:dyDescent="0.2">
      <c r="A392" s="211">
        <f t="shared" si="70"/>
        <v>363</v>
      </c>
      <c r="B392" s="357">
        <v>18.84</v>
      </c>
      <c r="C392" s="352">
        <v>58.25</v>
      </c>
      <c r="D392" s="76">
        <v>37590</v>
      </c>
      <c r="E392" s="80">
        <v>19870</v>
      </c>
      <c r="F392" s="76">
        <f t="shared" si="73"/>
        <v>23942.675159235667</v>
      </c>
      <c r="G392" s="164">
        <f t="shared" si="74"/>
        <v>4093.3905579399143</v>
      </c>
      <c r="H392" s="208">
        <f t="shared" si="75"/>
        <v>9532.2623438396986</v>
      </c>
      <c r="I392" s="164">
        <f t="shared" si="76"/>
        <v>560.72131434351161</v>
      </c>
      <c r="J392" s="165">
        <v>983</v>
      </c>
      <c r="K392" s="166">
        <f t="shared" si="77"/>
        <v>39112.049375358794</v>
      </c>
      <c r="L392" s="211">
        <f t="shared" si="78"/>
        <v>363</v>
      </c>
      <c r="M392" s="357">
        <f t="shared" si="69"/>
        <v>15.2424</v>
      </c>
      <c r="N392" s="352">
        <v>58.25</v>
      </c>
      <c r="O392" s="414">
        <v>37590</v>
      </c>
      <c r="P392" s="80">
        <v>19870</v>
      </c>
      <c r="Q392" s="163">
        <f t="shared" si="71"/>
        <v>29593.764761454888</v>
      </c>
      <c r="R392" s="164">
        <f t="shared" si="72"/>
        <v>4093.3905579399143</v>
      </c>
      <c r="S392" s="76">
        <f t="shared" si="79"/>
        <v>11453.632808594235</v>
      </c>
      <c r="T392" s="80">
        <f t="shared" si="80"/>
        <v>673.74310638789609</v>
      </c>
      <c r="U392" s="76">
        <v>983</v>
      </c>
      <c r="V392" s="79">
        <f t="shared" si="81"/>
        <v>46797.53123437694</v>
      </c>
    </row>
    <row r="393" spans="1:22" s="424" customFormat="1" ht="16.5" customHeight="1" x14ac:dyDescent="0.2">
      <c r="A393" s="211">
        <f t="shared" si="70"/>
        <v>364</v>
      </c>
      <c r="B393" s="357">
        <v>18.84</v>
      </c>
      <c r="C393" s="352">
        <v>58.25</v>
      </c>
      <c r="D393" s="76">
        <v>37590</v>
      </c>
      <c r="E393" s="80">
        <v>19870</v>
      </c>
      <c r="F393" s="76">
        <f t="shared" si="73"/>
        <v>23942.675159235667</v>
      </c>
      <c r="G393" s="164">
        <f t="shared" si="74"/>
        <v>4093.3905579399143</v>
      </c>
      <c r="H393" s="208">
        <f t="shared" si="75"/>
        <v>9532.2623438396986</v>
      </c>
      <c r="I393" s="164">
        <f t="shared" si="76"/>
        <v>560.72131434351161</v>
      </c>
      <c r="J393" s="165">
        <v>983</v>
      </c>
      <c r="K393" s="166">
        <f t="shared" si="77"/>
        <v>39112.049375358794</v>
      </c>
      <c r="L393" s="211">
        <f t="shared" si="78"/>
        <v>364</v>
      </c>
      <c r="M393" s="357">
        <f t="shared" ref="M393:M456" si="82">0.0066*L393+12.8466</f>
        <v>15.249000000000001</v>
      </c>
      <c r="N393" s="352">
        <v>58.25</v>
      </c>
      <c r="O393" s="414">
        <v>37590</v>
      </c>
      <c r="P393" s="80">
        <v>19870</v>
      </c>
      <c r="Q393" s="163">
        <f t="shared" si="71"/>
        <v>29580.9561282707</v>
      </c>
      <c r="R393" s="164">
        <f t="shared" si="72"/>
        <v>4093.3905579399143</v>
      </c>
      <c r="S393" s="76">
        <f t="shared" si="79"/>
        <v>11449.27787331161</v>
      </c>
      <c r="T393" s="80">
        <f t="shared" si="80"/>
        <v>673.48693372421235</v>
      </c>
      <c r="U393" s="76">
        <v>983</v>
      </c>
      <c r="V393" s="79">
        <f t="shared" si="81"/>
        <v>46780.111493246441</v>
      </c>
    </row>
    <row r="394" spans="1:22" s="424" customFormat="1" ht="16.5" customHeight="1" x14ac:dyDescent="0.2">
      <c r="A394" s="211">
        <f t="shared" si="70"/>
        <v>365</v>
      </c>
      <c r="B394" s="357">
        <v>18.84</v>
      </c>
      <c r="C394" s="352">
        <v>58.25</v>
      </c>
      <c r="D394" s="76">
        <v>37590</v>
      </c>
      <c r="E394" s="80">
        <v>19870</v>
      </c>
      <c r="F394" s="76">
        <f t="shared" si="73"/>
        <v>23942.675159235667</v>
      </c>
      <c r="G394" s="164">
        <f t="shared" si="74"/>
        <v>4093.3905579399143</v>
      </c>
      <c r="H394" s="208">
        <f t="shared" si="75"/>
        <v>9532.2623438396986</v>
      </c>
      <c r="I394" s="164">
        <f t="shared" si="76"/>
        <v>560.72131434351161</v>
      </c>
      <c r="J394" s="165">
        <v>983</v>
      </c>
      <c r="K394" s="166">
        <f t="shared" si="77"/>
        <v>39112.049375358794</v>
      </c>
      <c r="L394" s="211">
        <f t="shared" si="78"/>
        <v>365</v>
      </c>
      <c r="M394" s="357">
        <f t="shared" si="82"/>
        <v>15.255600000000001</v>
      </c>
      <c r="N394" s="352">
        <v>58.25</v>
      </c>
      <c r="O394" s="414">
        <v>37590</v>
      </c>
      <c r="P394" s="80">
        <v>19870</v>
      </c>
      <c r="Q394" s="163">
        <f t="shared" si="71"/>
        <v>29568.15857783371</v>
      </c>
      <c r="R394" s="164">
        <f t="shared" si="72"/>
        <v>4093.3905579399143</v>
      </c>
      <c r="S394" s="76">
        <f t="shared" si="79"/>
        <v>11444.926706163033</v>
      </c>
      <c r="T394" s="80">
        <f t="shared" si="80"/>
        <v>673.23098271547246</v>
      </c>
      <c r="U394" s="76">
        <v>983</v>
      </c>
      <c r="V394" s="79">
        <f t="shared" si="81"/>
        <v>46762.70682465213</v>
      </c>
    </row>
    <row r="395" spans="1:22" s="424" customFormat="1" ht="16.5" customHeight="1" x14ac:dyDescent="0.2">
      <c r="A395" s="211">
        <f t="shared" si="70"/>
        <v>366</v>
      </c>
      <c r="B395" s="357">
        <v>18.84</v>
      </c>
      <c r="C395" s="352">
        <v>58.25</v>
      </c>
      <c r="D395" s="76">
        <v>37590</v>
      </c>
      <c r="E395" s="80">
        <v>19870</v>
      </c>
      <c r="F395" s="76">
        <f t="shared" si="73"/>
        <v>23942.675159235667</v>
      </c>
      <c r="G395" s="164">
        <f t="shared" si="74"/>
        <v>4093.3905579399143</v>
      </c>
      <c r="H395" s="208">
        <f t="shared" si="75"/>
        <v>9532.2623438396986</v>
      </c>
      <c r="I395" s="164">
        <f t="shared" si="76"/>
        <v>560.72131434351161</v>
      </c>
      <c r="J395" s="165">
        <v>983</v>
      </c>
      <c r="K395" s="166">
        <f t="shared" si="77"/>
        <v>39112.049375358794</v>
      </c>
      <c r="L395" s="211">
        <f t="shared" si="78"/>
        <v>366</v>
      </c>
      <c r="M395" s="357">
        <f t="shared" si="82"/>
        <v>15.2622</v>
      </c>
      <c r="N395" s="352">
        <v>58.25</v>
      </c>
      <c r="O395" s="414">
        <v>37590</v>
      </c>
      <c r="P395" s="80">
        <v>19870</v>
      </c>
      <c r="Q395" s="163">
        <f t="shared" si="71"/>
        <v>29555.372095766008</v>
      </c>
      <c r="R395" s="164">
        <f t="shared" si="72"/>
        <v>4093.3905579399143</v>
      </c>
      <c r="S395" s="76">
        <f t="shared" si="79"/>
        <v>11440.579302260016</v>
      </c>
      <c r="T395" s="80">
        <f t="shared" si="80"/>
        <v>672.97525307411854</v>
      </c>
      <c r="U395" s="76">
        <v>983</v>
      </c>
      <c r="V395" s="79">
        <f t="shared" si="81"/>
        <v>46745.317209040055</v>
      </c>
    </row>
    <row r="396" spans="1:22" s="424" customFormat="1" ht="16.5" customHeight="1" x14ac:dyDescent="0.2">
      <c r="A396" s="211">
        <f t="shared" si="70"/>
        <v>367</v>
      </c>
      <c r="B396" s="357">
        <v>18.84</v>
      </c>
      <c r="C396" s="352">
        <v>58.25</v>
      </c>
      <c r="D396" s="76">
        <v>37590</v>
      </c>
      <c r="E396" s="80">
        <v>19870</v>
      </c>
      <c r="F396" s="76">
        <f t="shared" si="73"/>
        <v>23942.675159235667</v>
      </c>
      <c r="G396" s="164">
        <f t="shared" si="74"/>
        <v>4093.3905579399143</v>
      </c>
      <c r="H396" s="208">
        <f t="shared" si="75"/>
        <v>9532.2623438396986</v>
      </c>
      <c r="I396" s="164">
        <f t="shared" si="76"/>
        <v>560.72131434351161</v>
      </c>
      <c r="J396" s="165">
        <v>983</v>
      </c>
      <c r="K396" s="166">
        <f t="shared" si="77"/>
        <v>39112.049375358794</v>
      </c>
      <c r="L396" s="211">
        <f t="shared" si="78"/>
        <v>367</v>
      </c>
      <c r="M396" s="357">
        <f t="shared" si="82"/>
        <v>15.268800000000001</v>
      </c>
      <c r="N396" s="352">
        <v>58.25</v>
      </c>
      <c r="O396" s="414">
        <v>37590</v>
      </c>
      <c r="P396" s="80">
        <v>19870</v>
      </c>
      <c r="Q396" s="163">
        <f t="shared" si="71"/>
        <v>29542.596667714555</v>
      </c>
      <c r="R396" s="164">
        <f t="shared" si="72"/>
        <v>4093.3905579399143</v>
      </c>
      <c r="S396" s="76">
        <f t="shared" si="79"/>
        <v>11436.23565672252</v>
      </c>
      <c r="T396" s="80">
        <f t="shared" si="80"/>
        <v>672.71974451308938</v>
      </c>
      <c r="U396" s="76">
        <v>983</v>
      </c>
      <c r="V396" s="79">
        <f t="shared" si="81"/>
        <v>46727.942626890079</v>
      </c>
    </row>
    <row r="397" spans="1:22" s="424" customFormat="1" ht="16.5" customHeight="1" x14ac:dyDescent="0.2">
      <c r="A397" s="211">
        <f t="shared" si="70"/>
        <v>368</v>
      </c>
      <c r="B397" s="357">
        <v>18.84</v>
      </c>
      <c r="C397" s="352">
        <v>58.25</v>
      </c>
      <c r="D397" s="76">
        <v>37590</v>
      </c>
      <c r="E397" s="80">
        <v>19870</v>
      </c>
      <c r="F397" s="76">
        <f t="shared" si="73"/>
        <v>23942.675159235667</v>
      </c>
      <c r="G397" s="164">
        <f t="shared" si="74"/>
        <v>4093.3905579399143</v>
      </c>
      <c r="H397" s="208">
        <f t="shared" si="75"/>
        <v>9532.2623438396986</v>
      </c>
      <c r="I397" s="164">
        <f t="shared" si="76"/>
        <v>560.72131434351161</v>
      </c>
      <c r="J397" s="165">
        <v>983</v>
      </c>
      <c r="K397" s="166">
        <f t="shared" si="77"/>
        <v>39112.049375358794</v>
      </c>
      <c r="L397" s="211">
        <f t="shared" si="78"/>
        <v>368</v>
      </c>
      <c r="M397" s="357">
        <f t="shared" si="82"/>
        <v>15.275400000000001</v>
      </c>
      <c r="N397" s="352">
        <v>58.25</v>
      </c>
      <c r="O397" s="414">
        <v>37590</v>
      </c>
      <c r="P397" s="80">
        <v>19870</v>
      </c>
      <c r="Q397" s="163">
        <f t="shared" si="71"/>
        <v>29529.832279351111</v>
      </c>
      <c r="R397" s="164">
        <f t="shared" si="72"/>
        <v>4093.3905579399143</v>
      </c>
      <c r="S397" s="76">
        <f t="shared" si="79"/>
        <v>11431.895764678949</v>
      </c>
      <c r="T397" s="80">
        <f t="shared" si="80"/>
        <v>672.46445674582048</v>
      </c>
      <c r="U397" s="76">
        <v>983</v>
      </c>
      <c r="V397" s="79">
        <f t="shared" si="81"/>
        <v>46710.583058715798</v>
      </c>
    </row>
    <row r="398" spans="1:22" s="424" customFormat="1" ht="16.5" customHeight="1" x14ac:dyDescent="0.2">
      <c r="A398" s="211">
        <f t="shared" si="70"/>
        <v>369</v>
      </c>
      <c r="B398" s="357">
        <v>18.84</v>
      </c>
      <c r="C398" s="352">
        <v>58.25</v>
      </c>
      <c r="D398" s="76">
        <v>37590</v>
      </c>
      <c r="E398" s="80">
        <v>19870</v>
      </c>
      <c r="F398" s="76">
        <f t="shared" si="73"/>
        <v>23942.675159235667</v>
      </c>
      <c r="G398" s="164">
        <f t="shared" si="74"/>
        <v>4093.3905579399143</v>
      </c>
      <c r="H398" s="208">
        <f t="shared" si="75"/>
        <v>9532.2623438396986</v>
      </c>
      <c r="I398" s="164">
        <f t="shared" si="76"/>
        <v>560.72131434351161</v>
      </c>
      <c r="J398" s="165">
        <v>983</v>
      </c>
      <c r="K398" s="166">
        <f t="shared" si="77"/>
        <v>39112.049375358794</v>
      </c>
      <c r="L398" s="211">
        <f t="shared" si="78"/>
        <v>369</v>
      </c>
      <c r="M398" s="357">
        <f t="shared" si="82"/>
        <v>15.282</v>
      </c>
      <c r="N398" s="352">
        <v>58.25</v>
      </c>
      <c r="O398" s="414">
        <v>37590</v>
      </c>
      <c r="P398" s="80">
        <v>19870</v>
      </c>
      <c r="Q398" s="163">
        <f t="shared" si="71"/>
        <v>29517.0789163722</v>
      </c>
      <c r="R398" s="164">
        <f t="shared" si="72"/>
        <v>4093.3905579399143</v>
      </c>
      <c r="S398" s="76">
        <f t="shared" si="79"/>
        <v>11427.55962126612</v>
      </c>
      <c r="T398" s="80">
        <f t="shared" si="80"/>
        <v>672.20938948624234</v>
      </c>
      <c r="U398" s="76">
        <v>983</v>
      </c>
      <c r="V398" s="79">
        <f t="shared" si="81"/>
        <v>46693.238485064474</v>
      </c>
    </row>
    <row r="399" spans="1:22" s="424" customFormat="1" ht="16.5" customHeight="1" x14ac:dyDescent="0.2">
      <c r="A399" s="214">
        <f t="shared" si="70"/>
        <v>370</v>
      </c>
      <c r="B399" s="357">
        <v>18.84</v>
      </c>
      <c r="C399" s="352">
        <v>58.25</v>
      </c>
      <c r="D399" s="76">
        <v>37590</v>
      </c>
      <c r="E399" s="80">
        <v>19870</v>
      </c>
      <c r="F399" s="76">
        <f t="shared" si="73"/>
        <v>23942.675159235667</v>
      </c>
      <c r="G399" s="164">
        <f t="shared" si="74"/>
        <v>4093.3905579399143</v>
      </c>
      <c r="H399" s="208">
        <f t="shared" si="75"/>
        <v>9532.2623438396986</v>
      </c>
      <c r="I399" s="164">
        <f t="shared" si="76"/>
        <v>560.72131434351161</v>
      </c>
      <c r="J399" s="165">
        <v>983</v>
      </c>
      <c r="K399" s="166">
        <f t="shared" si="77"/>
        <v>39112.049375358794</v>
      </c>
      <c r="L399" s="214">
        <f t="shared" si="78"/>
        <v>370</v>
      </c>
      <c r="M399" s="357">
        <f t="shared" si="82"/>
        <v>15.288600000000001</v>
      </c>
      <c r="N399" s="352">
        <v>58.25</v>
      </c>
      <c r="O399" s="414">
        <v>37590</v>
      </c>
      <c r="P399" s="80">
        <v>19870</v>
      </c>
      <c r="Q399" s="163">
        <f t="shared" si="71"/>
        <v>29504.336564499041</v>
      </c>
      <c r="R399" s="164">
        <f t="shared" si="72"/>
        <v>4093.3905579399143</v>
      </c>
      <c r="S399" s="76">
        <f t="shared" si="79"/>
        <v>11423.227221629246</v>
      </c>
      <c r="T399" s="80">
        <f t="shared" si="80"/>
        <v>671.95454244877908</v>
      </c>
      <c r="U399" s="76">
        <v>983</v>
      </c>
      <c r="V399" s="79">
        <f t="shared" si="81"/>
        <v>46675.908886516983</v>
      </c>
    </row>
    <row r="400" spans="1:22" s="424" customFormat="1" ht="16.5" customHeight="1" x14ac:dyDescent="0.2">
      <c r="A400" s="211">
        <f t="shared" si="70"/>
        <v>371</v>
      </c>
      <c r="B400" s="357">
        <v>18.84</v>
      </c>
      <c r="C400" s="352">
        <v>58.25</v>
      </c>
      <c r="D400" s="76">
        <v>37590</v>
      </c>
      <c r="E400" s="80">
        <v>19870</v>
      </c>
      <c r="F400" s="76">
        <f t="shared" si="73"/>
        <v>23942.675159235667</v>
      </c>
      <c r="G400" s="164">
        <f t="shared" si="74"/>
        <v>4093.3905579399143</v>
      </c>
      <c r="H400" s="208">
        <f t="shared" si="75"/>
        <v>9532.2623438396986</v>
      </c>
      <c r="I400" s="164">
        <f t="shared" si="76"/>
        <v>560.72131434351161</v>
      </c>
      <c r="J400" s="165">
        <v>983</v>
      </c>
      <c r="K400" s="166">
        <f t="shared" si="77"/>
        <v>39112.049375358794</v>
      </c>
      <c r="L400" s="211">
        <f t="shared" si="78"/>
        <v>371</v>
      </c>
      <c r="M400" s="357">
        <f t="shared" si="82"/>
        <v>15.295200000000001</v>
      </c>
      <c r="N400" s="352">
        <v>58.25</v>
      </c>
      <c r="O400" s="414">
        <v>37590</v>
      </c>
      <c r="P400" s="80">
        <v>19870</v>
      </c>
      <c r="Q400" s="163">
        <f t="shared" si="71"/>
        <v>29491.605209477479</v>
      </c>
      <c r="R400" s="164">
        <f t="shared" si="72"/>
        <v>4093.3905579399143</v>
      </c>
      <c r="S400" s="76">
        <f t="shared" si="79"/>
        <v>11418.898560921914</v>
      </c>
      <c r="T400" s="80">
        <f t="shared" si="80"/>
        <v>671.69991534834787</v>
      </c>
      <c r="U400" s="76">
        <v>983</v>
      </c>
      <c r="V400" s="79">
        <f t="shared" si="81"/>
        <v>46658.594243687658</v>
      </c>
    </row>
    <row r="401" spans="1:22" s="424" customFormat="1" ht="16.5" customHeight="1" x14ac:dyDescent="0.2">
      <c r="A401" s="211">
        <f t="shared" si="70"/>
        <v>372</v>
      </c>
      <c r="B401" s="357">
        <v>18.84</v>
      </c>
      <c r="C401" s="352">
        <v>58.25</v>
      </c>
      <c r="D401" s="76">
        <v>37590</v>
      </c>
      <c r="E401" s="80">
        <v>19870</v>
      </c>
      <c r="F401" s="76">
        <f t="shared" si="73"/>
        <v>23942.675159235667</v>
      </c>
      <c r="G401" s="164">
        <f t="shared" si="74"/>
        <v>4093.3905579399143</v>
      </c>
      <c r="H401" s="208">
        <f t="shared" si="75"/>
        <v>9532.2623438396986</v>
      </c>
      <c r="I401" s="164">
        <f t="shared" si="76"/>
        <v>560.72131434351161</v>
      </c>
      <c r="J401" s="165">
        <v>983</v>
      </c>
      <c r="K401" s="166">
        <f t="shared" si="77"/>
        <v>39112.049375358794</v>
      </c>
      <c r="L401" s="211">
        <f t="shared" si="78"/>
        <v>372</v>
      </c>
      <c r="M401" s="357">
        <f t="shared" si="82"/>
        <v>15.3018</v>
      </c>
      <c r="N401" s="352">
        <v>58.25</v>
      </c>
      <c r="O401" s="414">
        <v>37590</v>
      </c>
      <c r="P401" s="80">
        <v>19870</v>
      </c>
      <c r="Q401" s="163">
        <f t="shared" si="71"/>
        <v>29478.884837077989</v>
      </c>
      <c r="R401" s="164">
        <f t="shared" si="72"/>
        <v>4093.3905579399143</v>
      </c>
      <c r="S401" s="76">
        <f t="shared" si="79"/>
        <v>11414.573634306087</v>
      </c>
      <c r="T401" s="80">
        <f t="shared" si="80"/>
        <v>671.44550790035805</v>
      </c>
      <c r="U401" s="76">
        <v>983</v>
      </c>
      <c r="V401" s="79">
        <f t="shared" si="81"/>
        <v>46641.294537224348</v>
      </c>
    </row>
    <row r="402" spans="1:22" s="424" customFormat="1" ht="16.5" customHeight="1" x14ac:dyDescent="0.2">
      <c r="A402" s="211">
        <f t="shared" ref="A402:A465" si="83">1+A401</f>
        <v>373</v>
      </c>
      <c r="B402" s="357">
        <v>18.84</v>
      </c>
      <c r="C402" s="352">
        <v>58.25</v>
      </c>
      <c r="D402" s="76">
        <v>37590</v>
      </c>
      <c r="E402" s="80">
        <v>19870</v>
      </c>
      <c r="F402" s="76">
        <f t="shared" si="73"/>
        <v>23942.675159235667</v>
      </c>
      <c r="G402" s="164">
        <f t="shared" si="74"/>
        <v>4093.3905579399143</v>
      </c>
      <c r="H402" s="208">
        <f t="shared" si="75"/>
        <v>9532.2623438396986</v>
      </c>
      <c r="I402" s="164">
        <f t="shared" si="76"/>
        <v>560.72131434351161</v>
      </c>
      <c r="J402" s="165">
        <v>983</v>
      </c>
      <c r="K402" s="166">
        <f t="shared" si="77"/>
        <v>39112.049375358794</v>
      </c>
      <c r="L402" s="211">
        <f t="shared" si="78"/>
        <v>373</v>
      </c>
      <c r="M402" s="357">
        <f t="shared" si="82"/>
        <v>15.308400000000001</v>
      </c>
      <c r="N402" s="352">
        <v>58.25</v>
      </c>
      <c r="O402" s="414">
        <v>37590</v>
      </c>
      <c r="P402" s="80">
        <v>19870</v>
      </c>
      <c r="Q402" s="163">
        <f t="shared" si="71"/>
        <v>29466.175433095552</v>
      </c>
      <c r="R402" s="164">
        <f t="shared" si="72"/>
        <v>4093.3905579399143</v>
      </c>
      <c r="S402" s="76">
        <f t="shared" si="79"/>
        <v>11410.25243695206</v>
      </c>
      <c r="T402" s="80">
        <f t="shared" si="80"/>
        <v>671.19131982070928</v>
      </c>
      <c r="U402" s="76">
        <v>983</v>
      </c>
      <c r="V402" s="79">
        <f t="shared" si="81"/>
        <v>46624.009747808239</v>
      </c>
    </row>
    <row r="403" spans="1:22" s="424" customFormat="1" ht="16.5" customHeight="1" x14ac:dyDescent="0.2">
      <c r="A403" s="211">
        <f t="shared" si="83"/>
        <v>374</v>
      </c>
      <c r="B403" s="357">
        <v>18.84</v>
      </c>
      <c r="C403" s="352">
        <v>58.25</v>
      </c>
      <c r="D403" s="76">
        <v>37590</v>
      </c>
      <c r="E403" s="80">
        <v>19870</v>
      </c>
      <c r="F403" s="76">
        <f t="shared" si="73"/>
        <v>23942.675159235667</v>
      </c>
      <c r="G403" s="164">
        <f t="shared" si="74"/>
        <v>4093.3905579399143</v>
      </c>
      <c r="H403" s="208">
        <f t="shared" si="75"/>
        <v>9532.2623438396986</v>
      </c>
      <c r="I403" s="164">
        <f t="shared" si="76"/>
        <v>560.72131434351161</v>
      </c>
      <c r="J403" s="165">
        <v>983</v>
      </c>
      <c r="K403" s="166">
        <f t="shared" si="77"/>
        <v>39112.049375358794</v>
      </c>
      <c r="L403" s="211">
        <f t="shared" si="78"/>
        <v>374</v>
      </c>
      <c r="M403" s="357">
        <f t="shared" si="82"/>
        <v>15.315000000000001</v>
      </c>
      <c r="N403" s="352">
        <v>58.25</v>
      </c>
      <c r="O403" s="414">
        <v>37590</v>
      </c>
      <c r="P403" s="80">
        <v>19870</v>
      </c>
      <c r="Q403" s="163">
        <f t="shared" si="71"/>
        <v>29453.476983349658</v>
      </c>
      <c r="R403" s="164">
        <f t="shared" si="72"/>
        <v>4093.3905579399143</v>
      </c>
      <c r="S403" s="76">
        <f t="shared" si="79"/>
        <v>11405.934964038453</v>
      </c>
      <c r="T403" s="80">
        <f t="shared" si="80"/>
        <v>670.93735082579133</v>
      </c>
      <c r="U403" s="76">
        <v>983</v>
      </c>
      <c r="V403" s="79">
        <f t="shared" si="81"/>
        <v>46606.739856153814</v>
      </c>
    </row>
    <row r="404" spans="1:22" s="424" customFormat="1" ht="16.5" customHeight="1" x14ac:dyDescent="0.2">
      <c r="A404" s="211">
        <f t="shared" si="83"/>
        <v>375</v>
      </c>
      <c r="B404" s="357">
        <v>18.84</v>
      </c>
      <c r="C404" s="352">
        <v>58.25</v>
      </c>
      <c r="D404" s="76">
        <v>37590</v>
      </c>
      <c r="E404" s="80">
        <v>19870</v>
      </c>
      <c r="F404" s="76">
        <f t="shared" si="73"/>
        <v>23942.675159235667</v>
      </c>
      <c r="G404" s="164">
        <f t="shared" si="74"/>
        <v>4093.3905579399143</v>
      </c>
      <c r="H404" s="208">
        <f t="shared" si="75"/>
        <v>9532.2623438396986</v>
      </c>
      <c r="I404" s="164">
        <f t="shared" si="76"/>
        <v>560.72131434351161</v>
      </c>
      <c r="J404" s="165">
        <v>983</v>
      </c>
      <c r="K404" s="166">
        <f t="shared" si="77"/>
        <v>39112.049375358794</v>
      </c>
      <c r="L404" s="211">
        <f t="shared" si="78"/>
        <v>375</v>
      </c>
      <c r="M404" s="357">
        <f t="shared" si="82"/>
        <v>15.3216</v>
      </c>
      <c r="N404" s="352">
        <v>58.25</v>
      </c>
      <c r="O404" s="414">
        <v>37590</v>
      </c>
      <c r="P404" s="80">
        <v>19870</v>
      </c>
      <c r="Q404" s="163">
        <f t="shared" si="71"/>
        <v>29440.789473684214</v>
      </c>
      <c r="R404" s="164">
        <f t="shared" si="72"/>
        <v>4093.3905579399143</v>
      </c>
      <c r="S404" s="76">
        <f t="shared" si="79"/>
        <v>11401.621210752204</v>
      </c>
      <c r="T404" s="80">
        <f t="shared" si="80"/>
        <v>670.68360063248258</v>
      </c>
      <c r="U404" s="76">
        <v>983</v>
      </c>
      <c r="V404" s="79">
        <f t="shared" si="81"/>
        <v>46589.48484300881</v>
      </c>
    </row>
    <row r="405" spans="1:22" s="424" customFormat="1" ht="16.5" customHeight="1" x14ac:dyDescent="0.2">
      <c r="A405" s="211">
        <f t="shared" si="83"/>
        <v>376</v>
      </c>
      <c r="B405" s="357">
        <v>18.84</v>
      </c>
      <c r="C405" s="352">
        <v>58.25</v>
      </c>
      <c r="D405" s="76">
        <v>37590</v>
      </c>
      <c r="E405" s="80">
        <v>19870</v>
      </c>
      <c r="F405" s="76">
        <f t="shared" si="73"/>
        <v>23942.675159235667</v>
      </c>
      <c r="G405" s="164">
        <f t="shared" si="74"/>
        <v>4093.3905579399143</v>
      </c>
      <c r="H405" s="208">
        <f t="shared" si="75"/>
        <v>9532.2623438396986</v>
      </c>
      <c r="I405" s="164">
        <f t="shared" si="76"/>
        <v>560.72131434351161</v>
      </c>
      <c r="J405" s="165">
        <v>983</v>
      </c>
      <c r="K405" s="166">
        <f t="shared" si="77"/>
        <v>39112.049375358794</v>
      </c>
      <c r="L405" s="211">
        <f t="shared" si="78"/>
        <v>376</v>
      </c>
      <c r="M405" s="357">
        <f t="shared" si="82"/>
        <v>15.328200000000001</v>
      </c>
      <c r="N405" s="352">
        <v>58.25</v>
      </c>
      <c r="O405" s="414">
        <v>37590</v>
      </c>
      <c r="P405" s="80">
        <v>19870</v>
      </c>
      <c r="Q405" s="163">
        <f t="shared" si="71"/>
        <v>29428.11288996751</v>
      </c>
      <c r="R405" s="164">
        <f t="shared" si="72"/>
        <v>4093.3905579399143</v>
      </c>
      <c r="S405" s="76">
        <f t="shared" si="79"/>
        <v>11397.311172288524</v>
      </c>
      <c r="T405" s="80">
        <f t="shared" si="80"/>
        <v>670.43006895814847</v>
      </c>
      <c r="U405" s="76">
        <v>983</v>
      </c>
      <c r="V405" s="79">
        <f t="shared" si="81"/>
        <v>46572.244689154097</v>
      </c>
    </row>
    <row r="406" spans="1:22" s="424" customFormat="1" ht="16.5" customHeight="1" x14ac:dyDescent="0.2">
      <c r="A406" s="211">
        <f t="shared" si="83"/>
        <v>377</v>
      </c>
      <c r="B406" s="357">
        <v>18.84</v>
      </c>
      <c r="C406" s="352">
        <v>58.25</v>
      </c>
      <c r="D406" s="76">
        <v>37590</v>
      </c>
      <c r="E406" s="80">
        <v>19870</v>
      </c>
      <c r="F406" s="76">
        <f t="shared" si="73"/>
        <v>23942.675159235667</v>
      </c>
      <c r="G406" s="164">
        <f t="shared" si="74"/>
        <v>4093.3905579399143</v>
      </c>
      <c r="H406" s="208">
        <f t="shared" si="75"/>
        <v>9532.2623438396986</v>
      </c>
      <c r="I406" s="164">
        <f t="shared" si="76"/>
        <v>560.72131434351161</v>
      </c>
      <c r="J406" s="165">
        <v>983</v>
      </c>
      <c r="K406" s="166">
        <f t="shared" si="77"/>
        <v>39112.049375358794</v>
      </c>
      <c r="L406" s="211">
        <f t="shared" si="78"/>
        <v>377</v>
      </c>
      <c r="M406" s="357">
        <f t="shared" si="82"/>
        <v>15.334800000000001</v>
      </c>
      <c r="N406" s="352">
        <v>58.25</v>
      </c>
      <c r="O406" s="414">
        <v>37590</v>
      </c>
      <c r="P406" s="80">
        <v>19870</v>
      </c>
      <c r="Q406" s="163">
        <f t="shared" si="71"/>
        <v>29415.44721809218</v>
      </c>
      <c r="R406" s="164">
        <f t="shared" si="72"/>
        <v>4093.3905579399143</v>
      </c>
      <c r="S406" s="76">
        <f t="shared" si="79"/>
        <v>11393.004843850913</v>
      </c>
      <c r="T406" s="80">
        <f t="shared" si="80"/>
        <v>670.1767555206419</v>
      </c>
      <c r="U406" s="76">
        <v>983</v>
      </c>
      <c r="V406" s="79">
        <f t="shared" si="81"/>
        <v>46555.019375403645</v>
      </c>
    </row>
    <row r="407" spans="1:22" s="424" customFormat="1" ht="16.5" customHeight="1" x14ac:dyDescent="0.2">
      <c r="A407" s="211">
        <f t="shared" si="83"/>
        <v>378</v>
      </c>
      <c r="B407" s="357">
        <v>18.84</v>
      </c>
      <c r="C407" s="352">
        <v>58.25</v>
      </c>
      <c r="D407" s="76">
        <v>37590</v>
      </c>
      <c r="E407" s="80">
        <v>19870</v>
      </c>
      <c r="F407" s="76">
        <f t="shared" si="73"/>
        <v>23942.675159235667</v>
      </c>
      <c r="G407" s="164">
        <f t="shared" si="74"/>
        <v>4093.3905579399143</v>
      </c>
      <c r="H407" s="208">
        <f t="shared" si="75"/>
        <v>9532.2623438396986</v>
      </c>
      <c r="I407" s="164">
        <f t="shared" si="76"/>
        <v>560.72131434351161</v>
      </c>
      <c r="J407" s="165">
        <v>983</v>
      </c>
      <c r="K407" s="166">
        <f t="shared" si="77"/>
        <v>39112.049375358794</v>
      </c>
      <c r="L407" s="211">
        <f t="shared" si="78"/>
        <v>378</v>
      </c>
      <c r="M407" s="357">
        <f t="shared" si="82"/>
        <v>15.3414</v>
      </c>
      <c r="N407" s="352">
        <v>58.25</v>
      </c>
      <c r="O407" s="414">
        <v>37590</v>
      </c>
      <c r="P407" s="80">
        <v>19870</v>
      </c>
      <c r="Q407" s="163">
        <f t="shared" si="71"/>
        <v>29402.792443975126</v>
      </c>
      <c r="R407" s="164">
        <f t="shared" si="72"/>
        <v>4093.3905579399143</v>
      </c>
      <c r="S407" s="76">
        <f t="shared" si="79"/>
        <v>11388.702220651114</v>
      </c>
      <c r="T407" s="80">
        <f t="shared" si="80"/>
        <v>669.9236600383008</v>
      </c>
      <c r="U407" s="76">
        <v>983</v>
      </c>
      <c r="V407" s="79">
        <f t="shared" si="81"/>
        <v>46537.808882604455</v>
      </c>
    </row>
    <row r="408" spans="1:22" s="424" customFormat="1" ht="16.5" customHeight="1" x14ac:dyDescent="0.2">
      <c r="A408" s="211">
        <f t="shared" si="83"/>
        <v>379</v>
      </c>
      <c r="B408" s="357">
        <v>18.84</v>
      </c>
      <c r="C408" s="352">
        <v>58.25</v>
      </c>
      <c r="D408" s="76">
        <v>37590</v>
      </c>
      <c r="E408" s="80">
        <v>19870</v>
      </c>
      <c r="F408" s="76">
        <f t="shared" si="73"/>
        <v>23942.675159235667</v>
      </c>
      <c r="G408" s="164">
        <f t="shared" si="74"/>
        <v>4093.3905579399143</v>
      </c>
      <c r="H408" s="208">
        <f t="shared" si="75"/>
        <v>9532.2623438396986</v>
      </c>
      <c r="I408" s="164">
        <f t="shared" si="76"/>
        <v>560.72131434351161</v>
      </c>
      <c r="J408" s="165">
        <v>983</v>
      </c>
      <c r="K408" s="166">
        <f t="shared" si="77"/>
        <v>39112.049375358794</v>
      </c>
      <c r="L408" s="211">
        <f t="shared" si="78"/>
        <v>379</v>
      </c>
      <c r="M408" s="357">
        <f t="shared" si="82"/>
        <v>15.348000000000001</v>
      </c>
      <c r="N408" s="352">
        <v>58.25</v>
      </c>
      <c r="O408" s="414">
        <v>37590</v>
      </c>
      <c r="P408" s="80">
        <v>19870</v>
      </c>
      <c r="Q408" s="163">
        <f t="shared" si="71"/>
        <v>29390.148553557468</v>
      </c>
      <c r="R408" s="164">
        <f t="shared" si="72"/>
        <v>4093.3905579399143</v>
      </c>
      <c r="S408" s="76">
        <f t="shared" si="79"/>
        <v>11384.403297909112</v>
      </c>
      <c r="T408" s="80">
        <f t="shared" si="80"/>
        <v>669.67078222994769</v>
      </c>
      <c r="U408" s="76">
        <v>983</v>
      </c>
      <c r="V408" s="79">
        <f t="shared" si="81"/>
        <v>46520.613191636447</v>
      </c>
    </row>
    <row r="409" spans="1:22" s="424" customFormat="1" ht="16.5" customHeight="1" x14ac:dyDescent="0.2">
      <c r="A409" s="214">
        <f t="shared" si="83"/>
        <v>380</v>
      </c>
      <c r="B409" s="357">
        <v>18.84</v>
      </c>
      <c r="C409" s="352">
        <v>58.25</v>
      </c>
      <c r="D409" s="76">
        <v>37590</v>
      </c>
      <c r="E409" s="80">
        <v>19870</v>
      </c>
      <c r="F409" s="76">
        <f t="shared" si="73"/>
        <v>23942.675159235667</v>
      </c>
      <c r="G409" s="164">
        <f t="shared" si="74"/>
        <v>4093.3905579399143</v>
      </c>
      <c r="H409" s="208">
        <f t="shared" si="75"/>
        <v>9532.2623438396986</v>
      </c>
      <c r="I409" s="164">
        <f t="shared" si="76"/>
        <v>560.72131434351161</v>
      </c>
      <c r="J409" s="165">
        <v>983</v>
      </c>
      <c r="K409" s="166">
        <f t="shared" si="77"/>
        <v>39112.049375358794</v>
      </c>
      <c r="L409" s="214">
        <f t="shared" si="78"/>
        <v>380</v>
      </c>
      <c r="M409" s="357">
        <f t="shared" si="82"/>
        <v>15.354600000000001</v>
      </c>
      <c r="N409" s="352">
        <v>58.25</v>
      </c>
      <c r="O409" s="414">
        <v>37590</v>
      </c>
      <c r="P409" s="80">
        <v>19870</v>
      </c>
      <c r="Q409" s="163">
        <f t="shared" si="71"/>
        <v>29377.515532804497</v>
      </c>
      <c r="R409" s="164">
        <f t="shared" si="72"/>
        <v>4093.3905579399143</v>
      </c>
      <c r="S409" s="76">
        <f t="shared" si="79"/>
        <v>11380.108070853099</v>
      </c>
      <c r="T409" s="80">
        <f t="shared" si="80"/>
        <v>669.4181218148882</v>
      </c>
      <c r="U409" s="76">
        <v>983</v>
      </c>
      <c r="V409" s="79">
        <f t="shared" si="81"/>
        <v>46503.432283412396</v>
      </c>
    </row>
    <row r="410" spans="1:22" s="424" customFormat="1" ht="16.5" customHeight="1" x14ac:dyDescent="0.2">
      <c r="A410" s="211">
        <f t="shared" si="83"/>
        <v>381</v>
      </c>
      <c r="B410" s="357">
        <v>18.84</v>
      </c>
      <c r="C410" s="352">
        <v>58.25</v>
      </c>
      <c r="D410" s="76">
        <v>37590</v>
      </c>
      <c r="E410" s="80">
        <v>19870</v>
      </c>
      <c r="F410" s="76">
        <f t="shared" si="73"/>
        <v>23942.675159235667</v>
      </c>
      <c r="G410" s="164">
        <f t="shared" si="74"/>
        <v>4093.3905579399143</v>
      </c>
      <c r="H410" s="208">
        <f t="shared" si="75"/>
        <v>9532.2623438396986</v>
      </c>
      <c r="I410" s="164">
        <f t="shared" si="76"/>
        <v>560.72131434351161</v>
      </c>
      <c r="J410" s="165">
        <v>983</v>
      </c>
      <c r="K410" s="166">
        <f t="shared" si="77"/>
        <v>39112.049375358794</v>
      </c>
      <c r="L410" s="211">
        <f t="shared" si="78"/>
        <v>381</v>
      </c>
      <c r="M410" s="357">
        <f t="shared" si="82"/>
        <v>15.3612</v>
      </c>
      <c r="N410" s="352">
        <v>58.25</v>
      </c>
      <c r="O410" s="414">
        <v>37590</v>
      </c>
      <c r="P410" s="80">
        <v>19870</v>
      </c>
      <c r="Q410" s="163">
        <f t="shared" si="71"/>
        <v>29364.893367705648</v>
      </c>
      <c r="R410" s="164">
        <f t="shared" si="72"/>
        <v>4093.3905579399143</v>
      </c>
      <c r="S410" s="76">
        <f t="shared" si="79"/>
        <v>11375.816534719492</v>
      </c>
      <c r="T410" s="80">
        <f t="shared" si="80"/>
        <v>669.16567851291131</v>
      </c>
      <c r="U410" s="76">
        <v>983</v>
      </c>
      <c r="V410" s="79">
        <f t="shared" si="81"/>
        <v>46486.26613887796</v>
      </c>
    </row>
    <row r="411" spans="1:22" s="424" customFormat="1" ht="16.5" customHeight="1" x14ac:dyDescent="0.2">
      <c r="A411" s="211">
        <f t="shared" si="83"/>
        <v>382</v>
      </c>
      <c r="B411" s="357">
        <v>18.84</v>
      </c>
      <c r="C411" s="352">
        <v>58.25</v>
      </c>
      <c r="D411" s="76">
        <v>37590</v>
      </c>
      <c r="E411" s="80">
        <v>19870</v>
      </c>
      <c r="F411" s="76">
        <f t="shared" si="73"/>
        <v>23942.675159235667</v>
      </c>
      <c r="G411" s="164">
        <f t="shared" si="74"/>
        <v>4093.3905579399143</v>
      </c>
      <c r="H411" s="208">
        <f t="shared" si="75"/>
        <v>9532.2623438396986</v>
      </c>
      <c r="I411" s="164">
        <f t="shared" si="76"/>
        <v>560.72131434351161</v>
      </c>
      <c r="J411" s="165">
        <v>983</v>
      </c>
      <c r="K411" s="166">
        <f t="shared" si="77"/>
        <v>39112.049375358794</v>
      </c>
      <c r="L411" s="211">
        <f t="shared" si="78"/>
        <v>382</v>
      </c>
      <c r="M411" s="357">
        <f t="shared" si="82"/>
        <v>15.367800000000001</v>
      </c>
      <c r="N411" s="352">
        <v>58.25</v>
      </c>
      <c r="O411" s="414">
        <v>37590</v>
      </c>
      <c r="P411" s="80">
        <v>19870</v>
      </c>
      <c r="Q411" s="163">
        <f t="shared" si="71"/>
        <v>29352.282044274394</v>
      </c>
      <c r="R411" s="164">
        <f t="shared" si="72"/>
        <v>4093.3905579399143</v>
      </c>
      <c r="S411" s="76">
        <f t="shared" si="79"/>
        <v>11371.528684752868</v>
      </c>
      <c r="T411" s="80">
        <f t="shared" si="80"/>
        <v>668.91345204428626</v>
      </c>
      <c r="U411" s="76">
        <v>983</v>
      </c>
      <c r="V411" s="79">
        <f t="shared" si="81"/>
        <v>46469.114739011471</v>
      </c>
    </row>
    <row r="412" spans="1:22" s="424" customFormat="1" ht="16.5" customHeight="1" x14ac:dyDescent="0.2">
      <c r="A412" s="211">
        <f t="shared" si="83"/>
        <v>383</v>
      </c>
      <c r="B412" s="357">
        <v>18.84</v>
      </c>
      <c r="C412" s="352">
        <v>58.25</v>
      </c>
      <c r="D412" s="76">
        <v>37590</v>
      </c>
      <c r="E412" s="80">
        <v>19870</v>
      </c>
      <c r="F412" s="76">
        <f t="shared" si="73"/>
        <v>23942.675159235667</v>
      </c>
      <c r="G412" s="164">
        <f t="shared" si="74"/>
        <v>4093.3905579399143</v>
      </c>
      <c r="H412" s="208">
        <f t="shared" si="75"/>
        <v>9532.2623438396986</v>
      </c>
      <c r="I412" s="164">
        <f t="shared" si="76"/>
        <v>560.72131434351161</v>
      </c>
      <c r="J412" s="165">
        <v>983</v>
      </c>
      <c r="K412" s="166">
        <f t="shared" si="77"/>
        <v>39112.049375358794</v>
      </c>
      <c r="L412" s="211">
        <f t="shared" si="78"/>
        <v>383</v>
      </c>
      <c r="M412" s="357">
        <f t="shared" si="82"/>
        <v>15.374400000000001</v>
      </c>
      <c r="N412" s="352">
        <v>58.25</v>
      </c>
      <c r="O412" s="414">
        <v>37590</v>
      </c>
      <c r="P412" s="80">
        <v>19870</v>
      </c>
      <c r="Q412" s="163">
        <f t="shared" si="71"/>
        <v>29339.681548548229</v>
      </c>
      <c r="R412" s="164">
        <f t="shared" si="72"/>
        <v>4093.3905579399143</v>
      </c>
      <c r="S412" s="76">
        <f t="shared" si="79"/>
        <v>11367.24451620597</v>
      </c>
      <c r="T412" s="80">
        <f t="shared" si="80"/>
        <v>668.66144212976292</v>
      </c>
      <c r="U412" s="76">
        <v>983</v>
      </c>
      <c r="V412" s="79">
        <f t="shared" si="81"/>
        <v>46451.978064823874</v>
      </c>
    </row>
    <row r="413" spans="1:22" s="424" customFormat="1" ht="16.5" customHeight="1" x14ac:dyDescent="0.2">
      <c r="A413" s="211">
        <f t="shared" si="83"/>
        <v>384</v>
      </c>
      <c r="B413" s="357">
        <v>18.84</v>
      </c>
      <c r="C413" s="352">
        <v>58.25</v>
      </c>
      <c r="D413" s="76">
        <v>37590</v>
      </c>
      <c r="E413" s="80">
        <v>19870</v>
      </c>
      <c r="F413" s="76">
        <f t="shared" si="73"/>
        <v>23942.675159235667</v>
      </c>
      <c r="G413" s="164">
        <f t="shared" si="74"/>
        <v>4093.3905579399143</v>
      </c>
      <c r="H413" s="208">
        <f t="shared" si="75"/>
        <v>9532.2623438396986</v>
      </c>
      <c r="I413" s="164">
        <f t="shared" si="76"/>
        <v>560.72131434351161</v>
      </c>
      <c r="J413" s="165">
        <v>983</v>
      </c>
      <c r="K413" s="166">
        <f t="shared" si="77"/>
        <v>39112.049375358794</v>
      </c>
      <c r="L413" s="211">
        <f t="shared" si="78"/>
        <v>384</v>
      </c>
      <c r="M413" s="357">
        <f t="shared" si="82"/>
        <v>15.381</v>
      </c>
      <c r="N413" s="352">
        <v>58.25</v>
      </c>
      <c r="O413" s="414">
        <v>37590</v>
      </c>
      <c r="P413" s="80">
        <v>19870</v>
      </c>
      <c r="Q413" s="163">
        <f t="shared" si="71"/>
        <v>29327.091866588649</v>
      </c>
      <c r="R413" s="164">
        <f t="shared" si="72"/>
        <v>4093.3905579399143</v>
      </c>
      <c r="S413" s="76">
        <f t="shared" si="79"/>
        <v>11362.964024339712</v>
      </c>
      <c r="T413" s="80">
        <f t="shared" si="80"/>
        <v>668.40964849057127</v>
      </c>
      <c r="U413" s="76">
        <v>983</v>
      </c>
      <c r="V413" s="79">
        <f t="shared" si="81"/>
        <v>46434.856097358846</v>
      </c>
    </row>
    <row r="414" spans="1:22" s="424" customFormat="1" ht="16.5" customHeight="1" x14ac:dyDescent="0.2">
      <c r="A414" s="211">
        <f t="shared" si="83"/>
        <v>385</v>
      </c>
      <c r="B414" s="357">
        <v>18.84</v>
      </c>
      <c r="C414" s="352">
        <v>58.25</v>
      </c>
      <c r="D414" s="76">
        <v>37590</v>
      </c>
      <c r="E414" s="80">
        <v>19870</v>
      </c>
      <c r="F414" s="76">
        <f t="shared" si="73"/>
        <v>23942.675159235667</v>
      </c>
      <c r="G414" s="164">
        <f t="shared" si="74"/>
        <v>4093.3905579399143</v>
      </c>
      <c r="H414" s="208">
        <f t="shared" si="75"/>
        <v>9532.2623438396986</v>
      </c>
      <c r="I414" s="164">
        <f t="shared" si="76"/>
        <v>560.72131434351161</v>
      </c>
      <c r="J414" s="165">
        <v>983</v>
      </c>
      <c r="K414" s="166">
        <f t="shared" si="77"/>
        <v>39112.049375358794</v>
      </c>
      <c r="L414" s="211">
        <f t="shared" si="78"/>
        <v>385</v>
      </c>
      <c r="M414" s="357">
        <f t="shared" si="82"/>
        <v>15.387600000000001</v>
      </c>
      <c r="N414" s="352">
        <v>58.25</v>
      </c>
      <c r="O414" s="414">
        <v>37590</v>
      </c>
      <c r="P414" s="80">
        <v>19870</v>
      </c>
      <c r="Q414" s="163">
        <f t="shared" ref="Q414:Q477" si="84">12*(1/M414*O414)</f>
        <v>29314.512984481014</v>
      </c>
      <c r="R414" s="164">
        <f t="shared" ref="R414:R477" si="85">12*(1/N414*P414)</f>
        <v>4093.3905579399143</v>
      </c>
      <c r="S414" s="76">
        <f t="shared" si="79"/>
        <v>11358.687204423117</v>
      </c>
      <c r="T414" s="80">
        <f t="shared" si="80"/>
        <v>668.15807084841856</v>
      </c>
      <c r="U414" s="76">
        <v>983</v>
      </c>
      <c r="V414" s="79">
        <f t="shared" si="81"/>
        <v>46417.74881769246</v>
      </c>
    </row>
    <row r="415" spans="1:22" s="424" customFormat="1" ht="16.5" customHeight="1" x14ac:dyDescent="0.2">
      <c r="A415" s="211">
        <f t="shared" si="83"/>
        <v>386</v>
      </c>
      <c r="B415" s="357">
        <v>18.84</v>
      </c>
      <c r="C415" s="352">
        <v>58.25</v>
      </c>
      <c r="D415" s="76">
        <v>37590</v>
      </c>
      <c r="E415" s="80">
        <v>19870</v>
      </c>
      <c r="F415" s="76">
        <f t="shared" ref="F415:F478" si="86">12*(1/B415*D415)</f>
        <v>23942.675159235667</v>
      </c>
      <c r="G415" s="164">
        <f t="shared" ref="G415:G478" si="87">12*(1/C415*E415)</f>
        <v>4093.3905579399143</v>
      </c>
      <c r="H415" s="208">
        <f t="shared" ref="H415:H478" si="88">SUM(F415:G415)*34%</f>
        <v>9532.2623438396986</v>
      </c>
      <c r="I415" s="164">
        <f t="shared" ref="I415:I478" si="89">SUM(F415:G415)*2%</f>
        <v>560.72131434351161</v>
      </c>
      <c r="J415" s="165">
        <v>983</v>
      </c>
      <c r="K415" s="166">
        <f t="shared" ref="K415:K478" si="90">SUM(F415:J415)</f>
        <v>39112.049375358794</v>
      </c>
      <c r="L415" s="211">
        <f t="shared" ref="L415:L478" si="91">1+L414</f>
        <v>386</v>
      </c>
      <c r="M415" s="357">
        <f t="shared" si="82"/>
        <v>15.394200000000001</v>
      </c>
      <c r="N415" s="352">
        <v>58.25</v>
      </c>
      <c r="O415" s="414">
        <v>37590</v>
      </c>
      <c r="P415" s="80">
        <v>19870</v>
      </c>
      <c r="Q415" s="163">
        <f t="shared" si="84"/>
        <v>29301.944888334569</v>
      </c>
      <c r="R415" s="164">
        <f t="shared" si="85"/>
        <v>4093.3905579399143</v>
      </c>
      <c r="S415" s="76">
        <f t="shared" ref="S415:S478" si="92">(Q415+R415)*34%</f>
        <v>11354.414051733325</v>
      </c>
      <c r="T415" s="80">
        <f t="shared" ref="T415:T478" si="93">SUM(Q415:R415)*2%</f>
        <v>667.90670892548962</v>
      </c>
      <c r="U415" s="76">
        <v>983</v>
      </c>
      <c r="V415" s="79">
        <f t="shared" ref="V415:V478" si="94">SUM(Q415:U415)</f>
        <v>46400.656206933294</v>
      </c>
    </row>
    <row r="416" spans="1:22" s="424" customFormat="1" ht="16.5" customHeight="1" x14ac:dyDescent="0.2">
      <c r="A416" s="211">
        <f t="shared" si="83"/>
        <v>387</v>
      </c>
      <c r="B416" s="357">
        <v>18.84</v>
      </c>
      <c r="C416" s="352">
        <v>58.25</v>
      </c>
      <c r="D416" s="76">
        <v>37590</v>
      </c>
      <c r="E416" s="80">
        <v>19870</v>
      </c>
      <c r="F416" s="76">
        <f t="shared" si="86"/>
        <v>23942.675159235667</v>
      </c>
      <c r="G416" s="164">
        <f t="shared" si="87"/>
        <v>4093.3905579399143</v>
      </c>
      <c r="H416" s="208">
        <f t="shared" si="88"/>
        <v>9532.2623438396986</v>
      </c>
      <c r="I416" s="164">
        <f t="shared" si="89"/>
        <v>560.72131434351161</v>
      </c>
      <c r="J416" s="165">
        <v>983</v>
      </c>
      <c r="K416" s="166">
        <f t="shared" si="90"/>
        <v>39112.049375358794</v>
      </c>
      <c r="L416" s="211">
        <f t="shared" si="91"/>
        <v>387</v>
      </c>
      <c r="M416" s="357">
        <f t="shared" si="82"/>
        <v>15.4008</v>
      </c>
      <c r="N416" s="352">
        <v>58.25</v>
      </c>
      <c r="O416" s="414">
        <v>37590</v>
      </c>
      <c r="P416" s="80">
        <v>19870</v>
      </c>
      <c r="Q416" s="163">
        <f t="shared" si="84"/>
        <v>29289.387564282373</v>
      </c>
      <c r="R416" s="164">
        <f t="shared" si="85"/>
        <v>4093.3905579399143</v>
      </c>
      <c r="S416" s="76">
        <f t="shared" si="92"/>
        <v>11350.144561555577</v>
      </c>
      <c r="T416" s="80">
        <f t="shared" si="93"/>
        <v>667.65556244444565</v>
      </c>
      <c r="U416" s="76">
        <v>983</v>
      </c>
      <c r="V416" s="79">
        <f t="shared" si="94"/>
        <v>46383.578246222307</v>
      </c>
    </row>
    <row r="417" spans="1:22" s="424" customFormat="1" ht="16.5" customHeight="1" x14ac:dyDescent="0.2">
      <c r="A417" s="211">
        <f t="shared" si="83"/>
        <v>388</v>
      </c>
      <c r="B417" s="357">
        <v>18.84</v>
      </c>
      <c r="C417" s="352">
        <v>58.25</v>
      </c>
      <c r="D417" s="76">
        <v>37590</v>
      </c>
      <c r="E417" s="80">
        <v>19870</v>
      </c>
      <c r="F417" s="76">
        <f t="shared" si="86"/>
        <v>23942.675159235667</v>
      </c>
      <c r="G417" s="164">
        <f t="shared" si="87"/>
        <v>4093.3905579399143</v>
      </c>
      <c r="H417" s="208">
        <f t="shared" si="88"/>
        <v>9532.2623438396986</v>
      </c>
      <c r="I417" s="164">
        <f t="shared" si="89"/>
        <v>560.72131434351161</v>
      </c>
      <c r="J417" s="165">
        <v>983</v>
      </c>
      <c r="K417" s="166">
        <f t="shared" si="90"/>
        <v>39112.049375358794</v>
      </c>
      <c r="L417" s="211">
        <f t="shared" si="91"/>
        <v>388</v>
      </c>
      <c r="M417" s="357">
        <f t="shared" si="82"/>
        <v>15.407400000000001</v>
      </c>
      <c r="N417" s="352">
        <v>58.25</v>
      </c>
      <c r="O417" s="414">
        <v>37590</v>
      </c>
      <c r="P417" s="80">
        <v>19870</v>
      </c>
      <c r="Q417" s="163">
        <f t="shared" si="84"/>
        <v>29276.840998481246</v>
      </c>
      <c r="R417" s="164">
        <f t="shared" si="85"/>
        <v>4093.3905579399143</v>
      </c>
      <c r="S417" s="76">
        <f t="shared" si="92"/>
        <v>11345.878729183196</v>
      </c>
      <c r="T417" s="80">
        <f t="shared" si="93"/>
        <v>667.40463112842326</v>
      </c>
      <c r="U417" s="76">
        <v>983</v>
      </c>
      <c r="V417" s="79">
        <f t="shared" si="94"/>
        <v>46366.514916732784</v>
      </c>
    </row>
    <row r="418" spans="1:22" s="424" customFormat="1" ht="16.5" customHeight="1" x14ac:dyDescent="0.2">
      <c r="A418" s="211">
        <f t="shared" si="83"/>
        <v>389</v>
      </c>
      <c r="B418" s="357">
        <v>18.84</v>
      </c>
      <c r="C418" s="352">
        <v>58.25</v>
      </c>
      <c r="D418" s="76">
        <v>37590</v>
      </c>
      <c r="E418" s="80">
        <v>19870</v>
      </c>
      <c r="F418" s="76">
        <f t="shared" si="86"/>
        <v>23942.675159235667</v>
      </c>
      <c r="G418" s="164">
        <f t="shared" si="87"/>
        <v>4093.3905579399143</v>
      </c>
      <c r="H418" s="208">
        <f t="shared" si="88"/>
        <v>9532.2623438396986</v>
      </c>
      <c r="I418" s="164">
        <f t="shared" si="89"/>
        <v>560.72131434351161</v>
      </c>
      <c r="J418" s="165">
        <v>983</v>
      </c>
      <c r="K418" s="166">
        <f t="shared" si="90"/>
        <v>39112.049375358794</v>
      </c>
      <c r="L418" s="211">
        <f t="shared" si="91"/>
        <v>389</v>
      </c>
      <c r="M418" s="357">
        <f t="shared" si="82"/>
        <v>15.414000000000001</v>
      </c>
      <c r="N418" s="352">
        <v>58.25</v>
      </c>
      <c r="O418" s="414">
        <v>37590</v>
      </c>
      <c r="P418" s="80">
        <v>19870</v>
      </c>
      <c r="Q418" s="163">
        <f t="shared" si="84"/>
        <v>29264.30517711171</v>
      </c>
      <c r="R418" s="164">
        <f t="shared" si="85"/>
        <v>4093.3905579399143</v>
      </c>
      <c r="S418" s="76">
        <f t="shared" si="92"/>
        <v>11341.616549917553</v>
      </c>
      <c r="T418" s="80">
        <f t="shared" si="93"/>
        <v>667.15391470103248</v>
      </c>
      <c r="U418" s="76">
        <v>983</v>
      </c>
      <c r="V418" s="79">
        <f t="shared" si="94"/>
        <v>46349.466199670213</v>
      </c>
    </row>
    <row r="419" spans="1:22" s="424" customFormat="1" ht="16.5" customHeight="1" x14ac:dyDescent="0.2">
      <c r="A419" s="214">
        <f t="shared" si="83"/>
        <v>390</v>
      </c>
      <c r="B419" s="357">
        <v>18.84</v>
      </c>
      <c r="C419" s="352">
        <v>58.25</v>
      </c>
      <c r="D419" s="76">
        <v>37590</v>
      </c>
      <c r="E419" s="80">
        <v>19870</v>
      </c>
      <c r="F419" s="76">
        <f t="shared" si="86"/>
        <v>23942.675159235667</v>
      </c>
      <c r="G419" s="164">
        <f t="shared" si="87"/>
        <v>4093.3905579399143</v>
      </c>
      <c r="H419" s="208">
        <f t="shared" si="88"/>
        <v>9532.2623438396986</v>
      </c>
      <c r="I419" s="164">
        <f t="shared" si="89"/>
        <v>560.72131434351161</v>
      </c>
      <c r="J419" s="165">
        <v>983</v>
      </c>
      <c r="K419" s="166">
        <f t="shared" si="90"/>
        <v>39112.049375358794</v>
      </c>
      <c r="L419" s="214">
        <f t="shared" si="91"/>
        <v>390</v>
      </c>
      <c r="M419" s="357">
        <f t="shared" si="82"/>
        <v>15.4206</v>
      </c>
      <c r="N419" s="352">
        <v>58.25</v>
      </c>
      <c r="O419" s="414">
        <v>37590</v>
      </c>
      <c r="P419" s="80">
        <v>19870</v>
      </c>
      <c r="Q419" s="163">
        <f t="shared" si="84"/>
        <v>29251.780086377959</v>
      </c>
      <c r="R419" s="164">
        <f t="shared" si="85"/>
        <v>4093.3905579399143</v>
      </c>
      <c r="S419" s="76">
        <f t="shared" si="92"/>
        <v>11337.358019068077</v>
      </c>
      <c r="T419" s="80">
        <f t="shared" si="93"/>
        <v>666.90341288635739</v>
      </c>
      <c r="U419" s="76">
        <v>983</v>
      </c>
      <c r="V419" s="79">
        <f t="shared" si="94"/>
        <v>46332.432076272307</v>
      </c>
    </row>
    <row r="420" spans="1:22" s="424" customFormat="1" ht="16.5" customHeight="1" x14ac:dyDescent="0.2">
      <c r="A420" s="211">
        <f t="shared" si="83"/>
        <v>391</v>
      </c>
      <c r="B420" s="357">
        <v>18.84</v>
      </c>
      <c r="C420" s="352">
        <v>58.25</v>
      </c>
      <c r="D420" s="76">
        <v>37590</v>
      </c>
      <c r="E420" s="80">
        <v>19870</v>
      </c>
      <c r="F420" s="76">
        <f t="shared" si="86"/>
        <v>23942.675159235667</v>
      </c>
      <c r="G420" s="164">
        <f t="shared" si="87"/>
        <v>4093.3905579399143</v>
      </c>
      <c r="H420" s="208">
        <f t="shared" si="88"/>
        <v>9532.2623438396986</v>
      </c>
      <c r="I420" s="164">
        <f t="shared" si="89"/>
        <v>560.72131434351161</v>
      </c>
      <c r="J420" s="165">
        <v>983</v>
      </c>
      <c r="K420" s="166">
        <f t="shared" si="90"/>
        <v>39112.049375358794</v>
      </c>
      <c r="L420" s="211">
        <f t="shared" si="91"/>
        <v>391</v>
      </c>
      <c r="M420" s="357">
        <f t="shared" si="82"/>
        <v>15.427200000000001</v>
      </c>
      <c r="N420" s="352">
        <v>58.25</v>
      </c>
      <c r="O420" s="414">
        <v>37590</v>
      </c>
      <c r="P420" s="80">
        <v>19870</v>
      </c>
      <c r="Q420" s="163">
        <f t="shared" si="84"/>
        <v>29239.265712507779</v>
      </c>
      <c r="R420" s="164">
        <f t="shared" si="85"/>
        <v>4093.3905579399143</v>
      </c>
      <c r="S420" s="76">
        <f t="shared" si="92"/>
        <v>11333.103131952217</v>
      </c>
      <c r="T420" s="80">
        <f t="shared" si="93"/>
        <v>666.653125408954</v>
      </c>
      <c r="U420" s="76">
        <v>983</v>
      </c>
      <c r="V420" s="79">
        <f t="shared" si="94"/>
        <v>46315.412527808869</v>
      </c>
    </row>
    <row r="421" spans="1:22" s="424" customFormat="1" ht="16.5" customHeight="1" x14ac:dyDescent="0.2">
      <c r="A421" s="211">
        <f t="shared" si="83"/>
        <v>392</v>
      </c>
      <c r="B421" s="357">
        <v>18.84</v>
      </c>
      <c r="C421" s="352">
        <v>58.25</v>
      </c>
      <c r="D421" s="76">
        <v>37590</v>
      </c>
      <c r="E421" s="80">
        <v>19870</v>
      </c>
      <c r="F421" s="76">
        <f t="shared" si="86"/>
        <v>23942.675159235667</v>
      </c>
      <c r="G421" s="164">
        <f t="shared" si="87"/>
        <v>4093.3905579399143</v>
      </c>
      <c r="H421" s="208">
        <f t="shared" si="88"/>
        <v>9532.2623438396986</v>
      </c>
      <c r="I421" s="164">
        <f t="shared" si="89"/>
        <v>560.72131434351161</v>
      </c>
      <c r="J421" s="165">
        <v>983</v>
      </c>
      <c r="K421" s="166">
        <f t="shared" si="90"/>
        <v>39112.049375358794</v>
      </c>
      <c r="L421" s="211">
        <f t="shared" si="91"/>
        <v>392</v>
      </c>
      <c r="M421" s="357">
        <f t="shared" si="82"/>
        <v>15.433800000000002</v>
      </c>
      <c r="N421" s="352">
        <v>58.25</v>
      </c>
      <c r="O421" s="414">
        <v>37590</v>
      </c>
      <c r="P421" s="80">
        <v>19870</v>
      </c>
      <c r="Q421" s="163">
        <f t="shared" si="84"/>
        <v>29226.762041752518</v>
      </c>
      <c r="R421" s="164">
        <f t="shared" si="85"/>
        <v>4093.3905579399143</v>
      </c>
      <c r="S421" s="76">
        <f t="shared" si="92"/>
        <v>11328.851883895428</v>
      </c>
      <c r="T421" s="80">
        <f t="shared" si="93"/>
        <v>666.40305199384863</v>
      </c>
      <c r="U421" s="76">
        <v>983</v>
      </c>
      <c r="V421" s="79">
        <f t="shared" si="94"/>
        <v>46298.407535581704</v>
      </c>
    </row>
    <row r="422" spans="1:22" s="424" customFormat="1" ht="16.5" customHeight="1" x14ac:dyDescent="0.2">
      <c r="A422" s="211">
        <f t="shared" si="83"/>
        <v>393</v>
      </c>
      <c r="B422" s="357">
        <v>18.84</v>
      </c>
      <c r="C422" s="352">
        <v>58.25</v>
      </c>
      <c r="D422" s="76">
        <v>37590</v>
      </c>
      <c r="E422" s="80">
        <v>19870</v>
      </c>
      <c r="F422" s="76">
        <f t="shared" si="86"/>
        <v>23942.675159235667</v>
      </c>
      <c r="G422" s="164">
        <f t="shared" si="87"/>
        <v>4093.3905579399143</v>
      </c>
      <c r="H422" s="208">
        <f t="shared" si="88"/>
        <v>9532.2623438396986</v>
      </c>
      <c r="I422" s="164">
        <f t="shared" si="89"/>
        <v>560.72131434351161</v>
      </c>
      <c r="J422" s="165">
        <v>983</v>
      </c>
      <c r="K422" s="166">
        <f t="shared" si="90"/>
        <v>39112.049375358794</v>
      </c>
      <c r="L422" s="211">
        <f t="shared" si="91"/>
        <v>393</v>
      </c>
      <c r="M422" s="357">
        <f t="shared" si="82"/>
        <v>15.4404</v>
      </c>
      <c r="N422" s="352">
        <v>58.25</v>
      </c>
      <c r="O422" s="414">
        <v>37590</v>
      </c>
      <c r="P422" s="80">
        <v>19870</v>
      </c>
      <c r="Q422" s="163">
        <f t="shared" si="84"/>
        <v>29214.26906038704</v>
      </c>
      <c r="R422" s="164">
        <f t="shared" si="85"/>
        <v>4093.3905579399143</v>
      </c>
      <c r="S422" s="76">
        <f t="shared" si="92"/>
        <v>11324.604270231166</v>
      </c>
      <c r="T422" s="80">
        <f t="shared" si="93"/>
        <v>666.1531923665392</v>
      </c>
      <c r="U422" s="76">
        <v>983</v>
      </c>
      <c r="V422" s="79">
        <f t="shared" si="94"/>
        <v>46281.417080924664</v>
      </c>
    </row>
    <row r="423" spans="1:22" s="424" customFormat="1" ht="16.5" customHeight="1" x14ac:dyDescent="0.2">
      <c r="A423" s="211">
        <f t="shared" si="83"/>
        <v>394</v>
      </c>
      <c r="B423" s="357">
        <v>18.84</v>
      </c>
      <c r="C423" s="352">
        <v>58.25</v>
      </c>
      <c r="D423" s="76">
        <v>37590</v>
      </c>
      <c r="E423" s="80">
        <v>19870</v>
      </c>
      <c r="F423" s="76">
        <f t="shared" si="86"/>
        <v>23942.675159235667</v>
      </c>
      <c r="G423" s="164">
        <f t="shared" si="87"/>
        <v>4093.3905579399143</v>
      </c>
      <c r="H423" s="208">
        <f t="shared" si="88"/>
        <v>9532.2623438396986</v>
      </c>
      <c r="I423" s="164">
        <f t="shared" si="89"/>
        <v>560.72131434351161</v>
      </c>
      <c r="J423" s="165">
        <v>983</v>
      </c>
      <c r="K423" s="166">
        <f t="shared" si="90"/>
        <v>39112.049375358794</v>
      </c>
      <c r="L423" s="211">
        <f t="shared" si="91"/>
        <v>394</v>
      </c>
      <c r="M423" s="357">
        <f t="shared" si="82"/>
        <v>15.447000000000001</v>
      </c>
      <c r="N423" s="352">
        <v>58.25</v>
      </c>
      <c r="O423" s="414">
        <v>37590</v>
      </c>
      <c r="P423" s="80">
        <v>19870</v>
      </c>
      <c r="Q423" s="163">
        <f t="shared" si="84"/>
        <v>29201.78675470965</v>
      </c>
      <c r="R423" s="164">
        <f t="shared" si="85"/>
        <v>4093.3905579399143</v>
      </c>
      <c r="S423" s="76">
        <f t="shared" si="92"/>
        <v>11320.360286300855</v>
      </c>
      <c r="T423" s="80">
        <f t="shared" si="93"/>
        <v>665.90354625299142</v>
      </c>
      <c r="U423" s="76">
        <v>983</v>
      </c>
      <c r="V423" s="79">
        <f t="shared" si="94"/>
        <v>46264.441145203418</v>
      </c>
    </row>
    <row r="424" spans="1:22" s="424" customFormat="1" ht="16.5" customHeight="1" x14ac:dyDescent="0.2">
      <c r="A424" s="211">
        <f t="shared" si="83"/>
        <v>395</v>
      </c>
      <c r="B424" s="357">
        <v>18.84</v>
      </c>
      <c r="C424" s="352">
        <v>58.25</v>
      </c>
      <c r="D424" s="76">
        <v>37590</v>
      </c>
      <c r="E424" s="80">
        <v>19870</v>
      </c>
      <c r="F424" s="76">
        <f t="shared" si="86"/>
        <v>23942.675159235667</v>
      </c>
      <c r="G424" s="164">
        <f t="shared" si="87"/>
        <v>4093.3905579399143</v>
      </c>
      <c r="H424" s="208">
        <f t="shared" si="88"/>
        <v>9532.2623438396986</v>
      </c>
      <c r="I424" s="164">
        <f t="shared" si="89"/>
        <v>560.72131434351161</v>
      </c>
      <c r="J424" s="165">
        <v>983</v>
      </c>
      <c r="K424" s="166">
        <f t="shared" si="90"/>
        <v>39112.049375358794</v>
      </c>
      <c r="L424" s="211">
        <f t="shared" si="91"/>
        <v>395</v>
      </c>
      <c r="M424" s="357">
        <f t="shared" si="82"/>
        <v>15.453600000000002</v>
      </c>
      <c r="N424" s="352">
        <v>58.25</v>
      </c>
      <c r="O424" s="414">
        <v>37590</v>
      </c>
      <c r="P424" s="80">
        <v>19870</v>
      </c>
      <c r="Q424" s="163">
        <f t="shared" si="84"/>
        <v>29189.315111042088</v>
      </c>
      <c r="R424" s="164">
        <f t="shared" si="85"/>
        <v>4093.3905579399143</v>
      </c>
      <c r="S424" s="76">
        <f t="shared" si="92"/>
        <v>11316.119927453881</v>
      </c>
      <c r="T424" s="80">
        <f t="shared" si="93"/>
        <v>665.65411337964008</v>
      </c>
      <c r="U424" s="76">
        <v>983</v>
      </c>
      <c r="V424" s="79">
        <f t="shared" si="94"/>
        <v>46247.479709815525</v>
      </c>
    </row>
    <row r="425" spans="1:22" s="424" customFormat="1" ht="16.5" customHeight="1" x14ac:dyDescent="0.2">
      <c r="A425" s="211">
        <f t="shared" si="83"/>
        <v>396</v>
      </c>
      <c r="B425" s="357">
        <v>18.84</v>
      </c>
      <c r="C425" s="352">
        <v>58.25</v>
      </c>
      <c r="D425" s="76">
        <v>37590</v>
      </c>
      <c r="E425" s="80">
        <v>19870</v>
      </c>
      <c r="F425" s="76">
        <f t="shared" si="86"/>
        <v>23942.675159235667</v>
      </c>
      <c r="G425" s="164">
        <f t="shared" si="87"/>
        <v>4093.3905579399143</v>
      </c>
      <c r="H425" s="208">
        <f t="shared" si="88"/>
        <v>9532.2623438396986</v>
      </c>
      <c r="I425" s="164">
        <f t="shared" si="89"/>
        <v>560.72131434351161</v>
      </c>
      <c r="J425" s="165">
        <v>983</v>
      </c>
      <c r="K425" s="166">
        <f t="shared" si="90"/>
        <v>39112.049375358794</v>
      </c>
      <c r="L425" s="211">
        <f t="shared" si="91"/>
        <v>396</v>
      </c>
      <c r="M425" s="357">
        <f t="shared" si="82"/>
        <v>15.4602</v>
      </c>
      <c r="N425" s="352">
        <v>58.25</v>
      </c>
      <c r="O425" s="414">
        <v>37590</v>
      </c>
      <c r="P425" s="80">
        <v>19870</v>
      </c>
      <c r="Q425" s="163">
        <f t="shared" si="84"/>
        <v>29176.854115729424</v>
      </c>
      <c r="R425" s="164">
        <f t="shared" si="85"/>
        <v>4093.3905579399143</v>
      </c>
      <c r="S425" s="76">
        <f t="shared" si="92"/>
        <v>11311.883189047576</v>
      </c>
      <c r="T425" s="80">
        <f t="shared" si="93"/>
        <v>665.40489347338678</v>
      </c>
      <c r="U425" s="76">
        <v>983</v>
      </c>
      <c r="V425" s="79">
        <f t="shared" si="94"/>
        <v>46230.532756190303</v>
      </c>
    </row>
    <row r="426" spans="1:22" s="424" customFormat="1" ht="16.5" customHeight="1" x14ac:dyDescent="0.2">
      <c r="A426" s="211">
        <f t="shared" si="83"/>
        <v>397</v>
      </c>
      <c r="B426" s="357">
        <v>18.84</v>
      </c>
      <c r="C426" s="352">
        <v>58.25</v>
      </c>
      <c r="D426" s="76">
        <v>37590</v>
      </c>
      <c r="E426" s="80">
        <v>19870</v>
      </c>
      <c r="F426" s="76">
        <f t="shared" si="86"/>
        <v>23942.675159235667</v>
      </c>
      <c r="G426" s="164">
        <f t="shared" si="87"/>
        <v>4093.3905579399143</v>
      </c>
      <c r="H426" s="208">
        <f t="shared" si="88"/>
        <v>9532.2623438396986</v>
      </c>
      <c r="I426" s="164">
        <f t="shared" si="89"/>
        <v>560.72131434351161</v>
      </c>
      <c r="J426" s="165">
        <v>983</v>
      </c>
      <c r="K426" s="166">
        <f t="shared" si="90"/>
        <v>39112.049375358794</v>
      </c>
      <c r="L426" s="211">
        <f t="shared" si="91"/>
        <v>397</v>
      </c>
      <c r="M426" s="357">
        <f t="shared" si="82"/>
        <v>15.466800000000001</v>
      </c>
      <c r="N426" s="352">
        <v>58.25</v>
      </c>
      <c r="O426" s="414">
        <v>37590</v>
      </c>
      <c r="P426" s="80">
        <v>19870</v>
      </c>
      <c r="Q426" s="163">
        <f t="shared" si="84"/>
        <v>29164.40375514004</v>
      </c>
      <c r="R426" s="164">
        <f t="shared" si="85"/>
        <v>4093.3905579399143</v>
      </c>
      <c r="S426" s="76">
        <f t="shared" si="92"/>
        <v>11307.650066447186</v>
      </c>
      <c r="T426" s="80">
        <f t="shared" si="93"/>
        <v>665.15588626159911</v>
      </c>
      <c r="U426" s="76">
        <v>983</v>
      </c>
      <c r="V426" s="79">
        <f t="shared" si="94"/>
        <v>46213.600265788737</v>
      </c>
    </row>
    <row r="427" spans="1:22" s="424" customFormat="1" ht="16.5" customHeight="1" x14ac:dyDescent="0.2">
      <c r="A427" s="211">
        <f t="shared" si="83"/>
        <v>398</v>
      </c>
      <c r="B427" s="357">
        <v>18.84</v>
      </c>
      <c r="C427" s="352">
        <v>58.25</v>
      </c>
      <c r="D427" s="76">
        <v>37590</v>
      </c>
      <c r="E427" s="80">
        <v>19870</v>
      </c>
      <c r="F427" s="76">
        <f t="shared" si="86"/>
        <v>23942.675159235667</v>
      </c>
      <c r="G427" s="164">
        <f t="shared" si="87"/>
        <v>4093.3905579399143</v>
      </c>
      <c r="H427" s="208">
        <f t="shared" si="88"/>
        <v>9532.2623438396986</v>
      </c>
      <c r="I427" s="164">
        <f t="shared" si="89"/>
        <v>560.72131434351161</v>
      </c>
      <c r="J427" s="165">
        <v>983</v>
      </c>
      <c r="K427" s="166">
        <f t="shared" si="90"/>
        <v>39112.049375358794</v>
      </c>
      <c r="L427" s="211">
        <f t="shared" si="91"/>
        <v>398</v>
      </c>
      <c r="M427" s="357">
        <f t="shared" si="82"/>
        <v>15.4734</v>
      </c>
      <c r="N427" s="352">
        <v>58.25</v>
      </c>
      <c r="O427" s="414">
        <v>37590</v>
      </c>
      <c r="P427" s="80">
        <v>19870</v>
      </c>
      <c r="Q427" s="163">
        <f t="shared" si="84"/>
        <v>29151.964015665595</v>
      </c>
      <c r="R427" s="164">
        <f t="shared" si="85"/>
        <v>4093.3905579399143</v>
      </c>
      <c r="S427" s="76">
        <f t="shared" si="92"/>
        <v>11303.420555025874</v>
      </c>
      <c r="T427" s="80">
        <f t="shared" si="93"/>
        <v>664.90709147211021</v>
      </c>
      <c r="U427" s="76">
        <v>983</v>
      </c>
      <c r="V427" s="79">
        <f t="shared" si="94"/>
        <v>46196.682220103496</v>
      </c>
    </row>
    <row r="428" spans="1:22" s="424" customFormat="1" ht="16.5" customHeight="1" x14ac:dyDescent="0.2">
      <c r="A428" s="211">
        <f t="shared" si="83"/>
        <v>399</v>
      </c>
      <c r="B428" s="357">
        <v>18.84</v>
      </c>
      <c r="C428" s="352">
        <v>58.25</v>
      </c>
      <c r="D428" s="76">
        <v>37590</v>
      </c>
      <c r="E428" s="80">
        <v>19870</v>
      </c>
      <c r="F428" s="76">
        <f t="shared" si="86"/>
        <v>23942.675159235667</v>
      </c>
      <c r="G428" s="164">
        <f t="shared" si="87"/>
        <v>4093.3905579399143</v>
      </c>
      <c r="H428" s="208">
        <f t="shared" si="88"/>
        <v>9532.2623438396986</v>
      </c>
      <c r="I428" s="164">
        <f t="shared" si="89"/>
        <v>560.72131434351161</v>
      </c>
      <c r="J428" s="165">
        <v>983</v>
      </c>
      <c r="K428" s="166">
        <f t="shared" si="90"/>
        <v>39112.049375358794</v>
      </c>
      <c r="L428" s="211">
        <f t="shared" si="91"/>
        <v>399</v>
      </c>
      <c r="M428" s="357">
        <f t="shared" si="82"/>
        <v>15.48</v>
      </c>
      <c r="N428" s="352">
        <v>58.25</v>
      </c>
      <c r="O428" s="414">
        <v>37590</v>
      </c>
      <c r="P428" s="80">
        <v>19870</v>
      </c>
      <c r="Q428" s="163">
        <f t="shared" si="84"/>
        <v>29139.534883720931</v>
      </c>
      <c r="R428" s="164">
        <f t="shared" si="85"/>
        <v>4093.3905579399143</v>
      </c>
      <c r="S428" s="76">
        <f t="shared" si="92"/>
        <v>11299.194650164689</v>
      </c>
      <c r="T428" s="80">
        <f t="shared" si="93"/>
        <v>664.65850883321696</v>
      </c>
      <c r="U428" s="76">
        <v>983</v>
      </c>
      <c r="V428" s="79">
        <f t="shared" si="94"/>
        <v>46179.778600658748</v>
      </c>
    </row>
    <row r="429" spans="1:22" s="424" customFormat="1" ht="16.5" customHeight="1" x14ac:dyDescent="0.2">
      <c r="A429" s="214">
        <f t="shared" si="83"/>
        <v>400</v>
      </c>
      <c r="B429" s="357">
        <v>18.84</v>
      </c>
      <c r="C429" s="352">
        <v>58.25</v>
      </c>
      <c r="D429" s="76">
        <v>37590</v>
      </c>
      <c r="E429" s="80">
        <v>19870</v>
      </c>
      <c r="F429" s="76">
        <f t="shared" si="86"/>
        <v>23942.675159235667</v>
      </c>
      <c r="G429" s="164">
        <f t="shared" si="87"/>
        <v>4093.3905579399143</v>
      </c>
      <c r="H429" s="208">
        <f t="shared" si="88"/>
        <v>9532.2623438396986</v>
      </c>
      <c r="I429" s="164">
        <f t="shared" si="89"/>
        <v>560.72131434351161</v>
      </c>
      <c r="J429" s="165">
        <v>983</v>
      </c>
      <c r="K429" s="166">
        <f t="shared" si="90"/>
        <v>39112.049375358794</v>
      </c>
      <c r="L429" s="214">
        <f t="shared" si="91"/>
        <v>400</v>
      </c>
      <c r="M429" s="357">
        <f t="shared" si="82"/>
        <v>15.486600000000001</v>
      </c>
      <c r="N429" s="352">
        <v>58.25</v>
      </c>
      <c r="O429" s="414">
        <v>37590</v>
      </c>
      <c r="P429" s="80">
        <v>19870</v>
      </c>
      <c r="Q429" s="163">
        <f t="shared" si="84"/>
        <v>29127.116345744063</v>
      </c>
      <c r="R429" s="164">
        <f t="shared" si="85"/>
        <v>4093.3905579399143</v>
      </c>
      <c r="S429" s="76">
        <f t="shared" si="92"/>
        <v>11294.972347252553</v>
      </c>
      <c r="T429" s="80">
        <f t="shared" si="93"/>
        <v>664.4101380736796</v>
      </c>
      <c r="U429" s="76">
        <v>983</v>
      </c>
      <c r="V429" s="79">
        <f t="shared" si="94"/>
        <v>46162.889389010212</v>
      </c>
    </row>
    <row r="430" spans="1:22" s="424" customFormat="1" ht="16.5" customHeight="1" x14ac:dyDescent="0.2">
      <c r="A430" s="211">
        <f t="shared" si="83"/>
        <v>401</v>
      </c>
      <c r="B430" s="357">
        <v>18.84</v>
      </c>
      <c r="C430" s="352">
        <v>58.25</v>
      </c>
      <c r="D430" s="76">
        <v>37590</v>
      </c>
      <c r="E430" s="80">
        <v>19870</v>
      </c>
      <c r="F430" s="76">
        <f t="shared" si="86"/>
        <v>23942.675159235667</v>
      </c>
      <c r="G430" s="164">
        <f t="shared" si="87"/>
        <v>4093.3905579399143</v>
      </c>
      <c r="H430" s="208">
        <f t="shared" si="88"/>
        <v>9532.2623438396986</v>
      </c>
      <c r="I430" s="164">
        <f t="shared" si="89"/>
        <v>560.72131434351161</v>
      </c>
      <c r="J430" s="165">
        <v>983</v>
      </c>
      <c r="K430" s="166">
        <f t="shared" si="90"/>
        <v>39112.049375358794</v>
      </c>
      <c r="L430" s="211">
        <f t="shared" si="91"/>
        <v>401</v>
      </c>
      <c r="M430" s="357">
        <f t="shared" si="82"/>
        <v>15.4932</v>
      </c>
      <c r="N430" s="352">
        <v>58.25</v>
      </c>
      <c r="O430" s="414">
        <v>37590</v>
      </c>
      <c r="P430" s="80">
        <v>19870</v>
      </c>
      <c r="Q430" s="163">
        <f t="shared" si="84"/>
        <v>29114.708388196108</v>
      </c>
      <c r="R430" s="164">
        <f t="shared" si="85"/>
        <v>4093.3905579399143</v>
      </c>
      <c r="S430" s="76">
        <f t="shared" si="92"/>
        <v>11290.753641686248</v>
      </c>
      <c r="T430" s="80">
        <f t="shared" si="93"/>
        <v>664.16197892272044</v>
      </c>
      <c r="U430" s="76">
        <v>983</v>
      </c>
      <c r="V430" s="79">
        <f t="shared" si="94"/>
        <v>46146.014566744991</v>
      </c>
    </row>
    <row r="431" spans="1:22" s="424" customFormat="1" ht="16.5" customHeight="1" x14ac:dyDescent="0.2">
      <c r="A431" s="211">
        <f t="shared" si="83"/>
        <v>402</v>
      </c>
      <c r="B431" s="357">
        <v>18.84</v>
      </c>
      <c r="C431" s="352">
        <v>58.25</v>
      </c>
      <c r="D431" s="76">
        <v>37590</v>
      </c>
      <c r="E431" s="80">
        <v>19870</v>
      </c>
      <c r="F431" s="76">
        <f t="shared" si="86"/>
        <v>23942.675159235667</v>
      </c>
      <c r="G431" s="164">
        <f t="shared" si="87"/>
        <v>4093.3905579399143</v>
      </c>
      <c r="H431" s="208">
        <f t="shared" si="88"/>
        <v>9532.2623438396986</v>
      </c>
      <c r="I431" s="164">
        <f t="shared" si="89"/>
        <v>560.72131434351161</v>
      </c>
      <c r="J431" s="165">
        <v>983</v>
      </c>
      <c r="K431" s="166">
        <f t="shared" si="90"/>
        <v>39112.049375358794</v>
      </c>
      <c r="L431" s="211">
        <f t="shared" si="91"/>
        <v>402</v>
      </c>
      <c r="M431" s="357">
        <f t="shared" si="82"/>
        <v>15.4998</v>
      </c>
      <c r="N431" s="352">
        <v>58.25</v>
      </c>
      <c r="O431" s="414">
        <v>37590</v>
      </c>
      <c r="P431" s="80">
        <v>19870</v>
      </c>
      <c r="Q431" s="163">
        <f t="shared" si="84"/>
        <v>29102.310997561261</v>
      </c>
      <c r="R431" s="164">
        <f t="shared" si="85"/>
        <v>4093.3905579399143</v>
      </c>
      <c r="S431" s="76">
        <f t="shared" si="92"/>
        <v>11286.5385288704</v>
      </c>
      <c r="T431" s="80">
        <f t="shared" si="93"/>
        <v>663.91403111002353</v>
      </c>
      <c r="U431" s="76">
        <v>983</v>
      </c>
      <c r="V431" s="79">
        <f t="shared" si="94"/>
        <v>46129.154115481593</v>
      </c>
    </row>
    <row r="432" spans="1:22" s="424" customFormat="1" ht="16.5" customHeight="1" x14ac:dyDescent="0.2">
      <c r="A432" s="211">
        <f t="shared" si="83"/>
        <v>403</v>
      </c>
      <c r="B432" s="357">
        <v>18.84</v>
      </c>
      <c r="C432" s="352">
        <v>58.25</v>
      </c>
      <c r="D432" s="76">
        <v>37590</v>
      </c>
      <c r="E432" s="80">
        <v>19870</v>
      </c>
      <c r="F432" s="76">
        <f t="shared" si="86"/>
        <v>23942.675159235667</v>
      </c>
      <c r="G432" s="164">
        <f t="shared" si="87"/>
        <v>4093.3905579399143</v>
      </c>
      <c r="H432" s="208">
        <f t="shared" si="88"/>
        <v>9532.2623438396986</v>
      </c>
      <c r="I432" s="164">
        <f t="shared" si="89"/>
        <v>560.72131434351161</v>
      </c>
      <c r="J432" s="165">
        <v>983</v>
      </c>
      <c r="K432" s="166">
        <f t="shared" si="90"/>
        <v>39112.049375358794</v>
      </c>
      <c r="L432" s="211">
        <f t="shared" si="91"/>
        <v>403</v>
      </c>
      <c r="M432" s="357">
        <f t="shared" si="82"/>
        <v>15.506400000000001</v>
      </c>
      <c r="N432" s="352">
        <v>58.25</v>
      </c>
      <c r="O432" s="414">
        <v>37590</v>
      </c>
      <c r="P432" s="80">
        <v>19870</v>
      </c>
      <c r="Q432" s="163">
        <f t="shared" si="84"/>
        <v>29089.924160346694</v>
      </c>
      <c r="R432" s="164">
        <f t="shared" si="85"/>
        <v>4093.3905579399143</v>
      </c>
      <c r="S432" s="76">
        <f t="shared" si="92"/>
        <v>11282.327004217448</v>
      </c>
      <c r="T432" s="80">
        <f t="shared" si="93"/>
        <v>663.66629436573214</v>
      </c>
      <c r="U432" s="76">
        <v>983</v>
      </c>
      <c r="V432" s="79">
        <f t="shared" si="94"/>
        <v>46112.308016869792</v>
      </c>
    </row>
    <row r="433" spans="1:22" s="424" customFormat="1" ht="16.5" customHeight="1" x14ac:dyDescent="0.2">
      <c r="A433" s="211">
        <f t="shared" si="83"/>
        <v>404</v>
      </c>
      <c r="B433" s="357">
        <v>18.84</v>
      </c>
      <c r="C433" s="352">
        <v>58.25</v>
      </c>
      <c r="D433" s="76">
        <v>37590</v>
      </c>
      <c r="E433" s="80">
        <v>19870</v>
      </c>
      <c r="F433" s="76">
        <f t="shared" si="86"/>
        <v>23942.675159235667</v>
      </c>
      <c r="G433" s="164">
        <f t="shared" si="87"/>
        <v>4093.3905579399143</v>
      </c>
      <c r="H433" s="208">
        <f t="shared" si="88"/>
        <v>9532.2623438396986</v>
      </c>
      <c r="I433" s="164">
        <f t="shared" si="89"/>
        <v>560.72131434351161</v>
      </c>
      <c r="J433" s="165">
        <v>983</v>
      </c>
      <c r="K433" s="166">
        <f t="shared" si="90"/>
        <v>39112.049375358794</v>
      </c>
      <c r="L433" s="211">
        <f t="shared" si="91"/>
        <v>404</v>
      </c>
      <c r="M433" s="357">
        <f t="shared" si="82"/>
        <v>15.513</v>
      </c>
      <c r="N433" s="352">
        <v>58.25</v>
      </c>
      <c r="O433" s="414">
        <v>37590</v>
      </c>
      <c r="P433" s="80">
        <v>19870</v>
      </c>
      <c r="Q433" s="163">
        <f t="shared" si="84"/>
        <v>29077.547863082575</v>
      </c>
      <c r="R433" s="164">
        <f t="shared" si="85"/>
        <v>4093.3905579399143</v>
      </c>
      <c r="S433" s="76">
        <f t="shared" si="92"/>
        <v>11278.119063147647</v>
      </c>
      <c r="T433" s="80">
        <f t="shared" si="93"/>
        <v>663.41876842044974</v>
      </c>
      <c r="U433" s="76">
        <v>983</v>
      </c>
      <c r="V433" s="79">
        <f t="shared" si="94"/>
        <v>46095.47625259059</v>
      </c>
    </row>
    <row r="434" spans="1:22" s="424" customFormat="1" ht="16.5" customHeight="1" x14ac:dyDescent="0.2">
      <c r="A434" s="211">
        <f t="shared" si="83"/>
        <v>405</v>
      </c>
      <c r="B434" s="357">
        <v>18.84</v>
      </c>
      <c r="C434" s="352">
        <v>58.25</v>
      </c>
      <c r="D434" s="76">
        <v>37590</v>
      </c>
      <c r="E434" s="80">
        <v>19870</v>
      </c>
      <c r="F434" s="76">
        <f t="shared" si="86"/>
        <v>23942.675159235667</v>
      </c>
      <c r="G434" s="164">
        <f t="shared" si="87"/>
        <v>4093.3905579399143</v>
      </c>
      <c r="H434" s="208">
        <f t="shared" si="88"/>
        <v>9532.2623438396986</v>
      </c>
      <c r="I434" s="164">
        <f t="shared" si="89"/>
        <v>560.72131434351161</v>
      </c>
      <c r="J434" s="165">
        <v>983</v>
      </c>
      <c r="K434" s="166">
        <f t="shared" si="90"/>
        <v>39112.049375358794</v>
      </c>
      <c r="L434" s="211">
        <f t="shared" si="91"/>
        <v>405</v>
      </c>
      <c r="M434" s="357">
        <f t="shared" si="82"/>
        <v>15.519600000000001</v>
      </c>
      <c r="N434" s="352">
        <v>58.25</v>
      </c>
      <c r="O434" s="414">
        <v>37590</v>
      </c>
      <c r="P434" s="80">
        <v>19870</v>
      </c>
      <c r="Q434" s="163">
        <f t="shared" si="84"/>
        <v>29065.182092321971</v>
      </c>
      <c r="R434" s="164">
        <f t="shared" si="85"/>
        <v>4093.3905579399143</v>
      </c>
      <c r="S434" s="76">
        <f t="shared" si="92"/>
        <v>11273.914701089041</v>
      </c>
      <c r="T434" s="80">
        <f t="shared" si="93"/>
        <v>663.17145300523771</v>
      </c>
      <c r="U434" s="76">
        <v>983</v>
      </c>
      <c r="V434" s="79">
        <f t="shared" si="94"/>
        <v>46078.658804356164</v>
      </c>
    </row>
    <row r="435" spans="1:22" s="424" customFormat="1" ht="16.5" customHeight="1" x14ac:dyDescent="0.2">
      <c r="A435" s="211">
        <f t="shared" si="83"/>
        <v>406</v>
      </c>
      <c r="B435" s="357">
        <v>18.84</v>
      </c>
      <c r="C435" s="352">
        <v>58.25</v>
      </c>
      <c r="D435" s="76">
        <v>37590</v>
      </c>
      <c r="E435" s="80">
        <v>19870</v>
      </c>
      <c r="F435" s="76">
        <f t="shared" si="86"/>
        <v>23942.675159235667</v>
      </c>
      <c r="G435" s="164">
        <f t="shared" si="87"/>
        <v>4093.3905579399143</v>
      </c>
      <c r="H435" s="208">
        <f t="shared" si="88"/>
        <v>9532.2623438396986</v>
      </c>
      <c r="I435" s="164">
        <f t="shared" si="89"/>
        <v>560.72131434351161</v>
      </c>
      <c r="J435" s="165">
        <v>983</v>
      </c>
      <c r="K435" s="166">
        <f t="shared" si="90"/>
        <v>39112.049375358794</v>
      </c>
      <c r="L435" s="211">
        <f t="shared" si="91"/>
        <v>406</v>
      </c>
      <c r="M435" s="357">
        <f t="shared" si="82"/>
        <v>15.526200000000001</v>
      </c>
      <c r="N435" s="352">
        <v>58.25</v>
      </c>
      <c r="O435" s="414">
        <v>37590</v>
      </c>
      <c r="P435" s="80">
        <v>19870</v>
      </c>
      <c r="Q435" s="163">
        <f t="shared" si="84"/>
        <v>29052.8268346408</v>
      </c>
      <c r="R435" s="164">
        <f t="shared" si="85"/>
        <v>4093.3905579399143</v>
      </c>
      <c r="S435" s="76">
        <f t="shared" si="92"/>
        <v>11269.713913477444</v>
      </c>
      <c r="T435" s="80">
        <f t="shared" si="93"/>
        <v>662.92434785161436</v>
      </c>
      <c r="U435" s="76">
        <v>983</v>
      </c>
      <c r="V435" s="79">
        <f t="shared" si="94"/>
        <v>46061.855653909777</v>
      </c>
    </row>
    <row r="436" spans="1:22" s="424" customFormat="1" ht="16.5" customHeight="1" x14ac:dyDescent="0.2">
      <c r="A436" s="211">
        <f t="shared" si="83"/>
        <v>407</v>
      </c>
      <c r="B436" s="357">
        <v>18.84</v>
      </c>
      <c r="C436" s="352">
        <v>58.25</v>
      </c>
      <c r="D436" s="76">
        <v>37590</v>
      </c>
      <c r="E436" s="80">
        <v>19870</v>
      </c>
      <c r="F436" s="76">
        <f t="shared" si="86"/>
        <v>23942.675159235667</v>
      </c>
      <c r="G436" s="164">
        <f t="shared" si="87"/>
        <v>4093.3905579399143</v>
      </c>
      <c r="H436" s="208">
        <f t="shared" si="88"/>
        <v>9532.2623438396986</v>
      </c>
      <c r="I436" s="164">
        <f t="shared" si="89"/>
        <v>560.72131434351161</v>
      </c>
      <c r="J436" s="165">
        <v>983</v>
      </c>
      <c r="K436" s="166">
        <f t="shared" si="90"/>
        <v>39112.049375358794</v>
      </c>
      <c r="L436" s="211">
        <f t="shared" si="91"/>
        <v>407</v>
      </c>
      <c r="M436" s="357">
        <f t="shared" si="82"/>
        <v>15.5328</v>
      </c>
      <c r="N436" s="352">
        <v>58.25</v>
      </c>
      <c r="O436" s="414">
        <v>37590</v>
      </c>
      <c r="P436" s="80">
        <v>19870</v>
      </c>
      <c r="Q436" s="163">
        <f t="shared" si="84"/>
        <v>29040.482076637825</v>
      </c>
      <c r="R436" s="164">
        <f t="shared" si="85"/>
        <v>4093.3905579399143</v>
      </c>
      <c r="S436" s="76">
        <f t="shared" si="92"/>
        <v>11265.516695756432</v>
      </c>
      <c r="T436" s="80">
        <f t="shared" si="93"/>
        <v>662.67745269155478</v>
      </c>
      <c r="U436" s="76">
        <v>983</v>
      </c>
      <c r="V436" s="79">
        <f t="shared" si="94"/>
        <v>46045.06678302573</v>
      </c>
    </row>
    <row r="437" spans="1:22" s="424" customFormat="1" ht="16.5" customHeight="1" x14ac:dyDescent="0.2">
      <c r="A437" s="211">
        <f t="shared" si="83"/>
        <v>408</v>
      </c>
      <c r="B437" s="357">
        <v>18.84</v>
      </c>
      <c r="C437" s="352">
        <v>58.25</v>
      </c>
      <c r="D437" s="76">
        <v>37590</v>
      </c>
      <c r="E437" s="80">
        <v>19870</v>
      </c>
      <c r="F437" s="76">
        <f t="shared" si="86"/>
        <v>23942.675159235667</v>
      </c>
      <c r="G437" s="164">
        <f t="shared" si="87"/>
        <v>4093.3905579399143</v>
      </c>
      <c r="H437" s="208">
        <f t="shared" si="88"/>
        <v>9532.2623438396986</v>
      </c>
      <c r="I437" s="164">
        <f t="shared" si="89"/>
        <v>560.72131434351161</v>
      </c>
      <c r="J437" s="165">
        <v>983</v>
      </c>
      <c r="K437" s="166">
        <f t="shared" si="90"/>
        <v>39112.049375358794</v>
      </c>
      <c r="L437" s="211">
        <f t="shared" si="91"/>
        <v>408</v>
      </c>
      <c r="M437" s="357">
        <f t="shared" si="82"/>
        <v>15.539400000000001</v>
      </c>
      <c r="N437" s="352">
        <v>58.25</v>
      </c>
      <c r="O437" s="414">
        <v>37590</v>
      </c>
      <c r="P437" s="80">
        <v>19870</v>
      </c>
      <c r="Q437" s="163">
        <f t="shared" si="84"/>
        <v>29028.147804934553</v>
      </c>
      <c r="R437" s="164">
        <f t="shared" si="85"/>
        <v>4093.3905579399143</v>
      </c>
      <c r="S437" s="76">
        <f t="shared" si="92"/>
        <v>11261.323043377321</v>
      </c>
      <c r="T437" s="80">
        <f t="shared" si="93"/>
        <v>662.43076725748938</v>
      </c>
      <c r="U437" s="76">
        <v>983</v>
      </c>
      <c r="V437" s="79">
        <f t="shared" si="94"/>
        <v>46028.292173509275</v>
      </c>
    </row>
    <row r="438" spans="1:22" s="424" customFormat="1" ht="16.5" customHeight="1" x14ac:dyDescent="0.2">
      <c r="A438" s="211">
        <f t="shared" si="83"/>
        <v>409</v>
      </c>
      <c r="B438" s="357">
        <v>18.84</v>
      </c>
      <c r="C438" s="352">
        <v>58.25</v>
      </c>
      <c r="D438" s="76">
        <v>37590</v>
      </c>
      <c r="E438" s="80">
        <v>19870</v>
      </c>
      <c r="F438" s="76">
        <f t="shared" si="86"/>
        <v>23942.675159235667</v>
      </c>
      <c r="G438" s="164">
        <f t="shared" si="87"/>
        <v>4093.3905579399143</v>
      </c>
      <c r="H438" s="208">
        <f t="shared" si="88"/>
        <v>9532.2623438396986</v>
      </c>
      <c r="I438" s="164">
        <f t="shared" si="89"/>
        <v>560.72131434351161</v>
      </c>
      <c r="J438" s="165">
        <v>983</v>
      </c>
      <c r="K438" s="166">
        <f t="shared" si="90"/>
        <v>39112.049375358794</v>
      </c>
      <c r="L438" s="211">
        <f t="shared" si="91"/>
        <v>409</v>
      </c>
      <c r="M438" s="357">
        <f t="shared" si="82"/>
        <v>15.545999999999999</v>
      </c>
      <c r="N438" s="352">
        <v>58.25</v>
      </c>
      <c r="O438" s="414">
        <v>37590</v>
      </c>
      <c r="P438" s="80">
        <v>19870</v>
      </c>
      <c r="Q438" s="163">
        <f t="shared" si="84"/>
        <v>29015.824006175222</v>
      </c>
      <c r="R438" s="164">
        <f t="shared" si="85"/>
        <v>4093.3905579399143</v>
      </c>
      <c r="S438" s="76">
        <f t="shared" si="92"/>
        <v>11257.132951799147</v>
      </c>
      <c r="T438" s="80">
        <f t="shared" si="93"/>
        <v>662.18429128230275</v>
      </c>
      <c r="U438" s="76">
        <v>983</v>
      </c>
      <c r="V438" s="79">
        <f t="shared" si="94"/>
        <v>46011.531807196588</v>
      </c>
    </row>
    <row r="439" spans="1:22" s="424" customFormat="1" ht="16.5" customHeight="1" x14ac:dyDescent="0.2">
      <c r="A439" s="214">
        <f t="shared" si="83"/>
        <v>410</v>
      </c>
      <c r="B439" s="357">
        <v>18.84</v>
      </c>
      <c r="C439" s="352">
        <v>58.25</v>
      </c>
      <c r="D439" s="76">
        <v>37590</v>
      </c>
      <c r="E439" s="80">
        <v>19870</v>
      </c>
      <c r="F439" s="76">
        <f t="shared" si="86"/>
        <v>23942.675159235667</v>
      </c>
      <c r="G439" s="164">
        <f t="shared" si="87"/>
        <v>4093.3905579399143</v>
      </c>
      <c r="H439" s="208">
        <f t="shared" si="88"/>
        <v>9532.2623438396986</v>
      </c>
      <c r="I439" s="164">
        <f t="shared" si="89"/>
        <v>560.72131434351161</v>
      </c>
      <c r="J439" s="165">
        <v>983</v>
      </c>
      <c r="K439" s="166">
        <f t="shared" si="90"/>
        <v>39112.049375358794</v>
      </c>
      <c r="L439" s="214">
        <f t="shared" si="91"/>
        <v>410</v>
      </c>
      <c r="M439" s="357">
        <f t="shared" si="82"/>
        <v>15.5526</v>
      </c>
      <c r="N439" s="352">
        <v>58.25</v>
      </c>
      <c r="O439" s="414">
        <v>37590</v>
      </c>
      <c r="P439" s="80">
        <v>19870</v>
      </c>
      <c r="Q439" s="163">
        <f t="shared" si="84"/>
        <v>29003.510667026734</v>
      </c>
      <c r="R439" s="164">
        <f t="shared" si="85"/>
        <v>4093.3905579399143</v>
      </c>
      <c r="S439" s="76">
        <f t="shared" si="92"/>
        <v>11252.946416488661</v>
      </c>
      <c r="T439" s="80">
        <f t="shared" si="93"/>
        <v>661.93802449933298</v>
      </c>
      <c r="U439" s="76">
        <v>983</v>
      </c>
      <c r="V439" s="79">
        <f t="shared" si="94"/>
        <v>45994.785665954638</v>
      </c>
    </row>
    <row r="440" spans="1:22" s="424" customFormat="1" ht="16.5" customHeight="1" x14ac:dyDescent="0.2">
      <c r="A440" s="211">
        <f t="shared" si="83"/>
        <v>411</v>
      </c>
      <c r="B440" s="357">
        <v>18.84</v>
      </c>
      <c r="C440" s="352">
        <v>58.25</v>
      </c>
      <c r="D440" s="76">
        <v>37590</v>
      </c>
      <c r="E440" s="80">
        <v>19870</v>
      </c>
      <c r="F440" s="76">
        <f t="shared" si="86"/>
        <v>23942.675159235667</v>
      </c>
      <c r="G440" s="164">
        <f t="shared" si="87"/>
        <v>4093.3905579399143</v>
      </c>
      <c r="H440" s="208">
        <f t="shared" si="88"/>
        <v>9532.2623438396986</v>
      </c>
      <c r="I440" s="164">
        <f t="shared" si="89"/>
        <v>560.72131434351161</v>
      </c>
      <c r="J440" s="165">
        <v>983</v>
      </c>
      <c r="K440" s="166">
        <f t="shared" si="90"/>
        <v>39112.049375358794</v>
      </c>
      <c r="L440" s="211">
        <f t="shared" si="91"/>
        <v>411</v>
      </c>
      <c r="M440" s="357">
        <f t="shared" si="82"/>
        <v>15.559200000000001</v>
      </c>
      <c r="N440" s="352">
        <v>58.25</v>
      </c>
      <c r="O440" s="414">
        <v>37590</v>
      </c>
      <c r="P440" s="80">
        <v>19870</v>
      </c>
      <c r="Q440" s="163">
        <f t="shared" si="84"/>
        <v>28991.20777417862</v>
      </c>
      <c r="R440" s="164">
        <f t="shared" si="85"/>
        <v>4093.3905579399143</v>
      </c>
      <c r="S440" s="76">
        <f t="shared" si="92"/>
        <v>11248.763432920303</v>
      </c>
      <c r="T440" s="80">
        <f t="shared" si="93"/>
        <v>661.69196664237074</v>
      </c>
      <c r="U440" s="76">
        <v>983</v>
      </c>
      <c r="V440" s="79">
        <f t="shared" si="94"/>
        <v>45978.053731681204</v>
      </c>
    </row>
    <row r="441" spans="1:22" s="424" customFormat="1" ht="16.5" customHeight="1" x14ac:dyDescent="0.2">
      <c r="A441" s="211">
        <f t="shared" si="83"/>
        <v>412</v>
      </c>
      <c r="B441" s="357">
        <v>18.84</v>
      </c>
      <c r="C441" s="352">
        <v>58.25</v>
      </c>
      <c r="D441" s="76">
        <v>37590</v>
      </c>
      <c r="E441" s="80">
        <v>19870</v>
      </c>
      <c r="F441" s="76">
        <f t="shared" si="86"/>
        <v>23942.675159235667</v>
      </c>
      <c r="G441" s="164">
        <f t="shared" si="87"/>
        <v>4093.3905579399143</v>
      </c>
      <c r="H441" s="208">
        <f t="shared" si="88"/>
        <v>9532.2623438396986</v>
      </c>
      <c r="I441" s="164">
        <f t="shared" si="89"/>
        <v>560.72131434351161</v>
      </c>
      <c r="J441" s="165">
        <v>983</v>
      </c>
      <c r="K441" s="166">
        <f t="shared" si="90"/>
        <v>39112.049375358794</v>
      </c>
      <c r="L441" s="211">
        <f t="shared" si="91"/>
        <v>412</v>
      </c>
      <c r="M441" s="357">
        <f t="shared" si="82"/>
        <v>15.565799999999999</v>
      </c>
      <c r="N441" s="352">
        <v>58.25</v>
      </c>
      <c r="O441" s="414">
        <v>37590</v>
      </c>
      <c r="P441" s="80">
        <v>19870</v>
      </c>
      <c r="Q441" s="163">
        <f t="shared" si="84"/>
        <v>28978.915314342987</v>
      </c>
      <c r="R441" s="164">
        <f t="shared" si="85"/>
        <v>4093.3905579399143</v>
      </c>
      <c r="S441" s="76">
        <f t="shared" si="92"/>
        <v>11244.583996576188</v>
      </c>
      <c r="T441" s="80">
        <f t="shared" si="93"/>
        <v>661.44611744565805</v>
      </c>
      <c r="U441" s="76">
        <v>983</v>
      </c>
      <c r="V441" s="79">
        <f t="shared" si="94"/>
        <v>45961.335986304744</v>
      </c>
    </row>
    <row r="442" spans="1:22" s="424" customFormat="1" ht="16.5" customHeight="1" x14ac:dyDescent="0.2">
      <c r="A442" s="211">
        <f t="shared" si="83"/>
        <v>413</v>
      </c>
      <c r="B442" s="357">
        <v>18.84</v>
      </c>
      <c r="C442" s="352">
        <v>58.25</v>
      </c>
      <c r="D442" s="76">
        <v>37590</v>
      </c>
      <c r="E442" s="80">
        <v>19870</v>
      </c>
      <c r="F442" s="76">
        <f t="shared" si="86"/>
        <v>23942.675159235667</v>
      </c>
      <c r="G442" s="164">
        <f t="shared" si="87"/>
        <v>4093.3905579399143</v>
      </c>
      <c r="H442" s="208">
        <f t="shared" si="88"/>
        <v>9532.2623438396986</v>
      </c>
      <c r="I442" s="164">
        <f t="shared" si="89"/>
        <v>560.72131434351161</v>
      </c>
      <c r="J442" s="165">
        <v>983</v>
      </c>
      <c r="K442" s="166">
        <f t="shared" si="90"/>
        <v>39112.049375358794</v>
      </c>
      <c r="L442" s="211">
        <f t="shared" si="91"/>
        <v>413</v>
      </c>
      <c r="M442" s="357">
        <f t="shared" si="82"/>
        <v>15.5724</v>
      </c>
      <c r="N442" s="352">
        <v>58.25</v>
      </c>
      <c r="O442" s="414">
        <v>37590</v>
      </c>
      <c r="P442" s="80">
        <v>19870</v>
      </c>
      <c r="Q442" s="163">
        <f t="shared" si="84"/>
        <v>28966.633274254455</v>
      </c>
      <c r="R442" s="164">
        <f t="shared" si="85"/>
        <v>4093.3905579399143</v>
      </c>
      <c r="S442" s="76">
        <f t="shared" si="92"/>
        <v>11240.408102946087</v>
      </c>
      <c r="T442" s="80">
        <f t="shared" si="93"/>
        <v>661.20047664388744</v>
      </c>
      <c r="U442" s="76">
        <v>983</v>
      </c>
      <c r="V442" s="79">
        <f t="shared" si="94"/>
        <v>45944.63241178434</v>
      </c>
    </row>
    <row r="443" spans="1:22" s="424" customFormat="1" ht="16.5" customHeight="1" x14ac:dyDescent="0.2">
      <c r="A443" s="211">
        <f t="shared" si="83"/>
        <v>414</v>
      </c>
      <c r="B443" s="357">
        <v>18.84</v>
      </c>
      <c r="C443" s="352">
        <v>58.25</v>
      </c>
      <c r="D443" s="76">
        <v>37590</v>
      </c>
      <c r="E443" s="80">
        <v>19870</v>
      </c>
      <c r="F443" s="76">
        <f t="shared" si="86"/>
        <v>23942.675159235667</v>
      </c>
      <c r="G443" s="164">
        <f t="shared" si="87"/>
        <v>4093.3905579399143</v>
      </c>
      <c r="H443" s="208">
        <f t="shared" si="88"/>
        <v>9532.2623438396986</v>
      </c>
      <c r="I443" s="164">
        <f t="shared" si="89"/>
        <v>560.72131434351161</v>
      </c>
      <c r="J443" s="165">
        <v>983</v>
      </c>
      <c r="K443" s="166">
        <f t="shared" si="90"/>
        <v>39112.049375358794</v>
      </c>
      <c r="L443" s="211">
        <f t="shared" si="91"/>
        <v>414</v>
      </c>
      <c r="M443" s="357">
        <f t="shared" si="82"/>
        <v>15.579000000000001</v>
      </c>
      <c r="N443" s="352">
        <v>58.25</v>
      </c>
      <c r="O443" s="414">
        <v>37590</v>
      </c>
      <c r="P443" s="80">
        <v>19870</v>
      </c>
      <c r="Q443" s="163">
        <f t="shared" si="84"/>
        <v>28954.361640670133</v>
      </c>
      <c r="R443" s="164">
        <f t="shared" si="85"/>
        <v>4093.3905579399143</v>
      </c>
      <c r="S443" s="76">
        <f t="shared" si="92"/>
        <v>11236.235747527417</v>
      </c>
      <c r="T443" s="80">
        <f t="shared" si="93"/>
        <v>660.955043972201</v>
      </c>
      <c r="U443" s="76">
        <v>983</v>
      </c>
      <c r="V443" s="79">
        <f t="shared" si="94"/>
        <v>45927.942990109666</v>
      </c>
    </row>
    <row r="444" spans="1:22" s="424" customFormat="1" ht="16.5" customHeight="1" x14ac:dyDescent="0.2">
      <c r="A444" s="211">
        <f t="shared" si="83"/>
        <v>415</v>
      </c>
      <c r="B444" s="357">
        <v>18.84</v>
      </c>
      <c r="C444" s="352">
        <v>58.25</v>
      </c>
      <c r="D444" s="76">
        <v>37590</v>
      </c>
      <c r="E444" s="80">
        <v>19870</v>
      </c>
      <c r="F444" s="76">
        <f t="shared" si="86"/>
        <v>23942.675159235667</v>
      </c>
      <c r="G444" s="164">
        <f t="shared" si="87"/>
        <v>4093.3905579399143</v>
      </c>
      <c r="H444" s="208">
        <f t="shared" si="88"/>
        <v>9532.2623438396986</v>
      </c>
      <c r="I444" s="164">
        <f t="shared" si="89"/>
        <v>560.72131434351161</v>
      </c>
      <c r="J444" s="165">
        <v>983</v>
      </c>
      <c r="K444" s="166">
        <f t="shared" si="90"/>
        <v>39112.049375358794</v>
      </c>
      <c r="L444" s="211">
        <f t="shared" si="91"/>
        <v>415</v>
      </c>
      <c r="M444" s="357">
        <f t="shared" si="82"/>
        <v>15.585599999999999</v>
      </c>
      <c r="N444" s="352">
        <v>58.25</v>
      </c>
      <c r="O444" s="414">
        <v>37590</v>
      </c>
      <c r="P444" s="80">
        <v>19870</v>
      </c>
      <c r="Q444" s="163">
        <f t="shared" si="84"/>
        <v>28942.100400369571</v>
      </c>
      <c r="R444" s="164">
        <f t="shared" si="85"/>
        <v>4093.3905579399143</v>
      </c>
      <c r="S444" s="76">
        <f t="shared" si="92"/>
        <v>11232.066925825226</v>
      </c>
      <c r="T444" s="80">
        <f t="shared" si="93"/>
        <v>660.70981916618973</v>
      </c>
      <c r="U444" s="76">
        <v>983</v>
      </c>
      <c r="V444" s="79">
        <f t="shared" si="94"/>
        <v>45911.267703300895</v>
      </c>
    </row>
    <row r="445" spans="1:22" s="424" customFormat="1" ht="16.5" customHeight="1" x14ac:dyDescent="0.2">
      <c r="A445" s="211">
        <f t="shared" si="83"/>
        <v>416</v>
      </c>
      <c r="B445" s="357">
        <v>18.84</v>
      </c>
      <c r="C445" s="352">
        <v>58.25</v>
      </c>
      <c r="D445" s="76">
        <v>37590</v>
      </c>
      <c r="E445" s="80">
        <v>19870</v>
      </c>
      <c r="F445" s="76">
        <f t="shared" si="86"/>
        <v>23942.675159235667</v>
      </c>
      <c r="G445" s="164">
        <f t="shared" si="87"/>
        <v>4093.3905579399143</v>
      </c>
      <c r="H445" s="208">
        <f t="shared" si="88"/>
        <v>9532.2623438396986</v>
      </c>
      <c r="I445" s="164">
        <f t="shared" si="89"/>
        <v>560.72131434351161</v>
      </c>
      <c r="J445" s="165">
        <v>983</v>
      </c>
      <c r="K445" s="166">
        <f t="shared" si="90"/>
        <v>39112.049375358794</v>
      </c>
      <c r="L445" s="211">
        <f t="shared" si="91"/>
        <v>416</v>
      </c>
      <c r="M445" s="357">
        <f t="shared" si="82"/>
        <v>15.5922</v>
      </c>
      <c r="N445" s="352">
        <v>58.25</v>
      </c>
      <c r="O445" s="414">
        <v>37590</v>
      </c>
      <c r="P445" s="80">
        <v>19870</v>
      </c>
      <c r="Q445" s="163">
        <f t="shared" si="84"/>
        <v>28929.84954015469</v>
      </c>
      <c r="R445" s="164">
        <f t="shared" si="85"/>
        <v>4093.3905579399143</v>
      </c>
      <c r="S445" s="76">
        <f t="shared" si="92"/>
        <v>11227.901633352167</v>
      </c>
      <c r="T445" s="80">
        <f t="shared" si="93"/>
        <v>660.46480196189214</v>
      </c>
      <c r="U445" s="76">
        <v>983</v>
      </c>
      <c r="V445" s="79">
        <f t="shared" si="94"/>
        <v>45894.60653340866</v>
      </c>
    </row>
    <row r="446" spans="1:22" s="424" customFormat="1" ht="16.5" customHeight="1" x14ac:dyDescent="0.2">
      <c r="A446" s="211">
        <f t="shared" si="83"/>
        <v>417</v>
      </c>
      <c r="B446" s="357">
        <v>18.84</v>
      </c>
      <c r="C446" s="352">
        <v>58.25</v>
      </c>
      <c r="D446" s="76">
        <v>37590</v>
      </c>
      <c r="E446" s="80">
        <v>19870</v>
      </c>
      <c r="F446" s="76">
        <f t="shared" si="86"/>
        <v>23942.675159235667</v>
      </c>
      <c r="G446" s="164">
        <f t="shared" si="87"/>
        <v>4093.3905579399143</v>
      </c>
      <c r="H446" s="208">
        <f t="shared" si="88"/>
        <v>9532.2623438396986</v>
      </c>
      <c r="I446" s="164">
        <f t="shared" si="89"/>
        <v>560.72131434351161</v>
      </c>
      <c r="J446" s="165">
        <v>983</v>
      </c>
      <c r="K446" s="166">
        <f t="shared" si="90"/>
        <v>39112.049375358794</v>
      </c>
      <c r="L446" s="211">
        <f t="shared" si="91"/>
        <v>417</v>
      </c>
      <c r="M446" s="357">
        <f t="shared" si="82"/>
        <v>15.598800000000001</v>
      </c>
      <c r="N446" s="352">
        <v>58.25</v>
      </c>
      <c r="O446" s="414">
        <v>37590</v>
      </c>
      <c r="P446" s="80">
        <v>19870</v>
      </c>
      <c r="Q446" s="163">
        <f t="shared" si="84"/>
        <v>28917.609046849757</v>
      </c>
      <c r="R446" s="164">
        <f t="shared" si="85"/>
        <v>4093.3905579399143</v>
      </c>
      <c r="S446" s="76">
        <f t="shared" si="92"/>
        <v>11223.739865628489</v>
      </c>
      <c r="T446" s="80">
        <f t="shared" si="93"/>
        <v>660.21999209579349</v>
      </c>
      <c r="U446" s="76">
        <v>983</v>
      </c>
      <c r="V446" s="79">
        <f t="shared" si="94"/>
        <v>45877.959462513958</v>
      </c>
    </row>
    <row r="447" spans="1:22" s="424" customFormat="1" ht="16.5" customHeight="1" x14ac:dyDescent="0.2">
      <c r="A447" s="211">
        <f t="shared" si="83"/>
        <v>418</v>
      </c>
      <c r="B447" s="357">
        <v>18.84</v>
      </c>
      <c r="C447" s="352">
        <v>58.25</v>
      </c>
      <c r="D447" s="76">
        <v>37590</v>
      </c>
      <c r="E447" s="80">
        <v>19870</v>
      </c>
      <c r="F447" s="76">
        <f t="shared" si="86"/>
        <v>23942.675159235667</v>
      </c>
      <c r="G447" s="164">
        <f t="shared" si="87"/>
        <v>4093.3905579399143</v>
      </c>
      <c r="H447" s="208">
        <f t="shared" si="88"/>
        <v>9532.2623438396986</v>
      </c>
      <c r="I447" s="164">
        <f t="shared" si="89"/>
        <v>560.72131434351161</v>
      </c>
      <c r="J447" s="165">
        <v>983</v>
      </c>
      <c r="K447" s="166">
        <f t="shared" si="90"/>
        <v>39112.049375358794</v>
      </c>
      <c r="L447" s="211">
        <f t="shared" si="91"/>
        <v>418</v>
      </c>
      <c r="M447" s="357">
        <f t="shared" si="82"/>
        <v>15.605399999999999</v>
      </c>
      <c r="N447" s="352">
        <v>58.25</v>
      </c>
      <c r="O447" s="414">
        <v>37590</v>
      </c>
      <c r="P447" s="80">
        <v>19870</v>
      </c>
      <c r="Q447" s="163">
        <f t="shared" si="84"/>
        <v>28905.378907301318</v>
      </c>
      <c r="R447" s="164">
        <f t="shared" si="85"/>
        <v>4093.3905579399143</v>
      </c>
      <c r="S447" s="76">
        <f t="shared" si="92"/>
        <v>11219.581618182019</v>
      </c>
      <c r="T447" s="80">
        <f t="shared" si="93"/>
        <v>659.9753893048246</v>
      </c>
      <c r="U447" s="76">
        <v>983</v>
      </c>
      <c r="V447" s="79">
        <f t="shared" si="94"/>
        <v>45861.326472728077</v>
      </c>
    </row>
    <row r="448" spans="1:22" s="424" customFormat="1" ht="16.5" customHeight="1" x14ac:dyDescent="0.2">
      <c r="A448" s="211">
        <f t="shared" si="83"/>
        <v>419</v>
      </c>
      <c r="B448" s="357">
        <v>18.84</v>
      </c>
      <c r="C448" s="352">
        <v>58.25</v>
      </c>
      <c r="D448" s="76">
        <v>37590</v>
      </c>
      <c r="E448" s="80">
        <v>19870</v>
      </c>
      <c r="F448" s="76">
        <f t="shared" si="86"/>
        <v>23942.675159235667</v>
      </c>
      <c r="G448" s="164">
        <f t="shared" si="87"/>
        <v>4093.3905579399143</v>
      </c>
      <c r="H448" s="208">
        <f t="shared" si="88"/>
        <v>9532.2623438396986</v>
      </c>
      <c r="I448" s="164">
        <f t="shared" si="89"/>
        <v>560.72131434351161</v>
      </c>
      <c r="J448" s="165">
        <v>983</v>
      </c>
      <c r="K448" s="166">
        <f t="shared" si="90"/>
        <v>39112.049375358794</v>
      </c>
      <c r="L448" s="211">
        <f t="shared" si="91"/>
        <v>419</v>
      </c>
      <c r="M448" s="357">
        <f t="shared" si="82"/>
        <v>15.612</v>
      </c>
      <c r="N448" s="352">
        <v>58.25</v>
      </c>
      <c r="O448" s="414">
        <v>37590</v>
      </c>
      <c r="P448" s="80">
        <v>19870</v>
      </c>
      <c r="Q448" s="163">
        <f t="shared" si="84"/>
        <v>28893.159108378171</v>
      </c>
      <c r="R448" s="164">
        <f t="shared" si="85"/>
        <v>4093.3905579399143</v>
      </c>
      <c r="S448" s="76">
        <f t="shared" si="92"/>
        <v>11215.426886548148</v>
      </c>
      <c r="T448" s="80">
        <f t="shared" si="93"/>
        <v>659.73099332636161</v>
      </c>
      <c r="U448" s="76">
        <v>983</v>
      </c>
      <c r="V448" s="79">
        <f t="shared" si="94"/>
        <v>45844.707546192592</v>
      </c>
    </row>
    <row r="449" spans="1:22" s="424" customFormat="1" ht="16.5" customHeight="1" x14ac:dyDescent="0.2">
      <c r="A449" s="214">
        <f t="shared" si="83"/>
        <v>420</v>
      </c>
      <c r="B449" s="357">
        <v>18.84</v>
      </c>
      <c r="C449" s="352">
        <v>58.25</v>
      </c>
      <c r="D449" s="76">
        <v>37590</v>
      </c>
      <c r="E449" s="80">
        <v>19870</v>
      </c>
      <c r="F449" s="76">
        <f t="shared" si="86"/>
        <v>23942.675159235667</v>
      </c>
      <c r="G449" s="164">
        <f t="shared" si="87"/>
        <v>4093.3905579399143</v>
      </c>
      <c r="H449" s="208">
        <f t="shared" si="88"/>
        <v>9532.2623438396986</v>
      </c>
      <c r="I449" s="164">
        <f t="shared" si="89"/>
        <v>560.72131434351161</v>
      </c>
      <c r="J449" s="165">
        <v>983</v>
      </c>
      <c r="K449" s="166">
        <f t="shared" si="90"/>
        <v>39112.049375358794</v>
      </c>
      <c r="L449" s="214">
        <f t="shared" si="91"/>
        <v>420</v>
      </c>
      <c r="M449" s="357">
        <f t="shared" si="82"/>
        <v>15.618600000000001</v>
      </c>
      <c r="N449" s="352">
        <v>58.25</v>
      </c>
      <c r="O449" s="414">
        <v>37590</v>
      </c>
      <c r="P449" s="80">
        <v>19870</v>
      </c>
      <c r="Q449" s="163">
        <f t="shared" si="84"/>
        <v>28880.949636971305</v>
      </c>
      <c r="R449" s="164">
        <f t="shared" si="85"/>
        <v>4093.3905579399143</v>
      </c>
      <c r="S449" s="76">
        <f t="shared" si="92"/>
        <v>11211.275666269814</v>
      </c>
      <c r="T449" s="80">
        <f t="shared" si="93"/>
        <v>659.48680389822437</v>
      </c>
      <c r="U449" s="76">
        <v>983</v>
      </c>
      <c r="V449" s="79">
        <f t="shared" si="94"/>
        <v>45828.102665079256</v>
      </c>
    </row>
    <row r="450" spans="1:22" s="424" customFormat="1" ht="16.5" customHeight="1" x14ac:dyDescent="0.2">
      <c r="A450" s="211">
        <f t="shared" si="83"/>
        <v>421</v>
      </c>
      <c r="B450" s="357">
        <v>18.84</v>
      </c>
      <c r="C450" s="352">
        <v>58.25</v>
      </c>
      <c r="D450" s="76">
        <v>37590</v>
      </c>
      <c r="E450" s="80">
        <v>19870</v>
      </c>
      <c r="F450" s="76">
        <f t="shared" si="86"/>
        <v>23942.675159235667</v>
      </c>
      <c r="G450" s="164">
        <f t="shared" si="87"/>
        <v>4093.3905579399143</v>
      </c>
      <c r="H450" s="208">
        <f t="shared" si="88"/>
        <v>9532.2623438396986</v>
      </c>
      <c r="I450" s="164">
        <f t="shared" si="89"/>
        <v>560.72131434351161</v>
      </c>
      <c r="J450" s="165">
        <v>983</v>
      </c>
      <c r="K450" s="166">
        <f t="shared" si="90"/>
        <v>39112.049375358794</v>
      </c>
      <c r="L450" s="211">
        <f t="shared" si="91"/>
        <v>421</v>
      </c>
      <c r="M450" s="357">
        <f t="shared" si="82"/>
        <v>15.6252</v>
      </c>
      <c r="N450" s="352">
        <v>58.25</v>
      </c>
      <c r="O450" s="414">
        <v>37590</v>
      </c>
      <c r="P450" s="80">
        <v>19870</v>
      </c>
      <c r="Q450" s="163">
        <f t="shared" si="84"/>
        <v>28868.750479993858</v>
      </c>
      <c r="R450" s="164">
        <f t="shared" si="85"/>
        <v>4093.3905579399143</v>
      </c>
      <c r="S450" s="76">
        <f t="shared" si="92"/>
        <v>11207.127952897485</v>
      </c>
      <c r="T450" s="80">
        <f t="shared" si="93"/>
        <v>659.24282075867552</v>
      </c>
      <c r="U450" s="76">
        <v>983</v>
      </c>
      <c r="V450" s="79">
        <f t="shared" si="94"/>
        <v>45811.511811589939</v>
      </c>
    </row>
    <row r="451" spans="1:22" s="424" customFormat="1" ht="16.5" customHeight="1" x14ac:dyDescent="0.2">
      <c r="A451" s="211">
        <f t="shared" si="83"/>
        <v>422</v>
      </c>
      <c r="B451" s="357">
        <v>18.84</v>
      </c>
      <c r="C451" s="352">
        <v>58.25</v>
      </c>
      <c r="D451" s="76">
        <v>37590</v>
      </c>
      <c r="E451" s="80">
        <v>19870</v>
      </c>
      <c r="F451" s="76">
        <f t="shared" si="86"/>
        <v>23942.675159235667</v>
      </c>
      <c r="G451" s="164">
        <f t="shared" si="87"/>
        <v>4093.3905579399143</v>
      </c>
      <c r="H451" s="208">
        <f t="shared" si="88"/>
        <v>9532.2623438396986</v>
      </c>
      <c r="I451" s="164">
        <f t="shared" si="89"/>
        <v>560.72131434351161</v>
      </c>
      <c r="J451" s="165">
        <v>983</v>
      </c>
      <c r="K451" s="166">
        <f t="shared" si="90"/>
        <v>39112.049375358794</v>
      </c>
      <c r="L451" s="211">
        <f t="shared" si="91"/>
        <v>422</v>
      </c>
      <c r="M451" s="357">
        <f t="shared" si="82"/>
        <v>15.6318</v>
      </c>
      <c r="N451" s="352">
        <v>58.25</v>
      </c>
      <c r="O451" s="414">
        <v>37590</v>
      </c>
      <c r="P451" s="80">
        <v>19870</v>
      </c>
      <c r="Q451" s="163">
        <f t="shared" si="84"/>
        <v>28856.561624381065</v>
      </c>
      <c r="R451" s="164">
        <f t="shared" si="85"/>
        <v>4093.3905579399143</v>
      </c>
      <c r="S451" s="76">
        <f t="shared" si="92"/>
        <v>11202.983741989134</v>
      </c>
      <c r="T451" s="80">
        <f t="shared" si="93"/>
        <v>658.99904364641964</v>
      </c>
      <c r="U451" s="76">
        <v>983</v>
      </c>
      <c r="V451" s="79">
        <f t="shared" si="94"/>
        <v>45794.934967956535</v>
      </c>
    </row>
    <row r="452" spans="1:22" s="424" customFormat="1" ht="16.5" customHeight="1" x14ac:dyDescent="0.2">
      <c r="A452" s="211">
        <f t="shared" si="83"/>
        <v>423</v>
      </c>
      <c r="B452" s="357">
        <v>18.84</v>
      </c>
      <c r="C452" s="352">
        <v>58.25</v>
      </c>
      <c r="D452" s="76">
        <v>37590</v>
      </c>
      <c r="E452" s="80">
        <v>19870</v>
      </c>
      <c r="F452" s="76">
        <f t="shared" si="86"/>
        <v>23942.675159235667</v>
      </c>
      <c r="G452" s="164">
        <f t="shared" si="87"/>
        <v>4093.3905579399143</v>
      </c>
      <c r="H452" s="208">
        <f t="shared" si="88"/>
        <v>9532.2623438396986</v>
      </c>
      <c r="I452" s="164">
        <f t="shared" si="89"/>
        <v>560.72131434351161</v>
      </c>
      <c r="J452" s="165">
        <v>983</v>
      </c>
      <c r="K452" s="166">
        <f t="shared" si="90"/>
        <v>39112.049375358794</v>
      </c>
      <c r="L452" s="211">
        <f t="shared" si="91"/>
        <v>423</v>
      </c>
      <c r="M452" s="357">
        <f t="shared" si="82"/>
        <v>15.638400000000001</v>
      </c>
      <c r="N452" s="352">
        <v>58.25</v>
      </c>
      <c r="O452" s="414">
        <v>37590</v>
      </c>
      <c r="P452" s="80">
        <v>19870</v>
      </c>
      <c r="Q452" s="163">
        <f t="shared" si="84"/>
        <v>28844.383057090239</v>
      </c>
      <c r="R452" s="164">
        <f t="shared" si="85"/>
        <v>4093.3905579399143</v>
      </c>
      <c r="S452" s="76">
        <f t="shared" si="92"/>
        <v>11198.843029110252</v>
      </c>
      <c r="T452" s="80">
        <f t="shared" si="93"/>
        <v>658.75547230060306</v>
      </c>
      <c r="U452" s="76">
        <v>983</v>
      </c>
      <c r="V452" s="79">
        <f t="shared" si="94"/>
        <v>45778.372116441009</v>
      </c>
    </row>
    <row r="453" spans="1:22" s="424" customFormat="1" ht="16.5" customHeight="1" x14ac:dyDescent="0.2">
      <c r="A453" s="211">
        <f t="shared" si="83"/>
        <v>424</v>
      </c>
      <c r="B453" s="357">
        <v>18.84</v>
      </c>
      <c r="C453" s="352">
        <v>58.25</v>
      </c>
      <c r="D453" s="76">
        <v>37590</v>
      </c>
      <c r="E453" s="80">
        <v>19870</v>
      </c>
      <c r="F453" s="76">
        <f t="shared" si="86"/>
        <v>23942.675159235667</v>
      </c>
      <c r="G453" s="164">
        <f t="shared" si="87"/>
        <v>4093.3905579399143</v>
      </c>
      <c r="H453" s="208">
        <f t="shared" si="88"/>
        <v>9532.2623438396986</v>
      </c>
      <c r="I453" s="164">
        <f t="shared" si="89"/>
        <v>560.72131434351161</v>
      </c>
      <c r="J453" s="165">
        <v>983</v>
      </c>
      <c r="K453" s="166">
        <f t="shared" si="90"/>
        <v>39112.049375358794</v>
      </c>
      <c r="L453" s="211">
        <f t="shared" si="91"/>
        <v>424</v>
      </c>
      <c r="M453" s="357">
        <f t="shared" si="82"/>
        <v>15.645</v>
      </c>
      <c r="N453" s="352">
        <v>58.25</v>
      </c>
      <c r="O453" s="414">
        <v>37590</v>
      </c>
      <c r="P453" s="80">
        <v>19870</v>
      </c>
      <c r="Q453" s="163">
        <f t="shared" si="84"/>
        <v>28832.214765100674</v>
      </c>
      <c r="R453" s="164">
        <f t="shared" si="85"/>
        <v>4093.3905579399143</v>
      </c>
      <c r="S453" s="76">
        <f t="shared" si="92"/>
        <v>11194.7058098338</v>
      </c>
      <c r="T453" s="80">
        <f t="shared" si="93"/>
        <v>658.51210646081176</v>
      </c>
      <c r="U453" s="76">
        <v>983</v>
      </c>
      <c r="V453" s="79">
        <f t="shared" si="94"/>
        <v>45761.823239335201</v>
      </c>
    </row>
    <row r="454" spans="1:22" s="424" customFormat="1" ht="16.5" customHeight="1" x14ac:dyDescent="0.2">
      <c r="A454" s="211">
        <f t="shared" si="83"/>
        <v>425</v>
      </c>
      <c r="B454" s="357">
        <v>18.84</v>
      </c>
      <c r="C454" s="352">
        <v>58.25</v>
      </c>
      <c r="D454" s="76">
        <v>37590</v>
      </c>
      <c r="E454" s="80">
        <v>19870</v>
      </c>
      <c r="F454" s="76">
        <f t="shared" si="86"/>
        <v>23942.675159235667</v>
      </c>
      <c r="G454" s="164">
        <f t="shared" si="87"/>
        <v>4093.3905579399143</v>
      </c>
      <c r="H454" s="208">
        <f t="shared" si="88"/>
        <v>9532.2623438396986</v>
      </c>
      <c r="I454" s="164">
        <f t="shared" si="89"/>
        <v>560.72131434351161</v>
      </c>
      <c r="J454" s="165">
        <v>983</v>
      </c>
      <c r="K454" s="166">
        <f t="shared" si="90"/>
        <v>39112.049375358794</v>
      </c>
      <c r="L454" s="211">
        <f t="shared" si="91"/>
        <v>425</v>
      </c>
      <c r="M454" s="357">
        <f t="shared" si="82"/>
        <v>15.6516</v>
      </c>
      <c r="N454" s="352">
        <v>58.25</v>
      </c>
      <c r="O454" s="414">
        <v>37590</v>
      </c>
      <c r="P454" s="80">
        <v>19870</v>
      </c>
      <c r="Q454" s="163">
        <f t="shared" si="84"/>
        <v>28820.056735413629</v>
      </c>
      <c r="R454" s="164">
        <f t="shared" si="85"/>
        <v>4093.3905579399143</v>
      </c>
      <c r="S454" s="76">
        <f t="shared" si="92"/>
        <v>11190.572079740206</v>
      </c>
      <c r="T454" s="80">
        <f t="shared" si="93"/>
        <v>658.2689458670709</v>
      </c>
      <c r="U454" s="76">
        <v>983</v>
      </c>
      <c r="V454" s="79">
        <f t="shared" si="94"/>
        <v>45745.288318960818</v>
      </c>
    </row>
    <row r="455" spans="1:22" s="424" customFormat="1" ht="16.5" customHeight="1" x14ac:dyDescent="0.2">
      <c r="A455" s="211">
        <f t="shared" si="83"/>
        <v>426</v>
      </c>
      <c r="B455" s="357">
        <v>18.84</v>
      </c>
      <c r="C455" s="352">
        <v>58.25</v>
      </c>
      <c r="D455" s="76">
        <v>37590</v>
      </c>
      <c r="E455" s="80">
        <v>19870</v>
      </c>
      <c r="F455" s="76">
        <f t="shared" si="86"/>
        <v>23942.675159235667</v>
      </c>
      <c r="G455" s="164">
        <f t="shared" si="87"/>
        <v>4093.3905579399143</v>
      </c>
      <c r="H455" s="208">
        <f t="shared" si="88"/>
        <v>9532.2623438396986</v>
      </c>
      <c r="I455" s="164">
        <f t="shared" si="89"/>
        <v>560.72131434351161</v>
      </c>
      <c r="J455" s="165">
        <v>983</v>
      </c>
      <c r="K455" s="166">
        <f t="shared" si="90"/>
        <v>39112.049375358794</v>
      </c>
      <c r="L455" s="211">
        <f t="shared" si="91"/>
        <v>426</v>
      </c>
      <c r="M455" s="357">
        <f t="shared" si="82"/>
        <v>15.658200000000001</v>
      </c>
      <c r="N455" s="352">
        <v>58.25</v>
      </c>
      <c r="O455" s="414">
        <v>37590</v>
      </c>
      <c r="P455" s="80">
        <v>19870</v>
      </c>
      <c r="Q455" s="163">
        <f t="shared" si="84"/>
        <v>28807.908955052306</v>
      </c>
      <c r="R455" s="164">
        <f t="shared" si="85"/>
        <v>4093.3905579399143</v>
      </c>
      <c r="S455" s="76">
        <f t="shared" si="92"/>
        <v>11186.441834417355</v>
      </c>
      <c r="T455" s="80">
        <f t="shared" si="93"/>
        <v>658.02599025984443</v>
      </c>
      <c r="U455" s="76">
        <v>983</v>
      </c>
      <c r="V455" s="79">
        <f t="shared" si="94"/>
        <v>45728.767337669415</v>
      </c>
    </row>
    <row r="456" spans="1:22" s="424" customFormat="1" ht="16.5" customHeight="1" x14ac:dyDescent="0.2">
      <c r="A456" s="211">
        <f t="shared" si="83"/>
        <v>427</v>
      </c>
      <c r="B456" s="357">
        <v>18.84</v>
      </c>
      <c r="C456" s="352">
        <v>58.25</v>
      </c>
      <c r="D456" s="76">
        <v>37590</v>
      </c>
      <c r="E456" s="80">
        <v>19870</v>
      </c>
      <c r="F456" s="76">
        <f t="shared" si="86"/>
        <v>23942.675159235667</v>
      </c>
      <c r="G456" s="164">
        <f t="shared" si="87"/>
        <v>4093.3905579399143</v>
      </c>
      <c r="H456" s="208">
        <f t="shared" si="88"/>
        <v>9532.2623438396986</v>
      </c>
      <c r="I456" s="164">
        <f t="shared" si="89"/>
        <v>560.72131434351161</v>
      </c>
      <c r="J456" s="165">
        <v>983</v>
      </c>
      <c r="K456" s="166">
        <f t="shared" si="90"/>
        <v>39112.049375358794</v>
      </c>
      <c r="L456" s="211">
        <f t="shared" si="91"/>
        <v>427</v>
      </c>
      <c r="M456" s="357">
        <f t="shared" si="82"/>
        <v>15.6648</v>
      </c>
      <c r="N456" s="352">
        <v>58.25</v>
      </c>
      <c r="O456" s="414">
        <v>37590</v>
      </c>
      <c r="P456" s="80">
        <v>19870</v>
      </c>
      <c r="Q456" s="163">
        <f t="shared" si="84"/>
        <v>28795.771411061745</v>
      </c>
      <c r="R456" s="164">
        <f t="shared" si="85"/>
        <v>4093.3905579399143</v>
      </c>
      <c r="S456" s="76">
        <f t="shared" si="92"/>
        <v>11182.315069460565</v>
      </c>
      <c r="T456" s="80">
        <f t="shared" si="93"/>
        <v>657.78323938003325</v>
      </c>
      <c r="U456" s="76">
        <v>983</v>
      </c>
      <c r="V456" s="79">
        <f t="shared" si="94"/>
        <v>45712.260277842259</v>
      </c>
    </row>
    <row r="457" spans="1:22" s="424" customFormat="1" ht="16.5" customHeight="1" x14ac:dyDescent="0.2">
      <c r="A457" s="211">
        <f t="shared" si="83"/>
        <v>428</v>
      </c>
      <c r="B457" s="357">
        <v>18.84</v>
      </c>
      <c r="C457" s="352">
        <v>58.25</v>
      </c>
      <c r="D457" s="76">
        <v>37590</v>
      </c>
      <c r="E457" s="80">
        <v>19870</v>
      </c>
      <c r="F457" s="76">
        <f t="shared" si="86"/>
        <v>23942.675159235667</v>
      </c>
      <c r="G457" s="164">
        <f t="shared" si="87"/>
        <v>4093.3905579399143</v>
      </c>
      <c r="H457" s="208">
        <f t="shared" si="88"/>
        <v>9532.2623438396986</v>
      </c>
      <c r="I457" s="164">
        <f t="shared" si="89"/>
        <v>560.72131434351161</v>
      </c>
      <c r="J457" s="165">
        <v>983</v>
      </c>
      <c r="K457" s="166">
        <f t="shared" si="90"/>
        <v>39112.049375358794</v>
      </c>
      <c r="L457" s="211">
        <f t="shared" si="91"/>
        <v>428</v>
      </c>
      <c r="M457" s="357">
        <f t="shared" ref="M457:M478" si="95">0.0066*L457+12.8466</f>
        <v>15.6714</v>
      </c>
      <c r="N457" s="352">
        <v>58.25</v>
      </c>
      <c r="O457" s="414">
        <v>37590</v>
      </c>
      <c r="P457" s="80">
        <v>19870</v>
      </c>
      <c r="Q457" s="163">
        <f t="shared" si="84"/>
        <v>28783.644090508824</v>
      </c>
      <c r="R457" s="164">
        <f t="shared" si="85"/>
        <v>4093.3905579399143</v>
      </c>
      <c r="S457" s="76">
        <f t="shared" si="92"/>
        <v>11178.191780472573</v>
      </c>
      <c r="T457" s="80">
        <f t="shared" si="93"/>
        <v>657.54069296897478</v>
      </c>
      <c r="U457" s="76">
        <v>983</v>
      </c>
      <c r="V457" s="79">
        <f t="shared" si="94"/>
        <v>45695.767121890291</v>
      </c>
    </row>
    <row r="458" spans="1:22" s="424" customFormat="1" ht="16.5" customHeight="1" x14ac:dyDescent="0.2">
      <c r="A458" s="211">
        <f t="shared" si="83"/>
        <v>429</v>
      </c>
      <c r="B458" s="357">
        <v>18.84</v>
      </c>
      <c r="C458" s="352">
        <v>58.25</v>
      </c>
      <c r="D458" s="76">
        <v>37590</v>
      </c>
      <c r="E458" s="80">
        <v>19870</v>
      </c>
      <c r="F458" s="76">
        <f t="shared" si="86"/>
        <v>23942.675159235667</v>
      </c>
      <c r="G458" s="164">
        <f t="shared" si="87"/>
        <v>4093.3905579399143</v>
      </c>
      <c r="H458" s="208">
        <f t="shared" si="88"/>
        <v>9532.2623438396986</v>
      </c>
      <c r="I458" s="164">
        <f t="shared" si="89"/>
        <v>560.72131434351161</v>
      </c>
      <c r="J458" s="165">
        <v>983</v>
      </c>
      <c r="K458" s="166">
        <f t="shared" si="90"/>
        <v>39112.049375358794</v>
      </c>
      <c r="L458" s="211">
        <f t="shared" si="91"/>
        <v>429</v>
      </c>
      <c r="M458" s="357">
        <f t="shared" si="95"/>
        <v>15.678000000000001</v>
      </c>
      <c r="N458" s="352">
        <v>58.25</v>
      </c>
      <c r="O458" s="414">
        <v>37590</v>
      </c>
      <c r="P458" s="80">
        <v>19870</v>
      </c>
      <c r="Q458" s="163">
        <f t="shared" si="84"/>
        <v>28771.526980482202</v>
      </c>
      <c r="R458" s="164">
        <f t="shared" si="85"/>
        <v>4093.3905579399143</v>
      </c>
      <c r="S458" s="76">
        <f t="shared" si="92"/>
        <v>11174.071963063519</v>
      </c>
      <c r="T458" s="80">
        <f t="shared" si="93"/>
        <v>657.29835076844233</v>
      </c>
      <c r="U458" s="76">
        <v>983</v>
      </c>
      <c r="V458" s="79">
        <f t="shared" si="94"/>
        <v>45679.287852254078</v>
      </c>
    </row>
    <row r="459" spans="1:22" s="424" customFormat="1" ht="16.5" customHeight="1" x14ac:dyDescent="0.2">
      <c r="A459" s="214">
        <f t="shared" si="83"/>
        <v>430</v>
      </c>
      <c r="B459" s="357">
        <v>18.84</v>
      </c>
      <c r="C459" s="352">
        <v>58.25</v>
      </c>
      <c r="D459" s="76">
        <v>37590</v>
      </c>
      <c r="E459" s="80">
        <v>19870</v>
      </c>
      <c r="F459" s="76">
        <f t="shared" si="86"/>
        <v>23942.675159235667</v>
      </c>
      <c r="G459" s="164">
        <f t="shared" si="87"/>
        <v>4093.3905579399143</v>
      </c>
      <c r="H459" s="208">
        <f t="shared" si="88"/>
        <v>9532.2623438396986</v>
      </c>
      <c r="I459" s="164">
        <f t="shared" si="89"/>
        <v>560.72131434351161</v>
      </c>
      <c r="J459" s="165">
        <v>983</v>
      </c>
      <c r="K459" s="166">
        <f t="shared" si="90"/>
        <v>39112.049375358794</v>
      </c>
      <c r="L459" s="214">
        <f t="shared" si="91"/>
        <v>430</v>
      </c>
      <c r="M459" s="357">
        <f t="shared" si="95"/>
        <v>15.6846</v>
      </c>
      <c r="N459" s="352">
        <v>58.25</v>
      </c>
      <c r="O459" s="414">
        <v>37590</v>
      </c>
      <c r="P459" s="80">
        <v>19870</v>
      </c>
      <c r="Q459" s="163">
        <f t="shared" si="84"/>
        <v>28759.420068092266</v>
      </c>
      <c r="R459" s="164">
        <f t="shared" si="85"/>
        <v>4093.3905579399143</v>
      </c>
      <c r="S459" s="76">
        <f t="shared" si="92"/>
        <v>11169.955612850941</v>
      </c>
      <c r="T459" s="80">
        <f t="shared" si="93"/>
        <v>657.05621252064361</v>
      </c>
      <c r="U459" s="76">
        <v>983</v>
      </c>
      <c r="V459" s="79">
        <f t="shared" si="94"/>
        <v>45662.822451403765</v>
      </c>
    </row>
    <row r="460" spans="1:22" s="424" customFormat="1" ht="16.5" customHeight="1" x14ac:dyDescent="0.2">
      <c r="A460" s="211">
        <f t="shared" si="83"/>
        <v>431</v>
      </c>
      <c r="B460" s="357">
        <v>18.84</v>
      </c>
      <c r="C460" s="352">
        <v>58.25</v>
      </c>
      <c r="D460" s="76">
        <v>37590</v>
      </c>
      <c r="E460" s="80">
        <v>19870</v>
      </c>
      <c r="F460" s="76">
        <f t="shared" si="86"/>
        <v>23942.675159235667</v>
      </c>
      <c r="G460" s="164">
        <f t="shared" si="87"/>
        <v>4093.3905579399143</v>
      </c>
      <c r="H460" s="208">
        <f t="shared" si="88"/>
        <v>9532.2623438396986</v>
      </c>
      <c r="I460" s="164">
        <f t="shared" si="89"/>
        <v>560.72131434351161</v>
      </c>
      <c r="J460" s="165">
        <v>983</v>
      </c>
      <c r="K460" s="166">
        <f t="shared" si="90"/>
        <v>39112.049375358794</v>
      </c>
      <c r="L460" s="211">
        <f t="shared" si="91"/>
        <v>431</v>
      </c>
      <c r="M460" s="357">
        <f t="shared" si="95"/>
        <v>15.6912</v>
      </c>
      <c r="N460" s="352">
        <v>58.25</v>
      </c>
      <c r="O460" s="414">
        <v>37590</v>
      </c>
      <c r="P460" s="80">
        <v>19870</v>
      </c>
      <c r="Q460" s="163">
        <f t="shared" si="84"/>
        <v>28747.323340471092</v>
      </c>
      <c r="R460" s="164">
        <f t="shared" si="85"/>
        <v>4093.3905579399143</v>
      </c>
      <c r="S460" s="76">
        <f t="shared" si="92"/>
        <v>11165.842725459743</v>
      </c>
      <c r="T460" s="80">
        <f t="shared" si="93"/>
        <v>656.81427796822015</v>
      </c>
      <c r="U460" s="76">
        <v>983</v>
      </c>
      <c r="V460" s="79">
        <f t="shared" si="94"/>
        <v>45646.370901838964</v>
      </c>
    </row>
    <row r="461" spans="1:22" s="424" customFormat="1" ht="16.5" customHeight="1" x14ac:dyDescent="0.2">
      <c r="A461" s="211">
        <f t="shared" si="83"/>
        <v>432</v>
      </c>
      <c r="B461" s="357">
        <v>18.84</v>
      </c>
      <c r="C461" s="352">
        <v>58.25</v>
      </c>
      <c r="D461" s="76">
        <v>37590</v>
      </c>
      <c r="E461" s="80">
        <v>19870</v>
      </c>
      <c r="F461" s="76">
        <f t="shared" si="86"/>
        <v>23942.675159235667</v>
      </c>
      <c r="G461" s="164">
        <f t="shared" si="87"/>
        <v>4093.3905579399143</v>
      </c>
      <c r="H461" s="208">
        <f t="shared" si="88"/>
        <v>9532.2623438396986</v>
      </c>
      <c r="I461" s="164">
        <f t="shared" si="89"/>
        <v>560.72131434351161</v>
      </c>
      <c r="J461" s="165">
        <v>983</v>
      </c>
      <c r="K461" s="166">
        <f t="shared" si="90"/>
        <v>39112.049375358794</v>
      </c>
      <c r="L461" s="211">
        <f t="shared" si="91"/>
        <v>432</v>
      </c>
      <c r="M461" s="357">
        <f t="shared" si="95"/>
        <v>15.697800000000001</v>
      </c>
      <c r="N461" s="352">
        <v>58.25</v>
      </c>
      <c r="O461" s="414">
        <v>37590</v>
      </c>
      <c r="P461" s="80">
        <v>19870</v>
      </c>
      <c r="Q461" s="163">
        <f t="shared" si="84"/>
        <v>28735.236784772387</v>
      </c>
      <c r="R461" s="164">
        <f t="shared" si="85"/>
        <v>4093.3905579399143</v>
      </c>
      <c r="S461" s="76">
        <f t="shared" si="92"/>
        <v>11161.733296522183</v>
      </c>
      <c r="T461" s="80">
        <f t="shared" si="93"/>
        <v>656.57254685424607</v>
      </c>
      <c r="U461" s="76">
        <v>983</v>
      </c>
      <c r="V461" s="79">
        <f t="shared" si="94"/>
        <v>45629.933186088725</v>
      </c>
    </row>
    <row r="462" spans="1:22" s="424" customFormat="1" ht="16.5" customHeight="1" x14ac:dyDescent="0.2">
      <c r="A462" s="211">
        <f t="shared" si="83"/>
        <v>433</v>
      </c>
      <c r="B462" s="357">
        <v>18.84</v>
      </c>
      <c r="C462" s="352">
        <v>58.25</v>
      </c>
      <c r="D462" s="76">
        <v>37590</v>
      </c>
      <c r="E462" s="80">
        <v>19870</v>
      </c>
      <c r="F462" s="76">
        <f t="shared" si="86"/>
        <v>23942.675159235667</v>
      </c>
      <c r="G462" s="164">
        <f t="shared" si="87"/>
        <v>4093.3905579399143</v>
      </c>
      <c r="H462" s="208">
        <f t="shared" si="88"/>
        <v>9532.2623438396986</v>
      </c>
      <c r="I462" s="164">
        <f t="shared" si="89"/>
        <v>560.72131434351161</v>
      </c>
      <c r="J462" s="165">
        <v>983</v>
      </c>
      <c r="K462" s="166">
        <f t="shared" si="90"/>
        <v>39112.049375358794</v>
      </c>
      <c r="L462" s="211">
        <f t="shared" si="91"/>
        <v>433</v>
      </c>
      <c r="M462" s="357">
        <f t="shared" si="95"/>
        <v>15.7044</v>
      </c>
      <c r="N462" s="352">
        <v>58.25</v>
      </c>
      <c r="O462" s="414">
        <v>37590</v>
      </c>
      <c r="P462" s="80">
        <v>19870</v>
      </c>
      <c r="Q462" s="163">
        <f t="shared" si="84"/>
        <v>28723.160388171465</v>
      </c>
      <c r="R462" s="164">
        <f t="shared" si="85"/>
        <v>4093.3905579399143</v>
      </c>
      <c r="S462" s="76">
        <f t="shared" si="92"/>
        <v>11157.627321677872</v>
      </c>
      <c r="T462" s="80">
        <f t="shared" si="93"/>
        <v>656.33101892222771</v>
      </c>
      <c r="U462" s="76">
        <v>983</v>
      </c>
      <c r="V462" s="79">
        <f t="shared" si="94"/>
        <v>45613.50928671148</v>
      </c>
    </row>
    <row r="463" spans="1:22" s="424" customFormat="1" ht="16.5" customHeight="1" x14ac:dyDescent="0.2">
      <c r="A463" s="211">
        <f t="shared" si="83"/>
        <v>434</v>
      </c>
      <c r="B463" s="357">
        <v>18.84</v>
      </c>
      <c r="C463" s="352">
        <v>58.25</v>
      </c>
      <c r="D463" s="76">
        <v>37590</v>
      </c>
      <c r="E463" s="80">
        <v>19870</v>
      </c>
      <c r="F463" s="76">
        <f t="shared" si="86"/>
        <v>23942.675159235667</v>
      </c>
      <c r="G463" s="164">
        <f t="shared" si="87"/>
        <v>4093.3905579399143</v>
      </c>
      <c r="H463" s="208">
        <f t="shared" si="88"/>
        <v>9532.2623438396986</v>
      </c>
      <c r="I463" s="164">
        <f t="shared" si="89"/>
        <v>560.72131434351161</v>
      </c>
      <c r="J463" s="165">
        <v>983</v>
      </c>
      <c r="K463" s="166">
        <f t="shared" si="90"/>
        <v>39112.049375358794</v>
      </c>
      <c r="L463" s="211">
        <f t="shared" si="91"/>
        <v>434</v>
      </c>
      <c r="M463" s="357">
        <f t="shared" si="95"/>
        <v>15.711</v>
      </c>
      <c r="N463" s="352">
        <v>58.25</v>
      </c>
      <c r="O463" s="414">
        <v>37590</v>
      </c>
      <c r="P463" s="80">
        <v>19870</v>
      </c>
      <c r="Q463" s="163">
        <f t="shared" si="84"/>
        <v>28711.094137865188</v>
      </c>
      <c r="R463" s="164">
        <f t="shared" si="85"/>
        <v>4093.3905579399143</v>
      </c>
      <c r="S463" s="76">
        <f t="shared" si="92"/>
        <v>11153.524796573736</v>
      </c>
      <c r="T463" s="80">
        <f t="shared" si="93"/>
        <v>656.08969391610208</v>
      </c>
      <c r="U463" s="76">
        <v>983</v>
      </c>
      <c r="V463" s="79">
        <f t="shared" si="94"/>
        <v>45597.099186294945</v>
      </c>
    </row>
    <row r="464" spans="1:22" s="424" customFormat="1" ht="16.5" customHeight="1" x14ac:dyDescent="0.2">
      <c r="A464" s="211">
        <f t="shared" si="83"/>
        <v>435</v>
      </c>
      <c r="B464" s="357">
        <v>18.84</v>
      </c>
      <c r="C464" s="352">
        <v>58.25</v>
      </c>
      <c r="D464" s="76">
        <v>37590</v>
      </c>
      <c r="E464" s="80">
        <v>19870</v>
      </c>
      <c r="F464" s="76">
        <f t="shared" si="86"/>
        <v>23942.675159235667</v>
      </c>
      <c r="G464" s="164">
        <f t="shared" si="87"/>
        <v>4093.3905579399143</v>
      </c>
      <c r="H464" s="208">
        <f t="shared" si="88"/>
        <v>9532.2623438396986</v>
      </c>
      <c r="I464" s="164">
        <f t="shared" si="89"/>
        <v>560.72131434351161</v>
      </c>
      <c r="J464" s="165">
        <v>983</v>
      </c>
      <c r="K464" s="166">
        <f t="shared" si="90"/>
        <v>39112.049375358794</v>
      </c>
      <c r="L464" s="211">
        <f t="shared" si="91"/>
        <v>435</v>
      </c>
      <c r="M464" s="357">
        <f t="shared" si="95"/>
        <v>15.717600000000001</v>
      </c>
      <c r="N464" s="352">
        <v>58.25</v>
      </c>
      <c r="O464" s="414">
        <v>37590</v>
      </c>
      <c r="P464" s="80">
        <v>19870</v>
      </c>
      <c r="Q464" s="163">
        <f t="shared" si="84"/>
        <v>28699.038021071916</v>
      </c>
      <c r="R464" s="164">
        <f t="shared" si="85"/>
        <v>4093.3905579399143</v>
      </c>
      <c r="S464" s="76">
        <f t="shared" si="92"/>
        <v>11149.425716864023</v>
      </c>
      <c r="T464" s="80">
        <f t="shared" si="93"/>
        <v>655.84857158023658</v>
      </c>
      <c r="U464" s="76">
        <v>983</v>
      </c>
      <c r="V464" s="79">
        <f t="shared" si="94"/>
        <v>45580.702867456093</v>
      </c>
    </row>
    <row r="465" spans="1:22" s="424" customFormat="1" ht="16.5" customHeight="1" x14ac:dyDescent="0.2">
      <c r="A465" s="211">
        <f t="shared" si="83"/>
        <v>436</v>
      </c>
      <c r="B465" s="357">
        <v>18.84</v>
      </c>
      <c r="C465" s="352">
        <v>58.25</v>
      </c>
      <c r="D465" s="76">
        <v>37590</v>
      </c>
      <c r="E465" s="80">
        <v>19870</v>
      </c>
      <c r="F465" s="76">
        <f t="shared" si="86"/>
        <v>23942.675159235667</v>
      </c>
      <c r="G465" s="164">
        <f t="shared" si="87"/>
        <v>4093.3905579399143</v>
      </c>
      <c r="H465" s="208">
        <f t="shared" si="88"/>
        <v>9532.2623438396986</v>
      </c>
      <c r="I465" s="164">
        <f t="shared" si="89"/>
        <v>560.72131434351161</v>
      </c>
      <c r="J465" s="165">
        <v>983</v>
      </c>
      <c r="K465" s="166">
        <f t="shared" si="90"/>
        <v>39112.049375358794</v>
      </c>
      <c r="L465" s="211">
        <f t="shared" si="91"/>
        <v>436</v>
      </c>
      <c r="M465" s="357">
        <f t="shared" si="95"/>
        <v>15.7242</v>
      </c>
      <c r="N465" s="352">
        <v>58.25</v>
      </c>
      <c r="O465" s="414">
        <v>37590</v>
      </c>
      <c r="P465" s="80">
        <v>19870</v>
      </c>
      <c r="Q465" s="163">
        <f t="shared" si="84"/>
        <v>28686.992025031483</v>
      </c>
      <c r="R465" s="164">
        <f t="shared" si="85"/>
        <v>4093.3905579399143</v>
      </c>
      <c r="S465" s="76">
        <f t="shared" si="92"/>
        <v>11145.330078210276</v>
      </c>
      <c r="T465" s="80">
        <f t="shared" si="93"/>
        <v>655.60765165942792</v>
      </c>
      <c r="U465" s="76">
        <v>983</v>
      </c>
      <c r="V465" s="79">
        <f t="shared" si="94"/>
        <v>45564.320312841097</v>
      </c>
    </row>
    <row r="466" spans="1:22" s="424" customFormat="1" ht="16.5" customHeight="1" x14ac:dyDescent="0.2">
      <c r="A466" s="211">
        <f t="shared" ref="A466:A529" si="96">1+A465</f>
        <v>437</v>
      </c>
      <c r="B466" s="357">
        <v>18.84</v>
      </c>
      <c r="C466" s="352">
        <v>58.25</v>
      </c>
      <c r="D466" s="76">
        <v>37590</v>
      </c>
      <c r="E466" s="80">
        <v>19870</v>
      </c>
      <c r="F466" s="76">
        <f t="shared" si="86"/>
        <v>23942.675159235667</v>
      </c>
      <c r="G466" s="164">
        <f t="shared" si="87"/>
        <v>4093.3905579399143</v>
      </c>
      <c r="H466" s="208">
        <f t="shared" si="88"/>
        <v>9532.2623438396986</v>
      </c>
      <c r="I466" s="164">
        <f t="shared" si="89"/>
        <v>560.72131434351161</v>
      </c>
      <c r="J466" s="165">
        <v>983</v>
      </c>
      <c r="K466" s="166">
        <f t="shared" si="90"/>
        <v>39112.049375358794</v>
      </c>
      <c r="L466" s="211">
        <f t="shared" si="91"/>
        <v>437</v>
      </c>
      <c r="M466" s="357">
        <f t="shared" si="95"/>
        <v>15.7308</v>
      </c>
      <c r="N466" s="352">
        <v>58.25</v>
      </c>
      <c r="O466" s="414">
        <v>37590</v>
      </c>
      <c r="P466" s="80">
        <v>19870</v>
      </c>
      <c r="Q466" s="163">
        <f t="shared" si="84"/>
        <v>28674.956137005109</v>
      </c>
      <c r="R466" s="164">
        <f t="shared" si="85"/>
        <v>4093.3905579399143</v>
      </c>
      <c r="S466" s="76">
        <f t="shared" si="92"/>
        <v>11141.237876281308</v>
      </c>
      <c r="T466" s="80">
        <f t="shared" si="93"/>
        <v>655.36693389890047</v>
      </c>
      <c r="U466" s="76">
        <v>983</v>
      </c>
      <c r="V466" s="79">
        <f t="shared" si="94"/>
        <v>45547.951505125231</v>
      </c>
    </row>
    <row r="467" spans="1:22" s="424" customFormat="1" ht="16.5" customHeight="1" x14ac:dyDescent="0.2">
      <c r="A467" s="211">
        <f t="shared" si="96"/>
        <v>438</v>
      </c>
      <c r="B467" s="357">
        <v>18.84</v>
      </c>
      <c r="C467" s="352">
        <v>58.25</v>
      </c>
      <c r="D467" s="76">
        <v>37590</v>
      </c>
      <c r="E467" s="80">
        <v>19870</v>
      </c>
      <c r="F467" s="76">
        <f t="shared" si="86"/>
        <v>23942.675159235667</v>
      </c>
      <c r="G467" s="164">
        <f t="shared" si="87"/>
        <v>4093.3905579399143</v>
      </c>
      <c r="H467" s="208">
        <f t="shared" si="88"/>
        <v>9532.2623438396986</v>
      </c>
      <c r="I467" s="164">
        <f t="shared" si="89"/>
        <v>560.72131434351161</v>
      </c>
      <c r="J467" s="165">
        <v>983</v>
      </c>
      <c r="K467" s="166">
        <f t="shared" si="90"/>
        <v>39112.049375358794</v>
      </c>
      <c r="L467" s="211">
        <f t="shared" si="91"/>
        <v>438</v>
      </c>
      <c r="M467" s="357">
        <f t="shared" si="95"/>
        <v>15.737400000000001</v>
      </c>
      <c r="N467" s="352">
        <v>58.25</v>
      </c>
      <c r="O467" s="414">
        <v>37590</v>
      </c>
      <c r="P467" s="80">
        <v>19870</v>
      </c>
      <c r="Q467" s="163">
        <f t="shared" si="84"/>
        <v>28662.930344275417</v>
      </c>
      <c r="R467" s="164">
        <f t="shared" si="85"/>
        <v>4093.3905579399143</v>
      </c>
      <c r="S467" s="76">
        <f t="shared" si="92"/>
        <v>11137.149106753213</v>
      </c>
      <c r="T467" s="80">
        <f t="shared" si="93"/>
        <v>655.12641804430666</v>
      </c>
      <c r="U467" s="76">
        <v>983</v>
      </c>
      <c r="V467" s="79">
        <f t="shared" si="94"/>
        <v>45531.596427012846</v>
      </c>
    </row>
    <row r="468" spans="1:22" s="424" customFormat="1" ht="16.5" customHeight="1" x14ac:dyDescent="0.2">
      <c r="A468" s="211">
        <f t="shared" si="96"/>
        <v>439</v>
      </c>
      <c r="B468" s="357">
        <v>18.84</v>
      </c>
      <c r="C468" s="352">
        <v>58.25</v>
      </c>
      <c r="D468" s="76">
        <v>37590</v>
      </c>
      <c r="E468" s="80">
        <v>19870</v>
      </c>
      <c r="F468" s="76">
        <f t="shared" si="86"/>
        <v>23942.675159235667</v>
      </c>
      <c r="G468" s="164">
        <f t="shared" si="87"/>
        <v>4093.3905579399143</v>
      </c>
      <c r="H468" s="208">
        <f t="shared" si="88"/>
        <v>9532.2623438396986</v>
      </c>
      <c r="I468" s="164">
        <f t="shared" si="89"/>
        <v>560.72131434351161</v>
      </c>
      <c r="J468" s="165">
        <v>983</v>
      </c>
      <c r="K468" s="166">
        <f t="shared" si="90"/>
        <v>39112.049375358794</v>
      </c>
      <c r="L468" s="211">
        <f t="shared" si="91"/>
        <v>439</v>
      </c>
      <c r="M468" s="357">
        <f t="shared" si="95"/>
        <v>15.744</v>
      </c>
      <c r="N468" s="352">
        <v>58.25</v>
      </c>
      <c r="O468" s="414">
        <v>37590</v>
      </c>
      <c r="P468" s="80">
        <v>19870</v>
      </c>
      <c r="Q468" s="163">
        <f t="shared" si="84"/>
        <v>28650.914634146342</v>
      </c>
      <c r="R468" s="164">
        <f t="shared" si="85"/>
        <v>4093.3905579399143</v>
      </c>
      <c r="S468" s="76">
        <f t="shared" si="92"/>
        <v>11133.063765309327</v>
      </c>
      <c r="T468" s="80">
        <f t="shared" si="93"/>
        <v>654.88610384172512</v>
      </c>
      <c r="U468" s="76">
        <v>983</v>
      </c>
      <c r="V468" s="79">
        <f t="shared" si="94"/>
        <v>45515.255061237309</v>
      </c>
    </row>
    <row r="469" spans="1:22" s="424" customFormat="1" ht="16.5" customHeight="1" x14ac:dyDescent="0.2">
      <c r="A469" s="214">
        <f t="shared" si="96"/>
        <v>440</v>
      </c>
      <c r="B469" s="357">
        <v>18.84</v>
      </c>
      <c r="C469" s="352">
        <v>58.25</v>
      </c>
      <c r="D469" s="76">
        <v>37590</v>
      </c>
      <c r="E469" s="80">
        <v>19870</v>
      </c>
      <c r="F469" s="76">
        <f t="shared" si="86"/>
        <v>23942.675159235667</v>
      </c>
      <c r="G469" s="164">
        <f t="shared" si="87"/>
        <v>4093.3905579399143</v>
      </c>
      <c r="H469" s="208">
        <f t="shared" si="88"/>
        <v>9532.2623438396986</v>
      </c>
      <c r="I469" s="164">
        <f t="shared" si="89"/>
        <v>560.72131434351161</v>
      </c>
      <c r="J469" s="165">
        <v>983</v>
      </c>
      <c r="K469" s="166">
        <f t="shared" si="90"/>
        <v>39112.049375358794</v>
      </c>
      <c r="L469" s="214">
        <f t="shared" si="91"/>
        <v>440</v>
      </c>
      <c r="M469" s="357">
        <f t="shared" si="95"/>
        <v>15.7506</v>
      </c>
      <c r="N469" s="352">
        <v>58.25</v>
      </c>
      <c r="O469" s="414">
        <v>37590</v>
      </c>
      <c r="P469" s="80">
        <v>19870</v>
      </c>
      <c r="Q469" s="163">
        <f t="shared" si="84"/>
        <v>28638.908993943085</v>
      </c>
      <c r="R469" s="164">
        <f t="shared" si="85"/>
        <v>4093.3905579399143</v>
      </c>
      <c r="S469" s="76">
        <f t="shared" si="92"/>
        <v>11128.98184764022</v>
      </c>
      <c r="T469" s="80">
        <f t="shared" si="93"/>
        <v>654.64599103766</v>
      </c>
      <c r="U469" s="76">
        <v>983</v>
      </c>
      <c r="V469" s="79">
        <f t="shared" si="94"/>
        <v>45498.927390560879</v>
      </c>
    </row>
    <row r="470" spans="1:22" s="424" customFormat="1" ht="16.5" customHeight="1" x14ac:dyDescent="0.2">
      <c r="A470" s="211">
        <f t="shared" si="96"/>
        <v>441</v>
      </c>
      <c r="B470" s="357">
        <v>18.84</v>
      </c>
      <c r="C470" s="352">
        <v>58.25</v>
      </c>
      <c r="D470" s="76">
        <v>37590</v>
      </c>
      <c r="E470" s="80">
        <v>19870</v>
      </c>
      <c r="F470" s="76">
        <f t="shared" si="86"/>
        <v>23942.675159235667</v>
      </c>
      <c r="G470" s="164">
        <f t="shared" si="87"/>
        <v>4093.3905579399143</v>
      </c>
      <c r="H470" s="208">
        <f t="shared" si="88"/>
        <v>9532.2623438396986</v>
      </c>
      <c r="I470" s="164">
        <f t="shared" si="89"/>
        <v>560.72131434351161</v>
      </c>
      <c r="J470" s="165">
        <v>983</v>
      </c>
      <c r="K470" s="166">
        <f t="shared" si="90"/>
        <v>39112.049375358794</v>
      </c>
      <c r="L470" s="211">
        <f t="shared" si="91"/>
        <v>441</v>
      </c>
      <c r="M470" s="357">
        <f t="shared" si="95"/>
        <v>15.757200000000001</v>
      </c>
      <c r="N470" s="352">
        <v>58.25</v>
      </c>
      <c r="O470" s="414">
        <v>37590</v>
      </c>
      <c r="P470" s="80">
        <v>19870</v>
      </c>
      <c r="Q470" s="163">
        <f t="shared" si="84"/>
        <v>28626.913411012101</v>
      </c>
      <c r="R470" s="164">
        <f t="shared" si="85"/>
        <v>4093.3905579399143</v>
      </c>
      <c r="S470" s="76">
        <f t="shared" si="92"/>
        <v>11124.903349443686</v>
      </c>
      <c r="T470" s="80">
        <f t="shared" si="93"/>
        <v>654.40607937904031</v>
      </c>
      <c r="U470" s="76">
        <v>983</v>
      </c>
      <c r="V470" s="79">
        <f t="shared" si="94"/>
        <v>45482.613397774745</v>
      </c>
    </row>
    <row r="471" spans="1:22" s="424" customFormat="1" ht="16.5" customHeight="1" x14ac:dyDescent="0.2">
      <c r="A471" s="211">
        <f t="shared" si="96"/>
        <v>442</v>
      </c>
      <c r="B471" s="357">
        <v>18.84</v>
      </c>
      <c r="C471" s="352">
        <v>58.25</v>
      </c>
      <c r="D471" s="76">
        <v>37590</v>
      </c>
      <c r="E471" s="80">
        <v>19870</v>
      </c>
      <c r="F471" s="76">
        <f t="shared" si="86"/>
        <v>23942.675159235667</v>
      </c>
      <c r="G471" s="164">
        <f t="shared" si="87"/>
        <v>4093.3905579399143</v>
      </c>
      <c r="H471" s="208">
        <f t="shared" si="88"/>
        <v>9532.2623438396986</v>
      </c>
      <c r="I471" s="164">
        <f t="shared" si="89"/>
        <v>560.72131434351161</v>
      </c>
      <c r="J471" s="165">
        <v>983</v>
      </c>
      <c r="K471" s="166">
        <f t="shared" si="90"/>
        <v>39112.049375358794</v>
      </c>
      <c r="L471" s="211">
        <f t="shared" si="91"/>
        <v>442</v>
      </c>
      <c r="M471" s="357">
        <f t="shared" si="95"/>
        <v>15.7638</v>
      </c>
      <c r="N471" s="352">
        <v>58.25</v>
      </c>
      <c r="O471" s="414">
        <v>37590</v>
      </c>
      <c r="P471" s="80">
        <v>19870</v>
      </c>
      <c r="Q471" s="163">
        <f t="shared" si="84"/>
        <v>28614.927872721044</v>
      </c>
      <c r="R471" s="164">
        <f t="shared" si="85"/>
        <v>4093.3905579399143</v>
      </c>
      <c r="S471" s="76">
        <f t="shared" si="92"/>
        <v>11120.828266424727</v>
      </c>
      <c r="T471" s="80">
        <f t="shared" si="93"/>
        <v>654.16636861321922</v>
      </c>
      <c r="U471" s="76">
        <v>983</v>
      </c>
      <c r="V471" s="79">
        <f t="shared" si="94"/>
        <v>45466.313065698901</v>
      </c>
    </row>
    <row r="472" spans="1:22" s="424" customFormat="1" ht="16.5" customHeight="1" x14ac:dyDescent="0.2">
      <c r="A472" s="211">
        <f t="shared" si="96"/>
        <v>443</v>
      </c>
      <c r="B472" s="357">
        <v>18.84</v>
      </c>
      <c r="C472" s="352">
        <v>58.25</v>
      </c>
      <c r="D472" s="76">
        <v>37590</v>
      </c>
      <c r="E472" s="80">
        <v>19870</v>
      </c>
      <c r="F472" s="76">
        <f t="shared" si="86"/>
        <v>23942.675159235667</v>
      </c>
      <c r="G472" s="164">
        <f t="shared" si="87"/>
        <v>4093.3905579399143</v>
      </c>
      <c r="H472" s="208">
        <f t="shared" si="88"/>
        <v>9532.2623438396986</v>
      </c>
      <c r="I472" s="164">
        <f t="shared" si="89"/>
        <v>560.72131434351161</v>
      </c>
      <c r="J472" s="165">
        <v>983</v>
      </c>
      <c r="K472" s="166">
        <f t="shared" si="90"/>
        <v>39112.049375358794</v>
      </c>
      <c r="L472" s="211">
        <f t="shared" si="91"/>
        <v>443</v>
      </c>
      <c r="M472" s="357">
        <f t="shared" si="95"/>
        <v>15.7704</v>
      </c>
      <c r="N472" s="352">
        <v>58.25</v>
      </c>
      <c r="O472" s="414">
        <v>37590</v>
      </c>
      <c r="P472" s="80">
        <v>19870</v>
      </c>
      <c r="Q472" s="163">
        <f t="shared" si="84"/>
        <v>28602.952366458681</v>
      </c>
      <c r="R472" s="164">
        <f t="shared" si="85"/>
        <v>4093.3905579399143</v>
      </c>
      <c r="S472" s="76">
        <f t="shared" si="92"/>
        <v>11116.756594295523</v>
      </c>
      <c r="T472" s="80">
        <f t="shared" si="93"/>
        <v>653.92685848797191</v>
      </c>
      <c r="U472" s="76">
        <v>983</v>
      </c>
      <c r="V472" s="79">
        <f t="shared" si="94"/>
        <v>45450.02637718209</v>
      </c>
    </row>
    <row r="473" spans="1:22" s="424" customFormat="1" ht="16.5" customHeight="1" x14ac:dyDescent="0.2">
      <c r="A473" s="211">
        <f t="shared" si="96"/>
        <v>444</v>
      </c>
      <c r="B473" s="357">
        <v>18.84</v>
      </c>
      <c r="C473" s="352">
        <v>58.25</v>
      </c>
      <c r="D473" s="76">
        <v>37590</v>
      </c>
      <c r="E473" s="80">
        <v>19870</v>
      </c>
      <c r="F473" s="76">
        <f t="shared" si="86"/>
        <v>23942.675159235667</v>
      </c>
      <c r="G473" s="164">
        <f t="shared" si="87"/>
        <v>4093.3905579399143</v>
      </c>
      <c r="H473" s="208">
        <f t="shared" si="88"/>
        <v>9532.2623438396986</v>
      </c>
      <c r="I473" s="164">
        <f t="shared" si="89"/>
        <v>560.72131434351161</v>
      </c>
      <c r="J473" s="165">
        <v>983</v>
      </c>
      <c r="K473" s="166">
        <f t="shared" si="90"/>
        <v>39112.049375358794</v>
      </c>
      <c r="L473" s="211">
        <f t="shared" si="91"/>
        <v>444</v>
      </c>
      <c r="M473" s="357">
        <f t="shared" si="95"/>
        <v>15.777000000000001</v>
      </c>
      <c r="N473" s="352">
        <v>58.25</v>
      </c>
      <c r="O473" s="414">
        <v>37590</v>
      </c>
      <c r="P473" s="80">
        <v>19870</v>
      </c>
      <c r="Q473" s="163">
        <f t="shared" si="84"/>
        <v>28590.986879634911</v>
      </c>
      <c r="R473" s="164">
        <f t="shared" si="85"/>
        <v>4093.3905579399143</v>
      </c>
      <c r="S473" s="76">
        <f t="shared" si="92"/>
        <v>11112.688328775441</v>
      </c>
      <c r="T473" s="80">
        <f t="shared" si="93"/>
        <v>653.68754875149648</v>
      </c>
      <c r="U473" s="76">
        <v>983</v>
      </c>
      <c r="V473" s="79">
        <f t="shared" si="94"/>
        <v>45433.753315101763</v>
      </c>
    </row>
    <row r="474" spans="1:22" s="424" customFormat="1" ht="16.5" customHeight="1" x14ac:dyDescent="0.2">
      <c r="A474" s="211">
        <f t="shared" si="96"/>
        <v>445</v>
      </c>
      <c r="B474" s="357">
        <v>18.84</v>
      </c>
      <c r="C474" s="352">
        <v>58.25</v>
      </c>
      <c r="D474" s="76">
        <v>37590</v>
      </c>
      <c r="E474" s="80">
        <v>19870</v>
      </c>
      <c r="F474" s="76">
        <f t="shared" si="86"/>
        <v>23942.675159235667</v>
      </c>
      <c r="G474" s="164">
        <f t="shared" si="87"/>
        <v>4093.3905579399143</v>
      </c>
      <c r="H474" s="208">
        <f t="shared" si="88"/>
        <v>9532.2623438396986</v>
      </c>
      <c r="I474" s="164">
        <f t="shared" si="89"/>
        <v>560.72131434351161</v>
      </c>
      <c r="J474" s="165">
        <v>983</v>
      </c>
      <c r="K474" s="166">
        <f t="shared" si="90"/>
        <v>39112.049375358794</v>
      </c>
      <c r="L474" s="211">
        <f t="shared" si="91"/>
        <v>445</v>
      </c>
      <c r="M474" s="357">
        <f t="shared" si="95"/>
        <v>15.7836</v>
      </c>
      <c r="N474" s="352">
        <v>58.25</v>
      </c>
      <c r="O474" s="414">
        <v>37590</v>
      </c>
      <c r="P474" s="80">
        <v>19870</v>
      </c>
      <c r="Q474" s="163">
        <f t="shared" si="84"/>
        <v>28579.03139968068</v>
      </c>
      <c r="R474" s="164">
        <f t="shared" si="85"/>
        <v>4093.3905579399143</v>
      </c>
      <c r="S474" s="76">
        <f t="shared" si="92"/>
        <v>11108.623465591003</v>
      </c>
      <c r="T474" s="80">
        <f t="shared" si="93"/>
        <v>653.44843915241188</v>
      </c>
      <c r="U474" s="76">
        <v>983</v>
      </c>
      <c r="V474" s="79">
        <f t="shared" si="94"/>
        <v>45417.493862364005</v>
      </c>
    </row>
    <row r="475" spans="1:22" s="424" customFormat="1" ht="16.5" customHeight="1" x14ac:dyDescent="0.2">
      <c r="A475" s="211">
        <f t="shared" si="96"/>
        <v>446</v>
      </c>
      <c r="B475" s="357">
        <v>18.84</v>
      </c>
      <c r="C475" s="352">
        <v>58.25</v>
      </c>
      <c r="D475" s="76">
        <v>37590</v>
      </c>
      <c r="E475" s="80">
        <v>19870</v>
      </c>
      <c r="F475" s="76">
        <f t="shared" si="86"/>
        <v>23942.675159235667</v>
      </c>
      <c r="G475" s="164">
        <f t="shared" si="87"/>
        <v>4093.3905579399143</v>
      </c>
      <c r="H475" s="208">
        <f t="shared" si="88"/>
        <v>9532.2623438396986</v>
      </c>
      <c r="I475" s="164">
        <f t="shared" si="89"/>
        <v>560.72131434351161</v>
      </c>
      <c r="J475" s="165">
        <v>983</v>
      </c>
      <c r="K475" s="166">
        <f t="shared" si="90"/>
        <v>39112.049375358794</v>
      </c>
      <c r="L475" s="211">
        <f t="shared" si="91"/>
        <v>446</v>
      </c>
      <c r="M475" s="357">
        <f t="shared" si="95"/>
        <v>15.7902</v>
      </c>
      <c r="N475" s="352">
        <v>58.25</v>
      </c>
      <c r="O475" s="414">
        <v>37590</v>
      </c>
      <c r="P475" s="80">
        <v>19870</v>
      </c>
      <c r="Q475" s="163">
        <f t="shared" si="84"/>
        <v>28567.085914047952</v>
      </c>
      <c r="R475" s="164">
        <f t="shared" si="85"/>
        <v>4093.3905579399143</v>
      </c>
      <c r="S475" s="76">
        <f t="shared" si="92"/>
        <v>11104.562000475875</v>
      </c>
      <c r="T475" s="80">
        <f t="shared" si="93"/>
        <v>653.20952943975738</v>
      </c>
      <c r="U475" s="76">
        <v>983</v>
      </c>
      <c r="V475" s="79">
        <f t="shared" si="94"/>
        <v>45401.248001903499</v>
      </c>
    </row>
    <row r="476" spans="1:22" s="424" customFormat="1" ht="16.5" customHeight="1" x14ac:dyDescent="0.2">
      <c r="A476" s="211">
        <f t="shared" si="96"/>
        <v>447</v>
      </c>
      <c r="B476" s="357">
        <v>18.84</v>
      </c>
      <c r="C476" s="352">
        <v>58.25</v>
      </c>
      <c r="D476" s="76">
        <v>37590</v>
      </c>
      <c r="E476" s="80">
        <v>19870</v>
      </c>
      <c r="F476" s="76">
        <f t="shared" si="86"/>
        <v>23942.675159235667</v>
      </c>
      <c r="G476" s="164">
        <f t="shared" si="87"/>
        <v>4093.3905579399143</v>
      </c>
      <c r="H476" s="208">
        <f t="shared" si="88"/>
        <v>9532.2623438396986</v>
      </c>
      <c r="I476" s="164">
        <f t="shared" si="89"/>
        <v>560.72131434351161</v>
      </c>
      <c r="J476" s="165">
        <v>983</v>
      </c>
      <c r="K476" s="166">
        <f t="shared" si="90"/>
        <v>39112.049375358794</v>
      </c>
      <c r="L476" s="211">
        <f t="shared" si="91"/>
        <v>447</v>
      </c>
      <c r="M476" s="357">
        <f t="shared" si="95"/>
        <v>15.796800000000001</v>
      </c>
      <c r="N476" s="352">
        <v>58.25</v>
      </c>
      <c r="O476" s="414">
        <v>37590</v>
      </c>
      <c r="P476" s="80">
        <v>19870</v>
      </c>
      <c r="Q476" s="163">
        <f t="shared" si="84"/>
        <v>28555.150410209659</v>
      </c>
      <c r="R476" s="164">
        <f t="shared" si="85"/>
        <v>4093.3905579399143</v>
      </c>
      <c r="S476" s="76">
        <f t="shared" si="92"/>
        <v>11100.503929170856</v>
      </c>
      <c r="T476" s="80">
        <f t="shared" si="93"/>
        <v>652.97081936299151</v>
      </c>
      <c r="U476" s="76">
        <v>983</v>
      </c>
      <c r="V476" s="79">
        <f t="shared" si="94"/>
        <v>45385.015716683425</v>
      </c>
    </row>
    <row r="477" spans="1:22" s="424" customFormat="1" ht="16.5" customHeight="1" x14ac:dyDescent="0.2">
      <c r="A477" s="211">
        <f t="shared" si="96"/>
        <v>448</v>
      </c>
      <c r="B477" s="357">
        <v>18.84</v>
      </c>
      <c r="C477" s="352">
        <v>58.25</v>
      </c>
      <c r="D477" s="76">
        <v>37590</v>
      </c>
      <c r="E477" s="80">
        <v>19870</v>
      </c>
      <c r="F477" s="76">
        <f t="shared" si="86"/>
        <v>23942.675159235667</v>
      </c>
      <c r="G477" s="164">
        <f t="shared" si="87"/>
        <v>4093.3905579399143</v>
      </c>
      <c r="H477" s="208">
        <f t="shared" si="88"/>
        <v>9532.2623438396986</v>
      </c>
      <c r="I477" s="164">
        <f t="shared" si="89"/>
        <v>560.72131434351161</v>
      </c>
      <c r="J477" s="165">
        <v>983</v>
      </c>
      <c r="K477" s="166">
        <f t="shared" si="90"/>
        <v>39112.049375358794</v>
      </c>
      <c r="L477" s="211">
        <f t="shared" si="91"/>
        <v>448</v>
      </c>
      <c r="M477" s="357">
        <f t="shared" si="95"/>
        <v>15.8034</v>
      </c>
      <c r="N477" s="352">
        <v>58.25</v>
      </c>
      <c r="O477" s="414">
        <v>37590</v>
      </c>
      <c r="P477" s="80">
        <v>19870</v>
      </c>
      <c r="Q477" s="163">
        <f t="shared" si="84"/>
        <v>28543.224875659667</v>
      </c>
      <c r="R477" s="164">
        <f t="shared" si="85"/>
        <v>4093.3905579399143</v>
      </c>
      <c r="S477" s="76">
        <f t="shared" si="92"/>
        <v>11096.449247423858</v>
      </c>
      <c r="T477" s="80">
        <f t="shared" si="93"/>
        <v>652.73230867199163</v>
      </c>
      <c r="U477" s="76">
        <v>983</v>
      </c>
      <c r="V477" s="79">
        <f t="shared" si="94"/>
        <v>45368.796989695431</v>
      </c>
    </row>
    <row r="478" spans="1:22" s="424" customFormat="1" ht="16.5" customHeight="1" thickBot="1" x14ac:dyDescent="0.25">
      <c r="A478" s="211">
        <f t="shared" si="96"/>
        <v>449</v>
      </c>
      <c r="B478" s="362">
        <v>18.84</v>
      </c>
      <c r="C478" s="352">
        <v>58.25</v>
      </c>
      <c r="D478" s="76">
        <v>37590</v>
      </c>
      <c r="E478" s="80">
        <v>19870</v>
      </c>
      <c r="F478" s="76">
        <f t="shared" si="86"/>
        <v>23942.675159235667</v>
      </c>
      <c r="G478" s="80">
        <f t="shared" si="87"/>
        <v>4093.3905579399143</v>
      </c>
      <c r="H478" s="129">
        <f t="shared" si="88"/>
        <v>9532.2623438396986</v>
      </c>
      <c r="I478" s="80">
        <f t="shared" si="89"/>
        <v>560.72131434351161</v>
      </c>
      <c r="J478" s="165">
        <v>983</v>
      </c>
      <c r="K478" s="166">
        <f t="shared" si="90"/>
        <v>39112.049375358794</v>
      </c>
      <c r="L478" s="215">
        <f t="shared" si="91"/>
        <v>449</v>
      </c>
      <c r="M478" s="358">
        <f t="shared" si="95"/>
        <v>15.81</v>
      </c>
      <c r="N478" s="354">
        <v>58.25</v>
      </c>
      <c r="O478" s="452">
        <v>37590</v>
      </c>
      <c r="P478" s="92">
        <v>19870</v>
      </c>
      <c r="Q478" s="184">
        <f t="shared" ref="Q478:Q541" si="97">12*(1/M478*O478)</f>
        <v>28531.30929791271</v>
      </c>
      <c r="R478" s="92">
        <f t="shared" ref="R478:R541" si="98">12*(1/N478*P478)</f>
        <v>4093.3905579399143</v>
      </c>
      <c r="S478" s="91">
        <f t="shared" si="92"/>
        <v>11092.397950989893</v>
      </c>
      <c r="T478" s="92">
        <f t="shared" si="93"/>
        <v>652.49399711705246</v>
      </c>
      <c r="U478" s="91">
        <v>983</v>
      </c>
      <c r="V478" s="94">
        <f t="shared" si="94"/>
        <v>45352.591803959571</v>
      </c>
    </row>
    <row r="479" spans="1:22" s="424" customFormat="1" ht="16.5" customHeight="1" x14ac:dyDescent="0.2">
      <c r="A479" s="214">
        <f t="shared" si="96"/>
        <v>450</v>
      </c>
      <c r="B479" s="359">
        <v>18.84</v>
      </c>
      <c r="C479" s="350">
        <v>58.25</v>
      </c>
      <c r="D479" s="165">
        <v>37590</v>
      </c>
      <c r="E479" s="164">
        <v>19870</v>
      </c>
      <c r="F479" s="165">
        <f t="shared" ref="F479:F542" si="99">12*(1/B479*D479)</f>
        <v>23942.675159235667</v>
      </c>
      <c r="G479" s="164">
        <f t="shared" ref="G479:G542" si="100">12*(1/C479*E479)</f>
        <v>4093.3905579399143</v>
      </c>
      <c r="H479" s="208">
        <f t="shared" ref="H479:H542" si="101">SUM(F479:G479)*34%</f>
        <v>9532.2623438396986</v>
      </c>
      <c r="I479" s="164">
        <f t="shared" ref="I479:I542" si="102">SUM(F479:G479)*2%</f>
        <v>560.72131434351161</v>
      </c>
      <c r="J479" s="165">
        <v>983</v>
      </c>
      <c r="K479" s="166">
        <f t="shared" ref="K479:K542" si="103">SUM(F479:J479)</f>
        <v>39112.049375358794</v>
      </c>
      <c r="L479" s="220">
        <f t="shared" ref="L479:L542" si="104">1+L478</f>
        <v>450</v>
      </c>
      <c r="M479" s="359">
        <v>15.82</v>
      </c>
      <c r="N479" s="350">
        <v>58.25</v>
      </c>
      <c r="O479" s="413">
        <v>37590</v>
      </c>
      <c r="P479" s="164">
        <v>19870</v>
      </c>
      <c r="Q479" s="163">
        <f t="shared" si="97"/>
        <v>28513.274336283182</v>
      </c>
      <c r="R479" s="164">
        <f t="shared" si="98"/>
        <v>4093.3905579399143</v>
      </c>
      <c r="S479" s="165">
        <f t="shared" ref="S479:S542" si="105">(Q479+R479)*34%</f>
        <v>11086.266064035854</v>
      </c>
      <c r="T479" s="164">
        <f t="shared" ref="T479:T542" si="106">SUM(Q479:R479)*2%</f>
        <v>652.13329788446197</v>
      </c>
      <c r="U479" s="165">
        <v>983</v>
      </c>
      <c r="V479" s="166">
        <f t="shared" ref="V479:V542" si="107">SUM(Q479:U479)</f>
        <v>45328.064256143407</v>
      </c>
    </row>
    <row r="480" spans="1:22" s="424" customFormat="1" ht="16.5" customHeight="1" x14ac:dyDescent="0.2">
      <c r="A480" s="211">
        <f t="shared" si="96"/>
        <v>451</v>
      </c>
      <c r="B480" s="357">
        <v>18.84</v>
      </c>
      <c r="C480" s="352">
        <v>58.25</v>
      </c>
      <c r="D480" s="76">
        <v>37590</v>
      </c>
      <c r="E480" s="80">
        <v>19870</v>
      </c>
      <c r="F480" s="76">
        <f t="shared" si="99"/>
        <v>23942.675159235667</v>
      </c>
      <c r="G480" s="164">
        <f t="shared" si="100"/>
        <v>4093.3905579399143</v>
      </c>
      <c r="H480" s="208">
        <f t="shared" si="101"/>
        <v>9532.2623438396986</v>
      </c>
      <c r="I480" s="164">
        <f t="shared" si="102"/>
        <v>560.72131434351161</v>
      </c>
      <c r="J480" s="165">
        <v>983</v>
      </c>
      <c r="K480" s="166">
        <f t="shared" si="103"/>
        <v>39112.049375358794</v>
      </c>
      <c r="L480" s="211">
        <f t="shared" si="104"/>
        <v>451</v>
      </c>
      <c r="M480" s="357">
        <v>15.82</v>
      </c>
      <c r="N480" s="352">
        <v>58.25</v>
      </c>
      <c r="O480" s="414">
        <v>37590</v>
      </c>
      <c r="P480" s="80">
        <v>19870</v>
      </c>
      <c r="Q480" s="163">
        <f t="shared" si="97"/>
        <v>28513.274336283182</v>
      </c>
      <c r="R480" s="164">
        <f t="shared" si="98"/>
        <v>4093.3905579399143</v>
      </c>
      <c r="S480" s="76">
        <f t="shared" si="105"/>
        <v>11086.266064035854</v>
      </c>
      <c r="T480" s="80">
        <f t="shared" si="106"/>
        <v>652.13329788446197</v>
      </c>
      <c r="U480" s="76">
        <v>983</v>
      </c>
      <c r="V480" s="79">
        <f t="shared" si="107"/>
        <v>45328.064256143407</v>
      </c>
    </row>
    <row r="481" spans="1:22" s="424" customFormat="1" ht="16.5" customHeight="1" x14ac:dyDescent="0.2">
      <c r="A481" s="211">
        <f t="shared" si="96"/>
        <v>452</v>
      </c>
      <c r="B481" s="357">
        <v>18.84</v>
      </c>
      <c r="C481" s="352">
        <v>58.25</v>
      </c>
      <c r="D481" s="76">
        <v>37590</v>
      </c>
      <c r="E481" s="80">
        <v>19870</v>
      </c>
      <c r="F481" s="76">
        <f t="shared" si="99"/>
        <v>23942.675159235667</v>
      </c>
      <c r="G481" s="164">
        <f t="shared" si="100"/>
        <v>4093.3905579399143</v>
      </c>
      <c r="H481" s="208">
        <f t="shared" si="101"/>
        <v>9532.2623438396986</v>
      </c>
      <c r="I481" s="164">
        <f t="shared" si="102"/>
        <v>560.72131434351161</v>
      </c>
      <c r="J481" s="165">
        <v>983</v>
      </c>
      <c r="K481" s="166">
        <f t="shared" si="103"/>
        <v>39112.049375358794</v>
      </c>
      <c r="L481" s="211">
        <f t="shared" si="104"/>
        <v>452</v>
      </c>
      <c r="M481" s="357">
        <v>15.82</v>
      </c>
      <c r="N481" s="352">
        <v>58.25</v>
      </c>
      <c r="O481" s="414">
        <v>37590</v>
      </c>
      <c r="P481" s="80">
        <v>19870</v>
      </c>
      <c r="Q481" s="163">
        <f t="shared" si="97"/>
        <v>28513.274336283182</v>
      </c>
      <c r="R481" s="164">
        <f t="shared" si="98"/>
        <v>4093.3905579399143</v>
      </c>
      <c r="S481" s="76">
        <f t="shared" si="105"/>
        <v>11086.266064035854</v>
      </c>
      <c r="T481" s="80">
        <f t="shared" si="106"/>
        <v>652.13329788446197</v>
      </c>
      <c r="U481" s="76">
        <v>983</v>
      </c>
      <c r="V481" s="79">
        <f t="shared" si="107"/>
        <v>45328.064256143407</v>
      </c>
    </row>
    <row r="482" spans="1:22" s="424" customFormat="1" ht="16.5" customHeight="1" x14ac:dyDescent="0.2">
      <c r="A482" s="211">
        <f t="shared" si="96"/>
        <v>453</v>
      </c>
      <c r="B482" s="357">
        <v>18.84</v>
      </c>
      <c r="C482" s="352">
        <v>58.25</v>
      </c>
      <c r="D482" s="76">
        <v>37590</v>
      </c>
      <c r="E482" s="80">
        <v>19870</v>
      </c>
      <c r="F482" s="76">
        <f t="shared" si="99"/>
        <v>23942.675159235667</v>
      </c>
      <c r="G482" s="164">
        <f t="shared" si="100"/>
        <v>4093.3905579399143</v>
      </c>
      <c r="H482" s="208">
        <f t="shared" si="101"/>
        <v>9532.2623438396986</v>
      </c>
      <c r="I482" s="164">
        <f t="shared" si="102"/>
        <v>560.72131434351161</v>
      </c>
      <c r="J482" s="165">
        <v>983</v>
      </c>
      <c r="K482" s="166">
        <f t="shared" si="103"/>
        <v>39112.049375358794</v>
      </c>
      <c r="L482" s="211">
        <f t="shared" si="104"/>
        <v>453</v>
      </c>
      <c r="M482" s="357">
        <v>15.82</v>
      </c>
      <c r="N482" s="352">
        <v>58.25</v>
      </c>
      <c r="O482" s="414">
        <v>37590</v>
      </c>
      <c r="P482" s="80">
        <v>19870</v>
      </c>
      <c r="Q482" s="163">
        <f t="shared" si="97"/>
        <v>28513.274336283182</v>
      </c>
      <c r="R482" s="164">
        <f t="shared" si="98"/>
        <v>4093.3905579399143</v>
      </c>
      <c r="S482" s="76">
        <f t="shared" si="105"/>
        <v>11086.266064035854</v>
      </c>
      <c r="T482" s="80">
        <f t="shared" si="106"/>
        <v>652.13329788446197</v>
      </c>
      <c r="U482" s="76">
        <v>983</v>
      </c>
      <c r="V482" s="79">
        <f t="shared" si="107"/>
        <v>45328.064256143407</v>
      </c>
    </row>
    <row r="483" spans="1:22" s="424" customFormat="1" ht="16.5" customHeight="1" x14ac:dyDescent="0.2">
      <c r="A483" s="211">
        <f t="shared" si="96"/>
        <v>454</v>
      </c>
      <c r="B483" s="357">
        <v>18.84</v>
      </c>
      <c r="C483" s="352">
        <v>58.25</v>
      </c>
      <c r="D483" s="76">
        <v>37590</v>
      </c>
      <c r="E483" s="80">
        <v>19870</v>
      </c>
      <c r="F483" s="76">
        <f t="shared" si="99"/>
        <v>23942.675159235667</v>
      </c>
      <c r="G483" s="164">
        <f t="shared" si="100"/>
        <v>4093.3905579399143</v>
      </c>
      <c r="H483" s="208">
        <f t="shared" si="101"/>
        <v>9532.2623438396986</v>
      </c>
      <c r="I483" s="164">
        <f t="shared" si="102"/>
        <v>560.72131434351161</v>
      </c>
      <c r="J483" s="165">
        <v>983</v>
      </c>
      <c r="K483" s="166">
        <f t="shared" si="103"/>
        <v>39112.049375358794</v>
      </c>
      <c r="L483" s="211">
        <f t="shared" si="104"/>
        <v>454</v>
      </c>
      <c r="M483" s="357">
        <v>15.82</v>
      </c>
      <c r="N483" s="352">
        <v>58.25</v>
      </c>
      <c r="O483" s="414">
        <v>37590</v>
      </c>
      <c r="P483" s="80">
        <v>19870</v>
      </c>
      <c r="Q483" s="163">
        <f t="shared" si="97"/>
        <v>28513.274336283182</v>
      </c>
      <c r="R483" s="164">
        <f t="shared" si="98"/>
        <v>4093.3905579399143</v>
      </c>
      <c r="S483" s="76">
        <f t="shared" si="105"/>
        <v>11086.266064035854</v>
      </c>
      <c r="T483" s="80">
        <f t="shared" si="106"/>
        <v>652.13329788446197</v>
      </c>
      <c r="U483" s="76">
        <v>983</v>
      </c>
      <c r="V483" s="79">
        <f t="shared" si="107"/>
        <v>45328.064256143407</v>
      </c>
    </row>
    <row r="484" spans="1:22" s="424" customFormat="1" ht="16.5" customHeight="1" x14ac:dyDescent="0.2">
      <c r="A484" s="211">
        <f t="shared" si="96"/>
        <v>455</v>
      </c>
      <c r="B484" s="357">
        <v>18.84</v>
      </c>
      <c r="C484" s="352">
        <v>58.25</v>
      </c>
      <c r="D484" s="76">
        <v>37590</v>
      </c>
      <c r="E484" s="80">
        <v>19870</v>
      </c>
      <c r="F484" s="76">
        <f t="shared" si="99"/>
        <v>23942.675159235667</v>
      </c>
      <c r="G484" s="164">
        <f t="shared" si="100"/>
        <v>4093.3905579399143</v>
      </c>
      <c r="H484" s="208">
        <f t="shared" si="101"/>
        <v>9532.2623438396986</v>
      </c>
      <c r="I484" s="164">
        <f t="shared" si="102"/>
        <v>560.72131434351161</v>
      </c>
      <c r="J484" s="165">
        <v>983</v>
      </c>
      <c r="K484" s="166">
        <f t="shared" si="103"/>
        <v>39112.049375358794</v>
      </c>
      <c r="L484" s="211">
        <f t="shared" si="104"/>
        <v>455</v>
      </c>
      <c r="M484" s="357">
        <v>15.82</v>
      </c>
      <c r="N484" s="352">
        <v>58.25</v>
      </c>
      <c r="O484" s="414">
        <v>37590</v>
      </c>
      <c r="P484" s="80">
        <v>19870</v>
      </c>
      <c r="Q484" s="163">
        <f t="shared" si="97"/>
        <v>28513.274336283182</v>
      </c>
      <c r="R484" s="164">
        <f t="shared" si="98"/>
        <v>4093.3905579399143</v>
      </c>
      <c r="S484" s="76">
        <f t="shared" si="105"/>
        <v>11086.266064035854</v>
      </c>
      <c r="T484" s="80">
        <f t="shared" si="106"/>
        <v>652.13329788446197</v>
      </c>
      <c r="U484" s="76">
        <v>983</v>
      </c>
      <c r="V484" s="79">
        <f t="shared" si="107"/>
        <v>45328.064256143407</v>
      </c>
    </row>
    <row r="485" spans="1:22" s="424" customFormat="1" ht="16.5" customHeight="1" x14ac:dyDescent="0.2">
      <c r="A485" s="211">
        <f t="shared" si="96"/>
        <v>456</v>
      </c>
      <c r="B485" s="357">
        <v>18.84</v>
      </c>
      <c r="C485" s="352">
        <v>58.25</v>
      </c>
      <c r="D485" s="76">
        <v>37590</v>
      </c>
      <c r="E485" s="80">
        <v>19870</v>
      </c>
      <c r="F485" s="76">
        <f t="shared" si="99"/>
        <v>23942.675159235667</v>
      </c>
      <c r="G485" s="164">
        <f t="shared" si="100"/>
        <v>4093.3905579399143</v>
      </c>
      <c r="H485" s="208">
        <f t="shared" si="101"/>
        <v>9532.2623438396986</v>
      </c>
      <c r="I485" s="164">
        <f t="shared" si="102"/>
        <v>560.72131434351161</v>
      </c>
      <c r="J485" s="165">
        <v>983</v>
      </c>
      <c r="K485" s="166">
        <f t="shared" si="103"/>
        <v>39112.049375358794</v>
      </c>
      <c r="L485" s="211">
        <f t="shared" si="104"/>
        <v>456</v>
      </c>
      <c r="M485" s="357">
        <v>15.82</v>
      </c>
      <c r="N485" s="352">
        <v>58.25</v>
      </c>
      <c r="O485" s="414">
        <v>37590</v>
      </c>
      <c r="P485" s="80">
        <v>19870</v>
      </c>
      <c r="Q485" s="163">
        <f t="shared" si="97"/>
        <v>28513.274336283182</v>
      </c>
      <c r="R485" s="164">
        <f t="shared" si="98"/>
        <v>4093.3905579399143</v>
      </c>
      <c r="S485" s="76">
        <f t="shared" si="105"/>
        <v>11086.266064035854</v>
      </c>
      <c r="T485" s="80">
        <f t="shared" si="106"/>
        <v>652.13329788446197</v>
      </c>
      <c r="U485" s="76">
        <v>983</v>
      </c>
      <c r="V485" s="79">
        <f t="shared" si="107"/>
        <v>45328.064256143407</v>
      </c>
    </row>
    <row r="486" spans="1:22" s="424" customFormat="1" ht="16.5" customHeight="1" x14ac:dyDescent="0.2">
      <c r="A486" s="211">
        <f t="shared" si="96"/>
        <v>457</v>
      </c>
      <c r="B486" s="357">
        <v>18.84</v>
      </c>
      <c r="C486" s="352">
        <v>58.25</v>
      </c>
      <c r="D486" s="76">
        <v>37590</v>
      </c>
      <c r="E486" s="80">
        <v>19870</v>
      </c>
      <c r="F486" s="76">
        <f t="shared" si="99"/>
        <v>23942.675159235667</v>
      </c>
      <c r="G486" s="164">
        <f t="shared" si="100"/>
        <v>4093.3905579399143</v>
      </c>
      <c r="H486" s="208">
        <f t="shared" si="101"/>
        <v>9532.2623438396986</v>
      </c>
      <c r="I486" s="164">
        <f t="shared" si="102"/>
        <v>560.72131434351161</v>
      </c>
      <c r="J486" s="165">
        <v>983</v>
      </c>
      <c r="K486" s="166">
        <f t="shared" si="103"/>
        <v>39112.049375358794</v>
      </c>
      <c r="L486" s="211">
        <f t="shared" si="104"/>
        <v>457</v>
      </c>
      <c r="M486" s="357">
        <v>15.82</v>
      </c>
      <c r="N486" s="352">
        <v>58.25</v>
      </c>
      <c r="O486" s="414">
        <v>37590</v>
      </c>
      <c r="P486" s="80">
        <v>19870</v>
      </c>
      <c r="Q486" s="163">
        <f t="shared" si="97"/>
        <v>28513.274336283182</v>
      </c>
      <c r="R486" s="164">
        <f t="shared" si="98"/>
        <v>4093.3905579399143</v>
      </c>
      <c r="S486" s="76">
        <f t="shared" si="105"/>
        <v>11086.266064035854</v>
      </c>
      <c r="T486" s="80">
        <f t="shared" si="106"/>
        <v>652.13329788446197</v>
      </c>
      <c r="U486" s="76">
        <v>983</v>
      </c>
      <c r="V486" s="79">
        <f t="shared" si="107"/>
        <v>45328.064256143407</v>
      </c>
    </row>
    <row r="487" spans="1:22" s="424" customFormat="1" ht="16.5" customHeight="1" x14ac:dyDescent="0.2">
      <c r="A487" s="211">
        <f t="shared" si="96"/>
        <v>458</v>
      </c>
      <c r="B487" s="357">
        <v>18.84</v>
      </c>
      <c r="C487" s="352">
        <v>58.25</v>
      </c>
      <c r="D487" s="76">
        <v>37590</v>
      </c>
      <c r="E487" s="80">
        <v>19870</v>
      </c>
      <c r="F487" s="76">
        <f t="shared" si="99"/>
        <v>23942.675159235667</v>
      </c>
      <c r="G487" s="164">
        <f t="shared" si="100"/>
        <v>4093.3905579399143</v>
      </c>
      <c r="H487" s="208">
        <f t="shared" si="101"/>
        <v>9532.2623438396986</v>
      </c>
      <c r="I487" s="164">
        <f t="shared" si="102"/>
        <v>560.72131434351161</v>
      </c>
      <c r="J487" s="165">
        <v>983</v>
      </c>
      <c r="K487" s="166">
        <f t="shared" si="103"/>
        <v>39112.049375358794</v>
      </c>
      <c r="L487" s="211">
        <f t="shared" si="104"/>
        <v>458</v>
      </c>
      <c r="M487" s="357">
        <v>15.82</v>
      </c>
      <c r="N487" s="352">
        <v>58.25</v>
      </c>
      <c r="O487" s="414">
        <v>37590</v>
      </c>
      <c r="P487" s="80">
        <v>19870</v>
      </c>
      <c r="Q487" s="163">
        <f t="shared" si="97"/>
        <v>28513.274336283182</v>
      </c>
      <c r="R487" s="164">
        <f t="shared" si="98"/>
        <v>4093.3905579399143</v>
      </c>
      <c r="S487" s="76">
        <f t="shared" si="105"/>
        <v>11086.266064035854</v>
      </c>
      <c r="T487" s="80">
        <f t="shared" si="106"/>
        <v>652.13329788446197</v>
      </c>
      <c r="U487" s="76">
        <v>983</v>
      </c>
      <c r="V487" s="79">
        <f t="shared" si="107"/>
        <v>45328.064256143407</v>
      </c>
    </row>
    <row r="488" spans="1:22" s="424" customFormat="1" ht="16.5" customHeight="1" x14ac:dyDescent="0.2">
      <c r="A488" s="211">
        <f t="shared" si="96"/>
        <v>459</v>
      </c>
      <c r="B488" s="357">
        <v>18.84</v>
      </c>
      <c r="C488" s="352">
        <v>58.25</v>
      </c>
      <c r="D488" s="76">
        <v>37590</v>
      </c>
      <c r="E488" s="80">
        <v>19870</v>
      </c>
      <c r="F488" s="76">
        <f t="shared" si="99"/>
        <v>23942.675159235667</v>
      </c>
      <c r="G488" s="164">
        <f t="shared" si="100"/>
        <v>4093.3905579399143</v>
      </c>
      <c r="H488" s="208">
        <f t="shared" si="101"/>
        <v>9532.2623438396986</v>
      </c>
      <c r="I488" s="164">
        <f t="shared" si="102"/>
        <v>560.72131434351161</v>
      </c>
      <c r="J488" s="165">
        <v>983</v>
      </c>
      <c r="K488" s="166">
        <f t="shared" si="103"/>
        <v>39112.049375358794</v>
      </c>
      <c r="L488" s="211">
        <f t="shared" si="104"/>
        <v>459</v>
      </c>
      <c r="M488" s="357">
        <v>15.82</v>
      </c>
      <c r="N488" s="352">
        <v>58.25</v>
      </c>
      <c r="O488" s="414">
        <v>37590</v>
      </c>
      <c r="P488" s="80">
        <v>19870</v>
      </c>
      <c r="Q488" s="163">
        <f t="shared" si="97"/>
        <v>28513.274336283182</v>
      </c>
      <c r="R488" s="164">
        <f t="shared" si="98"/>
        <v>4093.3905579399143</v>
      </c>
      <c r="S488" s="76">
        <f t="shared" si="105"/>
        <v>11086.266064035854</v>
      </c>
      <c r="T488" s="80">
        <f t="shared" si="106"/>
        <v>652.13329788446197</v>
      </c>
      <c r="U488" s="76">
        <v>983</v>
      </c>
      <c r="V488" s="79">
        <f t="shared" si="107"/>
        <v>45328.064256143407</v>
      </c>
    </row>
    <row r="489" spans="1:22" s="424" customFormat="1" ht="16.5" customHeight="1" x14ac:dyDescent="0.2">
      <c r="A489" s="214">
        <f t="shared" si="96"/>
        <v>460</v>
      </c>
      <c r="B489" s="357">
        <v>18.84</v>
      </c>
      <c r="C489" s="352">
        <v>58.25</v>
      </c>
      <c r="D489" s="76">
        <v>37590</v>
      </c>
      <c r="E489" s="80">
        <v>19870</v>
      </c>
      <c r="F489" s="76">
        <f t="shared" si="99"/>
        <v>23942.675159235667</v>
      </c>
      <c r="G489" s="164">
        <f t="shared" si="100"/>
        <v>4093.3905579399143</v>
      </c>
      <c r="H489" s="208">
        <f t="shared" si="101"/>
        <v>9532.2623438396986</v>
      </c>
      <c r="I489" s="164">
        <f t="shared" si="102"/>
        <v>560.72131434351161</v>
      </c>
      <c r="J489" s="165">
        <v>983</v>
      </c>
      <c r="K489" s="166">
        <f t="shared" si="103"/>
        <v>39112.049375358794</v>
      </c>
      <c r="L489" s="214">
        <f t="shared" si="104"/>
        <v>460</v>
      </c>
      <c r="M489" s="357">
        <v>15.82</v>
      </c>
      <c r="N489" s="352">
        <v>58.25</v>
      </c>
      <c r="O489" s="414">
        <v>37590</v>
      </c>
      <c r="P489" s="80">
        <v>19870</v>
      </c>
      <c r="Q489" s="163">
        <f t="shared" si="97"/>
        <v>28513.274336283182</v>
      </c>
      <c r="R489" s="164">
        <f t="shared" si="98"/>
        <v>4093.3905579399143</v>
      </c>
      <c r="S489" s="76">
        <f t="shared" si="105"/>
        <v>11086.266064035854</v>
      </c>
      <c r="T489" s="80">
        <f t="shared" si="106"/>
        <v>652.13329788446197</v>
      </c>
      <c r="U489" s="76">
        <v>983</v>
      </c>
      <c r="V489" s="79">
        <f t="shared" si="107"/>
        <v>45328.064256143407</v>
      </c>
    </row>
    <row r="490" spans="1:22" s="424" customFormat="1" ht="16.5" customHeight="1" x14ac:dyDescent="0.2">
      <c r="A490" s="211">
        <f t="shared" si="96"/>
        <v>461</v>
      </c>
      <c r="B490" s="357">
        <v>18.84</v>
      </c>
      <c r="C490" s="352">
        <v>58.25</v>
      </c>
      <c r="D490" s="76">
        <v>37590</v>
      </c>
      <c r="E490" s="80">
        <v>19870</v>
      </c>
      <c r="F490" s="76">
        <f t="shared" si="99"/>
        <v>23942.675159235667</v>
      </c>
      <c r="G490" s="164">
        <f t="shared" si="100"/>
        <v>4093.3905579399143</v>
      </c>
      <c r="H490" s="208">
        <f t="shared" si="101"/>
        <v>9532.2623438396986</v>
      </c>
      <c r="I490" s="164">
        <f t="shared" si="102"/>
        <v>560.72131434351161</v>
      </c>
      <c r="J490" s="165">
        <v>983</v>
      </c>
      <c r="K490" s="166">
        <f t="shared" si="103"/>
        <v>39112.049375358794</v>
      </c>
      <c r="L490" s="211">
        <f t="shared" si="104"/>
        <v>461</v>
      </c>
      <c r="M490" s="357">
        <v>15.82</v>
      </c>
      <c r="N490" s="352">
        <v>58.25</v>
      </c>
      <c r="O490" s="414">
        <v>37590</v>
      </c>
      <c r="P490" s="80">
        <v>19870</v>
      </c>
      <c r="Q490" s="163">
        <f t="shared" si="97"/>
        <v>28513.274336283182</v>
      </c>
      <c r="R490" s="164">
        <f t="shared" si="98"/>
        <v>4093.3905579399143</v>
      </c>
      <c r="S490" s="76">
        <f t="shared" si="105"/>
        <v>11086.266064035854</v>
      </c>
      <c r="T490" s="80">
        <f t="shared" si="106"/>
        <v>652.13329788446197</v>
      </c>
      <c r="U490" s="76">
        <v>983</v>
      </c>
      <c r="V490" s="79">
        <f t="shared" si="107"/>
        <v>45328.064256143407</v>
      </c>
    </row>
    <row r="491" spans="1:22" s="424" customFormat="1" ht="16.5" customHeight="1" x14ac:dyDescent="0.2">
      <c r="A491" s="211">
        <f t="shared" si="96"/>
        <v>462</v>
      </c>
      <c r="B491" s="357">
        <v>18.84</v>
      </c>
      <c r="C491" s="352">
        <v>58.25</v>
      </c>
      <c r="D491" s="76">
        <v>37590</v>
      </c>
      <c r="E491" s="80">
        <v>19870</v>
      </c>
      <c r="F491" s="76">
        <f t="shared" si="99"/>
        <v>23942.675159235667</v>
      </c>
      <c r="G491" s="164">
        <f t="shared" si="100"/>
        <v>4093.3905579399143</v>
      </c>
      <c r="H491" s="208">
        <f t="shared" si="101"/>
        <v>9532.2623438396986</v>
      </c>
      <c r="I491" s="164">
        <f t="shared" si="102"/>
        <v>560.72131434351161</v>
      </c>
      <c r="J491" s="165">
        <v>983</v>
      </c>
      <c r="K491" s="166">
        <f t="shared" si="103"/>
        <v>39112.049375358794</v>
      </c>
      <c r="L491" s="211">
        <f t="shared" si="104"/>
        <v>462</v>
      </c>
      <c r="M491" s="357">
        <v>15.82</v>
      </c>
      <c r="N491" s="352">
        <v>58.25</v>
      </c>
      <c r="O491" s="414">
        <v>37590</v>
      </c>
      <c r="P491" s="80">
        <v>19870</v>
      </c>
      <c r="Q491" s="163">
        <f t="shared" si="97"/>
        <v>28513.274336283182</v>
      </c>
      <c r="R491" s="164">
        <f t="shared" si="98"/>
        <v>4093.3905579399143</v>
      </c>
      <c r="S491" s="76">
        <f t="shared" si="105"/>
        <v>11086.266064035854</v>
      </c>
      <c r="T491" s="80">
        <f t="shared" si="106"/>
        <v>652.13329788446197</v>
      </c>
      <c r="U491" s="76">
        <v>983</v>
      </c>
      <c r="V491" s="79">
        <f t="shared" si="107"/>
        <v>45328.064256143407</v>
      </c>
    </row>
    <row r="492" spans="1:22" s="424" customFormat="1" ht="16.5" customHeight="1" x14ac:dyDescent="0.2">
      <c r="A492" s="211">
        <f t="shared" si="96"/>
        <v>463</v>
      </c>
      <c r="B492" s="357">
        <v>18.84</v>
      </c>
      <c r="C492" s="352">
        <v>58.25</v>
      </c>
      <c r="D492" s="76">
        <v>37590</v>
      </c>
      <c r="E492" s="80">
        <v>19870</v>
      </c>
      <c r="F492" s="76">
        <f t="shared" si="99"/>
        <v>23942.675159235667</v>
      </c>
      <c r="G492" s="164">
        <f t="shared" si="100"/>
        <v>4093.3905579399143</v>
      </c>
      <c r="H492" s="208">
        <f t="shared" si="101"/>
        <v>9532.2623438396986</v>
      </c>
      <c r="I492" s="164">
        <f t="shared" si="102"/>
        <v>560.72131434351161</v>
      </c>
      <c r="J492" s="165">
        <v>983</v>
      </c>
      <c r="K492" s="166">
        <f t="shared" si="103"/>
        <v>39112.049375358794</v>
      </c>
      <c r="L492" s="211">
        <f t="shared" si="104"/>
        <v>463</v>
      </c>
      <c r="M492" s="357">
        <v>15.82</v>
      </c>
      <c r="N492" s="352">
        <v>58.25</v>
      </c>
      <c r="O492" s="414">
        <v>37590</v>
      </c>
      <c r="P492" s="80">
        <v>19870</v>
      </c>
      <c r="Q492" s="163">
        <f t="shared" si="97"/>
        <v>28513.274336283182</v>
      </c>
      <c r="R492" s="164">
        <f t="shared" si="98"/>
        <v>4093.3905579399143</v>
      </c>
      <c r="S492" s="76">
        <f t="shared" si="105"/>
        <v>11086.266064035854</v>
      </c>
      <c r="T492" s="80">
        <f t="shared" si="106"/>
        <v>652.13329788446197</v>
      </c>
      <c r="U492" s="76">
        <v>983</v>
      </c>
      <c r="V492" s="79">
        <f t="shared" si="107"/>
        <v>45328.064256143407</v>
      </c>
    </row>
    <row r="493" spans="1:22" s="424" customFormat="1" ht="16.5" customHeight="1" x14ac:dyDescent="0.2">
      <c r="A493" s="211">
        <f t="shared" si="96"/>
        <v>464</v>
      </c>
      <c r="B493" s="357">
        <v>18.84</v>
      </c>
      <c r="C493" s="352">
        <v>58.25</v>
      </c>
      <c r="D493" s="76">
        <v>37590</v>
      </c>
      <c r="E493" s="80">
        <v>19870</v>
      </c>
      <c r="F493" s="76">
        <f t="shared" si="99"/>
        <v>23942.675159235667</v>
      </c>
      <c r="G493" s="164">
        <f t="shared" si="100"/>
        <v>4093.3905579399143</v>
      </c>
      <c r="H493" s="208">
        <f t="shared" si="101"/>
        <v>9532.2623438396986</v>
      </c>
      <c r="I493" s="164">
        <f t="shared" si="102"/>
        <v>560.72131434351161</v>
      </c>
      <c r="J493" s="165">
        <v>983</v>
      </c>
      <c r="K493" s="166">
        <f t="shared" si="103"/>
        <v>39112.049375358794</v>
      </c>
      <c r="L493" s="211">
        <f t="shared" si="104"/>
        <v>464</v>
      </c>
      <c r="M493" s="357">
        <v>15.82</v>
      </c>
      <c r="N493" s="352">
        <v>58.25</v>
      </c>
      <c r="O493" s="414">
        <v>37590</v>
      </c>
      <c r="P493" s="80">
        <v>19870</v>
      </c>
      <c r="Q493" s="163">
        <f t="shared" si="97"/>
        <v>28513.274336283182</v>
      </c>
      <c r="R493" s="164">
        <f t="shared" si="98"/>
        <v>4093.3905579399143</v>
      </c>
      <c r="S493" s="76">
        <f t="shared" si="105"/>
        <v>11086.266064035854</v>
      </c>
      <c r="T493" s="80">
        <f t="shared" si="106"/>
        <v>652.13329788446197</v>
      </c>
      <c r="U493" s="76">
        <v>983</v>
      </c>
      <c r="V493" s="79">
        <f t="shared" si="107"/>
        <v>45328.064256143407</v>
      </c>
    </row>
    <row r="494" spans="1:22" s="424" customFormat="1" ht="16.5" customHeight="1" x14ac:dyDescent="0.2">
      <c r="A494" s="211">
        <f t="shared" si="96"/>
        <v>465</v>
      </c>
      <c r="B494" s="357">
        <v>18.84</v>
      </c>
      <c r="C494" s="352">
        <v>58.25</v>
      </c>
      <c r="D494" s="76">
        <v>37590</v>
      </c>
      <c r="E494" s="80">
        <v>19870</v>
      </c>
      <c r="F494" s="76">
        <f t="shared" si="99"/>
        <v>23942.675159235667</v>
      </c>
      <c r="G494" s="164">
        <f t="shared" si="100"/>
        <v>4093.3905579399143</v>
      </c>
      <c r="H494" s="208">
        <f t="shared" si="101"/>
        <v>9532.2623438396986</v>
      </c>
      <c r="I494" s="164">
        <f t="shared" si="102"/>
        <v>560.72131434351161</v>
      </c>
      <c r="J494" s="165">
        <v>983</v>
      </c>
      <c r="K494" s="166">
        <f t="shared" si="103"/>
        <v>39112.049375358794</v>
      </c>
      <c r="L494" s="211">
        <f t="shared" si="104"/>
        <v>465</v>
      </c>
      <c r="M494" s="357">
        <v>15.82</v>
      </c>
      <c r="N494" s="352">
        <v>58.25</v>
      </c>
      <c r="O494" s="414">
        <v>37590</v>
      </c>
      <c r="P494" s="80">
        <v>19870</v>
      </c>
      <c r="Q494" s="163">
        <f t="shared" si="97"/>
        <v>28513.274336283182</v>
      </c>
      <c r="R494" s="164">
        <f t="shared" si="98"/>
        <v>4093.3905579399143</v>
      </c>
      <c r="S494" s="76">
        <f t="shared" si="105"/>
        <v>11086.266064035854</v>
      </c>
      <c r="T494" s="80">
        <f t="shared" si="106"/>
        <v>652.13329788446197</v>
      </c>
      <c r="U494" s="76">
        <v>983</v>
      </c>
      <c r="V494" s="79">
        <f t="shared" si="107"/>
        <v>45328.064256143407</v>
      </c>
    </row>
    <row r="495" spans="1:22" s="424" customFormat="1" ht="16.5" customHeight="1" x14ac:dyDescent="0.2">
      <c r="A495" s="211">
        <f t="shared" si="96"/>
        <v>466</v>
      </c>
      <c r="B495" s="357">
        <v>18.84</v>
      </c>
      <c r="C495" s="352">
        <v>58.25</v>
      </c>
      <c r="D495" s="76">
        <v>37590</v>
      </c>
      <c r="E495" s="80">
        <v>19870</v>
      </c>
      <c r="F495" s="76">
        <f t="shared" si="99"/>
        <v>23942.675159235667</v>
      </c>
      <c r="G495" s="164">
        <f t="shared" si="100"/>
        <v>4093.3905579399143</v>
      </c>
      <c r="H495" s="208">
        <f t="shared" si="101"/>
        <v>9532.2623438396986</v>
      </c>
      <c r="I495" s="164">
        <f t="shared" si="102"/>
        <v>560.72131434351161</v>
      </c>
      <c r="J495" s="165">
        <v>983</v>
      </c>
      <c r="K495" s="166">
        <f t="shared" si="103"/>
        <v>39112.049375358794</v>
      </c>
      <c r="L495" s="211">
        <f t="shared" si="104"/>
        <v>466</v>
      </c>
      <c r="M495" s="357">
        <v>15.82</v>
      </c>
      <c r="N495" s="352">
        <v>58.25</v>
      </c>
      <c r="O495" s="414">
        <v>37590</v>
      </c>
      <c r="P495" s="80">
        <v>19870</v>
      </c>
      <c r="Q495" s="163">
        <f t="shared" si="97"/>
        <v>28513.274336283182</v>
      </c>
      <c r="R495" s="164">
        <f t="shared" si="98"/>
        <v>4093.3905579399143</v>
      </c>
      <c r="S495" s="76">
        <f t="shared" si="105"/>
        <v>11086.266064035854</v>
      </c>
      <c r="T495" s="80">
        <f t="shared" si="106"/>
        <v>652.13329788446197</v>
      </c>
      <c r="U495" s="76">
        <v>983</v>
      </c>
      <c r="V495" s="79">
        <f t="shared" si="107"/>
        <v>45328.064256143407</v>
      </c>
    </row>
    <row r="496" spans="1:22" s="424" customFormat="1" ht="16.5" customHeight="1" x14ac:dyDescent="0.2">
      <c r="A496" s="211">
        <f t="shared" si="96"/>
        <v>467</v>
      </c>
      <c r="B496" s="357">
        <v>18.84</v>
      </c>
      <c r="C496" s="352">
        <v>58.25</v>
      </c>
      <c r="D496" s="76">
        <v>37590</v>
      </c>
      <c r="E496" s="80">
        <v>19870</v>
      </c>
      <c r="F496" s="76">
        <f t="shared" si="99"/>
        <v>23942.675159235667</v>
      </c>
      <c r="G496" s="164">
        <f t="shared" si="100"/>
        <v>4093.3905579399143</v>
      </c>
      <c r="H496" s="208">
        <f t="shared" si="101"/>
        <v>9532.2623438396986</v>
      </c>
      <c r="I496" s="164">
        <f t="shared" si="102"/>
        <v>560.72131434351161</v>
      </c>
      <c r="J496" s="165">
        <v>983</v>
      </c>
      <c r="K496" s="166">
        <f t="shared" si="103"/>
        <v>39112.049375358794</v>
      </c>
      <c r="L496" s="211">
        <f t="shared" si="104"/>
        <v>467</v>
      </c>
      <c r="M496" s="357">
        <v>15.82</v>
      </c>
      <c r="N496" s="352">
        <v>58.25</v>
      </c>
      <c r="O496" s="414">
        <v>37590</v>
      </c>
      <c r="P496" s="80">
        <v>19870</v>
      </c>
      <c r="Q496" s="163">
        <f t="shared" si="97"/>
        <v>28513.274336283182</v>
      </c>
      <c r="R496" s="164">
        <f t="shared" si="98"/>
        <v>4093.3905579399143</v>
      </c>
      <c r="S496" s="76">
        <f t="shared" si="105"/>
        <v>11086.266064035854</v>
      </c>
      <c r="T496" s="80">
        <f t="shared" si="106"/>
        <v>652.13329788446197</v>
      </c>
      <c r="U496" s="76">
        <v>983</v>
      </c>
      <c r="V496" s="79">
        <f t="shared" si="107"/>
        <v>45328.064256143407</v>
      </c>
    </row>
    <row r="497" spans="1:22" s="424" customFormat="1" ht="16.5" customHeight="1" x14ac:dyDescent="0.2">
      <c r="A497" s="211">
        <f t="shared" si="96"/>
        <v>468</v>
      </c>
      <c r="B497" s="357">
        <v>18.84</v>
      </c>
      <c r="C497" s="352">
        <v>58.25</v>
      </c>
      <c r="D497" s="76">
        <v>37590</v>
      </c>
      <c r="E497" s="80">
        <v>19870</v>
      </c>
      <c r="F497" s="76">
        <f t="shared" si="99"/>
        <v>23942.675159235667</v>
      </c>
      <c r="G497" s="164">
        <f t="shared" si="100"/>
        <v>4093.3905579399143</v>
      </c>
      <c r="H497" s="208">
        <f t="shared" si="101"/>
        <v>9532.2623438396986</v>
      </c>
      <c r="I497" s="164">
        <f t="shared" si="102"/>
        <v>560.72131434351161</v>
      </c>
      <c r="J497" s="165">
        <v>983</v>
      </c>
      <c r="K497" s="166">
        <f t="shared" si="103"/>
        <v>39112.049375358794</v>
      </c>
      <c r="L497" s="211">
        <f t="shared" si="104"/>
        <v>468</v>
      </c>
      <c r="M497" s="357">
        <v>15.82</v>
      </c>
      <c r="N497" s="352">
        <v>58.25</v>
      </c>
      <c r="O497" s="414">
        <v>37590</v>
      </c>
      <c r="P497" s="80">
        <v>19870</v>
      </c>
      <c r="Q497" s="163">
        <f t="shared" si="97"/>
        <v>28513.274336283182</v>
      </c>
      <c r="R497" s="164">
        <f t="shared" si="98"/>
        <v>4093.3905579399143</v>
      </c>
      <c r="S497" s="76">
        <f t="shared" si="105"/>
        <v>11086.266064035854</v>
      </c>
      <c r="T497" s="80">
        <f t="shared" si="106"/>
        <v>652.13329788446197</v>
      </c>
      <c r="U497" s="76">
        <v>983</v>
      </c>
      <c r="V497" s="79">
        <f t="shared" si="107"/>
        <v>45328.064256143407</v>
      </c>
    </row>
    <row r="498" spans="1:22" s="424" customFormat="1" ht="16.5" customHeight="1" x14ac:dyDescent="0.2">
      <c r="A498" s="211">
        <f t="shared" si="96"/>
        <v>469</v>
      </c>
      <c r="B498" s="357">
        <v>18.84</v>
      </c>
      <c r="C498" s="352">
        <v>58.25</v>
      </c>
      <c r="D498" s="76">
        <v>37590</v>
      </c>
      <c r="E498" s="80">
        <v>19870</v>
      </c>
      <c r="F498" s="76">
        <f t="shared" si="99"/>
        <v>23942.675159235667</v>
      </c>
      <c r="G498" s="164">
        <f t="shared" si="100"/>
        <v>4093.3905579399143</v>
      </c>
      <c r="H498" s="208">
        <f t="shared" si="101"/>
        <v>9532.2623438396986</v>
      </c>
      <c r="I498" s="164">
        <f t="shared" si="102"/>
        <v>560.72131434351161</v>
      </c>
      <c r="J498" s="165">
        <v>983</v>
      </c>
      <c r="K498" s="166">
        <f t="shared" si="103"/>
        <v>39112.049375358794</v>
      </c>
      <c r="L498" s="211">
        <f t="shared" si="104"/>
        <v>469</v>
      </c>
      <c r="M498" s="357">
        <v>15.82</v>
      </c>
      <c r="N498" s="352">
        <v>58.25</v>
      </c>
      <c r="O498" s="414">
        <v>37590</v>
      </c>
      <c r="P498" s="80">
        <v>19870</v>
      </c>
      <c r="Q498" s="163">
        <f t="shared" si="97"/>
        <v>28513.274336283182</v>
      </c>
      <c r="R498" s="164">
        <f t="shared" si="98"/>
        <v>4093.3905579399143</v>
      </c>
      <c r="S498" s="76">
        <f t="shared" si="105"/>
        <v>11086.266064035854</v>
      </c>
      <c r="T498" s="80">
        <f t="shared" si="106"/>
        <v>652.13329788446197</v>
      </c>
      <c r="U498" s="76">
        <v>983</v>
      </c>
      <c r="V498" s="79">
        <f t="shared" si="107"/>
        <v>45328.064256143407</v>
      </c>
    </row>
    <row r="499" spans="1:22" s="424" customFormat="1" ht="16.5" customHeight="1" x14ac:dyDescent="0.2">
      <c r="A499" s="214">
        <f t="shared" si="96"/>
        <v>470</v>
      </c>
      <c r="B499" s="357">
        <v>18.84</v>
      </c>
      <c r="C499" s="352">
        <v>58.25</v>
      </c>
      <c r="D499" s="76">
        <v>37590</v>
      </c>
      <c r="E499" s="80">
        <v>19870</v>
      </c>
      <c r="F499" s="76">
        <f t="shared" si="99"/>
        <v>23942.675159235667</v>
      </c>
      <c r="G499" s="164">
        <f t="shared" si="100"/>
        <v>4093.3905579399143</v>
      </c>
      <c r="H499" s="208">
        <f t="shared" si="101"/>
        <v>9532.2623438396986</v>
      </c>
      <c r="I499" s="164">
        <f t="shared" si="102"/>
        <v>560.72131434351161</v>
      </c>
      <c r="J499" s="165">
        <v>983</v>
      </c>
      <c r="K499" s="166">
        <f t="shared" si="103"/>
        <v>39112.049375358794</v>
      </c>
      <c r="L499" s="214">
        <f t="shared" si="104"/>
        <v>470</v>
      </c>
      <c r="M499" s="357">
        <v>15.82</v>
      </c>
      <c r="N499" s="352">
        <v>58.25</v>
      </c>
      <c r="O499" s="414">
        <v>37590</v>
      </c>
      <c r="P499" s="80">
        <v>19870</v>
      </c>
      <c r="Q499" s="163">
        <f t="shared" si="97"/>
        <v>28513.274336283182</v>
      </c>
      <c r="R499" s="164">
        <f t="shared" si="98"/>
        <v>4093.3905579399143</v>
      </c>
      <c r="S499" s="76">
        <f t="shared" si="105"/>
        <v>11086.266064035854</v>
      </c>
      <c r="T499" s="80">
        <f t="shared" si="106"/>
        <v>652.13329788446197</v>
      </c>
      <c r="U499" s="76">
        <v>983</v>
      </c>
      <c r="V499" s="79">
        <f t="shared" si="107"/>
        <v>45328.064256143407</v>
      </c>
    </row>
    <row r="500" spans="1:22" s="424" customFormat="1" ht="16.5" customHeight="1" x14ac:dyDescent="0.2">
      <c r="A500" s="211">
        <f t="shared" si="96"/>
        <v>471</v>
      </c>
      <c r="B500" s="357">
        <v>18.84</v>
      </c>
      <c r="C500" s="352">
        <v>58.25</v>
      </c>
      <c r="D500" s="76">
        <v>37590</v>
      </c>
      <c r="E500" s="80">
        <v>19870</v>
      </c>
      <c r="F500" s="76">
        <f t="shared" si="99"/>
        <v>23942.675159235667</v>
      </c>
      <c r="G500" s="164">
        <f t="shared" si="100"/>
        <v>4093.3905579399143</v>
      </c>
      <c r="H500" s="208">
        <f t="shared" si="101"/>
        <v>9532.2623438396986</v>
      </c>
      <c r="I500" s="164">
        <f t="shared" si="102"/>
        <v>560.72131434351161</v>
      </c>
      <c r="J500" s="165">
        <v>983</v>
      </c>
      <c r="K500" s="166">
        <f t="shared" si="103"/>
        <v>39112.049375358794</v>
      </c>
      <c r="L500" s="211">
        <f t="shared" si="104"/>
        <v>471</v>
      </c>
      <c r="M500" s="357">
        <v>15.82</v>
      </c>
      <c r="N500" s="352">
        <v>58.25</v>
      </c>
      <c r="O500" s="414">
        <v>37590</v>
      </c>
      <c r="P500" s="80">
        <v>19870</v>
      </c>
      <c r="Q500" s="163">
        <f t="shared" si="97"/>
        <v>28513.274336283182</v>
      </c>
      <c r="R500" s="164">
        <f t="shared" si="98"/>
        <v>4093.3905579399143</v>
      </c>
      <c r="S500" s="76">
        <f t="shared" si="105"/>
        <v>11086.266064035854</v>
      </c>
      <c r="T500" s="80">
        <f t="shared" si="106"/>
        <v>652.13329788446197</v>
      </c>
      <c r="U500" s="76">
        <v>983</v>
      </c>
      <c r="V500" s="79">
        <f t="shared" si="107"/>
        <v>45328.064256143407</v>
      </c>
    </row>
    <row r="501" spans="1:22" s="424" customFormat="1" ht="16.5" customHeight="1" x14ac:dyDescent="0.2">
      <c r="A501" s="211">
        <f t="shared" si="96"/>
        <v>472</v>
      </c>
      <c r="B501" s="357">
        <v>18.84</v>
      </c>
      <c r="C501" s="352">
        <v>58.25</v>
      </c>
      <c r="D501" s="76">
        <v>37590</v>
      </c>
      <c r="E501" s="80">
        <v>19870</v>
      </c>
      <c r="F501" s="76">
        <f t="shared" si="99"/>
        <v>23942.675159235667</v>
      </c>
      <c r="G501" s="164">
        <f t="shared" si="100"/>
        <v>4093.3905579399143</v>
      </c>
      <c r="H501" s="208">
        <f t="shared" si="101"/>
        <v>9532.2623438396986</v>
      </c>
      <c r="I501" s="164">
        <f t="shared" si="102"/>
        <v>560.72131434351161</v>
      </c>
      <c r="J501" s="165">
        <v>983</v>
      </c>
      <c r="K501" s="166">
        <f t="shared" si="103"/>
        <v>39112.049375358794</v>
      </c>
      <c r="L501" s="211">
        <f t="shared" si="104"/>
        <v>472</v>
      </c>
      <c r="M501" s="357">
        <v>15.82</v>
      </c>
      <c r="N501" s="352">
        <v>58.25</v>
      </c>
      <c r="O501" s="414">
        <v>37590</v>
      </c>
      <c r="P501" s="80">
        <v>19870</v>
      </c>
      <c r="Q501" s="163">
        <f t="shared" si="97"/>
        <v>28513.274336283182</v>
      </c>
      <c r="R501" s="164">
        <f t="shared" si="98"/>
        <v>4093.3905579399143</v>
      </c>
      <c r="S501" s="76">
        <f t="shared" si="105"/>
        <v>11086.266064035854</v>
      </c>
      <c r="T501" s="80">
        <f t="shared" si="106"/>
        <v>652.13329788446197</v>
      </c>
      <c r="U501" s="76">
        <v>983</v>
      </c>
      <c r="V501" s="79">
        <f t="shared" si="107"/>
        <v>45328.064256143407</v>
      </c>
    </row>
    <row r="502" spans="1:22" s="424" customFormat="1" ht="16.5" customHeight="1" x14ac:dyDescent="0.2">
      <c r="A502" s="211">
        <f t="shared" si="96"/>
        <v>473</v>
      </c>
      <c r="B502" s="357">
        <v>18.84</v>
      </c>
      <c r="C502" s="352">
        <v>58.25</v>
      </c>
      <c r="D502" s="76">
        <v>37590</v>
      </c>
      <c r="E502" s="80">
        <v>19870</v>
      </c>
      <c r="F502" s="76">
        <f t="shared" si="99"/>
        <v>23942.675159235667</v>
      </c>
      <c r="G502" s="164">
        <f t="shared" si="100"/>
        <v>4093.3905579399143</v>
      </c>
      <c r="H502" s="208">
        <f t="shared" si="101"/>
        <v>9532.2623438396986</v>
      </c>
      <c r="I502" s="164">
        <f t="shared" si="102"/>
        <v>560.72131434351161</v>
      </c>
      <c r="J502" s="165">
        <v>983</v>
      </c>
      <c r="K502" s="166">
        <f t="shared" si="103"/>
        <v>39112.049375358794</v>
      </c>
      <c r="L502" s="211">
        <f t="shared" si="104"/>
        <v>473</v>
      </c>
      <c r="M502" s="357">
        <v>15.82</v>
      </c>
      <c r="N502" s="352">
        <v>58.25</v>
      </c>
      <c r="O502" s="414">
        <v>37590</v>
      </c>
      <c r="P502" s="80">
        <v>19870</v>
      </c>
      <c r="Q502" s="163">
        <f t="shared" si="97"/>
        <v>28513.274336283182</v>
      </c>
      <c r="R502" s="164">
        <f t="shared" si="98"/>
        <v>4093.3905579399143</v>
      </c>
      <c r="S502" s="76">
        <f t="shared" si="105"/>
        <v>11086.266064035854</v>
      </c>
      <c r="T502" s="80">
        <f t="shared" si="106"/>
        <v>652.13329788446197</v>
      </c>
      <c r="U502" s="76">
        <v>983</v>
      </c>
      <c r="V502" s="79">
        <f t="shared" si="107"/>
        <v>45328.064256143407</v>
      </c>
    </row>
    <row r="503" spans="1:22" s="424" customFormat="1" ht="16.5" customHeight="1" x14ac:dyDescent="0.2">
      <c r="A503" s="211">
        <f t="shared" si="96"/>
        <v>474</v>
      </c>
      <c r="B503" s="357">
        <v>18.84</v>
      </c>
      <c r="C503" s="352">
        <v>58.25</v>
      </c>
      <c r="D503" s="76">
        <v>37590</v>
      </c>
      <c r="E503" s="80">
        <v>19870</v>
      </c>
      <c r="F503" s="76">
        <f t="shared" si="99"/>
        <v>23942.675159235667</v>
      </c>
      <c r="G503" s="164">
        <f t="shared" si="100"/>
        <v>4093.3905579399143</v>
      </c>
      <c r="H503" s="208">
        <f t="shared" si="101"/>
        <v>9532.2623438396986</v>
      </c>
      <c r="I503" s="164">
        <f t="shared" si="102"/>
        <v>560.72131434351161</v>
      </c>
      <c r="J503" s="165">
        <v>983</v>
      </c>
      <c r="K503" s="166">
        <f t="shared" si="103"/>
        <v>39112.049375358794</v>
      </c>
      <c r="L503" s="211">
        <f t="shared" si="104"/>
        <v>474</v>
      </c>
      <c r="M503" s="357">
        <v>15.82</v>
      </c>
      <c r="N503" s="352">
        <v>58.25</v>
      </c>
      <c r="O503" s="414">
        <v>37590</v>
      </c>
      <c r="P503" s="80">
        <v>19870</v>
      </c>
      <c r="Q503" s="163">
        <f t="shared" si="97"/>
        <v>28513.274336283182</v>
      </c>
      <c r="R503" s="164">
        <f t="shared" si="98"/>
        <v>4093.3905579399143</v>
      </c>
      <c r="S503" s="76">
        <f t="shared" si="105"/>
        <v>11086.266064035854</v>
      </c>
      <c r="T503" s="80">
        <f t="shared" si="106"/>
        <v>652.13329788446197</v>
      </c>
      <c r="U503" s="76">
        <v>983</v>
      </c>
      <c r="V503" s="79">
        <f t="shared" si="107"/>
        <v>45328.064256143407</v>
      </c>
    </row>
    <row r="504" spans="1:22" s="424" customFormat="1" ht="16.5" customHeight="1" x14ac:dyDescent="0.2">
      <c r="A504" s="211">
        <f t="shared" si="96"/>
        <v>475</v>
      </c>
      <c r="B504" s="357">
        <v>18.84</v>
      </c>
      <c r="C504" s="352">
        <v>58.25</v>
      </c>
      <c r="D504" s="76">
        <v>37590</v>
      </c>
      <c r="E504" s="80">
        <v>19870</v>
      </c>
      <c r="F504" s="76">
        <f t="shared" si="99"/>
        <v>23942.675159235667</v>
      </c>
      <c r="G504" s="164">
        <f t="shared" si="100"/>
        <v>4093.3905579399143</v>
      </c>
      <c r="H504" s="208">
        <f t="shared" si="101"/>
        <v>9532.2623438396986</v>
      </c>
      <c r="I504" s="164">
        <f t="shared" si="102"/>
        <v>560.72131434351161</v>
      </c>
      <c r="J504" s="165">
        <v>983</v>
      </c>
      <c r="K504" s="166">
        <f t="shared" si="103"/>
        <v>39112.049375358794</v>
      </c>
      <c r="L504" s="211">
        <f t="shared" si="104"/>
        <v>475</v>
      </c>
      <c r="M504" s="357">
        <v>15.82</v>
      </c>
      <c r="N504" s="352">
        <v>58.25</v>
      </c>
      <c r="O504" s="414">
        <v>37590</v>
      </c>
      <c r="P504" s="80">
        <v>19870</v>
      </c>
      <c r="Q504" s="163">
        <f t="shared" si="97"/>
        <v>28513.274336283182</v>
      </c>
      <c r="R504" s="164">
        <f t="shared" si="98"/>
        <v>4093.3905579399143</v>
      </c>
      <c r="S504" s="76">
        <f t="shared" si="105"/>
        <v>11086.266064035854</v>
      </c>
      <c r="T504" s="80">
        <f t="shared" si="106"/>
        <v>652.13329788446197</v>
      </c>
      <c r="U504" s="76">
        <v>983</v>
      </c>
      <c r="V504" s="79">
        <f t="shared" si="107"/>
        <v>45328.064256143407</v>
      </c>
    </row>
    <row r="505" spans="1:22" s="424" customFormat="1" ht="16.5" customHeight="1" x14ac:dyDescent="0.2">
      <c r="A505" s="211">
        <f t="shared" si="96"/>
        <v>476</v>
      </c>
      <c r="B505" s="357">
        <v>18.84</v>
      </c>
      <c r="C505" s="352">
        <v>58.25</v>
      </c>
      <c r="D505" s="76">
        <v>37590</v>
      </c>
      <c r="E505" s="80">
        <v>19870</v>
      </c>
      <c r="F505" s="76">
        <f t="shared" si="99"/>
        <v>23942.675159235667</v>
      </c>
      <c r="G505" s="164">
        <f t="shared" si="100"/>
        <v>4093.3905579399143</v>
      </c>
      <c r="H505" s="208">
        <f t="shared" si="101"/>
        <v>9532.2623438396986</v>
      </c>
      <c r="I505" s="164">
        <f t="shared" si="102"/>
        <v>560.72131434351161</v>
      </c>
      <c r="J505" s="165">
        <v>983</v>
      </c>
      <c r="K505" s="166">
        <f t="shared" si="103"/>
        <v>39112.049375358794</v>
      </c>
      <c r="L505" s="211">
        <f t="shared" si="104"/>
        <v>476</v>
      </c>
      <c r="M505" s="357">
        <v>15.82</v>
      </c>
      <c r="N505" s="352">
        <v>58.25</v>
      </c>
      <c r="O505" s="414">
        <v>37590</v>
      </c>
      <c r="P505" s="80">
        <v>19870</v>
      </c>
      <c r="Q505" s="163">
        <f t="shared" si="97"/>
        <v>28513.274336283182</v>
      </c>
      <c r="R505" s="164">
        <f t="shared" si="98"/>
        <v>4093.3905579399143</v>
      </c>
      <c r="S505" s="76">
        <f t="shared" si="105"/>
        <v>11086.266064035854</v>
      </c>
      <c r="T505" s="80">
        <f t="shared" si="106"/>
        <v>652.13329788446197</v>
      </c>
      <c r="U505" s="76">
        <v>983</v>
      </c>
      <c r="V505" s="79">
        <f t="shared" si="107"/>
        <v>45328.064256143407</v>
      </c>
    </row>
    <row r="506" spans="1:22" s="424" customFormat="1" ht="16.5" customHeight="1" x14ac:dyDescent="0.2">
      <c r="A506" s="211">
        <f t="shared" si="96"/>
        <v>477</v>
      </c>
      <c r="B506" s="357">
        <v>18.84</v>
      </c>
      <c r="C506" s="352">
        <v>58.25</v>
      </c>
      <c r="D506" s="76">
        <v>37590</v>
      </c>
      <c r="E506" s="80">
        <v>19870</v>
      </c>
      <c r="F506" s="76">
        <f t="shared" si="99"/>
        <v>23942.675159235667</v>
      </c>
      <c r="G506" s="164">
        <f t="shared" si="100"/>
        <v>4093.3905579399143</v>
      </c>
      <c r="H506" s="208">
        <f t="shared" si="101"/>
        <v>9532.2623438396986</v>
      </c>
      <c r="I506" s="164">
        <f t="shared" si="102"/>
        <v>560.72131434351161</v>
      </c>
      <c r="J506" s="165">
        <v>983</v>
      </c>
      <c r="K506" s="166">
        <f t="shared" si="103"/>
        <v>39112.049375358794</v>
      </c>
      <c r="L506" s="211">
        <f t="shared" si="104"/>
        <v>477</v>
      </c>
      <c r="M506" s="357">
        <v>15.82</v>
      </c>
      <c r="N506" s="352">
        <v>58.25</v>
      </c>
      <c r="O506" s="414">
        <v>37590</v>
      </c>
      <c r="P506" s="80">
        <v>19870</v>
      </c>
      <c r="Q506" s="163">
        <f t="shared" si="97"/>
        <v>28513.274336283182</v>
      </c>
      <c r="R506" s="164">
        <f t="shared" si="98"/>
        <v>4093.3905579399143</v>
      </c>
      <c r="S506" s="76">
        <f t="shared" si="105"/>
        <v>11086.266064035854</v>
      </c>
      <c r="T506" s="80">
        <f t="shared" si="106"/>
        <v>652.13329788446197</v>
      </c>
      <c r="U506" s="76">
        <v>983</v>
      </c>
      <c r="V506" s="79">
        <f t="shared" si="107"/>
        <v>45328.064256143407</v>
      </c>
    </row>
    <row r="507" spans="1:22" s="424" customFormat="1" ht="16.5" customHeight="1" x14ac:dyDescent="0.2">
      <c r="A507" s="211">
        <f t="shared" si="96"/>
        <v>478</v>
      </c>
      <c r="B507" s="357">
        <v>18.84</v>
      </c>
      <c r="C507" s="352">
        <v>58.25</v>
      </c>
      <c r="D507" s="76">
        <v>37590</v>
      </c>
      <c r="E507" s="80">
        <v>19870</v>
      </c>
      <c r="F507" s="76">
        <f t="shared" si="99"/>
        <v>23942.675159235667</v>
      </c>
      <c r="G507" s="164">
        <f t="shared" si="100"/>
        <v>4093.3905579399143</v>
      </c>
      <c r="H507" s="208">
        <f t="shared" si="101"/>
        <v>9532.2623438396986</v>
      </c>
      <c r="I507" s="164">
        <f t="shared" si="102"/>
        <v>560.72131434351161</v>
      </c>
      <c r="J507" s="165">
        <v>983</v>
      </c>
      <c r="K507" s="166">
        <f t="shared" si="103"/>
        <v>39112.049375358794</v>
      </c>
      <c r="L507" s="211">
        <f t="shared" si="104"/>
        <v>478</v>
      </c>
      <c r="M507" s="357">
        <v>15.82</v>
      </c>
      <c r="N507" s="352">
        <v>58.25</v>
      </c>
      <c r="O507" s="414">
        <v>37590</v>
      </c>
      <c r="P507" s="80">
        <v>19870</v>
      </c>
      <c r="Q507" s="163">
        <f t="shared" si="97"/>
        <v>28513.274336283182</v>
      </c>
      <c r="R507" s="164">
        <f t="shared" si="98"/>
        <v>4093.3905579399143</v>
      </c>
      <c r="S507" s="76">
        <f t="shared" si="105"/>
        <v>11086.266064035854</v>
      </c>
      <c r="T507" s="80">
        <f t="shared" si="106"/>
        <v>652.13329788446197</v>
      </c>
      <c r="U507" s="76">
        <v>983</v>
      </c>
      <c r="V507" s="79">
        <f t="shared" si="107"/>
        <v>45328.064256143407</v>
      </c>
    </row>
    <row r="508" spans="1:22" s="424" customFormat="1" ht="16.5" customHeight="1" x14ac:dyDescent="0.2">
      <c r="A508" s="211">
        <f t="shared" si="96"/>
        <v>479</v>
      </c>
      <c r="B508" s="357">
        <v>18.84</v>
      </c>
      <c r="C508" s="352">
        <v>58.25</v>
      </c>
      <c r="D508" s="76">
        <v>37590</v>
      </c>
      <c r="E508" s="80">
        <v>19870</v>
      </c>
      <c r="F508" s="76">
        <f t="shared" si="99"/>
        <v>23942.675159235667</v>
      </c>
      <c r="G508" s="164">
        <f t="shared" si="100"/>
        <v>4093.3905579399143</v>
      </c>
      <c r="H508" s="208">
        <f t="shared" si="101"/>
        <v>9532.2623438396986</v>
      </c>
      <c r="I508" s="164">
        <f t="shared" si="102"/>
        <v>560.72131434351161</v>
      </c>
      <c r="J508" s="165">
        <v>983</v>
      </c>
      <c r="K508" s="166">
        <f t="shared" si="103"/>
        <v>39112.049375358794</v>
      </c>
      <c r="L508" s="211">
        <f t="shared" si="104"/>
        <v>479</v>
      </c>
      <c r="M508" s="357">
        <v>15.82</v>
      </c>
      <c r="N508" s="352">
        <v>58.25</v>
      </c>
      <c r="O508" s="414">
        <v>37590</v>
      </c>
      <c r="P508" s="80">
        <v>19870</v>
      </c>
      <c r="Q508" s="163">
        <f t="shared" si="97"/>
        <v>28513.274336283182</v>
      </c>
      <c r="R508" s="164">
        <f t="shared" si="98"/>
        <v>4093.3905579399143</v>
      </c>
      <c r="S508" s="76">
        <f t="shared" si="105"/>
        <v>11086.266064035854</v>
      </c>
      <c r="T508" s="80">
        <f t="shared" si="106"/>
        <v>652.13329788446197</v>
      </c>
      <c r="U508" s="76">
        <v>983</v>
      </c>
      <c r="V508" s="79">
        <f t="shared" si="107"/>
        <v>45328.064256143407</v>
      </c>
    </row>
    <row r="509" spans="1:22" s="424" customFormat="1" ht="16.5" customHeight="1" x14ac:dyDescent="0.2">
      <c r="A509" s="214">
        <f t="shared" si="96"/>
        <v>480</v>
      </c>
      <c r="B509" s="357">
        <v>18.84</v>
      </c>
      <c r="C509" s="352">
        <v>58.25</v>
      </c>
      <c r="D509" s="76">
        <v>37590</v>
      </c>
      <c r="E509" s="80">
        <v>19870</v>
      </c>
      <c r="F509" s="76">
        <f t="shared" si="99"/>
        <v>23942.675159235667</v>
      </c>
      <c r="G509" s="164">
        <f t="shared" si="100"/>
        <v>4093.3905579399143</v>
      </c>
      <c r="H509" s="208">
        <f t="shared" si="101"/>
        <v>9532.2623438396986</v>
      </c>
      <c r="I509" s="164">
        <f t="shared" si="102"/>
        <v>560.72131434351161</v>
      </c>
      <c r="J509" s="165">
        <v>983</v>
      </c>
      <c r="K509" s="166">
        <f t="shared" si="103"/>
        <v>39112.049375358794</v>
      </c>
      <c r="L509" s="214">
        <f t="shared" si="104"/>
        <v>480</v>
      </c>
      <c r="M509" s="357">
        <v>15.82</v>
      </c>
      <c r="N509" s="352">
        <v>58.25</v>
      </c>
      <c r="O509" s="414">
        <v>37590</v>
      </c>
      <c r="P509" s="80">
        <v>19870</v>
      </c>
      <c r="Q509" s="163">
        <f t="shared" si="97"/>
        <v>28513.274336283182</v>
      </c>
      <c r="R509" s="164">
        <f t="shared" si="98"/>
        <v>4093.3905579399143</v>
      </c>
      <c r="S509" s="76">
        <f t="shared" si="105"/>
        <v>11086.266064035854</v>
      </c>
      <c r="T509" s="80">
        <f t="shared" si="106"/>
        <v>652.13329788446197</v>
      </c>
      <c r="U509" s="76">
        <v>983</v>
      </c>
      <c r="V509" s="79">
        <f t="shared" si="107"/>
        <v>45328.064256143407</v>
      </c>
    </row>
    <row r="510" spans="1:22" s="424" customFormat="1" ht="16.5" customHeight="1" x14ac:dyDescent="0.2">
      <c r="A510" s="211">
        <f t="shared" si="96"/>
        <v>481</v>
      </c>
      <c r="B510" s="357">
        <v>18.84</v>
      </c>
      <c r="C510" s="352">
        <v>58.25</v>
      </c>
      <c r="D510" s="76">
        <v>37590</v>
      </c>
      <c r="E510" s="80">
        <v>19870</v>
      </c>
      <c r="F510" s="76">
        <f t="shared" si="99"/>
        <v>23942.675159235667</v>
      </c>
      <c r="G510" s="164">
        <f t="shared" si="100"/>
        <v>4093.3905579399143</v>
      </c>
      <c r="H510" s="208">
        <f t="shared" si="101"/>
        <v>9532.2623438396986</v>
      </c>
      <c r="I510" s="164">
        <f t="shared" si="102"/>
        <v>560.72131434351161</v>
      </c>
      <c r="J510" s="165">
        <v>983</v>
      </c>
      <c r="K510" s="166">
        <f t="shared" si="103"/>
        <v>39112.049375358794</v>
      </c>
      <c r="L510" s="211">
        <f t="shared" si="104"/>
        <v>481</v>
      </c>
      <c r="M510" s="357">
        <v>15.82</v>
      </c>
      <c r="N510" s="352">
        <v>58.25</v>
      </c>
      <c r="O510" s="414">
        <v>37590</v>
      </c>
      <c r="P510" s="80">
        <v>19870</v>
      </c>
      <c r="Q510" s="163">
        <f t="shared" si="97"/>
        <v>28513.274336283182</v>
      </c>
      <c r="R510" s="164">
        <f t="shared" si="98"/>
        <v>4093.3905579399143</v>
      </c>
      <c r="S510" s="76">
        <f t="shared" si="105"/>
        <v>11086.266064035854</v>
      </c>
      <c r="T510" s="80">
        <f t="shared" si="106"/>
        <v>652.13329788446197</v>
      </c>
      <c r="U510" s="76">
        <v>983</v>
      </c>
      <c r="V510" s="79">
        <f t="shared" si="107"/>
        <v>45328.064256143407</v>
      </c>
    </row>
    <row r="511" spans="1:22" s="424" customFormat="1" ht="16.5" customHeight="1" x14ac:dyDescent="0.2">
      <c r="A511" s="211">
        <f t="shared" si="96"/>
        <v>482</v>
      </c>
      <c r="B511" s="357">
        <v>18.84</v>
      </c>
      <c r="C511" s="352">
        <v>58.25</v>
      </c>
      <c r="D511" s="76">
        <v>37590</v>
      </c>
      <c r="E511" s="80">
        <v>19870</v>
      </c>
      <c r="F511" s="76">
        <f t="shared" si="99"/>
        <v>23942.675159235667</v>
      </c>
      <c r="G511" s="164">
        <f t="shared" si="100"/>
        <v>4093.3905579399143</v>
      </c>
      <c r="H511" s="208">
        <f t="shared" si="101"/>
        <v>9532.2623438396986</v>
      </c>
      <c r="I511" s="164">
        <f t="shared" si="102"/>
        <v>560.72131434351161</v>
      </c>
      <c r="J511" s="165">
        <v>983</v>
      </c>
      <c r="K511" s="166">
        <f t="shared" si="103"/>
        <v>39112.049375358794</v>
      </c>
      <c r="L511" s="211">
        <f t="shared" si="104"/>
        <v>482</v>
      </c>
      <c r="M511" s="357">
        <v>15.82</v>
      </c>
      <c r="N511" s="352">
        <v>58.25</v>
      </c>
      <c r="O511" s="414">
        <v>37590</v>
      </c>
      <c r="P511" s="80">
        <v>19870</v>
      </c>
      <c r="Q511" s="163">
        <f t="shared" si="97"/>
        <v>28513.274336283182</v>
      </c>
      <c r="R511" s="164">
        <f t="shared" si="98"/>
        <v>4093.3905579399143</v>
      </c>
      <c r="S511" s="76">
        <f t="shared" si="105"/>
        <v>11086.266064035854</v>
      </c>
      <c r="T511" s="80">
        <f t="shared" si="106"/>
        <v>652.13329788446197</v>
      </c>
      <c r="U511" s="76">
        <v>983</v>
      </c>
      <c r="V511" s="79">
        <f t="shared" si="107"/>
        <v>45328.064256143407</v>
      </c>
    </row>
    <row r="512" spans="1:22" s="424" customFormat="1" ht="16.5" customHeight="1" x14ac:dyDescent="0.2">
      <c r="A512" s="211">
        <f t="shared" si="96"/>
        <v>483</v>
      </c>
      <c r="B512" s="357">
        <v>18.84</v>
      </c>
      <c r="C512" s="352">
        <v>58.25</v>
      </c>
      <c r="D512" s="76">
        <v>37590</v>
      </c>
      <c r="E512" s="80">
        <v>19870</v>
      </c>
      <c r="F512" s="76">
        <f t="shared" si="99"/>
        <v>23942.675159235667</v>
      </c>
      <c r="G512" s="164">
        <f t="shared" si="100"/>
        <v>4093.3905579399143</v>
      </c>
      <c r="H512" s="208">
        <f t="shared" si="101"/>
        <v>9532.2623438396986</v>
      </c>
      <c r="I512" s="164">
        <f t="shared" si="102"/>
        <v>560.72131434351161</v>
      </c>
      <c r="J512" s="165">
        <v>983</v>
      </c>
      <c r="K512" s="166">
        <f t="shared" si="103"/>
        <v>39112.049375358794</v>
      </c>
      <c r="L512" s="211">
        <f t="shared" si="104"/>
        <v>483</v>
      </c>
      <c r="M512" s="357">
        <v>15.82</v>
      </c>
      <c r="N512" s="352">
        <v>58.25</v>
      </c>
      <c r="O512" s="414">
        <v>37590</v>
      </c>
      <c r="P512" s="80">
        <v>19870</v>
      </c>
      <c r="Q512" s="163">
        <f t="shared" si="97"/>
        <v>28513.274336283182</v>
      </c>
      <c r="R512" s="164">
        <f t="shared" si="98"/>
        <v>4093.3905579399143</v>
      </c>
      <c r="S512" s="76">
        <f t="shared" si="105"/>
        <v>11086.266064035854</v>
      </c>
      <c r="T512" s="80">
        <f t="shared" si="106"/>
        <v>652.13329788446197</v>
      </c>
      <c r="U512" s="76">
        <v>983</v>
      </c>
      <c r="V512" s="79">
        <f t="shared" si="107"/>
        <v>45328.064256143407</v>
      </c>
    </row>
    <row r="513" spans="1:22" s="424" customFormat="1" ht="16.5" customHeight="1" x14ac:dyDescent="0.2">
      <c r="A513" s="211">
        <f t="shared" si="96"/>
        <v>484</v>
      </c>
      <c r="B513" s="357">
        <v>18.84</v>
      </c>
      <c r="C513" s="352">
        <v>58.25</v>
      </c>
      <c r="D513" s="76">
        <v>37590</v>
      </c>
      <c r="E513" s="80">
        <v>19870</v>
      </c>
      <c r="F513" s="76">
        <f t="shared" si="99"/>
        <v>23942.675159235667</v>
      </c>
      <c r="G513" s="164">
        <f t="shared" si="100"/>
        <v>4093.3905579399143</v>
      </c>
      <c r="H513" s="208">
        <f t="shared" si="101"/>
        <v>9532.2623438396986</v>
      </c>
      <c r="I513" s="164">
        <f t="shared" si="102"/>
        <v>560.72131434351161</v>
      </c>
      <c r="J513" s="165">
        <v>983</v>
      </c>
      <c r="K513" s="166">
        <f t="shared" si="103"/>
        <v>39112.049375358794</v>
      </c>
      <c r="L513" s="211">
        <f t="shared" si="104"/>
        <v>484</v>
      </c>
      <c r="M513" s="357">
        <v>15.82</v>
      </c>
      <c r="N513" s="352">
        <v>58.25</v>
      </c>
      <c r="O513" s="414">
        <v>37590</v>
      </c>
      <c r="P513" s="80">
        <v>19870</v>
      </c>
      <c r="Q513" s="163">
        <f t="shared" si="97"/>
        <v>28513.274336283182</v>
      </c>
      <c r="R513" s="164">
        <f t="shared" si="98"/>
        <v>4093.3905579399143</v>
      </c>
      <c r="S513" s="76">
        <f t="shared" si="105"/>
        <v>11086.266064035854</v>
      </c>
      <c r="T513" s="80">
        <f t="shared" si="106"/>
        <v>652.13329788446197</v>
      </c>
      <c r="U513" s="76">
        <v>983</v>
      </c>
      <c r="V513" s="79">
        <f t="shared" si="107"/>
        <v>45328.064256143407</v>
      </c>
    </row>
    <row r="514" spans="1:22" s="424" customFormat="1" ht="16.5" customHeight="1" x14ac:dyDescent="0.2">
      <c r="A514" s="211">
        <f t="shared" si="96"/>
        <v>485</v>
      </c>
      <c r="B514" s="357">
        <v>18.84</v>
      </c>
      <c r="C514" s="352">
        <v>58.25</v>
      </c>
      <c r="D514" s="76">
        <v>37590</v>
      </c>
      <c r="E514" s="80">
        <v>19870</v>
      </c>
      <c r="F514" s="76">
        <f t="shared" si="99"/>
        <v>23942.675159235667</v>
      </c>
      <c r="G514" s="164">
        <f t="shared" si="100"/>
        <v>4093.3905579399143</v>
      </c>
      <c r="H514" s="208">
        <f t="shared" si="101"/>
        <v>9532.2623438396986</v>
      </c>
      <c r="I514" s="164">
        <f t="shared" si="102"/>
        <v>560.72131434351161</v>
      </c>
      <c r="J514" s="165">
        <v>983</v>
      </c>
      <c r="K514" s="166">
        <f t="shared" si="103"/>
        <v>39112.049375358794</v>
      </c>
      <c r="L514" s="211">
        <f t="shared" si="104"/>
        <v>485</v>
      </c>
      <c r="M514" s="357">
        <v>15.82</v>
      </c>
      <c r="N514" s="352">
        <v>58.25</v>
      </c>
      <c r="O514" s="414">
        <v>37590</v>
      </c>
      <c r="P514" s="80">
        <v>19870</v>
      </c>
      <c r="Q514" s="163">
        <f t="shared" si="97"/>
        <v>28513.274336283182</v>
      </c>
      <c r="R514" s="164">
        <f t="shared" si="98"/>
        <v>4093.3905579399143</v>
      </c>
      <c r="S514" s="76">
        <f t="shared" si="105"/>
        <v>11086.266064035854</v>
      </c>
      <c r="T514" s="80">
        <f t="shared" si="106"/>
        <v>652.13329788446197</v>
      </c>
      <c r="U514" s="76">
        <v>983</v>
      </c>
      <c r="V514" s="79">
        <f t="shared" si="107"/>
        <v>45328.064256143407</v>
      </c>
    </row>
    <row r="515" spans="1:22" s="424" customFormat="1" ht="16.5" customHeight="1" x14ac:dyDescent="0.2">
      <c r="A515" s="211">
        <f t="shared" si="96"/>
        <v>486</v>
      </c>
      <c r="B515" s="357">
        <v>18.84</v>
      </c>
      <c r="C515" s="352">
        <v>58.25</v>
      </c>
      <c r="D515" s="76">
        <v>37590</v>
      </c>
      <c r="E515" s="80">
        <v>19870</v>
      </c>
      <c r="F515" s="76">
        <f t="shared" si="99"/>
        <v>23942.675159235667</v>
      </c>
      <c r="G515" s="164">
        <f t="shared" si="100"/>
        <v>4093.3905579399143</v>
      </c>
      <c r="H515" s="208">
        <f t="shared" si="101"/>
        <v>9532.2623438396986</v>
      </c>
      <c r="I515" s="164">
        <f t="shared" si="102"/>
        <v>560.72131434351161</v>
      </c>
      <c r="J515" s="165">
        <v>983</v>
      </c>
      <c r="K515" s="166">
        <f t="shared" si="103"/>
        <v>39112.049375358794</v>
      </c>
      <c r="L515" s="211">
        <f t="shared" si="104"/>
        <v>486</v>
      </c>
      <c r="M515" s="357">
        <v>15.82</v>
      </c>
      <c r="N515" s="352">
        <v>58.25</v>
      </c>
      <c r="O515" s="414">
        <v>37590</v>
      </c>
      <c r="P515" s="80">
        <v>19870</v>
      </c>
      <c r="Q515" s="163">
        <f t="shared" si="97"/>
        <v>28513.274336283182</v>
      </c>
      <c r="R515" s="164">
        <f t="shared" si="98"/>
        <v>4093.3905579399143</v>
      </c>
      <c r="S515" s="76">
        <f t="shared" si="105"/>
        <v>11086.266064035854</v>
      </c>
      <c r="T515" s="80">
        <f t="shared" si="106"/>
        <v>652.13329788446197</v>
      </c>
      <c r="U515" s="76">
        <v>983</v>
      </c>
      <c r="V515" s="79">
        <f t="shared" si="107"/>
        <v>45328.064256143407</v>
      </c>
    </row>
    <row r="516" spans="1:22" s="424" customFormat="1" ht="16.5" customHeight="1" x14ac:dyDescent="0.2">
      <c r="A516" s="211">
        <f t="shared" si="96"/>
        <v>487</v>
      </c>
      <c r="B516" s="357">
        <v>18.84</v>
      </c>
      <c r="C516" s="352">
        <v>58.25</v>
      </c>
      <c r="D516" s="76">
        <v>37590</v>
      </c>
      <c r="E516" s="80">
        <v>19870</v>
      </c>
      <c r="F516" s="76">
        <f t="shared" si="99"/>
        <v>23942.675159235667</v>
      </c>
      <c r="G516" s="164">
        <f t="shared" si="100"/>
        <v>4093.3905579399143</v>
      </c>
      <c r="H516" s="208">
        <f t="shared" si="101"/>
        <v>9532.2623438396986</v>
      </c>
      <c r="I516" s="164">
        <f t="shared" si="102"/>
        <v>560.72131434351161</v>
      </c>
      <c r="J516" s="165">
        <v>983</v>
      </c>
      <c r="K516" s="166">
        <f t="shared" si="103"/>
        <v>39112.049375358794</v>
      </c>
      <c r="L516" s="211">
        <f t="shared" si="104"/>
        <v>487</v>
      </c>
      <c r="M516" s="357">
        <v>15.82</v>
      </c>
      <c r="N516" s="352">
        <v>58.25</v>
      </c>
      <c r="O516" s="414">
        <v>37590</v>
      </c>
      <c r="P516" s="80">
        <v>19870</v>
      </c>
      <c r="Q516" s="163">
        <f t="shared" si="97"/>
        <v>28513.274336283182</v>
      </c>
      <c r="R516" s="164">
        <f t="shared" si="98"/>
        <v>4093.3905579399143</v>
      </c>
      <c r="S516" s="76">
        <f t="shared" si="105"/>
        <v>11086.266064035854</v>
      </c>
      <c r="T516" s="80">
        <f t="shared" si="106"/>
        <v>652.13329788446197</v>
      </c>
      <c r="U516" s="76">
        <v>983</v>
      </c>
      <c r="V516" s="79">
        <f t="shared" si="107"/>
        <v>45328.064256143407</v>
      </c>
    </row>
    <row r="517" spans="1:22" s="424" customFormat="1" ht="16.5" customHeight="1" x14ac:dyDescent="0.2">
      <c r="A517" s="211">
        <f t="shared" si="96"/>
        <v>488</v>
      </c>
      <c r="B517" s="357">
        <v>18.84</v>
      </c>
      <c r="C517" s="352">
        <v>58.25</v>
      </c>
      <c r="D517" s="76">
        <v>37590</v>
      </c>
      <c r="E517" s="80">
        <v>19870</v>
      </c>
      <c r="F517" s="76">
        <f t="shared" si="99"/>
        <v>23942.675159235667</v>
      </c>
      <c r="G517" s="164">
        <f t="shared" si="100"/>
        <v>4093.3905579399143</v>
      </c>
      <c r="H517" s="208">
        <f t="shared" si="101"/>
        <v>9532.2623438396986</v>
      </c>
      <c r="I517" s="164">
        <f t="shared" si="102"/>
        <v>560.72131434351161</v>
      </c>
      <c r="J517" s="165">
        <v>983</v>
      </c>
      <c r="K517" s="166">
        <f t="shared" si="103"/>
        <v>39112.049375358794</v>
      </c>
      <c r="L517" s="211">
        <f t="shared" si="104"/>
        <v>488</v>
      </c>
      <c r="M517" s="357">
        <v>15.82</v>
      </c>
      <c r="N517" s="352">
        <v>58.25</v>
      </c>
      <c r="O517" s="414">
        <v>37590</v>
      </c>
      <c r="P517" s="80">
        <v>19870</v>
      </c>
      <c r="Q517" s="163">
        <f t="shared" si="97"/>
        <v>28513.274336283182</v>
      </c>
      <c r="R517" s="164">
        <f t="shared" si="98"/>
        <v>4093.3905579399143</v>
      </c>
      <c r="S517" s="76">
        <f t="shared" si="105"/>
        <v>11086.266064035854</v>
      </c>
      <c r="T517" s="80">
        <f t="shared" si="106"/>
        <v>652.13329788446197</v>
      </c>
      <c r="U517" s="76">
        <v>983</v>
      </c>
      <c r="V517" s="79">
        <f t="shared" si="107"/>
        <v>45328.064256143407</v>
      </c>
    </row>
    <row r="518" spans="1:22" s="424" customFormat="1" ht="16.5" customHeight="1" x14ac:dyDescent="0.2">
      <c r="A518" s="211">
        <f t="shared" si="96"/>
        <v>489</v>
      </c>
      <c r="B518" s="357">
        <v>18.84</v>
      </c>
      <c r="C518" s="352">
        <v>58.25</v>
      </c>
      <c r="D518" s="76">
        <v>37590</v>
      </c>
      <c r="E518" s="80">
        <v>19870</v>
      </c>
      <c r="F518" s="76">
        <f t="shared" si="99"/>
        <v>23942.675159235667</v>
      </c>
      <c r="G518" s="164">
        <f t="shared" si="100"/>
        <v>4093.3905579399143</v>
      </c>
      <c r="H518" s="208">
        <f t="shared" si="101"/>
        <v>9532.2623438396986</v>
      </c>
      <c r="I518" s="164">
        <f t="shared" si="102"/>
        <v>560.72131434351161</v>
      </c>
      <c r="J518" s="165">
        <v>983</v>
      </c>
      <c r="K518" s="166">
        <f t="shared" si="103"/>
        <v>39112.049375358794</v>
      </c>
      <c r="L518" s="211">
        <f t="shared" si="104"/>
        <v>489</v>
      </c>
      <c r="M518" s="357">
        <v>15.82</v>
      </c>
      <c r="N518" s="352">
        <v>58.25</v>
      </c>
      <c r="O518" s="414">
        <v>37590</v>
      </c>
      <c r="P518" s="80">
        <v>19870</v>
      </c>
      <c r="Q518" s="163">
        <f t="shared" si="97"/>
        <v>28513.274336283182</v>
      </c>
      <c r="R518" s="164">
        <f t="shared" si="98"/>
        <v>4093.3905579399143</v>
      </c>
      <c r="S518" s="76">
        <f t="shared" si="105"/>
        <v>11086.266064035854</v>
      </c>
      <c r="T518" s="80">
        <f t="shared" si="106"/>
        <v>652.13329788446197</v>
      </c>
      <c r="U518" s="76">
        <v>983</v>
      </c>
      <c r="V518" s="79">
        <f t="shared" si="107"/>
        <v>45328.064256143407</v>
      </c>
    </row>
    <row r="519" spans="1:22" s="424" customFormat="1" ht="16.5" customHeight="1" x14ac:dyDescent="0.2">
      <c r="A519" s="214">
        <f t="shared" si="96"/>
        <v>490</v>
      </c>
      <c r="B519" s="357">
        <v>18.84</v>
      </c>
      <c r="C519" s="352">
        <v>58.25</v>
      </c>
      <c r="D519" s="76">
        <v>37590</v>
      </c>
      <c r="E519" s="80">
        <v>19870</v>
      </c>
      <c r="F519" s="76">
        <f t="shared" si="99"/>
        <v>23942.675159235667</v>
      </c>
      <c r="G519" s="164">
        <f t="shared" si="100"/>
        <v>4093.3905579399143</v>
      </c>
      <c r="H519" s="208">
        <f t="shared" si="101"/>
        <v>9532.2623438396986</v>
      </c>
      <c r="I519" s="164">
        <f t="shared" si="102"/>
        <v>560.72131434351161</v>
      </c>
      <c r="J519" s="165">
        <v>983</v>
      </c>
      <c r="K519" s="166">
        <f t="shared" si="103"/>
        <v>39112.049375358794</v>
      </c>
      <c r="L519" s="214">
        <f t="shared" si="104"/>
        <v>490</v>
      </c>
      <c r="M519" s="357">
        <v>15.82</v>
      </c>
      <c r="N519" s="352">
        <v>58.25</v>
      </c>
      <c r="O519" s="414">
        <v>37590</v>
      </c>
      <c r="P519" s="80">
        <v>19870</v>
      </c>
      <c r="Q519" s="163">
        <f t="shared" si="97"/>
        <v>28513.274336283182</v>
      </c>
      <c r="R519" s="164">
        <f t="shared" si="98"/>
        <v>4093.3905579399143</v>
      </c>
      <c r="S519" s="76">
        <f t="shared" si="105"/>
        <v>11086.266064035854</v>
      </c>
      <c r="T519" s="80">
        <f t="shared" si="106"/>
        <v>652.13329788446197</v>
      </c>
      <c r="U519" s="76">
        <v>983</v>
      </c>
      <c r="V519" s="79">
        <f t="shared" si="107"/>
        <v>45328.064256143407</v>
      </c>
    </row>
    <row r="520" spans="1:22" s="424" customFormat="1" ht="16.5" customHeight="1" x14ac:dyDescent="0.2">
      <c r="A520" s="211">
        <f t="shared" si="96"/>
        <v>491</v>
      </c>
      <c r="B520" s="357">
        <v>18.84</v>
      </c>
      <c r="C520" s="352">
        <v>58.25</v>
      </c>
      <c r="D520" s="76">
        <v>37590</v>
      </c>
      <c r="E520" s="80">
        <v>19870</v>
      </c>
      <c r="F520" s="76">
        <f t="shared" si="99"/>
        <v>23942.675159235667</v>
      </c>
      <c r="G520" s="164">
        <f t="shared" si="100"/>
        <v>4093.3905579399143</v>
      </c>
      <c r="H520" s="208">
        <f t="shared" si="101"/>
        <v>9532.2623438396986</v>
      </c>
      <c r="I520" s="164">
        <f t="shared" si="102"/>
        <v>560.72131434351161</v>
      </c>
      <c r="J520" s="165">
        <v>983</v>
      </c>
      <c r="K520" s="166">
        <f t="shared" si="103"/>
        <v>39112.049375358794</v>
      </c>
      <c r="L520" s="211">
        <f t="shared" si="104"/>
        <v>491</v>
      </c>
      <c r="M520" s="357">
        <v>15.82</v>
      </c>
      <c r="N520" s="352">
        <v>58.25</v>
      </c>
      <c r="O520" s="414">
        <v>37590</v>
      </c>
      <c r="P520" s="80">
        <v>19870</v>
      </c>
      <c r="Q520" s="163">
        <f t="shared" si="97"/>
        <v>28513.274336283182</v>
      </c>
      <c r="R520" s="164">
        <f t="shared" si="98"/>
        <v>4093.3905579399143</v>
      </c>
      <c r="S520" s="76">
        <f t="shared" si="105"/>
        <v>11086.266064035854</v>
      </c>
      <c r="T520" s="80">
        <f t="shared" si="106"/>
        <v>652.13329788446197</v>
      </c>
      <c r="U520" s="76">
        <v>983</v>
      </c>
      <c r="V520" s="79">
        <f t="shared" si="107"/>
        <v>45328.064256143407</v>
      </c>
    </row>
    <row r="521" spans="1:22" s="424" customFormat="1" ht="16.5" customHeight="1" x14ac:dyDescent="0.2">
      <c r="A521" s="211">
        <f t="shared" si="96"/>
        <v>492</v>
      </c>
      <c r="B521" s="357">
        <v>18.84</v>
      </c>
      <c r="C521" s="352">
        <v>58.25</v>
      </c>
      <c r="D521" s="76">
        <v>37590</v>
      </c>
      <c r="E521" s="80">
        <v>19870</v>
      </c>
      <c r="F521" s="76">
        <f t="shared" si="99"/>
        <v>23942.675159235667</v>
      </c>
      <c r="G521" s="164">
        <f t="shared" si="100"/>
        <v>4093.3905579399143</v>
      </c>
      <c r="H521" s="208">
        <f t="shared" si="101"/>
        <v>9532.2623438396986</v>
      </c>
      <c r="I521" s="164">
        <f t="shared" si="102"/>
        <v>560.72131434351161</v>
      </c>
      <c r="J521" s="165">
        <v>983</v>
      </c>
      <c r="K521" s="166">
        <f t="shared" si="103"/>
        <v>39112.049375358794</v>
      </c>
      <c r="L521" s="211">
        <f t="shared" si="104"/>
        <v>492</v>
      </c>
      <c r="M521" s="357">
        <v>15.82</v>
      </c>
      <c r="N521" s="352">
        <v>58.25</v>
      </c>
      <c r="O521" s="414">
        <v>37590</v>
      </c>
      <c r="P521" s="80">
        <v>19870</v>
      </c>
      <c r="Q521" s="163">
        <f t="shared" si="97"/>
        <v>28513.274336283182</v>
      </c>
      <c r="R521" s="164">
        <f t="shared" si="98"/>
        <v>4093.3905579399143</v>
      </c>
      <c r="S521" s="76">
        <f t="shared" si="105"/>
        <v>11086.266064035854</v>
      </c>
      <c r="T521" s="80">
        <f t="shared" si="106"/>
        <v>652.13329788446197</v>
      </c>
      <c r="U521" s="76">
        <v>983</v>
      </c>
      <c r="V521" s="79">
        <f t="shared" si="107"/>
        <v>45328.064256143407</v>
      </c>
    </row>
    <row r="522" spans="1:22" s="424" customFormat="1" ht="16.5" customHeight="1" x14ac:dyDescent="0.2">
      <c r="A522" s="211">
        <f t="shared" si="96"/>
        <v>493</v>
      </c>
      <c r="B522" s="357">
        <v>18.84</v>
      </c>
      <c r="C522" s="352">
        <v>58.25</v>
      </c>
      <c r="D522" s="76">
        <v>37590</v>
      </c>
      <c r="E522" s="80">
        <v>19870</v>
      </c>
      <c r="F522" s="76">
        <f t="shared" si="99"/>
        <v>23942.675159235667</v>
      </c>
      <c r="G522" s="164">
        <f t="shared" si="100"/>
        <v>4093.3905579399143</v>
      </c>
      <c r="H522" s="208">
        <f t="shared" si="101"/>
        <v>9532.2623438396986</v>
      </c>
      <c r="I522" s="164">
        <f t="shared" si="102"/>
        <v>560.72131434351161</v>
      </c>
      <c r="J522" s="165">
        <v>983</v>
      </c>
      <c r="K522" s="166">
        <f t="shared" si="103"/>
        <v>39112.049375358794</v>
      </c>
      <c r="L522" s="211">
        <f t="shared" si="104"/>
        <v>493</v>
      </c>
      <c r="M522" s="357">
        <v>15.82</v>
      </c>
      <c r="N522" s="352">
        <v>58.25</v>
      </c>
      <c r="O522" s="414">
        <v>37590</v>
      </c>
      <c r="P522" s="80">
        <v>19870</v>
      </c>
      <c r="Q522" s="163">
        <f t="shared" si="97"/>
        <v>28513.274336283182</v>
      </c>
      <c r="R522" s="164">
        <f t="shared" si="98"/>
        <v>4093.3905579399143</v>
      </c>
      <c r="S522" s="76">
        <f t="shared" si="105"/>
        <v>11086.266064035854</v>
      </c>
      <c r="T522" s="80">
        <f t="shared" si="106"/>
        <v>652.13329788446197</v>
      </c>
      <c r="U522" s="76">
        <v>983</v>
      </c>
      <c r="V522" s="79">
        <f t="shared" si="107"/>
        <v>45328.064256143407</v>
      </c>
    </row>
    <row r="523" spans="1:22" s="424" customFormat="1" ht="16.5" customHeight="1" x14ac:dyDescent="0.2">
      <c r="A523" s="211">
        <f t="shared" si="96"/>
        <v>494</v>
      </c>
      <c r="B523" s="357">
        <v>18.84</v>
      </c>
      <c r="C523" s="352">
        <v>58.25</v>
      </c>
      <c r="D523" s="76">
        <v>37590</v>
      </c>
      <c r="E523" s="80">
        <v>19870</v>
      </c>
      <c r="F523" s="76">
        <f t="shared" si="99"/>
        <v>23942.675159235667</v>
      </c>
      <c r="G523" s="164">
        <f t="shared" si="100"/>
        <v>4093.3905579399143</v>
      </c>
      <c r="H523" s="208">
        <f t="shared" si="101"/>
        <v>9532.2623438396986</v>
      </c>
      <c r="I523" s="164">
        <f t="shared" si="102"/>
        <v>560.72131434351161</v>
      </c>
      <c r="J523" s="165">
        <v>983</v>
      </c>
      <c r="K523" s="166">
        <f t="shared" si="103"/>
        <v>39112.049375358794</v>
      </c>
      <c r="L523" s="211">
        <f t="shared" si="104"/>
        <v>494</v>
      </c>
      <c r="M523" s="357">
        <v>15.82</v>
      </c>
      <c r="N523" s="352">
        <v>58.25</v>
      </c>
      <c r="O523" s="414">
        <v>37590</v>
      </c>
      <c r="P523" s="80">
        <v>19870</v>
      </c>
      <c r="Q523" s="163">
        <f t="shared" si="97"/>
        <v>28513.274336283182</v>
      </c>
      <c r="R523" s="164">
        <f t="shared" si="98"/>
        <v>4093.3905579399143</v>
      </c>
      <c r="S523" s="76">
        <f t="shared" si="105"/>
        <v>11086.266064035854</v>
      </c>
      <c r="T523" s="80">
        <f t="shared" si="106"/>
        <v>652.13329788446197</v>
      </c>
      <c r="U523" s="76">
        <v>983</v>
      </c>
      <c r="V523" s="79">
        <f t="shared" si="107"/>
        <v>45328.064256143407</v>
      </c>
    </row>
    <row r="524" spans="1:22" s="424" customFormat="1" ht="16.5" customHeight="1" x14ac:dyDescent="0.2">
      <c r="A524" s="211">
        <f t="shared" si="96"/>
        <v>495</v>
      </c>
      <c r="B524" s="357">
        <v>18.84</v>
      </c>
      <c r="C524" s="352">
        <v>58.25</v>
      </c>
      <c r="D524" s="76">
        <v>37590</v>
      </c>
      <c r="E524" s="80">
        <v>19870</v>
      </c>
      <c r="F524" s="76">
        <f t="shared" si="99"/>
        <v>23942.675159235667</v>
      </c>
      <c r="G524" s="164">
        <f t="shared" si="100"/>
        <v>4093.3905579399143</v>
      </c>
      <c r="H524" s="208">
        <f t="shared" si="101"/>
        <v>9532.2623438396986</v>
      </c>
      <c r="I524" s="164">
        <f t="shared" si="102"/>
        <v>560.72131434351161</v>
      </c>
      <c r="J524" s="165">
        <v>983</v>
      </c>
      <c r="K524" s="166">
        <f t="shared" si="103"/>
        <v>39112.049375358794</v>
      </c>
      <c r="L524" s="211">
        <f t="shared" si="104"/>
        <v>495</v>
      </c>
      <c r="M524" s="357">
        <v>15.82</v>
      </c>
      <c r="N524" s="352">
        <v>58.25</v>
      </c>
      <c r="O524" s="414">
        <v>37590</v>
      </c>
      <c r="P524" s="80">
        <v>19870</v>
      </c>
      <c r="Q524" s="163">
        <f t="shared" si="97"/>
        <v>28513.274336283182</v>
      </c>
      <c r="R524" s="164">
        <f t="shared" si="98"/>
        <v>4093.3905579399143</v>
      </c>
      <c r="S524" s="76">
        <f t="shared" si="105"/>
        <v>11086.266064035854</v>
      </c>
      <c r="T524" s="80">
        <f t="shared" si="106"/>
        <v>652.13329788446197</v>
      </c>
      <c r="U524" s="76">
        <v>983</v>
      </c>
      <c r="V524" s="79">
        <f t="shared" si="107"/>
        <v>45328.064256143407</v>
      </c>
    </row>
    <row r="525" spans="1:22" s="424" customFormat="1" ht="16.5" customHeight="1" x14ac:dyDescent="0.2">
      <c r="A525" s="211">
        <f t="shared" si="96"/>
        <v>496</v>
      </c>
      <c r="B525" s="357">
        <v>18.84</v>
      </c>
      <c r="C525" s="352">
        <v>58.25</v>
      </c>
      <c r="D525" s="76">
        <v>37590</v>
      </c>
      <c r="E525" s="80">
        <v>19870</v>
      </c>
      <c r="F525" s="76">
        <f t="shared" si="99"/>
        <v>23942.675159235667</v>
      </c>
      <c r="G525" s="164">
        <f t="shared" si="100"/>
        <v>4093.3905579399143</v>
      </c>
      <c r="H525" s="208">
        <f t="shared" si="101"/>
        <v>9532.2623438396986</v>
      </c>
      <c r="I525" s="164">
        <f t="shared" si="102"/>
        <v>560.72131434351161</v>
      </c>
      <c r="J525" s="165">
        <v>983</v>
      </c>
      <c r="K525" s="166">
        <f t="shared" si="103"/>
        <v>39112.049375358794</v>
      </c>
      <c r="L525" s="211">
        <f t="shared" si="104"/>
        <v>496</v>
      </c>
      <c r="M525" s="357">
        <v>15.82</v>
      </c>
      <c r="N525" s="352">
        <v>58.25</v>
      </c>
      <c r="O525" s="414">
        <v>37590</v>
      </c>
      <c r="P525" s="80">
        <v>19870</v>
      </c>
      <c r="Q525" s="163">
        <f t="shared" si="97"/>
        <v>28513.274336283182</v>
      </c>
      <c r="R525" s="164">
        <f t="shared" si="98"/>
        <v>4093.3905579399143</v>
      </c>
      <c r="S525" s="76">
        <f t="shared" si="105"/>
        <v>11086.266064035854</v>
      </c>
      <c r="T525" s="80">
        <f t="shared" si="106"/>
        <v>652.13329788446197</v>
      </c>
      <c r="U525" s="76">
        <v>983</v>
      </c>
      <c r="V525" s="79">
        <f t="shared" si="107"/>
        <v>45328.064256143407</v>
      </c>
    </row>
    <row r="526" spans="1:22" s="424" customFormat="1" ht="16.5" customHeight="1" x14ac:dyDescent="0.2">
      <c r="A526" s="211">
        <f t="shared" si="96"/>
        <v>497</v>
      </c>
      <c r="B526" s="357">
        <v>18.84</v>
      </c>
      <c r="C526" s="352">
        <v>58.25</v>
      </c>
      <c r="D526" s="76">
        <v>37590</v>
      </c>
      <c r="E526" s="80">
        <v>19870</v>
      </c>
      <c r="F526" s="76">
        <f t="shared" si="99"/>
        <v>23942.675159235667</v>
      </c>
      <c r="G526" s="164">
        <f t="shared" si="100"/>
        <v>4093.3905579399143</v>
      </c>
      <c r="H526" s="208">
        <f t="shared" si="101"/>
        <v>9532.2623438396986</v>
      </c>
      <c r="I526" s="164">
        <f t="shared" si="102"/>
        <v>560.72131434351161</v>
      </c>
      <c r="J526" s="165">
        <v>983</v>
      </c>
      <c r="K526" s="166">
        <f t="shared" si="103"/>
        <v>39112.049375358794</v>
      </c>
      <c r="L526" s="211">
        <f t="shared" si="104"/>
        <v>497</v>
      </c>
      <c r="M526" s="357">
        <v>15.82</v>
      </c>
      <c r="N526" s="352">
        <v>58.25</v>
      </c>
      <c r="O526" s="414">
        <v>37590</v>
      </c>
      <c r="P526" s="80">
        <v>19870</v>
      </c>
      <c r="Q526" s="163">
        <f t="shared" si="97"/>
        <v>28513.274336283182</v>
      </c>
      <c r="R526" s="164">
        <f t="shared" si="98"/>
        <v>4093.3905579399143</v>
      </c>
      <c r="S526" s="76">
        <f t="shared" si="105"/>
        <v>11086.266064035854</v>
      </c>
      <c r="T526" s="80">
        <f t="shared" si="106"/>
        <v>652.13329788446197</v>
      </c>
      <c r="U526" s="76">
        <v>983</v>
      </c>
      <c r="V526" s="79">
        <f t="shared" si="107"/>
        <v>45328.064256143407</v>
      </c>
    </row>
    <row r="527" spans="1:22" s="424" customFormat="1" ht="16.5" customHeight="1" x14ac:dyDescent="0.2">
      <c r="A527" s="211">
        <f t="shared" si="96"/>
        <v>498</v>
      </c>
      <c r="B527" s="357">
        <v>18.84</v>
      </c>
      <c r="C527" s="352">
        <v>58.25</v>
      </c>
      <c r="D527" s="76">
        <v>37590</v>
      </c>
      <c r="E527" s="80">
        <v>19870</v>
      </c>
      <c r="F527" s="76">
        <f t="shared" si="99"/>
        <v>23942.675159235667</v>
      </c>
      <c r="G527" s="164">
        <f t="shared" si="100"/>
        <v>4093.3905579399143</v>
      </c>
      <c r="H527" s="208">
        <f t="shared" si="101"/>
        <v>9532.2623438396986</v>
      </c>
      <c r="I527" s="164">
        <f t="shared" si="102"/>
        <v>560.72131434351161</v>
      </c>
      <c r="J527" s="165">
        <v>983</v>
      </c>
      <c r="K527" s="166">
        <f t="shared" si="103"/>
        <v>39112.049375358794</v>
      </c>
      <c r="L527" s="211">
        <f t="shared" si="104"/>
        <v>498</v>
      </c>
      <c r="M527" s="357">
        <v>15.82</v>
      </c>
      <c r="N527" s="352">
        <v>58.25</v>
      </c>
      <c r="O527" s="414">
        <v>37590</v>
      </c>
      <c r="P527" s="80">
        <v>19870</v>
      </c>
      <c r="Q527" s="163">
        <f t="shared" si="97"/>
        <v>28513.274336283182</v>
      </c>
      <c r="R527" s="164">
        <f t="shared" si="98"/>
        <v>4093.3905579399143</v>
      </c>
      <c r="S527" s="76">
        <f t="shared" si="105"/>
        <v>11086.266064035854</v>
      </c>
      <c r="T527" s="80">
        <f t="shared" si="106"/>
        <v>652.13329788446197</v>
      </c>
      <c r="U527" s="76">
        <v>983</v>
      </c>
      <c r="V527" s="79">
        <f t="shared" si="107"/>
        <v>45328.064256143407</v>
      </c>
    </row>
    <row r="528" spans="1:22" s="424" customFormat="1" ht="16.5" customHeight="1" x14ac:dyDescent="0.2">
      <c r="A528" s="211">
        <f t="shared" si="96"/>
        <v>499</v>
      </c>
      <c r="B528" s="357">
        <v>18.84</v>
      </c>
      <c r="C528" s="352">
        <v>58.25</v>
      </c>
      <c r="D528" s="76">
        <v>37590</v>
      </c>
      <c r="E528" s="80">
        <v>19870</v>
      </c>
      <c r="F528" s="76">
        <f t="shared" si="99"/>
        <v>23942.675159235667</v>
      </c>
      <c r="G528" s="164">
        <f t="shared" si="100"/>
        <v>4093.3905579399143</v>
      </c>
      <c r="H528" s="208">
        <f t="shared" si="101"/>
        <v>9532.2623438396986</v>
      </c>
      <c r="I528" s="164">
        <f t="shared" si="102"/>
        <v>560.72131434351161</v>
      </c>
      <c r="J528" s="165">
        <v>983</v>
      </c>
      <c r="K528" s="166">
        <f t="shared" si="103"/>
        <v>39112.049375358794</v>
      </c>
      <c r="L528" s="211">
        <f t="shared" si="104"/>
        <v>499</v>
      </c>
      <c r="M528" s="357">
        <v>15.82</v>
      </c>
      <c r="N528" s="352">
        <v>58.25</v>
      </c>
      <c r="O528" s="414">
        <v>37590</v>
      </c>
      <c r="P528" s="80">
        <v>19870</v>
      </c>
      <c r="Q528" s="163">
        <f t="shared" si="97"/>
        <v>28513.274336283182</v>
      </c>
      <c r="R528" s="164">
        <f t="shared" si="98"/>
        <v>4093.3905579399143</v>
      </c>
      <c r="S528" s="76">
        <f t="shared" si="105"/>
        <v>11086.266064035854</v>
      </c>
      <c r="T528" s="80">
        <f t="shared" si="106"/>
        <v>652.13329788446197</v>
      </c>
      <c r="U528" s="76">
        <v>983</v>
      </c>
      <c r="V528" s="79">
        <f t="shared" si="107"/>
        <v>45328.064256143407</v>
      </c>
    </row>
    <row r="529" spans="1:22" s="424" customFormat="1" ht="16.5" customHeight="1" x14ac:dyDescent="0.2">
      <c r="A529" s="214">
        <f t="shared" si="96"/>
        <v>500</v>
      </c>
      <c r="B529" s="357">
        <v>18.84</v>
      </c>
      <c r="C529" s="352">
        <v>58.25</v>
      </c>
      <c r="D529" s="76">
        <v>37590</v>
      </c>
      <c r="E529" s="80">
        <v>19870</v>
      </c>
      <c r="F529" s="76">
        <f t="shared" si="99"/>
        <v>23942.675159235667</v>
      </c>
      <c r="G529" s="164">
        <f t="shared" si="100"/>
        <v>4093.3905579399143</v>
      </c>
      <c r="H529" s="208">
        <f t="shared" si="101"/>
        <v>9532.2623438396986</v>
      </c>
      <c r="I529" s="164">
        <f t="shared" si="102"/>
        <v>560.72131434351161</v>
      </c>
      <c r="J529" s="165">
        <v>983</v>
      </c>
      <c r="K529" s="166">
        <f t="shared" si="103"/>
        <v>39112.049375358794</v>
      </c>
      <c r="L529" s="214">
        <f t="shared" si="104"/>
        <v>500</v>
      </c>
      <c r="M529" s="357">
        <v>15.82</v>
      </c>
      <c r="N529" s="352">
        <v>58.25</v>
      </c>
      <c r="O529" s="414">
        <v>37590</v>
      </c>
      <c r="P529" s="80">
        <v>19870</v>
      </c>
      <c r="Q529" s="163">
        <f t="shared" si="97"/>
        <v>28513.274336283182</v>
      </c>
      <c r="R529" s="164">
        <f t="shared" si="98"/>
        <v>4093.3905579399143</v>
      </c>
      <c r="S529" s="76">
        <f t="shared" si="105"/>
        <v>11086.266064035854</v>
      </c>
      <c r="T529" s="80">
        <f t="shared" si="106"/>
        <v>652.13329788446197</v>
      </c>
      <c r="U529" s="76">
        <v>983</v>
      </c>
      <c r="V529" s="79">
        <f t="shared" si="107"/>
        <v>45328.064256143407</v>
      </c>
    </row>
    <row r="530" spans="1:22" s="424" customFormat="1" ht="16.5" customHeight="1" x14ac:dyDescent="0.2">
      <c r="A530" s="211">
        <f t="shared" ref="A530:A593" si="108">1+A529</f>
        <v>501</v>
      </c>
      <c r="B530" s="357">
        <v>18.84</v>
      </c>
      <c r="C530" s="352">
        <v>58.25</v>
      </c>
      <c r="D530" s="76">
        <v>37590</v>
      </c>
      <c r="E530" s="80">
        <v>19870</v>
      </c>
      <c r="F530" s="76">
        <f t="shared" si="99"/>
        <v>23942.675159235667</v>
      </c>
      <c r="G530" s="164">
        <f t="shared" si="100"/>
        <v>4093.3905579399143</v>
      </c>
      <c r="H530" s="208">
        <f t="shared" si="101"/>
        <v>9532.2623438396986</v>
      </c>
      <c r="I530" s="164">
        <f t="shared" si="102"/>
        <v>560.72131434351161</v>
      </c>
      <c r="J530" s="165">
        <v>983</v>
      </c>
      <c r="K530" s="166">
        <f t="shared" si="103"/>
        <v>39112.049375358794</v>
      </c>
      <c r="L530" s="211">
        <f t="shared" si="104"/>
        <v>501</v>
      </c>
      <c r="M530" s="357">
        <v>15.82</v>
      </c>
      <c r="N530" s="352">
        <v>58.25</v>
      </c>
      <c r="O530" s="414">
        <v>37590</v>
      </c>
      <c r="P530" s="80">
        <v>19870</v>
      </c>
      <c r="Q530" s="163">
        <f t="shared" si="97"/>
        <v>28513.274336283182</v>
      </c>
      <c r="R530" s="164">
        <f t="shared" si="98"/>
        <v>4093.3905579399143</v>
      </c>
      <c r="S530" s="76">
        <f t="shared" si="105"/>
        <v>11086.266064035854</v>
      </c>
      <c r="T530" s="80">
        <f t="shared" si="106"/>
        <v>652.13329788446197</v>
      </c>
      <c r="U530" s="76">
        <v>983</v>
      </c>
      <c r="V530" s="79">
        <f t="shared" si="107"/>
        <v>45328.064256143407</v>
      </c>
    </row>
    <row r="531" spans="1:22" s="424" customFormat="1" ht="16.5" customHeight="1" x14ac:dyDescent="0.2">
      <c r="A531" s="211">
        <f t="shared" si="108"/>
        <v>502</v>
      </c>
      <c r="B531" s="357">
        <v>18.84</v>
      </c>
      <c r="C531" s="352">
        <v>58.25</v>
      </c>
      <c r="D531" s="76">
        <v>37590</v>
      </c>
      <c r="E531" s="80">
        <v>19870</v>
      </c>
      <c r="F531" s="76">
        <f t="shared" si="99"/>
        <v>23942.675159235667</v>
      </c>
      <c r="G531" s="164">
        <f t="shared" si="100"/>
        <v>4093.3905579399143</v>
      </c>
      <c r="H531" s="208">
        <f t="shared" si="101"/>
        <v>9532.2623438396986</v>
      </c>
      <c r="I531" s="164">
        <f t="shared" si="102"/>
        <v>560.72131434351161</v>
      </c>
      <c r="J531" s="165">
        <v>983</v>
      </c>
      <c r="K531" s="166">
        <f t="shared" si="103"/>
        <v>39112.049375358794</v>
      </c>
      <c r="L531" s="211">
        <f t="shared" si="104"/>
        <v>502</v>
      </c>
      <c r="M531" s="357">
        <v>15.82</v>
      </c>
      <c r="N531" s="352">
        <v>58.25</v>
      </c>
      <c r="O531" s="414">
        <v>37590</v>
      </c>
      <c r="P531" s="80">
        <v>19870</v>
      </c>
      <c r="Q531" s="163">
        <f t="shared" si="97"/>
        <v>28513.274336283182</v>
      </c>
      <c r="R531" s="164">
        <f t="shared" si="98"/>
        <v>4093.3905579399143</v>
      </c>
      <c r="S531" s="76">
        <f t="shared" si="105"/>
        <v>11086.266064035854</v>
      </c>
      <c r="T531" s="80">
        <f t="shared" si="106"/>
        <v>652.13329788446197</v>
      </c>
      <c r="U531" s="76">
        <v>983</v>
      </c>
      <c r="V531" s="79">
        <f t="shared" si="107"/>
        <v>45328.064256143407</v>
      </c>
    </row>
    <row r="532" spans="1:22" s="424" customFormat="1" ht="16.5" customHeight="1" x14ac:dyDescent="0.2">
      <c r="A532" s="211">
        <f t="shared" si="108"/>
        <v>503</v>
      </c>
      <c r="B532" s="357">
        <v>18.84</v>
      </c>
      <c r="C532" s="352">
        <v>58.25</v>
      </c>
      <c r="D532" s="76">
        <v>37590</v>
      </c>
      <c r="E532" s="80">
        <v>19870</v>
      </c>
      <c r="F532" s="76">
        <f t="shared" si="99"/>
        <v>23942.675159235667</v>
      </c>
      <c r="G532" s="164">
        <f t="shared" si="100"/>
        <v>4093.3905579399143</v>
      </c>
      <c r="H532" s="208">
        <f t="shared" si="101"/>
        <v>9532.2623438396986</v>
      </c>
      <c r="I532" s="164">
        <f t="shared" si="102"/>
        <v>560.72131434351161</v>
      </c>
      <c r="J532" s="165">
        <v>983</v>
      </c>
      <c r="K532" s="166">
        <f t="shared" si="103"/>
        <v>39112.049375358794</v>
      </c>
      <c r="L532" s="211">
        <f t="shared" si="104"/>
        <v>503</v>
      </c>
      <c r="M532" s="357">
        <v>15.82</v>
      </c>
      <c r="N532" s="352">
        <v>58.25</v>
      </c>
      <c r="O532" s="414">
        <v>37590</v>
      </c>
      <c r="P532" s="80">
        <v>19870</v>
      </c>
      <c r="Q532" s="163">
        <f t="shared" si="97"/>
        <v>28513.274336283182</v>
      </c>
      <c r="R532" s="164">
        <f t="shared" si="98"/>
        <v>4093.3905579399143</v>
      </c>
      <c r="S532" s="76">
        <f t="shared" si="105"/>
        <v>11086.266064035854</v>
      </c>
      <c r="T532" s="80">
        <f t="shared" si="106"/>
        <v>652.13329788446197</v>
      </c>
      <c r="U532" s="76">
        <v>983</v>
      </c>
      <c r="V532" s="79">
        <f t="shared" si="107"/>
        <v>45328.064256143407</v>
      </c>
    </row>
    <row r="533" spans="1:22" s="424" customFormat="1" ht="16.5" customHeight="1" x14ac:dyDescent="0.2">
      <c r="A533" s="211">
        <f t="shared" si="108"/>
        <v>504</v>
      </c>
      <c r="B533" s="357">
        <v>18.84</v>
      </c>
      <c r="C533" s="352">
        <v>58.25</v>
      </c>
      <c r="D533" s="76">
        <v>37590</v>
      </c>
      <c r="E533" s="80">
        <v>19870</v>
      </c>
      <c r="F533" s="76">
        <f t="shared" si="99"/>
        <v>23942.675159235667</v>
      </c>
      <c r="G533" s="164">
        <f t="shared" si="100"/>
        <v>4093.3905579399143</v>
      </c>
      <c r="H533" s="208">
        <f t="shared" si="101"/>
        <v>9532.2623438396986</v>
      </c>
      <c r="I533" s="164">
        <f t="shared" si="102"/>
        <v>560.72131434351161</v>
      </c>
      <c r="J533" s="165">
        <v>983</v>
      </c>
      <c r="K533" s="166">
        <f t="shared" si="103"/>
        <v>39112.049375358794</v>
      </c>
      <c r="L533" s="211">
        <f t="shared" si="104"/>
        <v>504</v>
      </c>
      <c r="M533" s="357">
        <v>15.82</v>
      </c>
      <c r="N533" s="352">
        <v>58.25</v>
      </c>
      <c r="O533" s="414">
        <v>37590</v>
      </c>
      <c r="P533" s="80">
        <v>19870</v>
      </c>
      <c r="Q533" s="163">
        <f t="shared" si="97"/>
        <v>28513.274336283182</v>
      </c>
      <c r="R533" s="164">
        <f t="shared" si="98"/>
        <v>4093.3905579399143</v>
      </c>
      <c r="S533" s="76">
        <f t="shared" si="105"/>
        <v>11086.266064035854</v>
      </c>
      <c r="T533" s="80">
        <f t="shared" si="106"/>
        <v>652.13329788446197</v>
      </c>
      <c r="U533" s="76">
        <v>983</v>
      </c>
      <c r="V533" s="79">
        <f t="shared" si="107"/>
        <v>45328.064256143407</v>
      </c>
    </row>
    <row r="534" spans="1:22" s="424" customFormat="1" ht="16.5" customHeight="1" x14ac:dyDescent="0.2">
      <c r="A534" s="211">
        <f t="shared" si="108"/>
        <v>505</v>
      </c>
      <c r="B534" s="357">
        <v>18.84</v>
      </c>
      <c r="C534" s="352">
        <v>58.25</v>
      </c>
      <c r="D534" s="76">
        <v>37590</v>
      </c>
      <c r="E534" s="80">
        <v>19870</v>
      </c>
      <c r="F534" s="76">
        <f t="shared" si="99"/>
        <v>23942.675159235667</v>
      </c>
      <c r="G534" s="164">
        <f t="shared" si="100"/>
        <v>4093.3905579399143</v>
      </c>
      <c r="H534" s="208">
        <f t="shared" si="101"/>
        <v>9532.2623438396986</v>
      </c>
      <c r="I534" s="164">
        <f t="shared" si="102"/>
        <v>560.72131434351161</v>
      </c>
      <c r="J534" s="165">
        <v>983</v>
      </c>
      <c r="K534" s="166">
        <f t="shared" si="103"/>
        <v>39112.049375358794</v>
      </c>
      <c r="L534" s="211">
        <f t="shared" si="104"/>
        <v>505</v>
      </c>
      <c r="M534" s="357">
        <v>15.82</v>
      </c>
      <c r="N534" s="352">
        <v>58.25</v>
      </c>
      <c r="O534" s="414">
        <v>37590</v>
      </c>
      <c r="P534" s="80">
        <v>19870</v>
      </c>
      <c r="Q534" s="163">
        <f t="shared" si="97"/>
        <v>28513.274336283182</v>
      </c>
      <c r="R534" s="164">
        <f t="shared" si="98"/>
        <v>4093.3905579399143</v>
      </c>
      <c r="S534" s="76">
        <f t="shared" si="105"/>
        <v>11086.266064035854</v>
      </c>
      <c r="T534" s="80">
        <f t="shared" si="106"/>
        <v>652.13329788446197</v>
      </c>
      <c r="U534" s="76">
        <v>983</v>
      </c>
      <c r="V534" s="79">
        <f t="shared" si="107"/>
        <v>45328.064256143407</v>
      </c>
    </row>
    <row r="535" spans="1:22" s="424" customFormat="1" ht="16.5" customHeight="1" x14ac:dyDescent="0.2">
      <c r="A535" s="211">
        <f t="shared" si="108"/>
        <v>506</v>
      </c>
      <c r="B535" s="357">
        <v>18.84</v>
      </c>
      <c r="C535" s="352">
        <v>58.25</v>
      </c>
      <c r="D535" s="76">
        <v>37590</v>
      </c>
      <c r="E535" s="80">
        <v>19870</v>
      </c>
      <c r="F535" s="76">
        <f t="shared" si="99"/>
        <v>23942.675159235667</v>
      </c>
      <c r="G535" s="164">
        <f t="shared" si="100"/>
        <v>4093.3905579399143</v>
      </c>
      <c r="H535" s="208">
        <f t="shared" si="101"/>
        <v>9532.2623438396986</v>
      </c>
      <c r="I535" s="164">
        <f t="shared" si="102"/>
        <v>560.72131434351161</v>
      </c>
      <c r="J535" s="165">
        <v>983</v>
      </c>
      <c r="K535" s="166">
        <f t="shared" si="103"/>
        <v>39112.049375358794</v>
      </c>
      <c r="L535" s="211">
        <f t="shared" si="104"/>
        <v>506</v>
      </c>
      <c r="M535" s="357">
        <v>15.82</v>
      </c>
      <c r="N535" s="352">
        <v>58.25</v>
      </c>
      <c r="O535" s="414">
        <v>37590</v>
      </c>
      <c r="P535" s="80">
        <v>19870</v>
      </c>
      <c r="Q535" s="163">
        <f t="shared" si="97"/>
        <v>28513.274336283182</v>
      </c>
      <c r="R535" s="164">
        <f t="shared" si="98"/>
        <v>4093.3905579399143</v>
      </c>
      <c r="S535" s="76">
        <f t="shared" si="105"/>
        <v>11086.266064035854</v>
      </c>
      <c r="T535" s="80">
        <f t="shared" si="106"/>
        <v>652.13329788446197</v>
      </c>
      <c r="U535" s="76">
        <v>983</v>
      </c>
      <c r="V535" s="79">
        <f t="shared" si="107"/>
        <v>45328.064256143407</v>
      </c>
    </row>
    <row r="536" spans="1:22" s="424" customFormat="1" ht="16.5" customHeight="1" x14ac:dyDescent="0.2">
      <c r="A536" s="211">
        <f t="shared" si="108"/>
        <v>507</v>
      </c>
      <c r="B536" s="357">
        <v>18.84</v>
      </c>
      <c r="C536" s="352">
        <v>58.25</v>
      </c>
      <c r="D536" s="76">
        <v>37590</v>
      </c>
      <c r="E536" s="80">
        <v>19870</v>
      </c>
      <c r="F536" s="76">
        <f t="shared" si="99"/>
        <v>23942.675159235667</v>
      </c>
      <c r="G536" s="164">
        <f t="shared" si="100"/>
        <v>4093.3905579399143</v>
      </c>
      <c r="H536" s="208">
        <f t="shared" si="101"/>
        <v>9532.2623438396986</v>
      </c>
      <c r="I536" s="164">
        <f t="shared" si="102"/>
        <v>560.72131434351161</v>
      </c>
      <c r="J536" s="165">
        <v>983</v>
      </c>
      <c r="K536" s="166">
        <f t="shared" si="103"/>
        <v>39112.049375358794</v>
      </c>
      <c r="L536" s="211">
        <f t="shared" si="104"/>
        <v>507</v>
      </c>
      <c r="M536" s="357">
        <v>15.82</v>
      </c>
      <c r="N536" s="352">
        <v>58.25</v>
      </c>
      <c r="O536" s="414">
        <v>37590</v>
      </c>
      <c r="P536" s="80">
        <v>19870</v>
      </c>
      <c r="Q536" s="163">
        <f t="shared" si="97"/>
        <v>28513.274336283182</v>
      </c>
      <c r="R536" s="164">
        <f t="shared" si="98"/>
        <v>4093.3905579399143</v>
      </c>
      <c r="S536" s="76">
        <f t="shared" si="105"/>
        <v>11086.266064035854</v>
      </c>
      <c r="T536" s="80">
        <f t="shared" si="106"/>
        <v>652.13329788446197</v>
      </c>
      <c r="U536" s="76">
        <v>983</v>
      </c>
      <c r="V536" s="79">
        <f t="shared" si="107"/>
        <v>45328.064256143407</v>
      </c>
    </row>
    <row r="537" spans="1:22" s="424" customFormat="1" ht="16.5" customHeight="1" x14ac:dyDescent="0.2">
      <c r="A537" s="211">
        <f t="shared" si="108"/>
        <v>508</v>
      </c>
      <c r="B537" s="357">
        <v>18.84</v>
      </c>
      <c r="C537" s="352">
        <v>58.25</v>
      </c>
      <c r="D537" s="76">
        <v>37590</v>
      </c>
      <c r="E537" s="80">
        <v>19870</v>
      </c>
      <c r="F537" s="76">
        <f t="shared" si="99"/>
        <v>23942.675159235667</v>
      </c>
      <c r="G537" s="164">
        <f t="shared" si="100"/>
        <v>4093.3905579399143</v>
      </c>
      <c r="H537" s="208">
        <f t="shared" si="101"/>
        <v>9532.2623438396986</v>
      </c>
      <c r="I537" s="164">
        <f t="shared" si="102"/>
        <v>560.72131434351161</v>
      </c>
      <c r="J537" s="165">
        <v>983</v>
      </c>
      <c r="K537" s="166">
        <f t="shared" si="103"/>
        <v>39112.049375358794</v>
      </c>
      <c r="L537" s="211">
        <f t="shared" si="104"/>
        <v>508</v>
      </c>
      <c r="M537" s="357">
        <v>15.82</v>
      </c>
      <c r="N537" s="352">
        <v>58.25</v>
      </c>
      <c r="O537" s="414">
        <v>37590</v>
      </c>
      <c r="P537" s="80">
        <v>19870</v>
      </c>
      <c r="Q537" s="163">
        <f t="shared" si="97"/>
        <v>28513.274336283182</v>
      </c>
      <c r="R537" s="164">
        <f t="shared" si="98"/>
        <v>4093.3905579399143</v>
      </c>
      <c r="S537" s="76">
        <f t="shared" si="105"/>
        <v>11086.266064035854</v>
      </c>
      <c r="T537" s="80">
        <f t="shared" si="106"/>
        <v>652.13329788446197</v>
      </c>
      <c r="U537" s="76">
        <v>983</v>
      </c>
      <c r="V537" s="79">
        <f t="shared" si="107"/>
        <v>45328.064256143407</v>
      </c>
    </row>
    <row r="538" spans="1:22" s="424" customFormat="1" ht="16.5" customHeight="1" x14ac:dyDescent="0.2">
      <c r="A538" s="211">
        <f t="shared" si="108"/>
        <v>509</v>
      </c>
      <c r="B538" s="357">
        <v>18.84</v>
      </c>
      <c r="C538" s="352">
        <v>58.25</v>
      </c>
      <c r="D538" s="76">
        <v>37590</v>
      </c>
      <c r="E538" s="80">
        <v>19870</v>
      </c>
      <c r="F538" s="76">
        <f t="shared" si="99"/>
        <v>23942.675159235667</v>
      </c>
      <c r="G538" s="164">
        <f t="shared" si="100"/>
        <v>4093.3905579399143</v>
      </c>
      <c r="H538" s="208">
        <f t="shared" si="101"/>
        <v>9532.2623438396986</v>
      </c>
      <c r="I538" s="164">
        <f t="shared" si="102"/>
        <v>560.72131434351161</v>
      </c>
      <c r="J538" s="165">
        <v>983</v>
      </c>
      <c r="K538" s="166">
        <f t="shared" si="103"/>
        <v>39112.049375358794</v>
      </c>
      <c r="L538" s="211">
        <f t="shared" si="104"/>
        <v>509</v>
      </c>
      <c r="M538" s="357">
        <v>15.82</v>
      </c>
      <c r="N538" s="352">
        <v>58.25</v>
      </c>
      <c r="O538" s="414">
        <v>37590</v>
      </c>
      <c r="P538" s="80">
        <v>19870</v>
      </c>
      <c r="Q538" s="163">
        <f t="shared" si="97"/>
        <v>28513.274336283182</v>
      </c>
      <c r="R538" s="164">
        <f t="shared" si="98"/>
        <v>4093.3905579399143</v>
      </c>
      <c r="S538" s="76">
        <f t="shared" si="105"/>
        <v>11086.266064035854</v>
      </c>
      <c r="T538" s="80">
        <f t="shared" si="106"/>
        <v>652.13329788446197</v>
      </c>
      <c r="U538" s="76">
        <v>983</v>
      </c>
      <c r="V538" s="79">
        <f t="shared" si="107"/>
        <v>45328.064256143407</v>
      </c>
    </row>
    <row r="539" spans="1:22" s="424" customFormat="1" ht="16.5" customHeight="1" x14ac:dyDescent="0.2">
      <c r="A539" s="214">
        <f t="shared" si="108"/>
        <v>510</v>
      </c>
      <c r="B539" s="357">
        <v>18.84</v>
      </c>
      <c r="C539" s="352">
        <v>58.25</v>
      </c>
      <c r="D539" s="76">
        <v>37590</v>
      </c>
      <c r="E539" s="80">
        <v>19870</v>
      </c>
      <c r="F539" s="76">
        <f t="shared" si="99"/>
        <v>23942.675159235667</v>
      </c>
      <c r="G539" s="164">
        <f t="shared" si="100"/>
        <v>4093.3905579399143</v>
      </c>
      <c r="H539" s="208">
        <f t="shared" si="101"/>
        <v>9532.2623438396986</v>
      </c>
      <c r="I539" s="164">
        <f t="shared" si="102"/>
        <v>560.72131434351161</v>
      </c>
      <c r="J539" s="165">
        <v>983</v>
      </c>
      <c r="K539" s="166">
        <f t="shared" si="103"/>
        <v>39112.049375358794</v>
      </c>
      <c r="L539" s="214">
        <f t="shared" si="104"/>
        <v>510</v>
      </c>
      <c r="M539" s="357">
        <v>15.82</v>
      </c>
      <c r="N539" s="352">
        <v>58.25</v>
      </c>
      <c r="O539" s="414">
        <v>37590</v>
      </c>
      <c r="P539" s="80">
        <v>19870</v>
      </c>
      <c r="Q539" s="163">
        <f t="shared" si="97"/>
        <v>28513.274336283182</v>
      </c>
      <c r="R539" s="164">
        <f t="shared" si="98"/>
        <v>4093.3905579399143</v>
      </c>
      <c r="S539" s="76">
        <f t="shared" si="105"/>
        <v>11086.266064035854</v>
      </c>
      <c r="T539" s="80">
        <f t="shared" si="106"/>
        <v>652.13329788446197</v>
      </c>
      <c r="U539" s="76">
        <v>983</v>
      </c>
      <c r="V539" s="79">
        <f t="shared" si="107"/>
        <v>45328.064256143407</v>
      </c>
    </row>
    <row r="540" spans="1:22" s="424" customFormat="1" ht="16.5" customHeight="1" x14ac:dyDescent="0.2">
      <c r="A540" s="211">
        <f t="shared" si="108"/>
        <v>511</v>
      </c>
      <c r="B540" s="357">
        <v>18.84</v>
      </c>
      <c r="C540" s="352">
        <v>58.25</v>
      </c>
      <c r="D540" s="76">
        <v>37590</v>
      </c>
      <c r="E540" s="80">
        <v>19870</v>
      </c>
      <c r="F540" s="76">
        <f t="shared" si="99"/>
        <v>23942.675159235667</v>
      </c>
      <c r="G540" s="164">
        <f t="shared" si="100"/>
        <v>4093.3905579399143</v>
      </c>
      <c r="H540" s="208">
        <f t="shared" si="101"/>
        <v>9532.2623438396986</v>
      </c>
      <c r="I540" s="164">
        <f t="shared" si="102"/>
        <v>560.72131434351161</v>
      </c>
      <c r="J540" s="165">
        <v>983</v>
      </c>
      <c r="K540" s="166">
        <f t="shared" si="103"/>
        <v>39112.049375358794</v>
      </c>
      <c r="L540" s="211">
        <f t="shared" si="104"/>
        <v>511</v>
      </c>
      <c r="M540" s="357">
        <v>15.82</v>
      </c>
      <c r="N540" s="352">
        <v>58.25</v>
      </c>
      <c r="O540" s="414">
        <v>37590</v>
      </c>
      <c r="P540" s="80">
        <v>19870</v>
      </c>
      <c r="Q540" s="163">
        <f t="shared" si="97"/>
        <v>28513.274336283182</v>
      </c>
      <c r="R540" s="164">
        <f t="shared" si="98"/>
        <v>4093.3905579399143</v>
      </c>
      <c r="S540" s="76">
        <f t="shared" si="105"/>
        <v>11086.266064035854</v>
      </c>
      <c r="T540" s="80">
        <f t="shared" si="106"/>
        <v>652.13329788446197</v>
      </c>
      <c r="U540" s="76">
        <v>983</v>
      </c>
      <c r="V540" s="79">
        <f t="shared" si="107"/>
        <v>45328.064256143407</v>
      </c>
    </row>
    <row r="541" spans="1:22" s="424" customFormat="1" ht="16.5" customHeight="1" x14ac:dyDescent="0.2">
      <c r="A541" s="211">
        <f t="shared" si="108"/>
        <v>512</v>
      </c>
      <c r="B541" s="357">
        <v>18.84</v>
      </c>
      <c r="C541" s="352">
        <v>58.25</v>
      </c>
      <c r="D541" s="76">
        <v>37590</v>
      </c>
      <c r="E541" s="80">
        <v>19870</v>
      </c>
      <c r="F541" s="76">
        <f t="shared" si="99"/>
        <v>23942.675159235667</v>
      </c>
      <c r="G541" s="164">
        <f t="shared" si="100"/>
        <v>4093.3905579399143</v>
      </c>
      <c r="H541" s="208">
        <f t="shared" si="101"/>
        <v>9532.2623438396986</v>
      </c>
      <c r="I541" s="164">
        <f t="shared" si="102"/>
        <v>560.72131434351161</v>
      </c>
      <c r="J541" s="165">
        <v>983</v>
      </c>
      <c r="K541" s="166">
        <f t="shared" si="103"/>
        <v>39112.049375358794</v>
      </c>
      <c r="L541" s="211">
        <f t="shared" si="104"/>
        <v>512</v>
      </c>
      <c r="M541" s="357">
        <v>15.82</v>
      </c>
      <c r="N541" s="352">
        <v>58.25</v>
      </c>
      <c r="O541" s="414">
        <v>37590</v>
      </c>
      <c r="P541" s="80">
        <v>19870</v>
      </c>
      <c r="Q541" s="163">
        <f t="shared" si="97"/>
        <v>28513.274336283182</v>
      </c>
      <c r="R541" s="164">
        <f t="shared" si="98"/>
        <v>4093.3905579399143</v>
      </c>
      <c r="S541" s="76">
        <f t="shared" si="105"/>
        <v>11086.266064035854</v>
      </c>
      <c r="T541" s="80">
        <f t="shared" si="106"/>
        <v>652.13329788446197</v>
      </c>
      <c r="U541" s="76">
        <v>983</v>
      </c>
      <c r="V541" s="79">
        <f t="shared" si="107"/>
        <v>45328.064256143407</v>
      </c>
    </row>
    <row r="542" spans="1:22" s="424" customFormat="1" ht="16.5" customHeight="1" x14ac:dyDescent="0.2">
      <c r="A542" s="211">
        <f t="shared" si="108"/>
        <v>513</v>
      </c>
      <c r="B542" s="357">
        <v>18.84</v>
      </c>
      <c r="C542" s="352">
        <v>58.25</v>
      </c>
      <c r="D542" s="76">
        <v>37590</v>
      </c>
      <c r="E542" s="80">
        <v>19870</v>
      </c>
      <c r="F542" s="76">
        <f t="shared" si="99"/>
        <v>23942.675159235667</v>
      </c>
      <c r="G542" s="164">
        <f t="shared" si="100"/>
        <v>4093.3905579399143</v>
      </c>
      <c r="H542" s="208">
        <f t="shared" si="101"/>
        <v>9532.2623438396986</v>
      </c>
      <c r="I542" s="164">
        <f t="shared" si="102"/>
        <v>560.72131434351161</v>
      </c>
      <c r="J542" s="165">
        <v>983</v>
      </c>
      <c r="K542" s="166">
        <f t="shared" si="103"/>
        <v>39112.049375358794</v>
      </c>
      <c r="L542" s="211">
        <f t="shared" si="104"/>
        <v>513</v>
      </c>
      <c r="M542" s="357">
        <v>15.82</v>
      </c>
      <c r="N542" s="352">
        <v>58.25</v>
      </c>
      <c r="O542" s="414">
        <v>37590</v>
      </c>
      <c r="P542" s="80">
        <v>19870</v>
      </c>
      <c r="Q542" s="163">
        <f t="shared" ref="Q542:Q605" si="109">12*(1/M542*O542)</f>
        <v>28513.274336283182</v>
      </c>
      <c r="R542" s="164">
        <f t="shared" ref="R542:R605" si="110">12*(1/N542*P542)</f>
        <v>4093.3905579399143</v>
      </c>
      <c r="S542" s="76">
        <f t="shared" si="105"/>
        <v>11086.266064035854</v>
      </c>
      <c r="T542" s="80">
        <f t="shared" si="106"/>
        <v>652.13329788446197</v>
      </c>
      <c r="U542" s="76">
        <v>983</v>
      </c>
      <c r="V542" s="79">
        <f t="shared" si="107"/>
        <v>45328.064256143407</v>
      </c>
    </row>
    <row r="543" spans="1:22" s="424" customFormat="1" ht="16.5" customHeight="1" x14ac:dyDescent="0.2">
      <c r="A543" s="211">
        <f t="shared" si="108"/>
        <v>514</v>
      </c>
      <c r="B543" s="357">
        <v>18.84</v>
      </c>
      <c r="C543" s="352">
        <v>58.25</v>
      </c>
      <c r="D543" s="76">
        <v>37590</v>
      </c>
      <c r="E543" s="80">
        <v>19870</v>
      </c>
      <c r="F543" s="76">
        <f t="shared" ref="F543:F606" si="111">12*(1/B543*D543)</f>
        <v>23942.675159235667</v>
      </c>
      <c r="G543" s="164">
        <f t="shared" ref="G543:G606" si="112">12*(1/C543*E543)</f>
        <v>4093.3905579399143</v>
      </c>
      <c r="H543" s="208">
        <f t="shared" ref="H543:H606" si="113">SUM(F543:G543)*34%</f>
        <v>9532.2623438396986</v>
      </c>
      <c r="I543" s="164">
        <f t="shared" ref="I543:I606" si="114">SUM(F543:G543)*2%</f>
        <v>560.72131434351161</v>
      </c>
      <c r="J543" s="165">
        <v>983</v>
      </c>
      <c r="K543" s="166">
        <f t="shared" ref="K543:K606" si="115">SUM(F543:J543)</f>
        <v>39112.049375358794</v>
      </c>
      <c r="L543" s="211">
        <f t="shared" ref="L543:L606" si="116">1+L542</f>
        <v>514</v>
      </c>
      <c r="M543" s="357">
        <v>15.82</v>
      </c>
      <c r="N543" s="352">
        <v>58.25</v>
      </c>
      <c r="O543" s="414">
        <v>37590</v>
      </c>
      <c r="P543" s="80">
        <v>19870</v>
      </c>
      <c r="Q543" s="163">
        <f t="shared" si="109"/>
        <v>28513.274336283182</v>
      </c>
      <c r="R543" s="164">
        <f t="shared" si="110"/>
        <v>4093.3905579399143</v>
      </c>
      <c r="S543" s="76">
        <f t="shared" ref="S543:S606" si="117">(Q543+R543)*34%</f>
        <v>11086.266064035854</v>
      </c>
      <c r="T543" s="80">
        <f t="shared" ref="T543:T606" si="118">SUM(Q543:R543)*2%</f>
        <v>652.13329788446197</v>
      </c>
      <c r="U543" s="76">
        <v>983</v>
      </c>
      <c r="V543" s="79">
        <f t="shared" ref="V543:V606" si="119">SUM(Q543:U543)</f>
        <v>45328.064256143407</v>
      </c>
    </row>
    <row r="544" spans="1:22" s="424" customFormat="1" ht="16.5" customHeight="1" x14ac:dyDescent="0.2">
      <c r="A544" s="211">
        <f t="shared" si="108"/>
        <v>515</v>
      </c>
      <c r="B544" s="357">
        <v>18.84</v>
      </c>
      <c r="C544" s="352">
        <v>58.25</v>
      </c>
      <c r="D544" s="76">
        <v>37590</v>
      </c>
      <c r="E544" s="80">
        <v>19870</v>
      </c>
      <c r="F544" s="76">
        <f t="shared" si="111"/>
        <v>23942.675159235667</v>
      </c>
      <c r="G544" s="164">
        <f t="shared" si="112"/>
        <v>4093.3905579399143</v>
      </c>
      <c r="H544" s="208">
        <f t="shared" si="113"/>
        <v>9532.2623438396986</v>
      </c>
      <c r="I544" s="164">
        <f t="shared" si="114"/>
        <v>560.72131434351161</v>
      </c>
      <c r="J544" s="165">
        <v>983</v>
      </c>
      <c r="K544" s="166">
        <f t="shared" si="115"/>
        <v>39112.049375358794</v>
      </c>
      <c r="L544" s="211">
        <f t="shared" si="116"/>
        <v>515</v>
      </c>
      <c r="M544" s="357">
        <v>15.82</v>
      </c>
      <c r="N544" s="352">
        <v>58.25</v>
      </c>
      <c r="O544" s="414">
        <v>37590</v>
      </c>
      <c r="P544" s="80">
        <v>19870</v>
      </c>
      <c r="Q544" s="163">
        <f t="shared" si="109"/>
        <v>28513.274336283182</v>
      </c>
      <c r="R544" s="164">
        <f t="shared" si="110"/>
        <v>4093.3905579399143</v>
      </c>
      <c r="S544" s="76">
        <f t="shared" si="117"/>
        <v>11086.266064035854</v>
      </c>
      <c r="T544" s="80">
        <f t="shared" si="118"/>
        <v>652.13329788446197</v>
      </c>
      <c r="U544" s="76">
        <v>983</v>
      </c>
      <c r="V544" s="79">
        <f t="shared" si="119"/>
        <v>45328.064256143407</v>
      </c>
    </row>
    <row r="545" spans="1:22" s="424" customFormat="1" ht="16.5" customHeight="1" x14ac:dyDescent="0.2">
      <c r="A545" s="211">
        <f t="shared" si="108"/>
        <v>516</v>
      </c>
      <c r="B545" s="357">
        <v>18.84</v>
      </c>
      <c r="C545" s="352">
        <v>58.25</v>
      </c>
      <c r="D545" s="76">
        <v>37590</v>
      </c>
      <c r="E545" s="80">
        <v>19870</v>
      </c>
      <c r="F545" s="76">
        <f t="shared" si="111"/>
        <v>23942.675159235667</v>
      </c>
      <c r="G545" s="164">
        <f t="shared" si="112"/>
        <v>4093.3905579399143</v>
      </c>
      <c r="H545" s="208">
        <f t="shared" si="113"/>
        <v>9532.2623438396986</v>
      </c>
      <c r="I545" s="164">
        <f t="shared" si="114"/>
        <v>560.72131434351161</v>
      </c>
      <c r="J545" s="165">
        <v>983</v>
      </c>
      <c r="K545" s="166">
        <f t="shared" si="115"/>
        <v>39112.049375358794</v>
      </c>
      <c r="L545" s="211">
        <f t="shared" si="116"/>
        <v>516</v>
      </c>
      <c r="M545" s="357">
        <v>15.82</v>
      </c>
      <c r="N545" s="352">
        <v>58.25</v>
      </c>
      <c r="O545" s="414">
        <v>37590</v>
      </c>
      <c r="P545" s="80">
        <v>19870</v>
      </c>
      <c r="Q545" s="163">
        <f t="shared" si="109"/>
        <v>28513.274336283182</v>
      </c>
      <c r="R545" s="164">
        <f t="shared" si="110"/>
        <v>4093.3905579399143</v>
      </c>
      <c r="S545" s="76">
        <f t="shared" si="117"/>
        <v>11086.266064035854</v>
      </c>
      <c r="T545" s="80">
        <f t="shared" si="118"/>
        <v>652.13329788446197</v>
      </c>
      <c r="U545" s="76">
        <v>983</v>
      </c>
      <c r="V545" s="79">
        <f t="shared" si="119"/>
        <v>45328.064256143407</v>
      </c>
    </row>
    <row r="546" spans="1:22" s="424" customFormat="1" ht="16.5" customHeight="1" x14ac:dyDescent="0.2">
      <c r="A546" s="211">
        <f t="shared" si="108"/>
        <v>517</v>
      </c>
      <c r="B546" s="357">
        <v>18.84</v>
      </c>
      <c r="C546" s="352">
        <v>58.25</v>
      </c>
      <c r="D546" s="76">
        <v>37590</v>
      </c>
      <c r="E546" s="80">
        <v>19870</v>
      </c>
      <c r="F546" s="76">
        <f t="shared" si="111"/>
        <v>23942.675159235667</v>
      </c>
      <c r="G546" s="164">
        <f t="shared" si="112"/>
        <v>4093.3905579399143</v>
      </c>
      <c r="H546" s="208">
        <f t="shared" si="113"/>
        <v>9532.2623438396986</v>
      </c>
      <c r="I546" s="164">
        <f t="shared" si="114"/>
        <v>560.72131434351161</v>
      </c>
      <c r="J546" s="165">
        <v>983</v>
      </c>
      <c r="K546" s="166">
        <f t="shared" si="115"/>
        <v>39112.049375358794</v>
      </c>
      <c r="L546" s="211">
        <f t="shared" si="116"/>
        <v>517</v>
      </c>
      <c r="M546" s="357">
        <v>15.82</v>
      </c>
      <c r="N546" s="352">
        <v>58.25</v>
      </c>
      <c r="O546" s="414">
        <v>37590</v>
      </c>
      <c r="P546" s="80">
        <v>19870</v>
      </c>
      <c r="Q546" s="163">
        <f t="shared" si="109"/>
        <v>28513.274336283182</v>
      </c>
      <c r="R546" s="164">
        <f t="shared" si="110"/>
        <v>4093.3905579399143</v>
      </c>
      <c r="S546" s="76">
        <f t="shared" si="117"/>
        <v>11086.266064035854</v>
      </c>
      <c r="T546" s="80">
        <f t="shared" si="118"/>
        <v>652.13329788446197</v>
      </c>
      <c r="U546" s="76">
        <v>983</v>
      </c>
      <c r="V546" s="79">
        <f t="shared" si="119"/>
        <v>45328.064256143407</v>
      </c>
    </row>
    <row r="547" spans="1:22" s="424" customFormat="1" ht="16.5" customHeight="1" x14ac:dyDescent="0.2">
      <c r="A547" s="211">
        <f t="shared" si="108"/>
        <v>518</v>
      </c>
      <c r="B547" s="357">
        <v>18.84</v>
      </c>
      <c r="C547" s="352">
        <v>58.25</v>
      </c>
      <c r="D547" s="76">
        <v>37590</v>
      </c>
      <c r="E547" s="80">
        <v>19870</v>
      </c>
      <c r="F547" s="76">
        <f t="shared" si="111"/>
        <v>23942.675159235667</v>
      </c>
      <c r="G547" s="164">
        <f t="shared" si="112"/>
        <v>4093.3905579399143</v>
      </c>
      <c r="H547" s="208">
        <f t="shared" si="113"/>
        <v>9532.2623438396986</v>
      </c>
      <c r="I547" s="164">
        <f t="shared" si="114"/>
        <v>560.72131434351161</v>
      </c>
      <c r="J547" s="165">
        <v>983</v>
      </c>
      <c r="K547" s="166">
        <f t="shared" si="115"/>
        <v>39112.049375358794</v>
      </c>
      <c r="L547" s="211">
        <f t="shared" si="116"/>
        <v>518</v>
      </c>
      <c r="M547" s="357">
        <v>15.82</v>
      </c>
      <c r="N547" s="352">
        <v>58.25</v>
      </c>
      <c r="O547" s="414">
        <v>37590</v>
      </c>
      <c r="P547" s="80">
        <v>19870</v>
      </c>
      <c r="Q547" s="163">
        <f t="shared" si="109"/>
        <v>28513.274336283182</v>
      </c>
      <c r="R547" s="164">
        <f t="shared" si="110"/>
        <v>4093.3905579399143</v>
      </c>
      <c r="S547" s="76">
        <f t="shared" si="117"/>
        <v>11086.266064035854</v>
      </c>
      <c r="T547" s="80">
        <f t="shared" si="118"/>
        <v>652.13329788446197</v>
      </c>
      <c r="U547" s="76">
        <v>983</v>
      </c>
      <c r="V547" s="79">
        <f t="shared" si="119"/>
        <v>45328.064256143407</v>
      </c>
    </row>
    <row r="548" spans="1:22" s="424" customFormat="1" ht="16.5" customHeight="1" x14ac:dyDescent="0.2">
      <c r="A548" s="211">
        <f t="shared" si="108"/>
        <v>519</v>
      </c>
      <c r="B548" s="357">
        <v>18.84</v>
      </c>
      <c r="C548" s="352">
        <v>58.25</v>
      </c>
      <c r="D548" s="76">
        <v>37590</v>
      </c>
      <c r="E548" s="80">
        <v>19870</v>
      </c>
      <c r="F548" s="76">
        <f t="shared" si="111"/>
        <v>23942.675159235667</v>
      </c>
      <c r="G548" s="164">
        <f t="shared" si="112"/>
        <v>4093.3905579399143</v>
      </c>
      <c r="H548" s="208">
        <f t="shared" si="113"/>
        <v>9532.2623438396986</v>
      </c>
      <c r="I548" s="164">
        <f t="shared" si="114"/>
        <v>560.72131434351161</v>
      </c>
      <c r="J548" s="165">
        <v>983</v>
      </c>
      <c r="K548" s="166">
        <f t="shared" si="115"/>
        <v>39112.049375358794</v>
      </c>
      <c r="L548" s="211">
        <f t="shared" si="116"/>
        <v>519</v>
      </c>
      <c r="M548" s="357">
        <v>15.82</v>
      </c>
      <c r="N548" s="352">
        <v>58.25</v>
      </c>
      <c r="O548" s="414">
        <v>37590</v>
      </c>
      <c r="P548" s="80">
        <v>19870</v>
      </c>
      <c r="Q548" s="163">
        <f t="shared" si="109"/>
        <v>28513.274336283182</v>
      </c>
      <c r="R548" s="164">
        <f t="shared" si="110"/>
        <v>4093.3905579399143</v>
      </c>
      <c r="S548" s="76">
        <f t="shared" si="117"/>
        <v>11086.266064035854</v>
      </c>
      <c r="T548" s="80">
        <f t="shared" si="118"/>
        <v>652.13329788446197</v>
      </c>
      <c r="U548" s="76">
        <v>983</v>
      </c>
      <c r="V548" s="79">
        <f t="shared" si="119"/>
        <v>45328.064256143407</v>
      </c>
    </row>
    <row r="549" spans="1:22" s="424" customFormat="1" ht="16.5" customHeight="1" x14ac:dyDescent="0.2">
      <c r="A549" s="214">
        <f t="shared" si="108"/>
        <v>520</v>
      </c>
      <c r="B549" s="357">
        <v>18.84</v>
      </c>
      <c r="C549" s="352">
        <v>58.25</v>
      </c>
      <c r="D549" s="76">
        <v>37590</v>
      </c>
      <c r="E549" s="80">
        <v>19870</v>
      </c>
      <c r="F549" s="76">
        <f t="shared" si="111"/>
        <v>23942.675159235667</v>
      </c>
      <c r="G549" s="164">
        <f t="shared" si="112"/>
        <v>4093.3905579399143</v>
      </c>
      <c r="H549" s="208">
        <f t="shared" si="113"/>
        <v>9532.2623438396986</v>
      </c>
      <c r="I549" s="164">
        <f t="shared" si="114"/>
        <v>560.72131434351161</v>
      </c>
      <c r="J549" s="165">
        <v>983</v>
      </c>
      <c r="K549" s="166">
        <f t="shared" si="115"/>
        <v>39112.049375358794</v>
      </c>
      <c r="L549" s="214">
        <f t="shared" si="116"/>
        <v>520</v>
      </c>
      <c r="M549" s="357">
        <v>15.82</v>
      </c>
      <c r="N549" s="352">
        <v>58.25</v>
      </c>
      <c r="O549" s="414">
        <v>37590</v>
      </c>
      <c r="P549" s="80">
        <v>19870</v>
      </c>
      <c r="Q549" s="163">
        <f t="shared" si="109"/>
        <v>28513.274336283182</v>
      </c>
      <c r="R549" s="164">
        <f t="shared" si="110"/>
        <v>4093.3905579399143</v>
      </c>
      <c r="S549" s="76">
        <f t="shared" si="117"/>
        <v>11086.266064035854</v>
      </c>
      <c r="T549" s="80">
        <f t="shared" si="118"/>
        <v>652.13329788446197</v>
      </c>
      <c r="U549" s="76">
        <v>983</v>
      </c>
      <c r="V549" s="79">
        <f t="shared" si="119"/>
        <v>45328.064256143407</v>
      </c>
    </row>
    <row r="550" spans="1:22" s="424" customFormat="1" ht="16.5" customHeight="1" x14ac:dyDescent="0.2">
      <c r="A550" s="211">
        <f t="shared" si="108"/>
        <v>521</v>
      </c>
      <c r="B550" s="357">
        <v>18.84</v>
      </c>
      <c r="C550" s="352">
        <v>58.25</v>
      </c>
      <c r="D550" s="76">
        <v>37590</v>
      </c>
      <c r="E550" s="80">
        <v>19870</v>
      </c>
      <c r="F550" s="76">
        <f t="shared" si="111"/>
        <v>23942.675159235667</v>
      </c>
      <c r="G550" s="164">
        <f t="shared" si="112"/>
        <v>4093.3905579399143</v>
      </c>
      <c r="H550" s="208">
        <f t="shared" si="113"/>
        <v>9532.2623438396986</v>
      </c>
      <c r="I550" s="164">
        <f t="shared" si="114"/>
        <v>560.72131434351161</v>
      </c>
      <c r="J550" s="165">
        <v>983</v>
      </c>
      <c r="K550" s="166">
        <f t="shared" si="115"/>
        <v>39112.049375358794</v>
      </c>
      <c r="L550" s="211">
        <f t="shared" si="116"/>
        <v>521</v>
      </c>
      <c r="M550" s="357">
        <v>15.82</v>
      </c>
      <c r="N550" s="352">
        <v>58.25</v>
      </c>
      <c r="O550" s="414">
        <v>37590</v>
      </c>
      <c r="P550" s="80">
        <v>19870</v>
      </c>
      <c r="Q550" s="163">
        <f t="shared" si="109"/>
        <v>28513.274336283182</v>
      </c>
      <c r="R550" s="164">
        <f t="shared" si="110"/>
        <v>4093.3905579399143</v>
      </c>
      <c r="S550" s="76">
        <f t="shared" si="117"/>
        <v>11086.266064035854</v>
      </c>
      <c r="T550" s="80">
        <f t="shared" si="118"/>
        <v>652.13329788446197</v>
      </c>
      <c r="U550" s="76">
        <v>983</v>
      </c>
      <c r="V550" s="79">
        <f t="shared" si="119"/>
        <v>45328.064256143407</v>
      </c>
    </row>
    <row r="551" spans="1:22" s="424" customFormat="1" ht="16.5" customHeight="1" x14ac:dyDescent="0.2">
      <c r="A551" s="211">
        <f t="shared" si="108"/>
        <v>522</v>
      </c>
      <c r="B551" s="357">
        <v>18.84</v>
      </c>
      <c r="C551" s="352">
        <v>58.25</v>
      </c>
      <c r="D551" s="76">
        <v>37590</v>
      </c>
      <c r="E551" s="80">
        <v>19870</v>
      </c>
      <c r="F551" s="76">
        <f t="shared" si="111"/>
        <v>23942.675159235667</v>
      </c>
      <c r="G551" s="164">
        <f t="shared" si="112"/>
        <v>4093.3905579399143</v>
      </c>
      <c r="H551" s="208">
        <f t="shared" si="113"/>
        <v>9532.2623438396986</v>
      </c>
      <c r="I551" s="164">
        <f t="shared" si="114"/>
        <v>560.72131434351161</v>
      </c>
      <c r="J551" s="165">
        <v>983</v>
      </c>
      <c r="K551" s="166">
        <f t="shared" si="115"/>
        <v>39112.049375358794</v>
      </c>
      <c r="L551" s="211">
        <f t="shared" si="116"/>
        <v>522</v>
      </c>
      <c r="M551" s="357">
        <v>15.82</v>
      </c>
      <c r="N551" s="352">
        <v>58.25</v>
      </c>
      <c r="O551" s="414">
        <v>37590</v>
      </c>
      <c r="P551" s="80">
        <v>19870</v>
      </c>
      <c r="Q551" s="163">
        <f t="shared" si="109"/>
        <v>28513.274336283182</v>
      </c>
      <c r="R551" s="164">
        <f t="shared" si="110"/>
        <v>4093.3905579399143</v>
      </c>
      <c r="S551" s="76">
        <f t="shared" si="117"/>
        <v>11086.266064035854</v>
      </c>
      <c r="T551" s="80">
        <f t="shared" si="118"/>
        <v>652.13329788446197</v>
      </c>
      <c r="U551" s="76">
        <v>983</v>
      </c>
      <c r="V551" s="79">
        <f t="shared" si="119"/>
        <v>45328.064256143407</v>
      </c>
    </row>
    <row r="552" spans="1:22" s="424" customFormat="1" ht="16.5" customHeight="1" x14ac:dyDescent="0.2">
      <c r="A552" s="211">
        <f t="shared" si="108"/>
        <v>523</v>
      </c>
      <c r="B552" s="357">
        <v>18.84</v>
      </c>
      <c r="C552" s="352">
        <v>58.25</v>
      </c>
      <c r="D552" s="76">
        <v>37590</v>
      </c>
      <c r="E552" s="80">
        <v>19870</v>
      </c>
      <c r="F552" s="76">
        <f t="shared" si="111"/>
        <v>23942.675159235667</v>
      </c>
      <c r="G552" s="164">
        <f t="shared" si="112"/>
        <v>4093.3905579399143</v>
      </c>
      <c r="H552" s="208">
        <f t="shared" si="113"/>
        <v>9532.2623438396986</v>
      </c>
      <c r="I552" s="164">
        <f t="shared" si="114"/>
        <v>560.72131434351161</v>
      </c>
      <c r="J552" s="165">
        <v>983</v>
      </c>
      <c r="K552" s="166">
        <f t="shared" si="115"/>
        <v>39112.049375358794</v>
      </c>
      <c r="L552" s="211">
        <f t="shared" si="116"/>
        <v>523</v>
      </c>
      <c r="M552" s="357">
        <v>15.82</v>
      </c>
      <c r="N552" s="352">
        <v>58.25</v>
      </c>
      <c r="O552" s="414">
        <v>37590</v>
      </c>
      <c r="P552" s="80">
        <v>19870</v>
      </c>
      <c r="Q552" s="163">
        <f t="shared" si="109"/>
        <v>28513.274336283182</v>
      </c>
      <c r="R552" s="164">
        <f t="shared" si="110"/>
        <v>4093.3905579399143</v>
      </c>
      <c r="S552" s="76">
        <f t="shared" si="117"/>
        <v>11086.266064035854</v>
      </c>
      <c r="T552" s="80">
        <f t="shared" si="118"/>
        <v>652.13329788446197</v>
      </c>
      <c r="U552" s="76">
        <v>983</v>
      </c>
      <c r="V552" s="79">
        <f t="shared" si="119"/>
        <v>45328.064256143407</v>
      </c>
    </row>
    <row r="553" spans="1:22" s="424" customFormat="1" ht="16.5" customHeight="1" x14ac:dyDescent="0.2">
      <c r="A553" s="211">
        <f t="shared" si="108"/>
        <v>524</v>
      </c>
      <c r="B553" s="357">
        <v>18.84</v>
      </c>
      <c r="C553" s="352">
        <v>58.25</v>
      </c>
      <c r="D553" s="76">
        <v>37590</v>
      </c>
      <c r="E553" s="80">
        <v>19870</v>
      </c>
      <c r="F553" s="76">
        <f t="shared" si="111"/>
        <v>23942.675159235667</v>
      </c>
      <c r="G553" s="164">
        <f t="shared" si="112"/>
        <v>4093.3905579399143</v>
      </c>
      <c r="H553" s="208">
        <f t="shared" si="113"/>
        <v>9532.2623438396986</v>
      </c>
      <c r="I553" s="164">
        <f t="shared" si="114"/>
        <v>560.72131434351161</v>
      </c>
      <c r="J553" s="165">
        <v>983</v>
      </c>
      <c r="K553" s="166">
        <f t="shared" si="115"/>
        <v>39112.049375358794</v>
      </c>
      <c r="L553" s="211">
        <f t="shared" si="116"/>
        <v>524</v>
      </c>
      <c r="M553" s="357">
        <v>15.82</v>
      </c>
      <c r="N553" s="352">
        <v>58.25</v>
      </c>
      <c r="O553" s="414">
        <v>37590</v>
      </c>
      <c r="P553" s="80">
        <v>19870</v>
      </c>
      <c r="Q553" s="163">
        <f t="shared" si="109"/>
        <v>28513.274336283182</v>
      </c>
      <c r="R553" s="164">
        <f t="shared" si="110"/>
        <v>4093.3905579399143</v>
      </c>
      <c r="S553" s="76">
        <f t="shared" si="117"/>
        <v>11086.266064035854</v>
      </c>
      <c r="T553" s="80">
        <f t="shared" si="118"/>
        <v>652.13329788446197</v>
      </c>
      <c r="U553" s="76">
        <v>983</v>
      </c>
      <c r="V553" s="79">
        <f t="shared" si="119"/>
        <v>45328.064256143407</v>
      </c>
    </row>
    <row r="554" spans="1:22" s="424" customFormat="1" ht="16.5" customHeight="1" x14ac:dyDescent="0.2">
      <c r="A554" s="211">
        <f t="shared" si="108"/>
        <v>525</v>
      </c>
      <c r="B554" s="357">
        <v>18.84</v>
      </c>
      <c r="C554" s="352">
        <v>58.25</v>
      </c>
      <c r="D554" s="76">
        <v>37590</v>
      </c>
      <c r="E554" s="80">
        <v>19870</v>
      </c>
      <c r="F554" s="76">
        <f t="shared" si="111"/>
        <v>23942.675159235667</v>
      </c>
      <c r="G554" s="164">
        <f t="shared" si="112"/>
        <v>4093.3905579399143</v>
      </c>
      <c r="H554" s="208">
        <f t="shared" si="113"/>
        <v>9532.2623438396986</v>
      </c>
      <c r="I554" s="164">
        <f t="shared" si="114"/>
        <v>560.72131434351161</v>
      </c>
      <c r="J554" s="165">
        <v>983</v>
      </c>
      <c r="K554" s="166">
        <f t="shared" si="115"/>
        <v>39112.049375358794</v>
      </c>
      <c r="L554" s="211">
        <f t="shared" si="116"/>
        <v>525</v>
      </c>
      <c r="M554" s="357">
        <v>15.82</v>
      </c>
      <c r="N554" s="352">
        <v>58.25</v>
      </c>
      <c r="O554" s="414">
        <v>37590</v>
      </c>
      <c r="P554" s="80">
        <v>19870</v>
      </c>
      <c r="Q554" s="163">
        <f t="shared" si="109"/>
        <v>28513.274336283182</v>
      </c>
      <c r="R554" s="164">
        <f t="shared" si="110"/>
        <v>4093.3905579399143</v>
      </c>
      <c r="S554" s="76">
        <f t="shared" si="117"/>
        <v>11086.266064035854</v>
      </c>
      <c r="T554" s="80">
        <f t="shared" si="118"/>
        <v>652.13329788446197</v>
      </c>
      <c r="U554" s="76">
        <v>983</v>
      </c>
      <c r="V554" s="79">
        <f t="shared" si="119"/>
        <v>45328.064256143407</v>
      </c>
    </row>
    <row r="555" spans="1:22" s="424" customFormat="1" ht="16.5" customHeight="1" x14ac:dyDescent="0.2">
      <c r="A555" s="211">
        <f t="shared" si="108"/>
        <v>526</v>
      </c>
      <c r="B555" s="357">
        <v>18.84</v>
      </c>
      <c r="C555" s="352">
        <v>58.25</v>
      </c>
      <c r="D555" s="76">
        <v>37590</v>
      </c>
      <c r="E555" s="80">
        <v>19870</v>
      </c>
      <c r="F555" s="76">
        <f t="shared" si="111"/>
        <v>23942.675159235667</v>
      </c>
      <c r="G555" s="164">
        <f t="shared" si="112"/>
        <v>4093.3905579399143</v>
      </c>
      <c r="H555" s="208">
        <f t="shared" si="113"/>
        <v>9532.2623438396986</v>
      </c>
      <c r="I555" s="164">
        <f t="shared" si="114"/>
        <v>560.72131434351161</v>
      </c>
      <c r="J555" s="165">
        <v>983</v>
      </c>
      <c r="K555" s="166">
        <f t="shared" si="115"/>
        <v>39112.049375358794</v>
      </c>
      <c r="L555" s="211">
        <f t="shared" si="116"/>
        <v>526</v>
      </c>
      <c r="M555" s="357">
        <v>15.82</v>
      </c>
      <c r="N555" s="352">
        <v>58.25</v>
      </c>
      <c r="O555" s="414">
        <v>37590</v>
      </c>
      <c r="P555" s="80">
        <v>19870</v>
      </c>
      <c r="Q555" s="163">
        <f t="shared" si="109"/>
        <v>28513.274336283182</v>
      </c>
      <c r="R555" s="164">
        <f t="shared" si="110"/>
        <v>4093.3905579399143</v>
      </c>
      <c r="S555" s="76">
        <f t="shared" si="117"/>
        <v>11086.266064035854</v>
      </c>
      <c r="T555" s="80">
        <f t="shared" si="118"/>
        <v>652.13329788446197</v>
      </c>
      <c r="U555" s="76">
        <v>983</v>
      </c>
      <c r="V555" s="79">
        <f t="shared" si="119"/>
        <v>45328.064256143407</v>
      </c>
    </row>
    <row r="556" spans="1:22" s="424" customFormat="1" ht="16.5" customHeight="1" x14ac:dyDescent="0.2">
      <c r="A556" s="211">
        <f t="shared" si="108"/>
        <v>527</v>
      </c>
      <c r="B556" s="357">
        <v>18.84</v>
      </c>
      <c r="C556" s="352">
        <v>58.25</v>
      </c>
      <c r="D556" s="76">
        <v>37590</v>
      </c>
      <c r="E556" s="80">
        <v>19870</v>
      </c>
      <c r="F556" s="76">
        <f t="shared" si="111"/>
        <v>23942.675159235667</v>
      </c>
      <c r="G556" s="164">
        <f t="shared" si="112"/>
        <v>4093.3905579399143</v>
      </c>
      <c r="H556" s="208">
        <f t="shared" si="113"/>
        <v>9532.2623438396986</v>
      </c>
      <c r="I556" s="164">
        <f t="shared" si="114"/>
        <v>560.72131434351161</v>
      </c>
      <c r="J556" s="165">
        <v>983</v>
      </c>
      <c r="K556" s="166">
        <f t="shared" si="115"/>
        <v>39112.049375358794</v>
      </c>
      <c r="L556" s="211">
        <f t="shared" si="116"/>
        <v>527</v>
      </c>
      <c r="M556" s="357">
        <v>15.82</v>
      </c>
      <c r="N556" s="352">
        <v>58.25</v>
      </c>
      <c r="O556" s="414">
        <v>37590</v>
      </c>
      <c r="P556" s="80">
        <v>19870</v>
      </c>
      <c r="Q556" s="163">
        <f t="shared" si="109"/>
        <v>28513.274336283182</v>
      </c>
      <c r="R556" s="164">
        <f t="shared" si="110"/>
        <v>4093.3905579399143</v>
      </c>
      <c r="S556" s="76">
        <f t="shared" si="117"/>
        <v>11086.266064035854</v>
      </c>
      <c r="T556" s="80">
        <f t="shared" si="118"/>
        <v>652.13329788446197</v>
      </c>
      <c r="U556" s="76">
        <v>983</v>
      </c>
      <c r="V556" s="79">
        <f t="shared" si="119"/>
        <v>45328.064256143407</v>
      </c>
    </row>
    <row r="557" spans="1:22" s="424" customFormat="1" ht="16.5" customHeight="1" x14ac:dyDescent="0.2">
      <c r="A557" s="211">
        <f t="shared" si="108"/>
        <v>528</v>
      </c>
      <c r="B557" s="357">
        <v>18.84</v>
      </c>
      <c r="C557" s="352">
        <v>58.25</v>
      </c>
      <c r="D557" s="76">
        <v>37590</v>
      </c>
      <c r="E557" s="80">
        <v>19870</v>
      </c>
      <c r="F557" s="76">
        <f t="shared" si="111"/>
        <v>23942.675159235667</v>
      </c>
      <c r="G557" s="164">
        <f t="shared" si="112"/>
        <v>4093.3905579399143</v>
      </c>
      <c r="H557" s="208">
        <f t="shared" si="113"/>
        <v>9532.2623438396986</v>
      </c>
      <c r="I557" s="164">
        <f t="shared" si="114"/>
        <v>560.72131434351161</v>
      </c>
      <c r="J557" s="165">
        <v>983</v>
      </c>
      <c r="K557" s="166">
        <f t="shared" si="115"/>
        <v>39112.049375358794</v>
      </c>
      <c r="L557" s="211">
        <f t="shared" si="116"/>
        <v>528</v>
      </c>
      <c r="M557" s="357">
        <v>15.82</v>
      </c>
      <c r="N557" s="352">
        <v>58.25</v>
      </c>
      <c r="O557" s="414">
        <v>37590</v>
      </c>
      <c r="P557" s="80">
        <v>19870</v>
      </c>
      <c r="Q557" s="163">
        <f t="shared" si="109"/>
        <v>28513.274336283182</v>
      </c>
      <c r="R557" s="164">
        <f t="shared" si="110"/>
        <v>4093.3905579399143</v>
      </c>
      <c r="S557" s="76">
        <f t="shared" si="117"/>
        <v>11086.266064035854</v>
      </c>
      <c r="T557" s="80">
        <f t="shared" si="118"/>
        <v>652.13329788446197</v>
      </c>
      <c r="U557" s="76">
        <v>983</v>
      </c>
      <c r="V557" s="79">
        <f t="shared" si="119"/>
        <v>45328.064256143407</v>
      </c>
    </row>
    <row r="558" spans="1:22" s="424" customFormat="1" ht="16.5" customHeight="1" x14ac:dyDescent="0.2">
      <c r="A558" s="211">
        <f t="shared" si="108"/>
        <v>529</v>
      </c>
      <c r="B558" s="357">
        <v>18.84</v>
      </c>
      <c r="C558" s="352">
        <v>58.25</v>
      </c>
      <c r="D558" s="76">
        <v>37590</v>
      </c>
      <c r="E558" s="80">
        <v>19870</v>
      </c>
      <c r="F558" s="76">
        <f t="shared" si="111"/>
        <v>23942.675159235667</v>
      </c>
      <c r="G558" s="164">
        <f t="shared" si="112"/>
        <v>4093.3905579399143</v>
      </c>
      <c r="H558" s="208">
        <f t="shared" si="113"/>
        <v>9532.2623438396986</v>
      </c>
      <c r="I558" s="164">
        <f t="shared" si="114"/>
        <v>560.72131434351161</v>
      </c>
      <c r="J558" s="165">
        <v>983</v>
      </c>
      <c r="K558" s="166">
        <f t="shared" si="115"/>
        <v>39112.049375358794</v>
      </c>
      <c r="L558" s="211">
        <f t="shared" si="116"/>
        <v>529</v>
      </c>
      <c r="M558" s="357">
        <v>15.82</v>
      </c>
      <c r="N558" s="352">
        <v>58.25</v>
      </c>
      <c r="O558" s="414">
        <v>37590</v>
      </c>
      <c r="P558" s="80">
        <v>19870</v>
      </c>
      <c r="Q558" s="163">
        <f t="shared" si="109"/>
        <v>28513.274336283182</v>
      </c>
      <c r="R558" s="164">
        <f t="shared" si="110"/>
        <v>4093.3905579399143</v>
      </c>
      <c r="S558" s="76">
        <f t="shared" si="117"/>
        <v>11086.266064035854</v>
      </c>
      <c r="T558" s="80">
        <f t="shared" si="118"/>
        <v>652.13329788446197</v>
      </c>
      <c r="U558" s="76">
        <v>983</v>
      </c>
      <c r="V558" s="79">
        <f t="shared" si="119"/>
        <v>45328.064256143407</v>
      </c>
    </row>
    <row r="559" spans="1:22" s="424" customFormat="1" ht="16.5" customHeight="1" x14ac:dyDescent="0.2">
      <c r="A559" s="214">
        <f t="shared" si="108"/>
        <v>530</v>
      </c>
      <c r="B559" s="357">
        <v>18.84</v>
      </c>
      <c r="C559" s="352">
        <v>58.25</v>
      </c>
      <c r="D559" s="76">
        <v>37590</v>
      </c>
      <c r="E559" s="80">
        <v>19870</v>
      </c>
      <c r="F559" s="76">
        <f t="shared" si="111"/>
        <v>23942.675159235667</v>
      </c>
      <c r="G559" s="164">
        <f t="shared" si="112"/>
        <v>4093.3905579399143</v>
      </c>
      <c r="H559" s="208">
        <f t="shared" si="113"/>
        <v>9532.2623438396986</v>
      </c>
      <c r="I559" s="164">
        <f t="shared" si="114"/>
        <v>560.72131434351161</v>
      </c>
      <c r="J559" s="165">
        <v>983</v>
      </c>
      <c r="K559" s="166">
        <f t="shared" si="115"/>
        <v>39112.049375358794</v>
      </c>
      <c r="L559" s="214">
        <f t="shared" si="116"/>
        <v>530</v>
      </c>
      <c r="M559" s="357">
        <v>15.82</v>
      </c>
      <c r="N559" s="352">
        <v>58.25</v>
      </c>
      <c r="O559" s="414">
        <v>37590</v>
      </c>
      <c r="P559" s="80">
        <v>19870</v>
      </c>
      <c r="Q559" s="163">
        <f t="shared" si="109"/>
        <v>28513.274336283182</v>
      </c>
      <c r="R559" s="164">
        <f t="shared" si="110"/>
        <v>4093.3905579399143</v>
      </c>
      <c r="S559" s="76">
        <f t="shared" si="117"/>
        <v>11086.266064035854</v>
      </c>
      <c r="T559" s="80">
        <f t="shared" si="118"/>
        <v>652.13329788446197</v>
      </c>
      <c r="U559" s="76">
        <v>983</v>
      </c>
      <c r="V559" s="79">
        <f t="shared" si="119"/>
        <v>45328.064256143407</v>
      </c>
    </row>
    <row r="560" spans="1:22" s="424" customFormat="1" ht="16.5" customHeight="1" x14ac:dyDescent="0.2">
      <c r="A560" s="211">
        <f t="shared" si="108"/>
        <v>531</v>
      </c>
      <c r="B560" s="357">
        <v>18.84</v>
      </c>
      <c r="C560" s="352">
        <v>58.25</v>
      </c>
      <c r="D560" s="76">
        <v>37590</v>
      </c>
      <c r="E560" s="80">
        <v>19870</v>
      </c>
      <c r="F560" s="76">
        <f t="shared" si="111"/>
        <v>23942.675159235667</v>
      </c>
      <c r="G560" s="164">
        <f t="shared" si="112"/>
        <v>4093.3905579399143</v>
      </c>
      <c r="H560" s="208">
        <f t="shared" si="113"/>
        <v>9532.2623438396986</v>
      </c>
      <c r="I560" s="164">
        <f t="shared" si="114"/>
        <v>560.72131434351161</v>
      </c>
      <c r="J560" s="165">
        <v>983</v>
      </c>
      <c r="K560" s="166">
        <f t="shared" si="115"/>
        <v>39112.049375358794</v>
      </c>
      <c r="L560" s="211">
        <f t="shared" si="116"/>
        <v>531</v>
      </c>
      <c r="M560" s="357">
        <v>15.82</v>
      </c>
      <c r="N560" s="352">
        <v>58.25</v>
      </c>
      <c r="O560" s="414">
        <v>37590</v>
      </c>
      <c r="P560" s="80">
        <v>19870</v>
      </c>
      <c r="Q560" s="163">
        <f t="shared" si="109"/>
        <v>28513.274336283182</v>
      </c>
      <c r="R560" s="164">
        <f t="shared" si="110"/>
        <v>4093.3905579399143</v>
      </c>
      <c r="S560" s="76">
        <f t="shared" si="117"/>
        <v>11086.266064035854</v>
      </c>
      <c r="T560" s="80">
        <f t="shared" si="118"/>
        <v>652.13329788446197</v>
      </c>
      <c r="U560" s="76">
        <v>983</v>
      </c>
      <c r="V560" s="79">
        <f t="shared" si="119"/>
        <v>45328.064256143407</v>
      </c>
    </row>
    <row r="561" spans="1:22" s="424" customFormat="1" ht="16.5" customHeight="1" x14ac:dyDescent="0.2">
      <c r="A561" s="211">
        <f t="shared" si="108"/>
        <v>532</v>
      </c>
      <c r="B561" s="357">
        <v>18.84</v>
      </c>
      <c r="C561" s="352">
        <v>58.25</v>
      </c>
      <c r="D561" s="76">
        <v>37590</v>
      </c>
      <c r="E561" s="80">
        <v>19870</v>
      </c>
      <c r="F561" s="76">
        <f t="shared" si="111"/>
        <v>23942.675159235667</v>
      </c>
      <c r="G561" s="164">
        <f t="shared" si="112"/>
        <v>4093.3905579399143</v>
      </c>
      <c r="H561" s="208">
        <f t="shared" si="113"/>
        <v>9532.2623438396986</v>
      </c>
      <c r="I561" s="164">
        <f t="shared" si="114"/>
        <v>560.72131434351161</v>
      </c>
      <c r="J561" s="165">
        <v>983</v>
      </c>
      <c r="K561" s="166">
        <f t="shared" si="115"/>
        <v>39112.049375358794</v>
      </c>
      <c r="L561" s="211">
        <f t="shared" si="116"/>
        <v>532</v>
      </c>
      <c r="M561" s="357">
        <v>15.82</v>
      </c>
      <c r="N561" s="352">
        <v>58.25</v>
      </c>
      <c r="O561" s="414">
        <v>37590</v>
      </c>
      <c r="P561" s="80">
        <v>19870</v>
      </c>
      <c r="Q561" s="163">
        <f t="shared" si="109"/>
        <v>28513.274336283182</v>
      </c>
      <c r="R561" s="164">
        <f t="shared" si="110"/>
        <v>4093.3905579399143</v>
      </c>
      <c r="S561" s="76">
        <f t="shared" si="117"/>
        <v>11086.266064035854</v>
      </c>
      <c r="T561" s="80">
        <f t="shared" si="118"/>
        <v>652.13329788446197</v>
      </c>
      <c r="U561" s="76">
        <v>983</v>
      </c>
      <c r="V561" s="79">
        <f t="shared" si="119"/>
        <v>45328.064256143407</v>
      </c>
    </row>
    <row r="562" spans="1:22" s="424" customFormat="1" ht="16.5" customHeight="1" x14ac:dyDescent="0.2">
      <c r="A562" s="211">
        <f t="shared" si="108"/>
        <v>533</v>
      </c>
      <c r="B562" s="357">
        <v>18.84</v>
      </c>
      <c r="C562" s="352">
        <v>58.25</v>
      </c>
      <c r="D562" s="76">
        <v>37590</v>
      </c>
      <c r="E562" s="80">
        <v>19870</v>
      </c>
      <c r="F562" s="76">
        <f t="shared" si="111"/>
        <v>23942.675159235667</v>
      </c>
      <c r="G562" s="164">
        <f t="shared" si="112"/>
        <v>4093.3905579399143</v>
      </c>
      <c r="H562" s="208">
        <f t="shared" si="113"/>
        <v>9532.2623438396986</v>
      </c>
      <c r="I562" s="164">
        <f t="shared" si="114"/>
        <v>560.72131434351161</v>
      </c>
      <c r="J562" s="165">
        <v>983</v>
      </c>
      <c r="K562" s="166">
        <f t="shared" si="115"/>
        <v>39112.049375358794</v>
      </c>
      <c r="L562" s="211">
        <f t="shared" si="116"/>
        <v>533</v>
      </c>
      <c r="M562" s="357">
        <v>15.82</v>
      </c>
      <c r="N562" s="352">
        <v>58.25</v>
      </c>
      <c r="O562" s="414">
        <v>37590</v>
      </c>
      <c r="P562" s="80">
        <v>19870</v>
      </c>
      <c r="Q562" s="163">
        <f t="shared" si="109"/>
        <v>28513.274336283182</v>
      </c>
      <c r="R562" s="164">
        <f t="shared" si="110"/>
        <v>4093.3905579399143</v>
      </c>
      <c r="S562" s="76">
        <f t="shared" si="117"/>
        <v>11086.266064035854</v>
      </c>
      <c r="T562" s="80">
        <f t="shared" si="118"/>
        <v>652.13329788446197</v>
      </c>
      <c r="U562" s="76">
        <v>983</v>
      </c>
      <c r="V562" s="79">
        <f t="shared" si="119"/>
        <v>45328.064256143407</v>
      </c>
    </row>
    <row r="563" spans="1:22" s="424" customFormat="1" ht="16.5" customHeight="1" x14ac:dyDescent="0.2">
      <c r="A563" s="211">
        <f t="shared" si="108"/>
        <v>534</v>
      </c>
      <c r="B563" s="357">
        <v>18.84</v>
      </c>
      <c r="C563" s="352">
        <v>58.25</v>
      </c>
      <c r="D563" s="76">
        <v>37590</v>
      </c>
      <c r="E563" s="80">
        <v>19870</v>
      </c>
      <c r="F563" s="76">
        <f t="shared" si="111"/>
        <v>23942.675159235667</v>
      </c>
      <c r="G563" s="164">
        <f t="shared" si="112"/>
        <v>4093.3905579399143</v>
      </c>
      <c r="H563" s="208">
        <f t="shared" si="113"/>
        <v>9532.2623438396986</v>
      </c>
      <c r="I563" s="164">
        <f t="shared" si="114"/>
        <v>560.72131434351161</v>
      </c>
      <c r="J563" s="165">
        <v>983</v>
      </c>
      <c r="K563" s="166">
        <f t="shared" si="115"/>
        <v>39112.049375358794</v>
      </c>
      <c r="L563" s="211">
        <f t="shared" si="116"/>
        <v>534</v>
      </c>
      <c r="M563" s="357">
        <v>15.82</v>
      </c>
      <c r="N563" s="352">
        <v>58.25</v>
      </c>
      <c r="O563" s="414">
        <v>37590</v>
      </c>
      <c r="P563" s="80">
        <v>19870</v>
      </c>
      <c r="Q563" s="163">
        <f t="shared" si="109"/>
        <v>28513.274336283182</v>
      </c>
      <c r="R563" s="164">
        <f t="shared" si="110"/>
        <v>4093.3905579399143</v>
      </c>
      <c r="S563" s="76">
        <f t="shared" si="117"/>
        <v>11086.266064035854</v>
      </c>
      <c r="T563" s="80">
        <f t="shared" si="118"/>
        <v>652.13329788446197</v>
      </c>
      <c r="U563" s="76">
        <v>983</v>
      </c>
      <c r="V563" s="79">
        <f t="shared" si="119"/>
        <v>45328.064256143407</v>
      </c>
    </row>
    <row r="564" spans="1:22" s="424" customFormat="1" ht="16.5" customHeight="1" x14ac:dyDescent="0.2">
      <c r="A564" s="211">
        <f t="shared" si="108"/>
        <v>535</v>
      </c>
      <c r="B564" s="357">
        <v>18.84</v>
      </c>
      <c r="C564" s="352">
        <v>58.25</v>
      </c>
      <c r="D564" s="76">
        <v>37590</v>
      </c>
      <c r="E564" s="80">
        <v>19870</v>
      </c>
      <c r="F564" s="76">
        <f t="shared" si="111"/>
        <v>23942.675159235667</v>
      </c>
      <c r="G564" s="164">
        <f t="shared" si="112"/>
        <v>4093.3905579399143</v>
      </c>
      <c r="H564" s="208">
        <f t="shared" si="113"/>
        <v>9532.2623438396986</v>
      </c>
      <c r="I564" s="164">
        <f t="shared" si="114"/>
        <v>560.72131434351161</v>
      </c>
      <c r="J564" s="165">
        <v>983</v>
      </c>
      <c r="K564" s="166">
        <f t="shared" si="115"/>
        <v>39112.049375358794</v>
      </c>
      <c r="L564" s="211">
        <f t="shared" si="116"/>
        <v>535</v>
      </c>
      <c r="M564" s="357">
        <v>15.82</v>
      </c>
      <c r="N564" s="352">
        <v>58.25</v>
      </c>
      <c r="O564" s="414">
        <v>37590</v>
      </c>
      <c r="P564" s="80">
        <v>19870</v>
      </c>
      <c r="Q564" s="163">
        <f t="shared" si="109"/>
        <v>28513.274336283182</v>
      </c>
      <c r="R564" s="164">
        <f t="shared" si="110"/>
        <v>4093.3905579399143</v>
      </c>
      <c r="S564" s="76">
        <f t="shared" si="117"/>
        <v>11086.266064035854</v>
      </c>
      <c r="T564" s="80">
        <f t="shared" si="118"/>
        <v>652.13329788446197</v>
      </c>
      <c r="U564" s="76">
        <v>983</v>
      </c>
      <c r="V564" s="79">
        <f t="shared" si="119"/>
        <v>45328.064256143407</v>
      </c>
    </row>
    <row r="565" spans="1:22" s="424" customFormat="1" ht="16.5" customHeight="1" x14ac:dyDescent="0.2">
      <c r="A565" s="211">
        <f t="shared" si="108"/>
        <v>536</v>
      </c>
      <c r="B565" s="357">
        <v>18.84</v>
      </c>
      <c r="C565" s="352">
        <v>58.25</v>
      </c>
      <c r="D565" s="76">
        <v>37590</v>
      </c>
      <c r="E565" s="80">
        <v>19870</v>
      </c>
      <c r="F565" s="76">
        <f t="shared" si="111"/>
        <v>23942.675159235667</v>
      </c>
      <c r="G565" s="164">
        <f t="shared" si="112"/>
        <v>4093.3905579399143</v>
      </c>
      <c r="H565" s="208">
        <f t="shared" si="113"/>
        <v>9532.2623438396986</v>
      </c>
      <c r="I565" s="164">
        <f t="shared" si="114"/>
        <v>560.72131434351161</v>
      </c>
      <c r="J565" s="165">
        <v>983</v>
      </c>
      <c r="K565" s="166">
        <f t="shared" si="115"/>
        <v>39112.049375358794</v>
      </c>
      <c r="L565" s="211">
        <f t="shared" si="116"/>
        <v>536</v>
      </c>
      <c r="M565" s="357">
        <v>15.82</v>
      </c>
      <c r="N565" s="352">
        <v>58.25</v>
      </c>
      <c r="O565" s="414">
        <v>37590</v>
      </c>
      <c r="P565" s="80">
        <v>19870</v>
      </c>
      <c r="Q565" s="163">
        <f t="shared" si="109"/>
        <v>28513.274336283182</v>
      </c>
      <c r="R565" s="164">
        <f t="shared" si="110"/>
        <v>4093.3905579399143</v>
      </c>
      <c r="S565" s="76">
        <f t="shared" si="117"/>
        <v>11086.266064035854</v>
      </c>
      <c r="T565" s="80">
        <f t="shared" si="118"/>
        <v>652.13329788446197</v>
      </c>
      <c r="U565" s="76">
        <v>983</v>
      </c>
      <c r="V565" s="79">
        <f t="shared" si="119"/>
        <v>45328.064256143407</v>
      </c>
    </row>
    <row r="566" spans="1:22" s="424" customFormat="1" ht="16.5" customHeight="1" x14ac:dyDescent="0.2">
      <c r="A566" s="211">
        <f t="shared" si="108"/>
        <v>537</v>
      </c>
      <c r="B566" s="357">
        <v>18.84</v>
      </c>
      <c r="C566" s="352">
        <v>58.25</v>
      </c>
      <c r="D566" s="76">
        <v>37590</v>
      </c>
      <c r="E566" s="80">
        <v>19870</v>
      </c>
      <c r="F566" s="76">
        <f t="shared" si="111"/>
        <v>23942.675159235667</v>
      </c>
      <c r="G566" s="164">
        <f t="shared" si="112"/>
        <v>4093.3905579399143</v>
      </c>
      <c r="H566" s="208">
        <f t="shared" si="113"/>
        <v>9532.2623438396986</v>
      </c>
      <c r="I566" s="164">
        <f t="shared" si="114"/>
        <v>560.72131434351161</v>
      </c>
      <c r="J566" s="165">
        <v>983</v>
      </c>
      <c r="K566" s="166">
        <f t="shared" si="115"/>
        <v>39112.049375358794</v>
      </c>
      <c r="L566" s="211">
        <f t="shared" si="116"/>
        <v>537</v>
      </c>
      <c r="M566" s="357">
        <v>15.82</v>
      </c>
      <c r="N566" s="352">
        <v>58.25</v>
      </c>
      <c r="O566" s="414">
        <v>37590</v>
      </c>
      <c r="P566" s="80">
        <v>19870</v>
      </c>
      <c r="Q566" s="163">
        <f t="shared" si="109"/>
        <v>28513.274336283182</v>
      </c>
      <c r="R566" s="164">
        <f t="shared" si="110"/>
        <v>4093.3905579399143</v>
      </c>
      <c r="S566" s="76">
        <f t="shared" si="117"/>
        <v>11086.266064035854</v>
      </c>
      <c r="T566" s="80">
        <f t="shared" si="118"/>
        <v>652.13329788446197</v>
      </c>
      <c r="U566" s="76">
        <v>983</v>
      </c>
      <c r="V566" s="79">
        <f t="shared" si="119"/>
        <v>45328.064256143407</v>
      </c>
    </row>
    <row r="567" spans="1:22" s="424" customFormat="1" ht="16.5" customHeight="1" x14ac:dyDescent="0.2">
      <c r="A567" s="211">
        <f t="shared" si="108"/>
        <v>538</v>
      </c>
      <c r="B567" s="357">
        <v>18.84</v>
      </c>
      <c r="C567" s="352">
        <v>58.25</v>
      </c>
      <c r="D567" s="76">
        <v>37590</v>
      </c>
      <c r="E567" s="80">
        <v>19870</v>
      </c>
      <c r="F567" s="76">
        <f t="shared" si="111"/>
        <v>23942.675159235667</v>
      </c>
      <c r="G567" s="164">
        <f t="shared" si="112"/>
        <v>4093.3905579399143</v>
      </c>
      <c r="H567" s="208">
        <f t="shared" si="113"/>
        <v>9532.2623438396986</v>
      </c>
      <c r="I567" s="164">
        <f t="shared" si="114"/>
        <v>560.72131434351161</v>
      </c>
      <c r="J567" s="165">
        <v>983</v>
      </c>
      <c r="K567" s="166">
        <f t="shared" si="115"/>
        <v>39112.049375358794</v>
      </c>
      <c r="L567" s="211">
        <f t="shared" si="116"/>
        <v>538</v>
      </c>
      <c r="M567" s="357">
        <v>15.82</v>
      </c>
      <c r="N567" s="352">
        <v>58.25</v>
      </c>
      <c r="O567" s="414">
        <v>37590</v>
      </c>
      <c r="P567" s="80">
        <v>19870</v>
      </c>
      <c r="Q567" s="163">
        <f t="shared" si="109"/>
        <v>28513.274336283182</v>
      </c>
      <c r="R567" s="164">
        <f t="shared" si="110"/>
        <v>4093.3905579399143</v>
      </c>
      <c r="S567" s="76">
        <f t="shared" si="117"/>
        <v>11086.266064035854</v>
      </c>
      <c r="T567" s="80">
        <f t="shared" si="118"/>
        <v>652.13329788446197</v>
      </c>
      <c r="U567" s="76">
        <v>983</v>
      </c>
      <c r="V567" s="79">
        <f t="shared" si="119"/>
        <v>45328.064256143407</v>
      </c>
    </row>
    <row r="568" spans="1:22" s="424" customFormat="1" ht="16.5" customHeight="1" x14ac:dyDescent="0.2">
      <c r="A568" s="211">
        <f t="shared" si="108"/>
        <v>539</v>
      </c>
      <c r="B568" s="357">
        <v>18.84</v>
      </c>
      <c r="C568" s="352">
        <v>58.25</v>
      </c>
      <c r="D568" s="76">
        <v>37590</v>
      </c>
      <c r="E568" s="80">
        <v>19870</v>
      </c>
      <c r="F568" s="76">
        <f t="shared" si="111"/>
        <v>23942.675159235667</v>
      </c>
      <c r="G568" s="164">
        <f t="shared" si="112"/>
        <v>4093.3905579399143</v>
      </c>
      <c r="H568" s="208">
        <f t="shared" si="113"/>
        <v>9532.2623438396986</v>
      </c>
      <c r="I568" s="164">
        <f t="shared" si="114"/>
        <v>560.72131434351161</v>
      </c>
      <c r="J568" s="165">
        <v>983</v>
      </c>
      <c r="K568" s="166">
        <f t="shared" si="115"/>
        <v>39112.049375358794</v>
      </c>
      <c r="L568" s="211">
        <f t="shared" si="116"/>
        <v>539</v>
      </c>
      <c r="M568" s="357">
        <v>15.82</v>
      </c>
      <c r="N568" s="352">
        <v>58.25</v>
      </c>
      <c r="O568" s="414">
        <v>37590</v>
      </c>
      <c r="P568" s="80">
        <v>19870</v>
      </c>
      <c r="Q568" s="163">
        <f t="shared" si="109"/>
        <v>28513.274336283182</v>
      </c>
      <c r="R568" s="164">
        <f t="shared" si="110"/>
        <v>4093.3905579399143</v>
      </c>
      <c r="S568" s="76">
        <f t="shared" si="117"/>
        <v>11086.266064035854</v>
      </c>
      <c r="T568" s="80">
        <f t="shared" si="118"/>
        <v>652.13329788446197</v>
      </c>
      <c r="U568" s="76">
        <v>983</v>
      </c>
      <c r="V568" s="79">
        <f t="shared" si="119"/>
        <v>45328.064256143407</v>
      </c>
    </row>
    <row r="569" spans="1:22" s="424" customFormat="1" ht="16.5" customHeight="1" x14ac:dyDescent="0.2">
      <c r="A569" s="214">
        <f t="shared" si="108"/>
        <v>540</v>
      </c>
      <c r="B569" s="357">
        <v>18.84</v>
      </c>
      <c r="C569" s="352">
        <v>58.25</v>
      </c>
      <c r="D569" s="76">
        <v>37590</v>
      </c>
      <c r="E569" s="80">
        <v>19870</v>
      </c>
      <c r="F569" s="76">
        <f t="shared" si="111"/>
        <v>23942.675159235667</v>
      </c>
      <c r="G569" s="164">
        <f t="shared" si="112"/>
        <v>4093.3905579399143</v>
      </c>
      <c r="H569" s="208">
        <f t="shared" si="113"/>
        <v>9532.2623438396986</v>
      </c>
      <c r="I569" s="164">
        <f t="shared" si="114"/>
        <v>560.72131434351161</v>
      </c>
      <c r="J569" s="165">
        <v>983</v>
      </c>
      <c r="K569" s="166">
        <f t="shared" si="115"/>
        <v>39112.049375358794</v>
      </c>
      <c r="L569" s="214">
        <f t="shared" si="116"/>
        <v>540</v>
      </c>
      <c r="M569" s="357">
        <v>15.82</v>
      </c>
      <c r="N569" s="352">
        <v>58.25</v>
      </c>
      <c r="O569" s="414">
        <v>37590</v>
      </c>
      <c r="P569" s="80">
        <v>19870</v>
      </c>
      <c r="Q569" s="163">
        <f t="shared" si="109"/>
        <v>28513.274336283182</v>
      </c>
      <c r="R569" s="164">
        <f t="shared" si="110"/>
        <v>4093.3905579399143</v>
      </c>
      <c r="S569" s="76">
        <f t="shared" si="117"/>
        <v>11086.266064035854</v>
      </c>
      <c r="T569" s="80">
        <f t="shared" si="118"/>
        <v>652.13329788446197</v>
      </c>
      <c r="U569" s="76">
        <v>983</v>
      </c>
      <c r="V569" s="79">
        <f t="shared" si="119"/>
        <v>45328.064256143407</v>
      </c>
    </row>
    <row r="570" spans="1:22" s="424" customFormat="1" ht="16.5" customHeight="1" x14ac:dyDescent="0.2">
      <c r="A570" s="211">
        <f t="shared" si="108"/>
        <v>541</v>
      </c>
      <c r="B570" s="357">
        <v>18.84</v>
      </c>
      <c r="C570" s="352">
        <v>58.25</v>
      </c>
      <c r="D570" s="76">
        <v>37590</v>
      </c>
      <c r="E570" s="80">
        <v>19870</v>
      </c>
      <c r="F570" s="76">
        <f t="shared" si="111"/>
        <v>23942.675159235667</v>
      </c>
      <c r="G570" s="164">
        <f t="shared" si="112"/>
        <v>4093.3905579399143</v>
      </c>
      <c r="H570" s="208">
        <f t="shared" si="113"/>
        <v>9532.2623438396986</v>
      </c>
      <c r="I570" s="164">
        <f t="shared" si="114"/>
        <v>560.72131434351161</v>
      </c>
      <c r="J570" s="165">
        <v>983</v>
      </c>
      <c r="K570" s="166">
        <f t="shared" si="115"/>
        <v>39112.049375358794</v>
      </c>
      <c r="L570" s="211">
        <f t="shared" si="116"/>
        <v>541</v>
      </c>
      <c r="M570" s="357">
        <v>15.82</v>
      </c>
      <c r="N570" s="352">
        <v>58.25</v>
      </c>
      <c r="O570" s="414">
        <v>37590</v>
      </c>
      <c r="P570" s="80">
        <v>19870</v>
      </c>
      <c r="Q570" s="163">
        <f t="shared" si="109"/>
        <v>28513.274336283182</v>
      </c>
      <c r="R570" s="164">
        <f t="shared" si="110"/>
        <v>4093.3905579399143</v>
      </c>
      <c r="S570" s="76">
        <f t="shared" si="117"/>
        <v>11086.266064035854</v>
      </c>
      <c r="T570" s="80">
        <f t="shared" si="118"/>
        <v>652.13329788446197</v>
      </c>
      <c r="U570" s="76">
        <v>983</v>
      </c>
      <c r="V570" s="79">
        <f t="shared" si="119"/>
        <v>45328.064256143407</v>
      </c>
    </row>
    <row r="571" spans="1:22" s="424" customFormat="1" ht="16.5" customHeight="1" x14ac:dyDescent="0.2">
      <c r="A571" s="211">
        <f t="shared" si="108"/>
        <v>542</v>
      </c>
      <c r="B571" s="357">
        <v>18.84</v>
      </c>
      <c r="C571" s="352">
        <v>58.25</v>
      </c>
      <c r="D571" s="76">
        <v>37590</v>
      </c>
      <c r="E571" s="80">
        <v>19870</v>
      </c>
      <c r="F571" s="76">
        <f t="shared" si="111"/>
        <v>23942.675159235667</v>
      </c>
      <c r="G571" s="164">
        <f t="shared" si="112"/>
        <v>4093.3905579399143</v>
      </c>
      <c r="H571" s="208">
        <f t="shared" si="113"/>
        <v>9532.2623438396986</v>
      </c>
      <c r="I571" s="164">
        <f t="shared" si="114"/>
        <v>560.72131434351161</v>
      </c>
      <c r="J571" s="165">
        <v>983</v>
      </c>
      <c r="K571" s="166">
        <f t="shared" si="115"/>
        <v>39112.049375358794</v>
      </c>
      <c r="L571" s="211">
        <f t="shared" si="116"/>
        <v>542</v>
      </c>
      <c r="M571" s="357">
        <v>15.82</v>
      </c>
      <c r="N571" s="352">
        <v>58.25</v>
      </c>
      <c r="O571" s="414">
        <v>37590</v>
      </c>
      <c r="P571" s="80">
        <v>19870</v>
      </c>
      <c r="Q571" s="163">
        <f t="shared" si="109"/>
        <v>28513.274336283182</v>
      </c>
      <c r="R571" s="164">
        <f t="shared" si="110"/>
        <v>4093.3905579399143</v>
      </c>
      <c r="S571" s="76">
        <f t="shared" si="117"/>
        <v>11086.266064035854</v>
      </c>
      <c r="T571" s="80">
        <f t="shared" si="118"/>
        <v>652.13329788446197</v>
      </c>
      <c r="U571" s="76">
        <v>983</v>
      </c>
      <c r="V571" s="79">
        <f t="shared" si="119"/>
        <v>45328.064256143407</v>
      </c>
    </row>
    <row r="572" spans="1:22" s="424" customFormat="1" ht="16.5" customHeight="1" x14ac:dyDescent="0.2">
      <c r="A572" s="211">
        <f t="shared" si="108"/>
        <v>543</v>
      </c>
      <c r="B572" s="357">
        <v>18.84</v>
      </c>
      <c r="C572" s="352">
        <v>58.25</v>
      </c>
      <c r="D572" s="76">
        <v>37590</v>
      </c>
      <c r="E572" s="80">
        <v>19870</v>
      </c>
      <c r="F572" s="76">
        <f t="shared" si="111"/>
        <v>23942.675159235667</v>
      </c>
      <c r="G572" s="164">
        <f t="shared" si="112"/>
        <v>4093.3905579399143</v>
      </c>
      <c r="H572" s="208">
        <f t="shared" si="113"/>
        <v>9532.2623438396986</v>
      </c>
      <c r="I572" s="164">
        <f t="shared" si="114"/>
        <v>560.72131434351161</v>
      </c>
      <c r="J572" s="165">
        <v>983</v>
      </c>
      <c r="K572" s="166">
        <f t="shared" si="115"/>
        <v>39112.049375358794</v>
      </c>
      <c r="L572" s="211">
        <f t="shared" si="116"/>
        <v>543</v>
      </c>
      <c r="M572" s="357">
        <v>15.82</v>
      </c>
      <c r="N572" s="352">
        <v>58.25</v>
      </c>
      <c r="O572" s="414">
        <v>37590</v>
      </c>
      <c r="P572" s="80">
        <v>19870</v>
      </c>
      <c r="Q572" s="163">
        <f t="shared" si="109"/>
        <v>28513.274336283182</v>
      </c>
      <c r="R572" s="164">
        <f t="shared" si="110"/>
        <v>4093.3905579399143</v>
      </c>
      <c r="S572" s="76">
        <f t="shared" si="117"/>
        <v>11086.266064035854</v>
      </c>
      <c r="T572" s="80">
        <f t="shared" si="118"/>
        <v>652.13329788446197</v>
      </c>
      <c r="U572" s="76">
        <v>983</v>
      </c>
      <c r="V572" s="79">
        <f t="shared" si="119"/>
        <v>45328.064256143407</v>
      </c>
    </row>
    <row r="573" spans="1:22" s="424" customFormat="1" ht="16.5" customHeight="1" x14ac:dyDescent="0.2">
      <c r="A573" s="211">
        <f t="shared" si="108"/>
        <v>544</v>
      </c>
      <c r="B573" s="357">
        <v>18.84</v>
      </c>
      <c r="C573" s="352">
        <v>58.25</v>
      </c>
      <c r="D573" s="76">
        <v>37590</v>
      </c>
      <c r="E573" s="80">
        <v>19870</v>
      </c>
      <c r="F573" s="76">
        <f t="shared" si="111"/>
        <v>23942.675159235667</v>
      </c>
      <c r="G573" s="164">
        <f t="shared" si="112"/>
        <v>4093.3905579399143</v>
      </c>
      <c r="H573" s="208">
        <f t="shared" si="113"/>
        <v>9532.2623438396986</v>
      </c>
      <c r="I573" s="164">
        <f t="shared" si="114"/>
        <v>560.72131434351161</v>
      </c>
      <c r="J573" s="165">
        <v>983</v>
      </c>
      <c r="K573" s="166">
        <f t="shared" si="115"/>
        <v>39112.049375358794</v>
      </c>
      <c r="L573" s="211">
        <f t="shared" si="116"/>
        <v>544</v>
      </c>
      <c r="M573" s="357">
        <v>15.82</v>
      </c>
      <c r="N573" s="352">
        <v>58.25</v>
      </c>
      <c r="O573" s="414">
        <v>37590</v>
      </c>
      <c r="P573" s="80">
        <v>19870</v>
      </c>
      <c r="Q573" s="163">
        <f t="shared" si="109"/>
        <v>28513.274336283182</v>
      </c>
      <c r="R573" s="164">
        <f t="shared" si="110"/>
        <v>4093.3905579399143</v>
      </c>
      <c r="S573" s="76">
        <f t="shared" si="117"/>
        <v>11086.266064035854</v>
      </c>
      <c r="T573" s="80">
        <f t="shared" si="118"/>
        <v>652.13329788446197</v>
      </c>
      <c r="U573" s="76">
        <v>983</v>
      </c>
      <c r="V573" s="79">
        <f t="shared" si="119"/>
        <v>45328.064256143407</v>
      </c>
    </row>
    <row r="574" spans="1:22" s="424" customFormat="1" ht="16.5" customHeight="1" x14ac:dyDescent="0.2">
      <c r="A574" s="211">
        <f t="shared" si="108"/>
        <v>545</v>
      </c>
      <c r="B574" s="357">
        <v>18.84</v>
      </c>
      <c r="C574" s="352">
        <v>58.25</v>
      </c>
      <c r="D574" s="76">
        <v>37590</v>
      </c>
      <c r="E574" s="80">
        <v>19870</v>
      </c>
      <c r="F574" s="76">
        <f t="shared" si="111"/>
        <v>23942.675159235667</v>
      </c>
      <c r="G574" s="164">
        <f t="shared" si="112"/>
        <v>4093.3905579399143</v>
      </c>
      <c r="H574" s="208">
        <f t="shared" si="113"/>
        <v>9532.2623438396986</v>
      </c>
      <c r="I574" s="164">
        <f t="shared" si="114"/>
        <v>560.72131434351161</v>
      </c>
      <c r="J574" s="165">
        <v>983</v>
      </c>
      <c r="K574" s="166">
        <f t="shared" si="115"/>
        <v>39112.049375358794</v>
      </c>
      <c r="L574" s="211">
        <f t="shared" si="116"/>
        <v>545</v>
      </c>
      <c r="M574" s="357">
        <v>15.82</v>
      </c>
      <c r="N574" s="352">
        <v>58.25</v>
      </c>
      <c r="O574" s="414">
        <v>37590</v>
      </c>
      <c r="P574" s="80">
        <v>19870</v>
      </c>
      <c r="Q574" s="163">
        <f t="shared" si="109"/>
        <v>28513.274336283182</v>
      </c>
      <c r="R574" s="164">
        <f t="shared" si="110"/>
        <v>4093.3905579399143</v>
      </c>
      <c r="S574" s="76">
        <f t="shared" si="117"/>
        <v>11086.266064035854</v>
      </c>
      <c r="T574" s="80">
        <f t="shared" si="118"/>
        <v>652.13329788446197</v>
      </c>
      <c r="U574" s="76">
        <v>983</v>
      </c>
      <c r="V574" s="79">
        <f t="shared" si="119"/>
        <v>45328.064256143407</v>
      </c>
    </row>
    <row r="575" spans="1:22" s="424" customFormat="1" ht="16.5" customHeight="1" x14ac:dyDescent="0.2">
      <c r="A575" s="211">
        <f t="shared" si="108"/>
        <v>546</v>
      </c>
      <c r="B575" s="357">
        <v>18.84</v>
      </c>
      <c r="C575" s="352">
        <v>58.25</v>
      </c>
      <c r="D575" s="76">
        <v>37590</v>
      </c>
      <c r="E575" s="80">
        <v>19870</v>
      </c>
      <c r="F575" s="76">
        <f t="shared" si="111"/>
        <v>23942.675159235667</v>
      </c>
      <c r="G575" s="164">
        <f t="shared" si="112"/>
        <v>4093.3905579399143</v>
      </c>
      <c r="H575" s="208">
        <f t="shared" si="113"/>
        <v>9532.2623438396986</v>
      </c>
      <c r="I575" s="164">
        <f t="shared" si="114"/>
        <v>560.72131434351161</v>
      </c>
      <c r="J575" s="165">
        <v>983</v>
      </c>
      <c r="K575" s="166">
        <f t="shared" si="115"/>
        <v>39112.049375358794</v>
      </c>
      <c r="L575" s="211">
        <f t="shared" si="116"/>
        <v>546</v>
      </c>
      <c r="M575" s="357">
        <v>15.82</v>
      </c>
      <c r="N575" s="352">
        <v>58.25</v>
      </c>
      <c r="O575" s="414">
        <v>37590</v>
      </c>
      <c r="P575" s="80">
        <v>19870</v>
      </c>
      <c r="Q575" s="163">
        <f t="shared" si="109"/>
        <v>28513.274336283182</v>
      </c>
      <c r="R575" s="164">
        <f t="shared" si="110"/>
        <v>4093.3905579399143</v>
      </c>
      <c r="S575" s="76">
        <f t="shared" si="117"/>
        <v>11086.266064035854</v>
      </c>
      <c r="T575" s="80">
        <f t="shared" si="118"/>
        <v>652.13329788446197</v>
      </c>
      <c r="U575" s="76">
        <v>983</v>
      </c>
      <c r="V575" s="79">
        <f t="shared" si="119"/>
        <v>45328.064256143407</v>
      </c>
    </row>
    <row r="576" spans="1:22" s="424" customFormat="1" ht="16.5" customHeight="1" x14ac:dyDescent="0.2">
      <c r="A576" s="211">
        <f t="shared" si="108"/>
        <v>547</v>
      </c>
      <c r="B576" s="357">
        <v>18.84</v>
      </c>
      <c r="C576" s="352">
        <v>58.25</v>
      </c>
      <c r="D576" s="76">
        <v>37590</v>
      </c>
      <c r="E576" s="80">
        <v>19870</v>
      </c>
      <c r="F576" s="76">
        <f t="shared" si="111"/>
        <v>23942.675159235667</v>
      </c>
      <c r="G576" s="164">
        <f t="shared" si="112"/>
        <v>4093.3905579399143</v>
      </c>
      <c r="H576" s="208">
        <f t="shared" si="113"/>
        <v>9532.2623438396986</v>
      </c>
      <c r="I576" s="164">
        <f t="shared" si="114"/>
        <v>560.72131434351161</v>
      </c>
      <c r="J576" s="165">
        <v>983</v>
      </c>
      <c r="K576" s="166">
        <f t="shared" si="115"/>
        <v>39112.049375358794</v>
      </c>
      <c r="L576" s="211">
        <f t="shared" si="116"/>
        <v>547</v>
      </c>
      <c r="M576" s="357">
        <v>15.82</v>
      </c>
      <c r="N576" s="352">
        <v>58.25</v>
      </c>
      <c r="O576" s="414">
        <v>37590</v>
      </c>
      <c r="P576" s="80">
        <v>19870</v>
      </c>
      <c r="Q576" s="163">
        <f t="shared" si="109"/>
        <v>28513.274336283182</v>
      </c>
      <c r="R576" s="164">
        <f t="shared" si="110"/>
        <v>4093.3905579399143</v>
      </c>
      <c r="S576" s="76">
        <f t="shared" si="117"/>
        <v>11086.266064035854</v>
      </c>
      <c r="T576" s="80">
        <f t="shared" si="118"/>
        <v>652.13329788446197</v>
      </c>
      <c r="U576" s="76">
        <v>983</v>
      </c>
      <c r="V576" s="79">
        <f t="shared" si="119"/>
        <v>45328.064256143407</v>
      </c>
    </row>
    <row r="577" spans="1:22" s="424" customFormat="1" ht="16.5" customHeight="1" x14ac:dyDescent="0.2">
      <c r="A577" s="211">
        <f t="shared" si="108"/>
        <v>548</v>
      </c>
      <c r="B577" s="357">
        <v>18.84</v>
      </c>
      <c r="C577" s="352">
        <v>58.25</v>
      </c>
      <c r="D577" s="76">
        <v>37590</v>
      </c>
      <c r="E577" s="80">
        <v>19870</v>
      </c>
      <c r="F577" s="76">
        <f t="shared" si="111"/>
        <v>23942.675159235667</v>
      </c>
      <c r="G577" s="164">
        <f t="shared" si="112"/>
        <v>4093.3905579399143</v>
      </c>
      <c r="H577" s="208">
        <f t="shared" si="113"/>
        <v>9532.2623438396986</v>
      </c>
      <c r="I577" s="164">
        <f t="shared" si="114"/>
        <v>560.72131434351161</v>
      </c>
      <c r="J577" s="165">
        <v>983</v>
      </c>
      <c r="K577" s="166">
        <f t="shared" si="115"/>
        <v>39112.049375358794</v>
      </c>
      <c r="L577" s="211">
        <f t="shared" si="116"/>
        <v>548</v>
      </c>
      <c r="M577" s="357">
        <v>15.82</v>
      </c>
      <c r="N577" s="352">
        <v>58.25</v>
      </c>
      <c r="O577" s="414">
        <v>37590</v>
      </c>
      <c r="P577" s="80">
        <v>19870</v>
      </c>
      <c r="Q577" s="163">
        <f t="shared" si="109"/>
        <v>28513.274336283182</v>
      </c>
      <c r="R577" s="164">
        <f t="shared" si="110"/>
        <v>4093.3905579399143</v>
      </c>
      <c r="S577" s="76">
        <f t="shared" si="117"/>
        <v>11086.266064035854</v>
      </c>
      <c r="T577" s="80">
        <f t="shared" si="118"/>
        <v>652.13329788446197</v>
      </c>
      <c r="U577" s="76">
        <v>983</v>
      </c>
      <c r="V577" s="79">
        <f t="shared" si="119"/>
        <v>45328.064256143407</v>
      </c>
    </row>
    <row r="578" spans="1:22" s="424" customFormat="1" ht="16.5" customHeight="1" x14ac:dyDescent="0.2">
      <c r="A578" s="211">
        <f t="shared" si="108"/>
        <v>549</v>
      </c>
      <c r="B578" s="357">
        <v>18.84</v>
      </c>
      <c r="C578" s="352">
        <v>58.25</v>
      </c>
      <c r="D578" s="76">
        <v>37590</v>
      </c>
      <c r="E578" s="80">
        <v>19870</v>
      </c>
      <c r="F578" s="76">
        <f t="shared" si="111"/>
        <v>23942.675159235667</v>
      </c>
      <c r="G578" s="164">
        <f t="shared" si="112"/>
        <v>4093.3905579399143</v>
      </c>
      <c r="H578" s="208">
        <f t="shared" si="113"/>
        <v>9532.2623438396986</v>
      </c>
      <c r="I578" s="164">
        <f t="shared" si="114"/>
        <v>560.72131434351161</v>
      </c>
      <c r="J578" s="165">
        <v>983</v>
      </c>
      <c r="K578" s="166">
        <f t="shared" si="115"/>
        <v>39112.049375358794</v>
      </c>
      <c r="L578" s="211">
        <f t="shared" si="116"/>
        <v>549</v>
      </c>
      <c r="M578" s="357">
        <v>15.82</v>
      </c>
      <c r="N578" s="352">
        <v>58.25</v>
      </c>
      <c r="O578" s="414">
        <v>37590</v>
      </c>
      <c r="P578" s="80">
        <v>19870</v>
      </c>
      <c r="Q578" s="163">
        <f t="shared" si="109"/>
        <v>28513.274336283182</v>
      </c>
      <c r="R578" s="164">
        <f t="shared" si="110"/>
        <v>4093.3905579399143</v>
      </c>
      <c r="S578" s="76">
        <f t="shared" si="117"/>
        <v>11086.266064035854</v>
      </c>
      <c r="T578" s="80">
        <f t="shared" si="118"/>
        <v>652.13329788446197</v>
      </c>
      <c r="U578" s="76">
        <v>983</v>
      </c>
      <c r="V578" s="79">
        <f t="shared" si="119"/>
        <v>45328.064256143407</v>
      </c>
    </row>
    <row r="579" spans="1:22" s="424" customFormat="1" ht="16.5" customHeight="1" x14ac:dyDescent="0.2">
      <c r="A579" s="214">
        <f t="shared" si="108"/>
        <v>550</v>
      </c>
      <c r="B579" s="357">
        <v>18.84</v>
      </c>
      <c r="C579" s="352">
        <v>58.25</v>
      </c>
      <c r="D579" s="76">
        <v>37590</v>
      </c>
      <c r="E579" s="80">
        <v>19870</v>
      </c>
      <c r="F579" s="76">
        <f t="shared" si="111"/>
        <v>23942.675159235667</v>
      </c>
      <c r="G579" s="164">
        <f t="shared" si="112"/>
        <v>4093.3905579399143</v>
      </c>
      <c r="H579" s="208">
        <f t="shared" si="113"/>
        <v>9532.2623438396986</v>
      </c>
      <c r="I579" s="164">
        <f t="shared" si="114"/>
        <v>560.72131434351161</v>
      </c>
      <c r="J579" s="165">
        <v>983</v>
      </c>
      <c r="K579" s="166">
        <f t="shared" si="115"/>
        <v>39112.049375358794</v>
      </c>
      <c r="L579" s="214">
        <f t="shared" si="116"/>
        <v>550</v>
      </c>
      <c r="M579" s="357">
        <v>15.82</v>
      </c>
      <c r="N579" s="352">
        <v>58.25</v>
      </c>
      <c r="O579" s="414">
        <v>37590</v>
      </c>
      <c r="P579" s="80">
        <v>19870</v>
      </c>
      <c r="Q579" s="163">
        <f t="shared" si="109"/>
        <v>28513.274336283182</v>
      </c>
      <c r="R579" s="164">
        <f t="shared" si="110"/>
        <v>4093.3905579399143</v>
      </c>
      <c r="S579" s="76">
        <f t="shared" si="117"/>
        <v>11086.266064035854</v>
      </c>
      <c r="T579" s="80">
        <f t="shared" si="118"/>
        <v>652.13329788446197</v>
      </c>
      <c r="U579" s="76">
        <v>983</v>
      </c>
      <c r="V579" s="79">
        <f t="shared" si="119"/>
        <v>45328.064256143407</v>
      </c>
    </row>
    <row r="580" spans="1:22" s="424" customFormat="1" ht="16.5" customHeight="1" x14ac:dyDescent="0.2">
      <c r="A580" s="211">
        <f t="shared" si="108"/>
        <v>551</v>
      </c>
      <c r="B580" s="357">
        <v>18.84</v>
      </c>
      <c r="C580" s="352">
        <v>58.25</v>
      </c>
      <c r="D580" s="76">
        <v>37590</v>
      </c>
      <c r="E580" s="80">
        <v>19870</v>
      </c>
      <c r="F580" s="76">
        <f t="shared" si="111"/>
        <v>23942.675159235667</v>
      </c>
      <c r="G580" s="164">
        <f t="shared" si="112"/>
        <v>4093.3905579399143</v>
      </c>
      <c r="H580" s="208">
        <f t="shared" si="113"/>
        <v>9532.2623438396986</v>
      </c>
      <c r="I580" s="164">
        <f t="shared" si="114"/>
        <v>560.72131434351161</v>
      </c>
      <c r="J580" s="165">
        <v>983</v>
      </c>
      <c r="K580" s="166">
        <f t="shared" si="115"/>
        <v>39112.049375358794</v>
      </c>
      <c r="L580" s="211">
        <f t="shared" si="116"/>
        <v>551</v>
      </c>
      <c r="M580" s="357">
        <v>15.82</v>
      </c>
      <c r="N580" s="352">
        <v>58.25</v>
      </c>
      <c r="O580" s="414">
        <v>37590</v>
      </c>
      <c r="P580" s="80">
        <v>19870</v>
      </c>
      <c r="Q580" s="163">
        <f t="shared" si="109"/>
        <v>28513.274336283182</v>
      </c>
      <c r="R580" s="164">
        <f t="shared" si="110"/>
        <v>4093.3905579399143</v>
      </c>
      <c r="S580" s="76">
        <f t="shared" si="117"/>
        <v>11086.266064035854</v>
      </c>
      <c r="T580" s="80">
        <f t="shared" si="118"/>
        <v>652.13329788446197</v>
      </c>
      <c r="U580" s="76">
        <v>983</v>
      </c>
      <c r="V580" s="79">
        <f t="shared" si="119"/>
        <v>45328.064256143407</v>
      </c>
    </row>
    <row r="581" spans="1:22" s="424" customFormat="1" ht="16.5" customHeight="1" x14ac:dyDescent="0.2">
      <c r="A581" s="211">
        <f t="shared" si="108"/>
        <v>552</v>
      </c>
      <c r="B581" s="357">
        <v>18.84</v>
      </c>
      <c r="C581" s="352">
        <v>58.25</v>
      </c>
      <c r="D581" s="76">
        <v>37590</v>
      </c>
      <c r="E581" s="80">
        <v>19870</v>
      </c>
      <c r="F581" s="76">
        <f t="shared" si="111"/>
        <v>23942.675159235667</v>
      </c>
      <c r="G581" s="164">
        <f t="shared" si="112"/>
        <v>4093.3905579399143</v>
      </c>
      <c r="H581" s="208">
        <f t="shared" si="113"/>
        <v>9532.2623438396986</v>
      </c>
      <c r="I581" s="164">
        <f t="shared" si="114"/>
        <v>560.72131434351161</v>
      </c>
      <c r="J581" s="165">
        <v>983</v>
      </c>
      <c r="K581" s="166">
        <f t="shared" si="115"/>
        <v>39112.049375358794</v>
      </c>
      <c r="L581" s="211">
        <f t="shared" si="116"/>
        <v>552</v>
      </c>
      <c r="M581" s="357">
        <v>15.82</v>
      </c>
      <c r="N581" s="352">
        <v>58.25</v>
      </c>
      <c r="O581" s="414">
        <v>37590</v>
      </c>
      <c r="P581" s="80">
        <v>19870</v>
      </c>
      <c r="Q581" s="163">
        <f t="shared" si="109"/>
        <v>28513.274336283182</v>
      </c>
      <c r="R581" s="164">
        <f t="shared" si="110"/>
        <v>4093.3905579399143</v>
      </c>
      <c r="S581" s="76">
        <f t="shared" si="117"/>
        <v>11086.266064035854</v>
      </c>
      <c r="T581" s="80">
        <f t="shared" si="118"/>
        <v>652.13329788446197</v>
      </c>
      <c r="U581" s="76">
        <v>983</v>
      </c>
      <c r="V581" s="79">
        <f t="shared" si="119"/>
        <v>45328.064256143407</v>
      </c>
    </row>
    <row r="582" spans="1:22" s="424" customFormat="1" ht="16.5" customHeight="1" x14ac:dyDescent="0.2">
      <c r="A582" s="211">
        <f t="shared" si="108"/>
        <v>553</v>
      </c>
      <c r="B582" s="357">
        <v>18.84</v>
      </c>
      <c r="C582" s="352">
        <v>58.25</v>
      </c>
      <c r="D582" s="76">
        <v>37590</v>
      </c>
      <c r="E582" s="80">
        <v>19870</v>
      </c>
      <c r="F582" s="76">
        <f t="shared" si="111"/>
        <v>23942.675159235667</v>
      </c>
      <c r="G582" s="164">
        <f t="shared" si="112"/>
        <v>4093.3905579399143</v>
      </c>
      <c r="H582" s="208">
        <f t="shared" si="113"/>
        <v>9532.2623438396986</v>
      </c>
      <c r="I582" s="164">
        <f t="shared" si="114"/>
        <v>560.72131434351161</v>
      </c>
      <c r="J582" s="165">
        <v>983</v>
      </c>
      <c r="K582" s="166">
        <f t="shared" si="115"/>
        <v>39112.049375358794</v>
      </c>
      <c r="L582" s="211">
        <f t="shared" si="116"/>
        <v>553</v>
      </c>
      <c r="M582" s="357">
        <v>15.82</v>
      </c>
      <c r="N582" s="352">
        <v>58.25</v>
      </c>
      <c r="O582" s="414">
        <v>37590</v>
      </c>
      <c r="P582" s="80">
        <v>19870</v>
      </c>
      <c r="Q582" s="163">
        <f t="shared" si="109"/>
        <v>28513.274336283182</v>
      </c>
      <c r="R582" s="164">
        <f t="shared" si="110"/>
        <v>4093.3905579399143</v>
      </c>
      <c r="S582" s="76">
        <f t="shared" si="117"/>
        <v>11086.266064035854</v>
      </c>
      <c r="T582" s="80">
        <f t="shared" si="118"/>
        <v>652.13329788446197</v>
      </c>
      <c r="U582" s="76">
        <v>983</v>
      </c>
      <c r="V582" s="79">
        <f t="shared" si="119"/>
        <v>45328.064256143407</v>
      </c>
    </row>
    <row r="583" spans="1:22" s="424" customFormat="1" ht="16.5" customHeight="1" x14ac:dyDescent="0.2">
      <c r="A583" s="211">
        <f t="shared" si="108"/>
        <v>554</v>
      </c>
      <c r="B583" s="357">
        <v>18.84</v>
      </c>
      <c r="C583" s="352">
        <v>58.25</v>
      </c>
      <c r="D583" s="76">
        <v>37590</v>
      </c>
      <c r="E583" s="80">
        <v>19870</v>
      </c>
      <c r="F583" s="76">
        <f t="shared" si="111"/>
        <v>23942.675159235667</v>
      </c>
      <c r="G583" s="164">
        <f t="shared" si="112"/>
        <v>4093.3905579399143</v>
      </c>
      <c r="H583" s="208">
        <f t="shared" si="113"/>
        <v>9532.2623438396986</v>
      </c>
      <c r="I583" s="164">
        <f t="shared" si="114"/>
        <v>560.72131434351161</v>
      </c>
      <c r="J583" s="165">
        <v>983</v>
      </c>
      <c r="K583" s="166">
        <f t="shared" si="115"/>
        <v>39112.049375358794</v>
      </c>
      <c r="L583" s="211">
        <f t="shared" si="116"/>
        <v>554</v>
      </c>
      <c r="M583" s="357">
        <v>15.82</v>
      </c>
      <c r="N583" s="352">
        <v>58.25</v>
      </c>
      <c r="O583" s="414">
        <v>37590</v>
      </c>
      <c r="P583" s="80">
        <v>19870</v>
      </c>
      <c r="Q583" s="163">
        <f t="shared" si="109"/>
        <v>28513.274336283182</v>
      </c>
      <c r="R583" s="164">
        <f t="shared" si="110"/>
        <v>4093.3905579399143</v>
      </c>
      <c r="S583" s="76">
        <f t="shared" si="117"/>
        <v>11086.266064035854</v>
      </c>
      <c r="T583" s="80">
        <f t="shared" si="118"/>
        <v>652.13329788446197</v>
      </c>
      <c r="U583" s="76">
        <v>983</v>
      </c>
      <c r="V583" s="79">
        <f t="shared" si="119"/>
        <v>45328.064256143407</v>
      </c>
    </row>
    <row r="584" spans="1:22" s="424" customFormat="1" ht="16.5" customHeight="1" x14ac:dyDescent="0.2">
      <c r="A584" s="211">
        <f t="shared" si="108"/>
        <v>555</v>
      </c>
      <c r="B584" s="357">
        <v>18.84</v>
      </c>
      <c r="C584" s="352">
        <v>58.25</v>
      </c>
      <c r="D584" s="76">
        <v>37590</v>
      </c>
      <c r="E584" s="80">
        <v>19870</v>
      </c>
      <c r="F584" s="76">
        <f t="shared" si="111"/>
        <v>23942.675159235667</v>
      </c>
      <c r="G584" s="164">
        <f t="shared" si="112"/>
        <v>4093.3905579399143</v>
      </c>
      <c r="H584" s="208">
        <f t="shared" si="113"/>
        <v>9532.2623438396986</v>
      </c>
      <c r="I584" s="164">
        <f t="shared" si="114"/>
        <v>560.72131434351161</v>
      </c>
      <c r="J584" s="165">
        <v>983</v>
      </c>
      <c r="K584" s="166">
        <f t="shared" si="115"/>
        <v>39112.049375358794</v>
      </c>
      <c r="L584" s="211">
        <f t="shared" si="116"/>
        <v>555</v>
      </c>
      <c r="M584" s="357">
        <v>15.82</v>
      </c>
      <c r="N584" s="352">
        <v>58.25</v>
      </c>
      <c r="O584" s="414">
        <v>37590</v>
      </c>
      <c r="P584" s="80">
        <v>19870</v>
      </c>
      <c r="Q584" s="163">
        <f t="shared" si="109"/>
        <v>28513.274336283182</v>
      </c>
      <c r="R584" s="164">
        <f t="shared" si="110"/>
        <v>4093.3905579399143</v>
      </c>
      <c r="S584" s="76">
        <f t="shared" si="117"/>
        <v>11086.266064035854</v>
      </c>
      <c r="T584" s="80">
        <f t="shared" si="118"/>
        <v>652.13329788446197</v>
      </c>
      <c r="U584" s="76">
        <v>983</v>
      </c>
      <c r="V584" s="79">
        <f t="shared" si="119"/>
        <v>45328.064256143407</v>
      </c>
    </row>
    <row r="585" spans="1:22" s="424" customFormat="1" ht="16.5" customHeight="1" x14ac:dyDescent="0.2">
      <c r="A585" s="211">
        <f t="shared" si="108"/>
        <v>556</v>
      </c>
      <c r="B585" s="357">
        <v>18.84</v>
      </c>
      <c r="C585" s="352">
        <v>58.25</v>
      </c>
      <c r="D585" s="76">
        <v>37590</v>
      </c>
      <c r="E585" s="80">
        <v>19870</v>
      </c>
      <c r="F585" s="76">
        <f t="shared" si="111"/>
        <v>23942.675159235667</v>
      </c>
      <c r="G585" s="164">
        <f t="shared" si="112"/>
        <v>4093.3905579399143</v>
      </c>
      <c r="H585" s="208">
        <f t="shared" si="113"/>
        <v>9532.2623438396986</v>
      </c>
      <c r="I585" s="164">
        <f t="shared" si="114"/>
        <v>560.72131434351161</v>
      </c>
      <c r="J585" s="165">
        <v>983</v>
      </c>
      <c r="K585" s="166">
        <f t="shared" si="115"/>
        <v>39112.049375358794</v>
      </c>
      <c r="L585" s="211">
        <f t="shared" si="116"/>
        <v>556</v>
      </c>
      <c r="M585" s="357">
        <v>15.82</v>
      </c>
      <c r="N585" s="352">
        <v>58.25</v>
      </c>
      <c r="O585" s="414">
        <v>37590</v>
      </c>
      <c r="P585" s="80">
        <v>19870</v>
      </c>
      <c r="Q585" s="163">
        <f t="shared" si="109"/>
        <v>28513.274336283182</v>
      </c>
      <c r="R585" s="164">
        <f t="shared" si="110"/>
        <v>4093.3905579399143</v>
      </c>
      <c r="S585" s="76">
        <f t="shared" si="117"/>
        <v>11086.266064035854</v>
      </c>
      <c r="T585" s="80">
        <f t="shared" si="118"/>
        <v>652.13329788446197</v>
      </c>
      <c r="U585" s="76">
        <v>983</v>
      </c>
      <c r="V585" s="79">
        <f t="shared" si="119"/>
        <v>45328.064256143407</v>
      </c>
    </row>
    <row r="586" spans="1:22" s="424" customFormat="1" ht="16.5" customHeight="1" x14ac:dyDescent="0.2">
      <c r="A586" s="211">
        <f t="shared" si="108"/>
        <v>557</v>
      </c>
      <c r="B586" s="357">
        <v>18.84</v>
      </c>
      <c r="C586" s="352">
        <v>58.25</v>
      </c>
      <c r="D586" s="76">
        <v>37590</v>
      </c>
      <c r="E586" s="80">
        <v>19870</v>
      </c>
      <c r="F586" s="76">
        <f t="shared" si="111"/>
        <v>23942.675159235667</v>
      </c>
      <c r="G586" s="164">
        <f t="shared" si="112"/>
        <v>4093.3905579399143</v>
      </c>
      <c r="H586" s="208">
        <f t="shared" si="113"/>
        <v>9532.2623438396986</v>
      </c>
      <c r="I586" s="164">
        <f t="shared" si="114"/>
        <v>560.72131434351161</v>
      </c>
      <c r="J586" s="165">
        <v>983</v>
      </c>
      <c r="K586" s="166">
        <f t="shared" si="115"/>
        <v>39112.049375358794</v>
      </c>
      <c r="L586" s="211">
        <f t="shared" si="116"/>
        <v>557</v>
      </c>
      <c r="M586" s="357">
        <v>15.82</v>
      </c>
      <c r="N586" s="352">
        <v>58.25</v>
      </c>
      <c r="O586" s="414">
        <v>37590</v>
      </c>
      <c r="P586" s="80">
        <v>19870</v>
      </c>
      <c r="Q586" s="163">
        <f t="shared" si="109"/>
        <v>28513.274336283182</v>
      </c>
      <c r="R586" s="164">
        <f t="shared" si="110"/>
        <v>4093.3905579399143</v>
      </c>
      <c r="S586" s="76">
        <f t="shared" si="117"/>
        <v>11086.266064035854</v>
      </c>
      <c r="T586" s="80">
        <f t="shared" si="118"/>
        <v>652.13329788446197</v>
      </c>
      <c r="U586" s="76">
        <v>983</v>
      </c>
      <c r="V586" s="79">
        <f t="shared" si="119"/>
        <v>45328.064256143407</v>
      </c>
    </row>
    <row r="587" spans="1:22" s="424" customFormat="1" ht="16.5" customHeight="1" x14ac:dyDescent="0.2">
      <c r="A587" s="211">
        <f t="shared" si="108"/>
        <v>558</v>
      </c>
      <c r="B587" s="357">
        <v>18.84</v>
      </c>
      <c r="C587" s="352">
        <v>58.25</v>
      </c>
      <c r="D587" s="76">
        <v>37590</v>
      </c>
      <c r="E587" s="80">
        <v>19870</v>
      </c>
      <c r="F587" s="76">
        <f t="shared" si="111"/>
        <v>23942.675159235667</v>
      </c>
      <c r="G587" s="164">
        <f t="shared" si="112"/>
        <v>4093.3905579399143</v>
      </c>
      <c r="H587" s="208">
        <f t="shared" si="113"/>
        <v>9532.2623438396986</v>
      </c>
      <c r="I587" s="164">
        <f t="shared" si="114"/>
        <v>560.72131434351161</v>
      </c>
      <c r="J587" s="165">
        <v>983</v>
      </c>
      <c r="K587" s="166">
        <f t="shared" si="115"/>
        <v>39112.049375358794</v>
      </c>
      <c r="L587" s="211">
        <f t="shared" si="116"/>
        <v>558</v>
      </c>
      <c r="M587" s="357">
        <v>15.82</v>
      </c>
      <c r="N587" s="352">
        <v>58.25</v>
      </c>
      <c r="O587" s="414">
        <v>37590</v>
      </c>
      <c r="P587" s="80">
        <v>19870</v>
      </c>
      <c r="Q587" s="163">
        <f t="shared" si="109"/>
        <v>28513.274336283182</v>
      </c>
      <c r="R587" s="164">
        <f t="shared" si="110"/>
        <v>4093.3905579399143</v>
      </c>
      <c r="S587" s="76">
        <f t="shared" si="117"/>
        <v>11086.266064035854</v>
      </c>
      <c r="T587" s="80">
        <f t="shared" si="118"/>
        <v>652.13329788446197</v>
      </c>
      <c r="U587" s="76">
        <v>983</v>
      </c>
      <c r="V587" s="79">
        <f t="shared" si="119"/>
        <v>45328.064256143407</v>
      </c>
    </row>
    <row r="588" spans="1:22" s="424" customFormat="1" ht="16.5" customHeight="1" x14ac:dyDescent="0.2">
      <c r="A588" s="211">
        <f t="shared" si="108"/>
        <v>559</v>
      </c>
      <c r="B588" s="357">
        <v>18.84</v>
      </c>
      <c r="C588" s="352">
        <v>58.25</v>
      </c>
      <c r="D588" s="76">
        <v>37590</v>
      </c>
      <c r="E588" s="80">
        <v>19870</v>
      </c>
      <c r="F588" s="76">
        <f t="shared" si="111"/>
        <v>23942.675159235667</v>
      </c>
      <c r="G588" s="164">
        <f t="shared" si="112"/>
        <v>4093.3905579399143</v>
      </c>
      <c r="H588" s="208">
        <f t="shared" si="113"/>
        <v>9532.2623438396986</v>
      </c>
      <c r="I588" s="164">
        <f t="shared" si="114"/>
        <v>560.72131434351161</v>
      </c>
      <c r="J588" s="165">
        <v>983</v>
      </c>
      <c r="K588" s="166">
        <f t="shared" si="115"/>
        <v>39112.049375358794</v>
      </c>
      <c r="L588" s="211">
        <f t="shared" si="116"/>
        <v>559</v>
      </c>
      <c r="M588" s="357">
        <v>15.82</v>
      </c>
      <c r="N588" s="352">
        <v>58.25</v>
      </c>
      <c r="O588" s="414">
        <v>37590</v>
      </c>
      <c r="P588" s="80">
        <v>19870</v>
      </c>
      <c r="Q588" s="163">
        <f t="shared" si="109"/>
        <v>28513.274336283182</v>
      </c>
      <c r="R588" s="164">
        <f t="shared" si="110"/>
        <v>4093.3905579399143</v>
      </c>
      <c r="S588" s="76">
        <f t="shared" si="117"/>
        <v>11086.266064035854</v>
      </c>
      <c r="T588" s="80">
        <f t="shared" si="118"/>
        <v>652.13329788446197</v>
      </c>
      <c r="U588" s="76">
        <v>983</v>
      </c>
      <c r="V588" s="79">
        <f t="shared" si="119"/>
        <v>45328.064256143407</v>
      </c>
    </row>
    <row r="589" spans="1:22" s="424" customFormat="1" ht="16.5" customHeight="1" x14ac:dyDescent="0.2">
      <c r="A589" s="214">
        <f t="shared" si="108"/>
        <v>560</v>
      </c>
      <c r="B589" s="357">
        <v>18.84</v>
      </c>
      <c r="C589" s="352">
        <v>58.25</v>
      </c>
      <c r="D589" s="76">
        <v>37590</v>
      </c>
      <c r="E589" s="80">
        <v>19870</v>
      </c>
      <c r="F589" s="76">
        <f t="shared" si="111"/>
        <v>23942.675159235667</v>
      </c>
      <c r="G589" s="164">
        <f t="shared" si="112"/>
        <v>4093.3905579399143</v>
      </c>
      <c r="H589" s="208">
        <f t="shared" si="113"/>
        <v>9532.2623438396986</v>
      </c>
      <c r="I589" s="164">
        <f t="shared" si="114"/>
        <v>560.72131434351161</v>
      </c>
      <c r="J589" s="165">
        <v>983</v>
      </c>
      <c r="K589" s="166">
        <f t="shared" si="115"/>
        <v>39112.049375358794</v>
      </c>
      <c r="L589" s="214">
        <f t="shared" si="116"/>
        <v>560</v>
      </c>
      <c r="M589" s="357">
        <v>15.82</v>
      </c>
      <c r="N589" s="352">
        <v>58.25</v>
      </c>
      <c r="O589" s="414">
        <v>37590</v>
      </c>
      <c r="P589" s="80">
        <v>19870</v>
      </c>
      <c r="Q589" s="163">
        <f t="shared" si="109"/>
        <v>28513.274336283182</v>
      </c>
      <c r="R589" s="164">
        <f t="shared" si="110"/>
        <v>4093.3905579399143</v>
      </c>
      <c r="S589" s="76">
        <f t="shared" si="117"/>
        <v>11086.266064035854</v>
      </c>
      <c r="T589" s="80">
        <f t="shared" si="118"/>
        <v>652.13329788446197</v>
      </c>
      <c r="U589" s="76">
        <v>983</v>
      </c>
      <c r="V589" s="79">
        <f t="shared" si="119"/>
        <v>45328.064256143407</v>
      </c>
    </row>
    <row r="590" spans="1:22" s="424" customFormat="1" ht="16.5" customHeight="1" x14ac:dyDescent="0.2">
      <c r="A590" s="211">
        <f t="shared" si="108"/>
        <v>561</v>
      </c>
      <c r="B590" s="357">
        <v>18.84</v>
      </c>
      <c r="C590" s="352">
        <v>58.25</v>
      </c>
      <c r="D590" s="76">
        <v>37590</v>
      </c>
      <c r="E590" s="80">
        <v>19870</v>
      </c>
      <c r="F590" s="76">
        <f t="shared" si="111"/>
        <v>23942.675159235667</v>
      </c>
      <c r="G590" s="164">
        <f t="shared" si="112"/>
        <v>4093.3905579399143</v>
      </c>
      <c r="H590" s="208">
        <f t="shared" si="113"/>
        <v>9532.2623438396986</v>
      </c>
      <c r="I590" s="164">
        <f t="shared" si="114"/>
        <v>560.72131434351161</v>
      </c>
      <c r="J590" s="165">
        <v>983</v>
      </c>
      <c r="K590" s="166">
        <f t="shared" si="115"/>
        <v>39112.049375358794</v>
      </c>
      <c r="L590" s="211">
        <f t="shared" si="116"/>
        <v>561</v>
      </c>
      <c r="M590" s="357">
        <v>15.82</v>
      </c>
      <c r="N590" s="352">
        <v>58.25</v>
      </c>
      <c r="O590" s="414">
        <v>37590</v>
      </c>
      <c r="P590" s="80">
        <v>19870</v>
      </c>
      <c r="Q590" s="163">
        <f t="shared" si="109"/>
        <v>28513.274336283182</v>
      </c>
      <c r="R590" s="164">
        <f t="shared" si="110"/>
        <v>4093.3905579399143</v>
      </c>
      <c r="S590" s="76">
        <f t="shared" si="117"/>
        <v>11086.266064035854</v>
      </c>
      <c r="T590" s="80">
        <f t="shared" si="118"/>
        <v>652.13329788446197</v>
      </c>
      <c r="U590" s="76">
        <v>983</v>
      </c>
      <c r="V590" s="79">
        <f t="shared" si="119"/>
        <v>45328.064256143407</v>
      </c>
    </row>
    <row r="591" spans="1:22" s="424" customFormat="1" ht="16.5" customHeight="1" x14ac:dyDescent="0.2">
      <c r="A591" s="211">
        <f t="shared" si="108"/>
        <v>562</v>
      </c>
      <c r="B591" s="357">
        <v>18.84</v>
      </c>
      <c r="C591" s="352">
        <v>58.25</v>
      </c>
      <c r="D591" s="76">
        <v>37590</v>
      </c>
      <c r="E591" s="80">
        <v>19870</v>
      </c>
      <c r="F591" s="76">
        <f t="shared" si="111"/>
        <v>23942.675159235667</v>
      </c>
      <c r="G591" s="164">
        <f t="shared" si="112"/>
        <v>4093.3905579399143</v>
      </c>
      <c r="H591" s="208">
        <f t="shared" si="113"/>
        <v>9532.2623438396986</v>
      </c>
      <c r="I591" s="164">
        <f t="shared" si="114"/>
        <v>560.72131434351161</v>
      </c>
      <c r="J591" s="165">
        <v>983</v>
      </c>
      <c r="K591" s="166">
        <f t="shared" si="115"/>
        <v>39112.049375358794</v>
      </c>
      <c r="L591" s="211">
        <f t="shared" si="116"/>
        <v>562</v>
      </c>
      <c r="M591" s="357">
        <v>15.82</v>
      </c>
      <c r="N591" s="352">
        <v>58.25</v>
      </c>
      <c r="O591" s="414">
        <v>37590</v>
      </c>
      <c r="P591" s="80">
        <v>19870</v>
      </c>
      <c r="Q591" s="163">
        <f t="shared" si="109"/>
        <v>28513.274336283182</v>
      </c>
      <c r="R591" s="164">
        <f t="shared" si="110"/>
        <v>4093.3905579399143</v>
      </c>
      <c r="S591" s="76">
        <f t="shared" si="117"/>
        <v>11086.266064035854</v>
      </c>
      <c r="T591" s="80">
        <f t="shared" si="118"/>
        <v>652.13329788446197</v>
      </c>
      <c r="U591" s="76">
        <v>983</v>
      </c>
      <c r="V591" s="79">
        <f t="shared" si="119"/>
        <v>45328.064256143407</v>
      </c>
    </row>
    <row r="592" spans="1:22" s="424" customFormat="1" ht="16.5" customHeight="1" x14ac:dyDescent="0.2">
      <c r="A592" s="211">
        <f t="shared" si="108"/>
        <v>563</v>
      </c>
      <c r="B592" s="357">
        <v>18.84</v>
      </c>
      <c r="C592" s="352">
        <v>58.25</v>
      </c>
      <c r="D592" s="76">
        <v>37590</v>
      </c>
      <c r="E592" s="80">
        <v>19870</v>
      </c>
      <c r="F592" s="76">
        <f t="shared" si="111"/>
        <v>23942.675159235667</v>
      </c>
      <c r="G592" s="164">
        <f t="shared" si="112"/>
        <v>4093.3905579399143</v>
      </c>
      <c r="H592" s="208">
        <f t="shared" si="113"/>
        <v>9532.2623438396986</v>
      </c>
      <c r="I592" s="164">
        <f t="shared" si="114"/>
        <v>560.72131434351161</v>
      </c>
      <c r="J592" s="165">
        <v>983</v>
      </c>
      <c r="K592" s="166">
        <f t="shared" si="115"/>
        <v>39112.049375358794</v>
      </c>
      <c r="L592" s="211">
        <f t="shared" si="116"/>
        <v>563</v>
      </c>
      <c r="M592" s="357">
        <v>15.82</v>
      </c>
      <c r="N592" s="352">
        <v>58.25</v>
      </c>
      <c r="O592" s="414">
        <v>37590</v>
      </c>
      <c r="P592" s="80">
        <v>19870</v>
      </c>
      <c r="Q592" s="163">
        <f t="shared" si="109"/>
        <v>28513.274336283182</v>
      </c>
      <c r="R592" s="164">
        <f t="shared" si="110"/>
        <v>4093.3905579399143</v>
      </c>
      <c r="S592" s="76">
        <f t="shared" si="117"/>
        <v>11086.266064035854</v>
      </c>
      <c r="T592" s="80">
        <f t="shared" si="118"/>
        <v>652.13329788446197</v>
      </c>
      <c r="U592" s="76">
        <v>983</v>
      </c>
      <c r="V592" s="79">
        <f t="shared" si="119"/>
        <v>45328.064256143407</v>
      </c>
    </row>
    <row r="593" spans="1:22" s="424" customFormat="1" ht="16.5" customHeight="1" x14ac:dyDescent="0.2">
      <c r="A593" s="211">
        <f t="shared" si="108"/>
        <v>564</v>
      </c>
      <c r="B593" s="357">
        <v>18.84</v>
      </c>
      <c r="C593" s="352">
        <v>58.25</v>
      </c>
      <c r="D593" s="76">
        <v>37590</v>
      </c>
      <c r="E593" s="80">
        <v>19870</v>
      </c>
      <c r="F593" s="76">
        <f t="shared" si="111"/>
        <v>23942.675159235667</v>
      </c>
      <c r="G593" s="164">
        <f t="shared" si="112"/>
        <v>4093.3905579399143</v>
      </c>
      <c r="H593" s="208">
        <f t="shared" si="113"/>
        <v>9532.2623438396986</v>
      </c>
      <c r="I593" s="164">
        <f t="shared" si="114"/>
        <v>560.72131434351161</v>
      </c>
      <c r="J593" s="165">
        <v>983</v>
      </c>
      <c r="K593" s="166">
        <f t="shared" si="115"/>
        <v>39112.049375358794</v>
      </c>
      <c r="L593" s="211">
        <f t="shared" si="116"/>
        <v>564</v>
      </c>
      <c r="M593" s="357">
        <v>15.82</v>
      </c>
      <c r="N593" s="352">
        <v>58.25</v>
      </c>
      <c r="O593" s="414">
        <v>37590</v>
      </c>
      <c r="P593" s="80">
        <v>19870</v>
      </c>
      <c r="Q593" s="163">
        <f t="shared" si="109"/>
        <v>28513.274336283182</v>
      </c>
      <c r="R593" s="164">
        <f t="shared" si="110"/>
        <v>4093.3905579399143</v>
      </c>
      <c r="S593" s="76">
        <f t="shared" si="117"/>
        <v>11086.266064035854</v>
      </c>
      <c r="T593" s="80">
        <f t="shared" si="118"/>
        <v>652.13329788446197</v>
      </c>
      <c r="U593" s="76">
        <v>983</v>
      </c>
      <c r="V593" s="79">
        <f t="shared" si="119"/>
        <v>45328.064256143407</v>
      </c>
    </row>
    <row r="594" spans="1:22" s="424" customFormat="1" ht="16.5" customHeight="1" x14ac:dyDescent="0.2">
      <c r="A594" s="211">
        <f t="shared" ref="A594:A629" si="120">1+A593</f>
        <v>565</v>
      </c>
      <c r="B594" s="357">
        <v>18.84</v>
      </c>
      <c r="C594" s="352">
        <v>58.25</v>
      </c>
      <c r="D594" s="76">
        <v>37590</v>
      </c>
      <c r="E594" s="80">
        <v>19870</v>
      </c>
      <c r="F594" s="76">
        <f t="shared" si="111"/>
        <v>23942.675159235667</v>
      </c>
      <c r="G594" s="164">
        <f t="shared" si="112"/>
        <v>4093.3905579399143</v>
      </c>
      <c r="H594" s="208">
        <f t="shared" si="113"/>
        <v>9532.2623438396986</v>
      </c>
      <c r="I594" s="164">
        <f t="shared" si="114"/>
        <v>560.72131434351161</v>
      </c>
      <c r="J594" s="165">
        <v>983</v>
      </c>
      <c r="K594" s="166">
        <f t="shared" si="115"/>
        <v>39112.049375358794</v>
      </c>
      <c r="L594" s="211">
        <f t="shared" si="116"/>
        <v>565</v>
      </c>
      <c r="M594" s="357">
        <v>15.82</v>
      </c>
      <c r="N594" s="352">
        <v>58.25</v>
      </c>
      <c r="O594" s="414">
        <v>37590</v>
      </c>
      <c r="P594" s="80">
        <v>19870</v>
      </c>
      <c r="Q594" s="163">
        <f t="shared" si="109"/>
        <v>28513.274336283182</v>
      </c>
      <c r="R594" s="164">
        <f t="shared" si="110"/>
        <v>4093.3905579399143</v>
      </c>
      <c r="S594" s="76">
        <f t="shared" si="117"/>
        <v>11086.266064035854</v>
      </c>
      <c r="T594" s="80">
        <f t="shared" si="118"/>
        <v>652.13329788446197</v>
      </c>
      <c r="U594" s="76">
        <v>983</v>
      </c>
      <c r="V594" s="79">
        <f t="shared" si="119"/>
        <v>45328.064256143407</v>
      </c>
    </row>
    <row r="595" spans="1:22" s="424" customFormat="1" ht="16.5" customHeight="1" x14ac:dyDescent="0.2">
      <c r="A595" s="211">
        <f t="shared" si="120"/>
        <v>566</v>
      </c>
      <c r="B595" s="357">
        <v>18.84</v>
      </c>
      <c r="C595" s="352">
        <v>58.25</v>
      </c>
      <c r="D595" s="76">
        <v>37590</v>
      </c>
      <c r="E595" s="80">
        <v>19870</v>
      </c>
      <c r="F595" s="76">
        <f t="shared" si="111"/>
        <v>23942.675159235667</v>
      </c>
      <c r="G595" s="164">
        <f t="shared" si="112"/>
        <v>4093.3905579399143</v>
      </c>
      <c r="H595" s="208">
        <f t="shared" si="113"/>
        <v>9532.2623438396986</v>
      </c>
      <c r="I595" s="164">
        <f t="shared" si="114"/>
        <v>560.72131434351161</v>
      </c>
      <c r="J595" s="165">
        <v>983</v>
      </c>
      <c r="K595" s="166">
        <f t="shared" si="115"/>
        <v>39112.049375358794</v>
      </c>
      <c r="L595" s="211">
        <f t="shared" si="116"/>
        <v>566</v>
      </c>
      <c r="M595" s="357">
        <v>15.82</v>
      </c>
      <c r="N595" s="352">
        <v>58.25</v>
      </c>
      <c r="O595" s="414">
        <v>37590</v>
      </c>
      <c r="P595" s="80">
        <v>19870</v>
      </c>
      <c r="Q595" s="163">
        <f t="shared" si="109"/>
        <v>28513.274336283182</v>
      </c>
      <c r="R595" s="164">
        <f t="shared" si="110"/>
        <v>4093.3905579399143</v>
      </c>
      <c r="S595" s="76">
        <f t="shared" si="117"/>
        <v>11086.266064035854</v>
      </c>
      <c r="T595" s="80">
        <f t="shared" si="118"/>
        <v>652.13329788446197</v>
      </c>
      <c r="U595" s="76">
        <v>983</v>
      </c>
      <c r="V595" s="79">
        <f t="shared" si="119"/>
        <v>45328.064256143407</v>
      </c>
    </row>
    <row r="596" spans="1:22" s="424" customFormat="1" ht="16.5" customHeight="1" x14ac:dyDescent="0.2">
      <c r="A596" s="211">
        <f t="shared" si="120"/>
        <v>567</v>
      </c>
      <c r="B596" s="357">
        <v>18.84</v>
      </c>
      <c r="C596" s="352">
        <v>58.25</v>
      </c>
      <c r="D596" s="76">
        <v>37590</v>
      </c>
      <c r="E596" s="80">
        <v>19870</v>
      </c>
      <c r="F596" s="76">
        <f t="shared" si="111"/>
        <v>23942.675159235667</v>
      </c>
      <c r="G596" s="164">
        <f t="shared" si="112"/>
        <v>4093.3905579399143</v>
      </c>
      <c r="H596" s="208">
        <f t="shared" si="113"/>
        <v>9532.2623438396986</v>
      </c>
      <c r="I596" s="164">
        <f t="shared" si="114"/>
        <v>560.72131434351161</v>
      </c>
      <c r="J596" s="165">
        <v>983</v>
      </c>
      <c r="K596" s="166">
        <f t="shared" si="115"/>
        <v>39112.049375358794</v>
      </c>
      <c r="L596" s="211">
        <f t="shared" si="116"/>
        <v>567</v>
      </c>
      <c r="M596" s="357">
        <v>15.82</v>
      </c>
      <c r="N596" s="352">
        <v>58.25</v>
      </c>
      <c r="O596" s="414">
        <v>37590</v>
      </c>
      <c r="P596" s="80">
        <v>19870</v>
      </c>
      <c r="Q596" s="163">
        <f t="shared" si="109"/>
        <v>28513.274336283182</v>
      </c>
      <c r="R596" s="164">
        <f t="shared" si="110"/>
        <v>4093.3905579399143</v>
      </c>
      <c r="S596" s="76">
        <f t="shared" si="117"/>
        <v>11086.266064035854</v>
      </c>
      <c r="T596" s="80">
        <f t="shared" si="118"/>
        <v>652.13329788446197</v>
      </c>
      <c r="U596" s="76">
        <v>983</v>
      </c>
      <c r="V596" s="79">
        <f t="shared" si="119"/>
        <v>45328.064256143407</v>
      </c>
    </row>
    <row r="597" spans="1:22" s="424" customFormat="1" ht="16.5" customHeight="1" x14ac:dyDescent="0.2">
      <c r="A597" s="211">
        <f t="shared" si="120"/>
        <v>568</v>
      </c>
      <c r="B597" s="357">
        <v>18.84</v>
      </c>
      <c r="C597" s="352">
        <v>58.25</v>
      </c>
      <c r="D597" s="76">
        <v>37590</v>
      </c>
      <c r="E597" s="80">
        <v>19870</v>
      </c>
      <c r="F597" s="76">
        <f t="shared" si="111"/>
        <v>23942.675159235667</v>
      </c>
      <c r="G597" s="164">
        <f t="shared" si="112"/>
        <v>4093.3905579399143</v>
      </c>
      <c r="H597" s="208">
        <f t="shared" si="113"/>
        <v>9532.2623438396986</v>
      </c>
      <c r="I597" s="164">
        <f t="shared" si="114"/>
        <v>560.72131434351161</v>
      </c>
      <c r="J597" s="165">
        <v>983</v>
      </c>
      <c r="K597" s="166">
        <f t="shared" si="115"/>
        <v>39112.049375358794</v>
      </c>
      <c r="L597" s="211">
        <f t="shared" si="116"/>
        <v>568</v>
      </c>
      <c r="M597" s="357">
        <v>15.82</v>
      </c>
      <c r="N597" s="352">
        <v>58.25</v>
      </c>
      <c r="O597" s="414">
        <v>37590</v>
      </c>
      <c r="P597" s="80">
        <v>19870</v>
      </c>
      <c r="Q597" s="163">
        <f t="shared" si="109"/>
        <v>28513.274336283182</v>
      </c>
      <c r="R597" s="164">
        <f t="shared" si="110"/>
        <v>4093.3905579399143</v>
      </c>
      <c r="S597" s="76">
        <f t="shared" si="117"/>
        <v>11086.266064035854</v>
      </c>
      <c r="T597" s="80">
        <f t="shared" si="118"/>
        <v>652.13329788446197</v>
      </c>
      <c r="U597" s="76">
        <v>983</v>
      </c>
      <c r="V597" s="79">
        <f t="shared" si="119"/>
        <v>45328.064256143407</v>
      </c>
    </row>
    <row r="598" spans="1:22" s="424" customFormat="1" ht="16.5" customHeight="1" x14ac:dyDescent="0.2">
      <c r="A598" s="211">
        <f t="shared" si="120"/>
        <v>569</v>
      </c>
      <c r="B598" s="357">
        <v>18.84</v>
      </c>
      <c r="C598" s="352">
        <v>58.25</v>
      </c>
      <c r="D598" s="76">
        <v>37590</v>
      </c>
      <c r="E598" s="80">
        <v>19870</v>
      </c>
      <c r="F598" s="76">
        <f t="shared" si="111"/>
        <v>23942.675159235667</v>
      </c>
      <c r="G598" s="164">
        <f t="shared" si="112"/>
        <v>4093.3905579399143</v>
      </c>
      <c r="H598" s="208">
        <f t="shared" si="113"/>
        <v>9532.2623438396986</v>
      </c>
      <c r="I598" s="164">
        <f t="shared" si="114"/>
        <v>560.72131434351161</v>
      </c>
      <c r="J598" s="165">
        <v>983</v>
      </c>
      <c r="K598" s="166">
        <f t="shared" si="115"/>
        <v>39112.049375358794</v>
      </c>
      <c r="L598" s="211">
        <f t="shared" si="116"/>
        <v>569</v>
      </c>
      <c r="M598" s="357">
        <v>15.82</v>
      </c>
      <c r="N598" s="352">
        <v>58.25</v>
      </c>
      <c r="O598" s="414">
        <v>37590</v>
      </c>
      <c r="P598" s="80">
        <v>19870</v>
      </c>
      <c r="Q598" s="163">
        <f t="shared" si="109"/>
        <v>28513.274336283182</v>
      </c>
      <c r="R598" s="164">
        <f t="shared" si="110"/>
        <v>4093.3905579399143</v>
      </c>
      <c r="S598" s="76">
        <f t="shared" si="117"/>
        <v>11086.266064035854</v>
      </c>
      <c r="T598" s="80">
        <f t="shared" si="118"/>
        <v>652.13329788446197</v>
      </c>
      <c r="U598" s="76">
        <v>983</v>
      </c>
      <c r="V598" s="79">
        <f t="shared" si="119"/>
        <v>45328.064256143407</v>
      </c>
    </row>
    <row r="599" spans="1:22" s="424" customFormat="1" ht="16.5" customHeight="1" x14ac:dyDescent="0.2">
      <c r="A599" s="214">
        <f t="shared" si="120"/>
        <v>570</v>
      </c>
      <c r="B599" s="357">
        <v>18.84</v>
      </c>
      <c r="C599" s="352">
        <v>58.25</v>
      </c>
      <c r="D599" s="76">
        <v>37590</v>
      </c>
      <c r="E599" s="80">
        <v>19870</v>
      </c>
      <c r="F599" s="76">
        <f t="shared" si="111"/>
        <v>23942.675159235667</v>
      </c>
      <c r="G599" s="164">
        <f t="shared" si="112"/>
        <v>4093.3905579399143</v>
      </c>
      <c r="H599" s="208">
        <f t="shared" si="113"/>
        <v>9532.2623438396986</v>
      </c>
      <c r="I599" s="164">
        <f t="shared" si="114"/>
        <v>560.72131434351161</v>
      </c>
      <c r="J599" s="165">
        <v>983</v>
      </c>
      <c r="K599" s="166">
        <f t="shared" si="115"/>
        <v>39112.049375358794</v>
      </c>
      <c r="L599" s="214">
        <f t="shared" si="116"/>
        <v>570</v>
      </c>
      <c r="M599" s="357">
        <v>15.82</v>
      </c>
      <c r="N599" s="352">
        <v>58.25</v>
      </c>
      <c r="O599" s="414">
        <v>37590</v>
      </c>
      <c r="P599" s="80">
        <v>19870</v>
      </c>
      <c r="Q599" s="163">
        <f t="shared" si="109"/>
        <v>28513.274336283182</v>
      </c>
      <c r="R599" s="164">
        <f t="shared" si="110"/>
        <v>4093.3905579399143</v>
      </c>
      <c r="S599" s="76">
        <f t="shared" si="117"/>
        <v>11086.266064035854</v>
      </c>
      <c r="T599" s="80">
        <f t="shared" si="118"/>
        <v>652.13329788446197</v>
      </c>
      <c r="U599" s="76">
        <v>983</v>
      </c>
      <c r="V599" s="79">
        <f t="shared" si="119"/>
        <v>45328.064256143407</v>
      </c>
    </row>
    <row r="600" spans="1:22" s="424" customFormat="1" ht="16.5" customHeight="1" x14ac:dyDescent="0.2">
      <c r="A600" s="211">
        <f t="shared" si="120"/>
        <v>571</v>
      </c>
      <c r="B600" s="357">
        <v>18.84</v>
      </c>
      <c r="C600" s="352">
        <v>58.25</v>
      </c>
      <c r="D600" s="76">
        <v>37590</v>
      </c>
      <c r="E600" s="80">
        <v>19870</v>
      </c>
      <c r="F600" s="76">
        <f t="shared" si="111"/>
        <v>23942.675159235667</v>
      </c>
      <c r="G600" s="164">
        <f t="shared" si="112"/>
        <v>4093.3905579399143</v>
      </c>
      <c r="H600" s="208">
        <f t="shared" si="113"/>
        <v>9532.2623438396986</v>
      </c>
      <c r="I600" s="164">
        <f t="shared" si="114"/>
        <v>560.72131434351161</v>
      </c>
      <c r="J600" s="165">
        <v>983</v>
      </c>
      <c r="K600" s="166">
        <f t="shared" si="115"/>
        <v>39112.049375358794</v>
      </c>
      <c r="L600" s="211">
        <f t="shared" si="116"/>
        <v>571</v>
      </c>
      <c r="M600" s="357">
        <v>15.82</v>
      </c>
      <c r="N600" s="352">
        <v>58.25</v>
      </c>
      <c r="O600" s="414">
        <v>37590</v>
      </c>
      <c r="P600" s="80">
        <v>19870</v>
      </c>
      <c r="Q600" s="163">
        <f t="shared" si="109"/>
        <v>28513.274336283182</v>
      </c>
      <c r="R600" s="164">
        <f t="shared" si="110"/>
        <v>4093.3905579399143</v>
      </c>
      <c r="S600" s="76">
        <f t="shared" si="117"/>
        <v>11086.266064035854</v>
      </c>
      <c r="T600" s="80">
        <f t="shared" si="118"/>
        <v>652.13329788446197</v>
      </c>
      <c r="U600" s="76">
        <v>983</v>
      </c>
      <c r="V600" s="79">
        <f t="shared" si="119"/>
        <v>45328.064256143407</v>
      </c>
    </row>
    <row r="601" spans="1:22" s="424" customFormat="1" ht="16.5" customHeight="1" x14ac:dyDescent="0.2">
      <c r="A601" s="211">
        <f t="shared" si="120"/>
        <v>572</v>
      </c>
      <c r="B601" s="357">
        <v>18.84</v>
      </c>
      <c r="C601" s="352">
        <v>58.25</v>
      </c>
      <c r="D601" s="76">
        <v>37590</v>
      </c>
      <c r="E601" s="80">
        <v>19870</v>
      </c>
      <c r="F601" s="76">
        <f t="shared" si="111"/>
        <v>23942.675159235667</v>
      </c>
      <c r="G601" s="164">
        <f t="shared" si="112"/>
        <v>4093.3905579399143</v>
      </c>
      <c r="H601" s="208">
        <f t="shared" si="113"/>
        <v>9532.2623438396986</v>
      </c>
      <c r="I601" s="164">
        <f t="shared" si="114"/>
        <v>560.72131434351161</v>
      </c>
      <c r="J601" s="165">
        <v>983</v>
      </c>
      <c r="K601" s="166">
        <f t="shared" si="115"/>
        <v>39112.049375358794</v>
      </c>
      <c r="L601" s="211">
        <f t="shared" si="116"/>
        <v>572</v>
      </c>
      <c r="M601" s="357">
        <v>15.82</v>
      </c>
      <c r="N601" s="352">
        <v>58.25</v>
      </c>
      <c r="O601" s="414">
        <v>37590</v>
      </c>
      <c r="P601" s="80">
        <v>19870</v>
      </c>
      <c r="Q601" s="163">
        <f t="shared" si="109"/>
        <v>28513.274336283182</v>
      </c>
      <c r="R601" s="164">
        <f t="shared" si="110"/>
        <v>4093.3905579399143</v>
      </c>
      <c r="S601" s="76">
        <f t="shared" si="117"/>
        <v>11086.266064035854</v>
      </c>
      <c r="T601" s="80">
        <f t="shared" si="118"/>
        <v>652.13329788446197</v>
      </c>
      <c r="U601" s="76">
        <v>983</v>
      </c>
      <c r="V601" s="79">
        <f t="shared" si="119"/>
        <v>45328.064256143407</v>
      </c>
    </row>
    <row r="602" spans="1:22" s="424" customFormat="1" ht="16.5" customHeight="1" x14ac:dyDescent="0.2">
      <c r="A602" s="211">
        <f t="shared" si="120"/>
        <v>573</v>
      </c>
      <c r="B602" s="357">
        <v>18.84</v>
      </c>
      <c r="C602" s="352">
        <v>58.25</v>
      </c>
      <c r="D602" s="76">
        <v>37590</v>
      </c>
      <c r="E602" s="80">
        <v>19870</v>
      </c>
      <c r="F602" s="76">
        <f t="shared" si="111"/>
        <v>23942.675159235667</v>
      </c>
      <c r="G602" s="164">
        <f t="shared" si="112"/>
        <v>4093.3905579399143</v>
      </c>
      <c r="H602" s="208">
        <f t="shared" si="113"/>
        <v>9532.2623438396986</v>
      </c>
      <c r="I602" s="164">
        <f t="shared" si="114"/>
        <v>560.72131434351161</v>
      </c>
      <c r="J602" s="165">
        <v>983</v>
      </c>
      <c r="K602" s="166">
        <f t="shared" si="115"/>
        <v>39112.049375358794</v>
      </c>
      <c r="L602" s="211">
        <f t="shared" si="116"/>
        <v>573</v>
      </c>
      <c r="M602" s="357">
        <v>15.82</v>
      </c>
      <c r="N602" s="352">
        <v>58.25</v>
      </c>
      <c r="O602" s="414">
        <v>37590</v>
      </c>
      <c r="P602" s="80">
        <v>19870</v>
      </c>
      <c r="Q602" s="163">
        <f t="shared" si="109"/>
        <v>28513.274336283182</v>
      </c>
      <c r="R602" s="164">
        <f t="shared" si="110"/>
        <v>4093.3905579399143</v>
      </c>
      <c r="S602" s="76">
        <f t="shared" si="117"/>
        <v>11086.266064035854</v>
      </c>
      <c r="T602" s="80">
        <f t="shared" si="118"/>
        <v>652.13329788446197</v>
      </c>
      <c r="U602" s="76">
        <v>983</v>
      </c>
      <c r="V602" s="79">
        <f t="shared" si="119"/>
        <v>45328.064256143407</v>
      </c>
    </row>
    <row r="603" spans="1:22" s="424" customFormat="1" ht="16.5" customHeight="1" x14ac:dyDescent="0.2">
      <c r="A603" s="211">
        <f t="shared" si="120"/>
        <v>574</v>
      </c>
      <c r="B603" s="357">
        <v>18.84</v>
      </c>
      <c r="C603" s="352">
        <v>58.25</v>
      </c>
      <c r="D603" s="76">
        <v>37590</v>
      </c>
      <c r="E603" s="80">
        <v>19870</v>
      </c>
      <c r="F603" s="76">
        <f t="shared" si="111"/>
        <v>23942.675159235667</v>
      </c>
      <c r="G603" s="164">
        <f t="shared" si="112"/>
        <v>4093.3905579399143</v>
      </c>
      <c r="H603" s="208">
        <f t="shared" si="113"/>
        <v>9532.2623438396986</v>
      </c>
      <c r="I603" s="164">
        <f t="shared" si="114"/>
        <v>560.72131434351161</v>
      </c>
      <c r="J603" s="165">
        <v>983</v>
      </c>
      <c r="K603" s="166">
        <f t="shared" si="115"/>
        <v>39112.049375358794</v>
      </c>
      <c r="L603" s="211">
        <f t="shared" si="116"/>
        <v>574</v>
      </c>
      <c r="M603" s="357">
        <v>15.82</v>
      </c>
      <c r="N603" s="352">
        <v>58.25</v>
      </c>
      <c r="O603" s="414">
        <v>37590</v>
      </c>
      <c r="P603" s="80">
        <v>19870</v>
      </c>
      <c r="Q603" s="163">
        <f t="shared" si="109"/>
        <v>28513.274336283182</v>
      </c>
      <c r="R603" s="164">
        <f t="shared" si="110"/>
        <v>4093.3905579399143</v>
      </c>
      <c r="S603" s="76">
        <f t="shared" si="117"/>
        <v>11086.266064035854</v>
      </c>
      <c r="T603" s="80">
        <f t="shared" si="118"/>
        <v>652.13329788446197</v>
      </c>
      <c r="U603" s="76">
        <v>983</v>
      </c>
      <c r="V603" s="79">
        <f t="shared" si="119"/>
        <v>45328.064256143407</v>
      </c>
    </row>
    <row r="604" spans="1:22" s="424" customFormat="1" ht="16.5" customHeight="1" x14ac:dyDescent="0.2">
      <c r="A604" s="211">
        <f t="shared" si="120"/>
        <v>575</v>
      </c>
      <c r="B604" s="357">
        <v>18.84</v>
      </c>
      <c r="C604" s="352">
        <v>58.25</v>
      </c>
      <c r="D604" s="76">
        <v>37590</v>
      </c>
      <c r="E604" s="80">
        <v>19870</v>
      </c>
      <c r="F604" s="76">
        <f t="shared" si="111"/>
        <v>23942.675159235667</v>
      </c>
      <c r="G604" s="164">
        <f t="shared" si="112"/>
        <v>4093.3905579399143</v>
      </c>
      <c r="H604" s="208">
        <f t="shared" si="113"/>
        <v>9532.2623438396986</v>
      </c>
      <c r="I604" s="164">
        <f t="shared" si="114"/>
        <v>560.72131434351161</v>
      </c>
      <c r="J604" s="165">
        <v>983</v>
      </c>
      <c r="K604" s="166">
        <f t="shared" si="115"/>
        <v>39112.049375358794</v>
      </c>
      <c r="L604" s="211">
        <f t="shared" si="116"/>
        <v>575</v>
      </c>
      <c r="M604" s="357">
        <v>15.82</v>
      </c>
      <c r="N604" s="352">
        <v>58.25</v>
      </c>
      <c r="O604" s="414">
        <v>37590</v>
      </c>
      <c r="P604" s="80">
        <v>19870</v>
      </c>
      <c r="Q604" s="163">
        <f t="shared" si="109"/>
        <v>28513.274336283182</v>
      </c>
      <c r="R604" s="164">
        <f t="shared" si="110"/>
        <v>4093.3905579399143</v>
      </c>
      <c r="S604" s="76">
        <f t="shared" si="117"/>
        <v>11086.266064035854</v>
      </c>
      <c r="T604" s="80">
        <f t="shared" si="118"/>
        <v>652.13329788446197</v>
      </c>
      <c r="U604" s="76">
        <v>983</v>
      </c>
      <c r="V604" s="79">
        <f t="shared" si="119"/>
        <v>45328.064256143407</v>
      </c>
    </row>
    <row r="605" spans="1:22" s="424" customFormat="1" ht="16.5" customHeight="1" x14ac:dyDescent="0.2">
      <c r="A605" s="211">
        <f t="shared" si="120"/>
        <v>576</v>
      </c>
      <c r="B605" s="357">
        <v>18.84</v>
      </c>
      <c r="C605" s="352">
        <v>58.25</v>
      </c>
      <c r="D605" s="76">
        <v>37590</v>
      </c>
      <c r="E605" s="80">
        <v>19870</v>
      </c>
      <c r="F605" s="76">
        <f t="shared" si="111"/>
        <v>23942.675159235667</v>
      </c>
      <c r="G605" s="164">
        <f t="shared" si="112"/>
        <v>4093.3905579399143</v>
      </c>
      <c r="H605" s="208">
        <f t="shared" si="113"/>
        <v>9532.2623438396986</v>
      </c>
      <c r="I605" s="164">
        <f t="shared" si="114"/>
        <v>560.72131434351161</v>
      </c>
      <c r="J605" s="165">
        <v>983</v>
      </c>
      <c r="K605" s="166">
        <f t="shared" si="115"/>
        <v>39112.049375358794</v>
      </c>
      <c r="L605" s="211">
        <f t="shared" si="116"/>
        <v>576</v>
      </c>
      <c r="M605" s="357">
        <v>15.82</v>
      </c>
      <c r="N605" s="352">
        <v>58.25</v>
      </c>
      <c r="O605" s="414">
        <v>37590</v>
      </c>
      <c r="P605" s="80">
        <v>19870</v>
      </c>
      <c r="Q605" s="163">
        <f t="shared" si="109"/>
        <v>28513.274336283182</v>
      </c>
      <c r="R605" s="164">
        <f t="shared" si="110"/>
        <v>4093.3905579399143</v>
      </c>
      <c r="S605" s="76">
        <f t="shared" si="117"/>
        <v>11086.266064035854</v>
      </c>
      <c r="T605" s="80">
        <f t="shared" si="118"/>
        <v>652.13329788446197</v>
      </c>
      <c r="U605" s="76">
        <v>983</v>
      </c>
      <c r="V605" s="79">
        <f t="shared" si="119"/>
        <v>45328.064256143407</v>
      </c>
    </row>
    <row r="606" spans="1:22" s="424" customFormat="1" ht="16.5" customHeight="1" x14ac:dyDescent="0.2">
      <c r="A606" s="211">
        <f t="shared" si="120"/>
        <v>577</v>
      </c>
      <c r="B606" s="357">
        <v>18.84</v>
      </c>
      <c r="C606" s="352">
        <v>58.25</v>
      </c>
      <c r="D606" s="76">
        <v>37590</v>
      </c>
      <c r="E606" s="80">
        <v>19870</v>
      </c>
      <c r="F606" s="76">
        <f t="shared" si="111"/>
        <v>23942.675159235667</v>
      </c>
      <c r="G606" s="164">
        <f t="shared" si="112"/>
        <v>4093.3905579399143</v>
      </c>
      <c r="H606" s="208">
        <f t="shared" si="113"/>
        <v>9532.2623438396986</v>
      </c>
      <c r="I606" s="164">
        <f t="shared" si="114"/>
        <v>560.72131434351161</v>
      </c>
      <c r="J606" s="165">
        <v>983</v>
      </c>
      <c r="K606" s="166">
        <f t="shared" si="115"/>
        <v>39112.049375358794</v>
      </c>
      <c r="L606" s="211">
        <f t="shared" si="116"/>
        <v>577</v>
      </c>
      <c r="M606" s="357">
        <v>15.82</v>
      </c>
      <c r="N606" s="352">
        <v>58.25</v>
      </c>
      <c r="O606" s="414">
        <v>37590</v>
      </c>
      <c r="P606" s="80">
        <v>19870</v>
      </c>
      <c r="Q606" s="163">
        <f t="shared" ref="Q606:Q629" si="121">12*(1/M606*O606)</f>
        <v>28513.274336283182</v>
      </c>
      <c r="R606" s="164">
        <f t="shared" ref="R606:R629" si="122">12*(1/N606*P606)</f>
        <v>4093.3905579399143</v>
      </c>
      <c r="S606" s="76">
        <f t="shared" si="117"/>
        <v>11086.266064035854</v>
      </c>
      <c r="T606" s="80">
        <f t="shared" si="118"/>
        <v>652.13329788446197</v>
      </c>
      <c r="U606" s="76">
        <v>983</v>
      </c>
      <c r="V606" s="79">
        <f t="shared" si="119"/>
        <v>45328.064256143407</v>
      </c>
    </row>
    <row r="607" spans="1:22" s="424" customFormat="1" ht="16.5" customHeight="1" x14ac:dyDescent="0.2">
      <c r="A607" s="211">
        <f t="shared" si="120"/>
        <v>578</v>
      </c>
      <c r="B607" s="357">
        <v>18.84</v>
      </c>
      <c r="C607" s="352">
        <v>58.25</v>
      </c>
      <c r="D607" s="76">
        <v>37590</v>
      </c>
      <c r="E607" s="80">
        <v>19870</v>
      </c>
      <c r="F607" s="76">
        <f t="shared" ref="F607:F629" si="123">12*(1/B607*D607)</f>
        <v>23942.675159235667</v>
      </c>
      <c r="G607" s="164">
        <f t="shared" ref="G607:G629" si="124">12*(1/C607*E607)</f>
        <v>4093.3905579399143</v>
      </c>
      <c r="H607" s="208">
        <f t="shared" ref="H607:H629" si="125">SUM(F607:G607)*34%</f>
        <v>9532.2623438396986</v>
      </c>
      <c r="I607" s="164">
        <f t="shared" ref="I607:I629" si="126">SUM(F607:G607)*2%</f>
        <v>560.72131434351161</v>
      </c>
      <c r="J607" s="165">
        <v>983</v>
      </c>
      <c r="K607" s="166">
        <f t="shared" ref="K607:K629" si="127">SUM(F607:J607)</f>
        <v>39112.049375358794</v>
      </c>
      <c r="L607" s="211">
        <f t="shared" ref="L607:L629" si="128">1+L606</f>
        <v>578</v>
      </c>
      <c r="M607" s="357">
        <v>15.82</v>
      </c>
      <c r="N607" s="352">
        <v>58.25</v>
      </c>
      <c r="O607" s="414">
        <v>37590</v>
      </c>
      <c r="P607" s="80">
        <v>19870</v>
      </c>
      <c r="Q607" s="163">
        <f t="shared" si="121"/>
        <v>28513.274336283182</v>
      </c>
      <c r="R607" s="164">
        <f t="shared" si="122"/>
        <v>4093.3905579399143</v>
      </c>
      <c r="S607" s="76">
        <f t="shared" ref="S607:S629" si="129">(Q607+R607)*34%</f>
        <v>11086.266064035854</v>
      </c>
      <c r="T607" s="80">
        <f t="shared" ref="T607:T629" si="130">SUM(Q607:R607)*2%</f>
        <v>652.13329788446197</v>
      </c>
      <c r="U607" s="76">
        <v>983</v>
      </c>
      <c r="V607" s="79">
        <f t="shared" ref="V607:V629" si="131">SUM(Q607:U607)</f>
        <v>45328.064256143407</v>
      </c>
    </row>
    <row r="608" spans="1:22" s="424" customFormat="1" ht="16.5" customHeight="1" x14ac:dyDescent="0.2">
      <c r="A608" s="211">
        <f t="shared" si="120"/>
        <v>579</v>
      </c>
      <c r="B608" s="357">
        <v>18.84</v>
      </c>
      <c r="C608" s="352">
        <v>58.25</v>
      </c>
      <c r="D608" s="76">
        <v>37590</v>
      </c>
      <c r="E608" s="80">
        <v>19870</v>
      </c>
      <c r="F608" s="76">
        <f t="shared" si="123"/>
        <v>23942.675159235667</v>
      </c>
      <c r="G608" s="164">
        <f t="shared" si="124"/>
        <v>4093.3905579399143</v>
      </c>
      <c r="H608" s="208">
        <f t="shared" si="125"/>
        <v>9532.2623438396986</v>
      </c>
      <c r="I608" s="164">
        <f t="shared" si="126"/>
        <v>560.72131434351161</v>
      </c>
      <c r="J608" s="165">
        <v>983</v>
      </c>
      <c r="K608" s="166">
        <f t="shared" si="127"/>
        <v>39112.049375358794</v>
      </c>
      <c r="L608" s="211">
        <f t="shared" si="128"/>
        <v>579</v>
      </c>
      <c r="M608" s="357">
        <v>15.82</v>
      </c>
      <c r="N608" s="352">
        <v>58.25</v>
      </c>
      <c r="O608" s="414">
        <v>37590</v>
      </c>
      <c r="P608" s="80">
        <v>19870</v>
      </c>
      <c r="Q608" s="163">
        <f t="shared" si="121"/>
        <v>28513.274336283182</v>
      </c>
      <c r="R608" s="164">
        <f t="shared" si="122"/>
        <v>4093.3905579399143</v>
      </c>
      <c r="S608" s="76">
        <f t="shared" si="129"/>
        <v>11086.266064035854</v>
      </c>
      <c r="T608" s="80">
        <f t="shared" si="130"/>
        <v>652.13329788446197</v>
      </c>
      <c r="U608" s="76">
        <v>983</v>
      </c>
      <c r="V608" s="79">
        <f t="shared" si="131"/>
        <v>45328.064256143407</v>
      </c>
    </row>
    <row r="609" spans="1:22" s="424" customFormat="1" ht="16.5" customHeight="1" x14ac:dyDescent="0.2">
      <c r="A609" s="214">
        <f t="shared" si="120"/>
        <v>580</v>
      </c>
      <c r="B609" s="357">
        <v>18.84</v>
      </c>
      <c r="C609" s="352">
        <v>58.25</v>
      </c>
      <c r="D609" s="76">
        <v>37590</v>
      </c>
      <c r="E609" s="80">
        <v>19870</v>
      </c>
      <c r="F609" s="76">
        <f t="shared" si="123"/>
        <v>23942.675159235667</v>
      </c>
      <c r="G609" s="164">
        <f t="shared" si="124"/>
        <v>4093.3905579399143</v>
      </c>
      <c r="H609" s="208">
        <f t="shared" si="125"/>
        <v>9532.2623438396986</v>
      </c>
      <c r="I609" s="164">
        <f t="shared" si="126"/>
        <v>560.72131434351161</v>
      </c>
      <c r="J609" s="165">
        <v>983</v>
      </c>
      <c r="K609" s="166">
        <f t="shared" si="127"/>
        <v>39112.049375358794</v>
      </c>
      <c r="L609" s="214">
        <f t="shared" si="128"/>
        <v>580</v>
      </c>
      <c r="M609" s="357">
        <v>15.82</v>
      </c>
      <c r="N609" s="352">
        <v>58.25</v>
      </c>
      <c r="O609" s="414">
        <v>37590</v>
      </c>
      <c r="P609" s="80">
        <v>19870</v>
      </c>
      <c r="Q609" s="163">
        <f t="shared" si="121"/>
        <v>28513.274336283182</v>
      </c>
      <c r="R609" s="164">
        <f t="shared" si="122"/>
        <v>4093.3905579399143</v>
      </c>
      <c r="S609" s="76">
        <f t="shared" si="129"/>
        <v>11086.266064035854</v>
      </c>
      <c r="T609" s="80">
        <f t="shared" si="130"/>
        <v>652.13329788446197</v>
      </c>
      <c r="U609" s="76">
        <v>983</v>
      </c>
      <c r="V609" s="79">
        <f t="shared" si="131"/>
        <v>45328.064256143407</v>
      </c>
    </row>
    <row r="610" spans="1:22" s="424" customFormat="1" ht="16.5" customHeight="1" x14ac:dyDescent="0.2">
      <c r="A610" s="211">
        <f t="shared" si="120"/>
        <v>581</v>
      </c>
      <c r="B610" s="357">
        <v>18.84</v>
      </c>
      <c r="C610" s="352">
        <v>58.25</v>
      </c>
      <c r="D610" s="76">
        <v>37590</v>
      </c>
      <c r="E610" s="80">
        <v>19870</v>
      </c>
      <c r="F610" s="76">
        <f t="shared" si="123"/>
        <v>23942.675159235667</v>
      </c>
      <c r="G610" s="164">
        <f t="shared" si="124"/>
        <v>4093.3905579399143</v>
      </c>
      <c r="H610" s="208">
        <f t="shared" si="125"/>
        <v>9532.2623438396986</v>
      </c>
      <c r="I610" s="164">
        <f t="shared" si="126"/>
        <v>560.72131434351161</v>
      </c>
      <c r="J610" s="165">
        <v>983</v>
      </c>
      <c r="K610" s="166">
        <f t="shared" si="127"/>
        <v>39112.049375358794</v>
      </c>
      <c r="L610" s="211">
        <f t="shared" si="128"/>
        <v>581</v>
      </c>
      <c r="M610" s="357">
        <v>15.82</v>
      </c>
      <c r="N610" s="352">
        <v>58.25</v>
      </c>
      <c r="O610" s="414">
        <v>37590</v>
      </c>
      <c r="P610" s="80">
        <v>19870</v>
      </c>
      <c r="Q610" s="163">
        <f t="shared" si="121"/>
        <v>28513.274336283182</v>
      </c>
      <c r="R610" s="164">
        <f t="shared" si="122"/>
        <v>4093.3905579399143</v>
      </c>
      <c r="S610" s="76">
        <f t="shared" si="129"/>
        <v>11086.266064035854</v>
      </c>
      <c r="T610" s="80">
        <f t="shared" si="130"/>
        <v>652.13329788446197</v>
      </c>
      <c r="U610" s="76">
        <v>983</v>
      </c>
      <c r="V610" s="79">
        <f t="shared" si="131"/>
        <v>45328.064256143407</v>
      </c>
    </row>
    <row r="611" spans="1:22" s="424" customFormat="1" ht="16.5" customHeight="1" x14ac:dyDescent="0.2">
      <c r="A611" s="211">
        <f t="shared" si="120"/>
        <v>582</v>
      </c>
      <c r="B611" s="357">
        <v>18.84</v>
      </c>
      <c r="C611" s="352">
        <v>58.25</v>
      </c>
      <c r="D611" s="76">
        <v>37590</v>
      </c>
      <c r="E611" s="80">
        <v>19870</v>
      </c>
      <c r="F611" s="76">
        <f t="shared" si="123"/>
        <v>23942.675159235667</v>
      </c>
      <c r="G611" s="164">
        <f t="shared" si="124"/>
        <v>4093.3905579399143</v>
      </c>
      <c r="H611" s="208">
        <f t="shared" si="125"/>
        <v>9532.2623438396986</v>
      </c>
      <c r="I611" s="164">
        <f t="shared" si="126"/>
        <v>560.72131434351161</v>
      </c>
      <c r="J611" s="165">
        <v>983</v>
      </c>
      <c r="K611" s="166">
        <f t="shared" si="127"/>
        <v>39112.049375358794</v>
      </c>
      <c r="L611" s="211">
        <f t="shared" si="128"/>
        <v>582</v>
      </c>
      <c r="M611" s="357">
        <v>15.82</v>
      </c>
      <c r="N611" s="352">
        <v>58.25</v>
      </c>
      <c r="O611" s="414">
        <v>37590</v>
      </c>
      <c r="P611" s="80">
        <v>19870</v>
      </c>
      <c r="Q611" s="163">
        <f t="shared" si="121"/>
        <v>28513.274336283182</v>
      </c>
      <c r="R611" s="164">
        <f t="shared" si="122"/>
        <v>4093.3905579399143</v>
      </c>
      <c r="S611" s="76">
        <f t="shared" si="129"/>
        <v>11086.266064035854</v>
      </c>
      <c r="T611" s="80">
        <f t="shared" si="130"/>
        <v>652.13329788446197</v>
      </c>
      <c r="U611" s="76">
        <v>983</v>
      </c>
      <c r="V611" s="79">
        <f t="shared" si="131"/>
        <v>45328.064256143407</v>
      </c>
    </row>
    <row r="612" spans="1:22" s="424" customFormat="1" ht="16.5" customHeight="1" x14ac:dyDescent="0.2">
      <c r="A612" s="211">
        <f t="shared" si="120"/>
        <v>583</v>
      </c>
      <c r="B612" s="357">
        <v>18.84</v>
      </c>
      <c r="C612" s="352">
        <v>58.25</v>
      </c>
      <c r="D612" s="76">
        <v>37590</v>
      </c>
      <c r="E612" s="80">
        <v>19870</v>
      </c>
      <c r="F612" s="76">
        <f t="shared" si="123"/>
        <v>23942.675159235667</v>
      </c>
      <c r="G612" s="164">
        <f t="shared" si="124"/>
        <v>4093.3905579399143</v>
      </c>
      <c r="H612" s="208">
        <f t="shared" si="125"/>
        <v>9532.2623438396986</v>
      </c>
      <c r="I612" s="164">
        <f t="shared" si="126"/>
        <v>560.72131434351161</v>
      </c>
      <c r="J612" s="165">
        <v>983</v>
      </c>
      <c r="K612" s="166">
        <f t="shared" si="127"/>
        <v>39112.049375358794</v>
      </c>
      <c r="L612" s="211">
        <f t="shared" si="128"/>
        <v>583</v>
      </c>
      <c r="M612" s="357">
        <v>15.82</v>
      </c>
      <c r="N612" s="352">
        <v>58.25</v>
      </c>
      <c r="O612" s="414">
        <v>37590</v>
      </c>
      <c r="P612" s="80">
        <v>19870</v>
      </c>
      <c r="Q612" s="163">
        <f t="shared" si="121"/>
        <v>28513.274336283182</v>
      </c>
      <c r="R612" s="164">
        <f t="shared" si="122"/>
        <v>4093.3905579399143</v>
      </c>
      <c r="S612" s="76">
        <f t="shared" si="129"/>
        <v>11086.266064035854</v>
      </c>
      <c r="T612" s="80">
        <f t="shared" si="130"/>
        <v>652.13329788446197</v>
      </c>
      <c r="U612" s="76">
        <v>983</v>
      </c>
      <c r="V612" s="79">
        <f t="shared" si="131"/>
        <v>45328.064256143407</v>
      </c>
    </row>
    <row r="613" spans="1:22" s="424" customFormat="1" ht="16.5" customHeight="1" x14ac:dyDescent="0.2">
      <c r="A613" s="211">
        <f t="shared" si="120"/>
        <v>584</v>
      </c>
      <c r="B613" s="357">
        <v>18.84</v>
      </c>
      <c r="C613" s="352">
        <v>58.25</v>
      </c>
      <c r="D613" s="76">
        <v>37590</v>
      </c>
      <c r="E613" s="80">
        <v>19870</v>
      </c>
      <c r="F613" s="76">
        <f t="shared" si="123"/>
        <v>23942.675159235667</v>
      </c>
      <c r="G613" s="164">
        <f t="shared" si="124"/>
        <v>4093.3905579399143</v>
      </c>
      <c r="H613" s="208">
        <f t="shared" si="125"/>
        <v>9532.2623438396986</v>
      </c>
      <c r="I613" s="164">
        <f t="shared" si="126"/>
        <v>560.72131434351161</v>
      </c>
      <c r="J613" s="165">
        <v>983</v>
      </c>
      <c r="K613" s="166">
        <f t="shared" si="127"/>
        <v>39112.049375358794</v>
      </c>
      <c r="L613" s="211">
        <f t="shared" si="128"/>
        <v>584</v>
      </c>
      <c r="M613" s="357">
        <v>15.82</v>
      </c>
      <c r="N613" s="352">
        <v>58.25</v>
      </c>
      <c r="O613" s="414">
        <v>37590</v>
      </c>
      <c r="P613" s="80">
        <v>19870</v>
      </c>
      <c r="Q613" s="163">
        <f t="shared" si="121"/>
        <v>28513.274336283182</v>
      </c>
      <c r="R613" s="164">
        <f t="shared" si="122"/>
        <v>4093.3905579399143</v>
      </c>
      <c r="S613" s="76">
        <f t="shared" si="129"/>
        <v>11086.266064035854</v>
      </c>
      <c r="T613" s="80">
        <f t="shared" si="130"/>
        <v>652.13329788446197</v>
      </c>
      <c r="U613" s="76">
        <v>983</v>
      </c>
      <c r="V613" s="79">
        <f t="shared" si="131"/>
        <v>45328.064256143407</v>
      </c>
    </row>
    <row r="614" spans="1:22" s="424" customFormat="1" ht="16.5" customHeight="1" x14ac:dyDescent="0.2">
      <c r="A614" s="211">
        <f t="shared" si="120"/>
        <v>585</v>
      </c>
      <c r="B614" s="357">
        <v>18.84</v>
      </c>
      <c r="C614" s="352">
        <v>58.25</v>
      </c>
      <c r="D614" s="76">
        <v>37590</v>
      </c>
      <c r="E614" s="80">
        <v>19870</v>
      </c>
      <c r="F614" s="76">
        <f t="shared" si="123"/>
        <v>23942.675159235667</v>
      </c>
      <c r="G614" s="164">
        <f t="shared" si="124"/>
        <v>4093.3905579399143</v>
      </c>
      <c r="H614" s="208">
        <f t="shared" si="125"/>
        <v>9532.2623438396986</v>
      </c>
      <c r="I614" s="164">
        <f t="shared" si="126"/>
        <v>560.72131434351161</v>
      </c>
      <c r="J614" s="165">
        <v>983</v>
      </c>
      <c r="K614" s="166">
        <f t="shared" si="127"/>
        <v>39112.049375358794</v>
      </c>
      <c r="L614" s="211">
        <f t="shared" si="128"/>
        <v>585</v>
      </c>
      <c r="M614" s="357">
        <v>15.82</v>
      </c>
      <c r="N614" s="352">
        <v>58.25</v>
      </c>
      <c r="O614" s="414">
        <v>37590</v>
      </c>
      <c r="P614" s="80">
        <v>19870</v>
      </c>
      <c r="Q614" s="163">
        <f t="shared" si="121"/>
        <v>28513.274336283182</v>
      </c>
      <c r="R614" s="164">
        <f t="shared" si="122"/>
        <v>4093.3905579399143</v>
      </c>
      <c r="S614" s="76">
        <f t="shared" si="129"/>
        <v>11086.266064035854</v>
      </c>
      <c r="T614" s="80">
        <f t="shared" si="130"/>
        <v>652.13329788446197</v>
      </c>
      <c r="U614" s="76">
        <v>983</v>
      </c>
      <c r="V614" s="79">
        <f t="shared" si="131"/>
        <v>45328.064256143407</v>
      </c>
    </row>
    <row r="615" spans="1:22" s="424" customFormat="1" ht="16.5" customHeight="1" x14ac:dyDescent="0.2">
      <c r="A615" s="211">
        <f t="shared" si="120"/>
        <v>586</v>
      </c>
      <c r="B615" s="357">
        <v>18.84</v>
      </c>
      <c r="C615" s="352">
        <v>58.25</v>
      </c>
      <c r="D615" s="76">
        <v>37590</v>
      </c>
      <c r="E615" s="80">
        <v>19870</v>
      </c>
      <c r="F615" s="76">
        <f t="shared" si="123"/>
        <v>23942.675159235667</v>
      </c>
      <c r="G615" s="164">
        <f t="shared" si="124"/>
        <v>4093.3905579399143</v>
      </c>
      <c r="H615" s="208">
        <f t="shared" si="125"/>
        <v>9532.2623438396986</v>
      </c>
      <c r="I615" s="164">
        <f t="shared" si="126"/>
        <v>560.72131434351161</v>
      </c>
      <c r="J615" s="165">
        <v>983</v>
      </c>
      <c r="K615" s="166">
        <f t="shared" si="127"/>
        <v>39112.049375358794</v>
      </c>
      <c r="L615" s="211">
        <f t="shared" si="128"/>
        <v>586</v>
      </c>
      <c r="M615" s="357">
        <v>15.82</v>
      </c>
      <c r="N615" s="352">
        <v>58.25</v>
      </c>
      <c r="O615" s="414">
        <v>37590</v>
      </c>
      <c r="P615" s="80">
        <v>19870</v>
      </c>
      <c r="Q615" s="163">
        <f t="shared" si="121"/>
        <v>28513.274336283182</v>
      </c>
      <c r="R615" s="164">
        <f t="shared" si="122"/>
        <v>4093.3905579399143</v>
      </c>
      <c r="S615" s="76">
        <f t="shared" si="129"/>
        <v>11086.266064035854</v>
      </c>
      <c r="T615" s="80">
        <f t="shared" si="130"/>
        <v>652.13329788446197</v>
      </c>
      <c r="U615" s="76">
        <v>983</v>
      </c>
      <c r="V615" s="79">
        <f t="shared" si="131"/>
        <v>45328.064256143407</v>
      </c>
    </row>
    <row r="616" spans="1:22" s="424" customFormat="1" ht="16.5" customHeight="1" x14ac:dyDescent="0.2">
      <c r="A616" s="211">
        <f t="shared" si="120"/>
        <v>587</v>
      </c>
      <c r="B616" s="357">
        <v>18.84</v>
      </c>
      <c r="C616" s="352">
        <v>58.25</v>
      </c>
      <c r="D616" s="76">
        <v>37590</v>
      </c>
      <c r="E616" s="80">
        <v>19870</v>
      </c>
      <c r="F616" s="76">
        <f t="shared" si="123"/>
        <v>23942.675159235667</v>
      </c>
      <c r="G616" s="164">
        <f t="shared" si="124"/>
        <v>4093.3905579399143</v>
      </c>
      <c r="H616" s="208">
        <f t="shared" si="125"/>
        <v>9532.2623438396986</v>
      </c>
      <c r="I616" s="164">
        <f t="shared" si="126"/>
        <v>560.72131434351161</v>
      </c>
      <c r="J616" s="165">
        <v>983</v>
      </c>
      <c r="K616" s="166">
        <f t="shared" si="127"/>
        <v>39112.049375358794</v>
      </c>
      <c r="L616" s="211">
        <f t="shared" si="128"/>
        <v>587</v>
      </c>
      <c r="M616" s="357">
        <v>15.82</v>
      </c>
      <c r="N616" s="352">
        <v>58.25</v>
      </c>
      <c r="O616" s="414">
        <v>37590</v>
      </c>
      <c r="P616" s="80">
        <v>19870</v>
      </c>
      <c r="Q616" s="163">
        <f t="shared" si="121"/>
        <v>28513.274336283182</v>
      </c>
      <c r="R616" s="164">
        <f t="shared" si="122"/>
        <v>4093.3905579399143</v>
      </c>
      <c r="S616" s="76">
        <f t="shared" si="129"/>
        <v>11086.266064035854</v>
      </c>
      <c r="T616" s="80">
        <f t="shared" si="130"/>
        <v>652.13329788446197</v>
      </c>
      <c r="U616" s="76">
        <v>983</v>
      </c>
      <c r="V616" s="79">
        <f t="shared" si="131"/>
        <v>45328.064256143407</v>
      </c>
    </row>
    <row r="617" spans="1:22" s="424" customFormat="1" ht="16.5" customHeight="1" x14ac:dyDescent="0.2">
      <c r="A617" s="211">
        <f t="shared" si="120"/>
        <v>588</v>
      </c>
      <c r="B617" s="357">
        <v>18.84</v>
      </c>
      <c r="C617" s="352">
        <v>58.25</v>
      </c>
      <c r="D617" s="76">
        <v>37590</v>
      </c>
      <c r="E617" s="80">
        <v>19870</v>
      </c>
      <c r="F617" s="76">
        <f t="shared" si="123"/>
        <v>23942.675159235667</v>
      </c>
      <c r="G617" s="164">
        <f t="shared" si="124"/>
        <v>4093.3905579399143</v>
      </c>
      <c r="H617" s="208">
        <f t="shared" si="125"/>
        <v>9532.2623438396986</v>
      </c>
      <c r="I617" s="164">
        <f t="shared" si="126"/>
        <v>560.72131434351161</v>
      </c>
      <c r="J617" s="165">
        <v>983</v>
      </c>
      <c r="K617" s="166">
        <f t="shared" si="127"/>
        <v>39112.049375358794</v>
      </c>
      <c r="L617" s="211">
        <f t="shared" si="128"/>
        <v>588</v>
      </c>
      <c r="M617" s="357">
        <v>15.82</v>
      </c>
      <c r="N617" s="352">
        <v>58.25</v>
      </c>
      <c r="O617" s="414">
        <v>37590</v>
      </c>
      <c r="P617" s="80">
        <v>19870</v>
      </c>
      <c r="Q617" s="163">
        <f t="shared" si="121"/>
        <v>28513.274336283182</v>
      </c>
      <c r="R617" s="164">
        <f t="shared" si="122"/>
        <v>4093.3905579399143</v>
      </c>
      <c r="S617" s="76">
        <f t="shared" si="129"/>
        <v>11086.266064035854</v>
      </c>
      <c r="T617" s="80">
        <f t="shared" si="130"/>
        <v>652.13329788446197</v>
      </c>
      <c r="U617" s="76">
        <v>983</v>
      </c>
      <c r="V617" s="79">
        <f t="shared" si="131"/>
        <v>45328.064256143407</v>
      </c>
    </row>
    <row r="618" spans="1:22" s="424" customFormat="1" ht="16.5" customHeight="1" x14ac:dyDescent="0.2">
      <c r="A618" s="211">
        <f t="shared" si="120"/>
        <v>589</v>
      </c>
      <c r="B618" s="357">
        <v>18.84</v>
      </c>
      <c r="C618" s="352">
        <v>58.25</v>
      </c>
      <c r="D618" s="76">
        <v>37590</v>
      </c>
      <c r="E618" s="80">
        <v>19870</v>
      </c>
      <c r="F618" s="76">
        <f t="shared" si="123"/>
        <v>23942.675159235667</v>
      </c>
      <c r="G618" s="164">
        <f t="shared" si="124"/>
        <v>4093.3905579399143</v>
      </c>
      <c r="H618" s="208">
        <f t="shared" si="125"/>
        <v>9532.2623438396986</v>
      </c>
      <c r="I618" s="164">
        <f t="shared" si="126"/>
        <v>560.72131434351161</v>
      </c>
      <c r="J618" s="165">
        <v>983</v>
      </c>
      <c r="K618" s="166">
        <f t="shared" si="127"/>
        <v>39112.049375358794</v>
      </c>
      <c r="L618" s="211">
        <f t="shared" si="128"/>
        <v>589</v>
      </c>
      <c r="M618" s="357">
        <v>15.82</v>
      </c>
      <c r="N618" s="352">
        <v>58.25</v>
      </c>
      <c r="O618" s="414">
        <v>37590</v>
      </c>
      <c r="P618" s="80">
        <v>19870</v>
      </c>
      <c r="Q618" s="163">
        <f t="shared" si="121"/>
        <v>28513.274336283182</v>
      </c>
      <c r="R618" s="164">
        <f t="shared" si="122"/>
        <v>4093.3905579399143</v>
      </c>
      <c r="S618" s="76">
        <f t="shared" si="129"/>
        <v>11086.266064035854</v>
      </c>
      <c r="T618" s="80">
        <f t="shared" si="130"/>
        <v>652.13329788446197</v>
      </c>
      <c r="U618" s="76">
        <v>983</v>
      </c>
      <c r="V618" s="79">
        <f t="shared" si="131"/>
        <v>45328.064256143407</v>
      </c>
    </row>
    <row r="619" spans="1:22" s="424" customFormat="1" ht="16.5" customHeight="1" x14ac:dyDescent="0.2">
      <c r="A619" s="214">
        <f t="shared" si="120"/>
        <v>590</v>
      </c>
      <c r="B619" s="357">
        <v>18.84</v>
      </c>
      <c r="C619" s="352">
        <v>58.25</v>
      </c>
      <c r="D619" s="76">
        <v>37590</v>
      </c>
      <c r="E619" s="80">
        <v>19870</v>
      </c>
      <c r="F619" s="76">
        <f t="shared" si="123"/>
        <v>23942.675159235667</v>
      </c>
      <c r="G619" s="164">
        <f t="shared" si="124"/>
        <v>4093.3905579399143</v>
      </c>
      <c r="H619" s="208">
        <f t="shared" si="125"/>
        <v>9532.2623438396986</v>
      </c>
      <c r="I619" s="164">
        <f t="shared" si="126"/>
        <v>560.72131434351161</v>
      </c>
      <c r="J619" s="165">
        <v>983</v>
      </c>
      <c r="K619" s="166">
        <f t="shared" si="127"/>
        <v>39112.049375358794</v>
      </c>
      <c r="L619" s="214">
        <f t="shared" si="128"/>
        <v>590</v>
      </c>
      <c r="M619" s="357">
        <v>15.82</v>
      </c>
      <c r="N619" s="352">
        <v>58.25</v>
      </c>
      <c r="O619" s="414">
        <v>37590</v>
      </c>
      <c r="P619" s="80">
        <v>19870</v>
      </c>
      <c r="Q619" s="163">
        <f t="shared" si="121"/>
        <v>28513.274336283182</v>
      </c>
      <c r="R619" s="164">
        <f t="shared" si="122"/>
        <v>4093.3905579399143</v>
      </c>
      <c r="S619" s="76">
        <f t="shared" si="129"/>
        <v>11086.266064035854</v>
      </c>
      <c r="T619" s="80">
        <f t="shared" si="130"/>
        <v>652.13329788446197</v>
      </c>
      <c r="U619" s="76">
        <v>983</v>
      </c>
      <c r="V619" s="79">
        <f t="shared" si="131"/>
        <v>45328.064256143407</v>
      </c>
    </row>
    <row r="620" spans="1:22" s="424" customFormat="1" ht="16.5" customHeight="1" x14ac:dyDescent="0.2">
      <c r="A620" s="211">
        <f t="shared" si="120"/>
        <v>591</v>
      </c>
      <c r="B620" s="357">
        <v>18.84</v>
      </c>
      <c r="C620" s="352">
        <v>58.25</v>
      </c>
      <c r="D620" s="76">
        <v>37590</v>
      </c>
      <c r="E620" s="80">
        <v>19870</v>
      </c>
      <c r="F620" s="76">
        <f t="shared" si="123"/>
        <v>23942.675159235667</v>
      </c>
      <c r="G620" s="164">
        <f t="shared" si="124"/>
        <v>4093.3905579399143</v>
      </c>
      <c r="H620" s="208">
        <f t="shared" si="125"/>
        <v>9532.2623438396986</v>
      </c>
      <c r="I620" s="164">
        <f t="shared" si="126"/>
        <v>560.72131434351161</v>
      </c>
      <c r="J620" s="165">
        <v>983</v>
      </c>
      <c r="K620" s="166">
        <f t="shared" si="127"/>
        <v>39112.049375358794</v>
      </c>
      <c r="L620" s="211">
        <f t="shared" si="128"/>
        <v>591</v>
      </c>
      <c r="M620" s="357">
        <v>15.82</v>
      </c>
      <c r="N620" s="352">
        <v>58.25</v>
      </c>
      <c r="O620" s="414">
        <v>37590</v>
      </c>
      <c r="P620" s="80">
        <v>19870</v>
      </c>
      <c r="Q620" s="163">
        <f t="shared" si="121"/>
        <v>28513.274336283182</v>
      </c>
      <c r="R620" s="164">
        <f t="shared" si="122"/>
        <v>4093.3905579399143</v>
      </c>
      <c r="S620" s="76">
        <f t="shared" si="129"/>
        <v>11086.266064035854</v>
      </c>
      <c r="T620" s="80">
        <f t="shared" si="130"/>
        <v>652.13329788446197</v>
      </c>
      <c r="U620" s="76">
        <v>983</v>
      </c>
      <c r="V620" s="79">
        <f t="shared" si="131"/>
        <v>45328.064256143407</v>
      </c>
    </row>
    <row r="621" spans="1:22" s="424" customFormat="1" ht="16.5" customHeight="1" x14ac:dyDescent="0.2">
      <c r="A621" s="211">
        <f t="shared" si="120"/>
        <v>592</v>
      </c>
      <c r="B621" s="357">
        <v>18.84</v>
      </c>
      <c r="C621" s="352">
        <v>58.25</v>
      </c>
      <c r="D621" s="76">
        <v>37590</v>
      </c>
      <c r="E621" s="80">
        <v>19870</v>
      </c>
      <c r="F621" s="76">
        <f t="shared" si="123"/>
        <v>23942.675159235667</v>
      </c>
      <c r="G621" s="164">
        <f t="shared" si="124"/>
        <v>4093.3905579399143</v>
      </c>
      <c r="H621" s="208">
        <f t="shared" si="125"/>
        <v>9532.2623438396986</v>
      </c>
      <c r="I621" s="164">
        <f t="shared" si="126"/>
        <v>560.72131434351161</v>
      </c>
      <c r="J621" s="165">
        <v>983</v>
      </c>
      <c r="K621" s="166">
        <f t="shared" si="127"/>
        <v>39112.049375358794</v>
      </c>
      <c r="L621" s="211">
        <f t="shared" si="128"/>
        <v>592</v>
      </c>
      <c r="M621" s="357">
        <v>15.82</v>
      </c>
      <c r="N621" s="352">
        <v>58.25</v>
      </c>
      <c r="O621" s="414">
        <v>37590</v>
      </c>
      <c r="P621" s="80">
        <v>19870</v>
      </c>
      <c r="Q621" s="163">
        <f t="shared" si="121"/>
        <v>28513.274336283182</v>
      </c>
      <c r="R621" s="164">
        <f t="shared" si="122"/>
        <v>4093.3905579399143</v>
      </c>
      <c r="S621" s="76">
        <f t="shared" si="129"/>
        <v>11086.266064035854</v>
      </c>
      <c r="T621" s="80">
        <f t="shared" si="130"/>
        <v>652.13329788446197</v>
      </c>
      <c r="U621" s="76">
        <v>983</v>
      </c>
      <c r="V621" s="79">
        <f t="shared" si="131"/>
        <v>45328.064256143407</v>
      </c>
    </row>
    <row r="622" spans="1:22" s="424" customFormat="1" ht="16.5" customHeight="1" x14ac:dyDescent="0.2">
      <c r="A622" s="211">
        <f t="shared" si="120"/>
        <v>593</v>
      </c>
      <c r="B622" s="357">
        <v>18.84</v>
      </c>
      <c r="C622" s="352">
        <v>58.25</v>
      </c>
      <c r="D622" s="76">
        <v>37590</v>
      </c>
      <c r="E622" s="80">
        <v>19870</v>
      </c>
      <c r="F622" s="76">
        <f t="shared" si="123"/>
        <v>23942.675159235667</v>
      </c>
      <c r="G622" s="164">
        <f t="shared" si="124"/>
        <v>4093.3905579399143</v>
      </c>
      <c r="H622" s="208">
        <f t="shared" si="125"/>
        <v>9532.2623438396986</v>
      </c>
      <c r="I622" s="164">
        <f t="shared" si="126"/>
        <v>560.72131434351161</v>
      </c>
      <c r="J622" s="165">
        <v>983</v>
      </c>
      <c r="K622" s="166">
        <f t="shared" si="127"/>
        <v>39112.049375358794</v>
      </c>
      <c r="L622" s="211">
        <f t="shared" si="128"/>
        <v>593</v>
      </c>
      <c r="M622" s="357">
        <v>15.82</v>
      </c>
      <c r="N622" s="352">
        <v>58.25</v>
      </c>
      <c r="O622" s="414">
        <v>37590</v>
      </c>
      <c r="P622" s="80">
        <v>19870</v>
      </c>
      <c r="Q622" s="163">
        <f t="shared" si="121"/>
        <v>28513.274336283182</v>
      </c>
      <c r="R622" s="164">
        <f t="shared" si="122"/>
        <v>4093.3905579399143</v>
      </c>
      <c r="S622" s="76">
        <f t="shared" si="129"/>
        <v>11086.266064035854</v>
      </c>
      <c r="T622" s="80">
        <f t="shared" si="130"/>
        <v>652.13329788446197</v>
      </c>
      <c r="U622" s="76">
        <v>983</v>
      </c>
      <c r="V622" s="79">
        <f t="shared" si="131"/>
        <v>45328.064256143407</v>
      </c>
    </row>
    <row r="623" spans="1:22" s="424" customFormat="1" ht="16.5" customHeight="1" x14ac:dyDescent="0.2">
      <c r="A623" s="211">
        <f t="shared" si="120"/>
        <v>594</v>
      </c>
      <c r="B623" s="357">
        <v>18.84</v>
      </c>
      <c r="C623" s="352">
        <v>58.25</v>
      </c>
      <c r="D623" s="76">
        <v>37590</v>
      </c>
      <c r="E623" s="80">
        <v>19870</v>
      </c>
      <c r="F623" s="76">
        <f t="shared" si="123"/>
        <v>23942.675159235667</v>
      </c>
      <c r="G623" s="164">
        <f t="shared" si="124"/>
        <v>4093.3905579399143</v>
      </c>
      <c r="H623" s="208">
        <f t="shared" si="125"/>
        <v>9532.2623438396986</v>
      </c>
      <c r="I623" s="164">
        <f t="shared" si="126"/>
        <v>560.72131434351161</v>
      </c>
      <c r="J623" s="165">
        <v>983</v>
      </c>
      <c r="K623" s="166">
        <f t="shared" si="127"/>
        <v>39112.049375358794</v>
      </c>
      <c r="L623" s="211">
        <f t="shared" si="128"/>
        <v>594</v>
      </c>
      <c r="M623" s="357">
        <v>15.82</v>
      </c>
      <c r="N623" s="352">
        <v>58.25</v>
      </c>
      <c r="O623" s="414">
        <v>37590</v>
      </c>
      <c r="P623" s="80">
        <v>19870</v>
      </c>
      <c r="Q623" s="163">
        <f t="shared" si="121"/>
        <v>28513.274336283182</v>
      </c>
      <c r="R623" s="164">
        <f t="shared" si="122"/>
        <v>4093.3905579399143</v>
      </c>
      <c r="S623" s="76">
        <f t="shared" si="129"/>
        <v>11086.266064035854</v>
      </c>
      <c r="T623" s="80">
        <f t="shared" si="130"/>
        <v>652.13329788446197</v>
      </c>
      <c r="U623" s="76">
        <v>983</v>
      </c>
      <c r="V623" s="79">
        <f t="shared" si="131"/>
        <v>45328.064256143407</v>
      </c>
    </row>
    <row r="624" spans="1:22" s="424" customFormat="1" ht="16.5" customHeight="1" x14ac:dyDescent="0.2">
      <c r="A624" s="211">
        <f t="shared" si="120"/>
        <v>595</v>
      </c>
      <c r="B624" s="357">
        <v>18.84</v>
      </c>
      <c r="C624" s="352">
        <v>58.25</v>
      </c>
      <c r="D624" s="76">
        <v>37590</v>
      </c>
      <c r="E624" s="80">
        <v>19870</v>
      </c>
      <c r="F624" s="76">
        <f t="shared" si="123"/>
        <v>23942.675159235667</v>
      </c>
      <c r="G624" s="164">
        <f t="shared" si="124"/>
        <v>4093.3905579399143</v>
      </c>
      <c r="H624" s="208">
        <f t="shared" si="125"/>
        <v>9532.2623438396986</v>
      </c>
      <c r="I624" s="164">
        <f t="shared" si="126"/>
        <v>560.72131434351161</v>
      </c>
      <c r="J624" s="165">
        <v>983</v>
      </c>
      <c r="K624" s="166">
        <f t="shared" si="127"/>
        <v>39112.049375358794</v>
      </c>
      <c r="L624" s="211">
        <f t="shared" si="128"/>
        <v>595</v>
      </c>
      <c r="M624" s="357">
        <v>15.82</v>
      </c>
      <c r="N624" s="352">
        <v>58.25</v>
      </c>
      <c r="O624" s="414">
        <v>37590</v>
      </c>
      <c r="P624" s="80">
        <v>19870</v>
      </c>
      <c r="Q624" s="163">
        <f t="shared" si="121"/>
        <v>28513.274336283182</v>
      </c>
      <c r="R624" s="164">
        <f t="shared" si="122"/>
        <v>4093.3905579399143</v>
      </c>
      <c r="S624" s="76">
        <f t="shared" si="129"/>
        <v>11086.266064035854</v>
      </c>
      <c r="T624" s="80">
        <f t="shared" si="130"/>
        <v>652.13329788446197</v>
      </c>
      <c r="U624" s="76">
        <v>983</v>
      </c>
      <c r="V624" s="79">
        <f t="shared" si="131"/>
        <v>45328.064256143407</v>
      </c>
    </row>
    <row r="625" spans="1:22" s="424" customFormat="1" ht="16.5" customHeight="1" x14ac:dyDescent="0.2">
      <c r="A625" s="211">
        <f t="shared" si="120"/>
        <v>596</v>
      </c>
      <c r="B625" s="357">
        <v>18.84</v>
      </c>
      <c r="C625" s="352">
        <v>58.25</v>
      </c>
      <c r="D625" s="76">
        <v>37590</v>
      </c>
      <c r="E625" s="80">
        <v>19870</v>
      </c>
      <c r="F625" s="76">
        <f t="shared" si="123"/>
        <v>23942.675159235667</v>
      </c>
      <c r="G625" s="164">
        <f t="shared" si="124"/>
        <v>4093.3905579399143</v>
      </c>
      <c r="H625" s="208">
        <f t="shared" si="125"/>
        <v>9532.2623438396986</v>
      </c>
      <c r="I625" s="164">
        <f t="shared" si="126"/>
        <v>560.72131434351161</v>
      </c>
      <c r="J625" s="165">
        <v>983</v>
      </c>
      <c r="K625" s="166">
        <f t="shared" si="127"/>
        <v>39112.049375358794</v>
      </c>
      <c r="L625" s="211">
        <f t="shared" si="128"/>
        <v>596</v>
      </c>
      <c r="M625" s="357">
        <v>15.82</v>
      </c>
      <c r="N625" s="352">
        <v>58.25</v>
      </c>
      <c r="O625" s="414">
        <v>37590</v>
      </c>
      <c r="P625" s="80">
        <v>19870</v>
      </c>
      <c r="Q625" s="163">
        <f t="shared" si="121"/>
        <v>28513.274336283182</v>
      </c>
      <c r="R625" s="164">
        <f t="shared" si="122"/>
        <v>4093.3905579399143</v>
      </c>
      <c r="S625" s="76">
        <f t="shared" si="129"/>
        <v>11086.266064035854</v>
      </c>
      <c r="T625" s="80">
        <f t="shared" si="130"/>
        <v>652.13329788446197</v>
      </c>
      <c r="U625" s="76">
        <v>983</v>
      </c>
      <c r="V625" s="79">
        <f t="shared" si="131"/>
        <v>45328.064256143407</v>
      </c>
    </row>
    <row r="626" spans="1:22" s="424" customFormat="1" ht="16.5" customHeight="1" x14ac:dyDescent="0.2">
      <c r="A626" s="211">
        <f t="shared" si="120"/>
        <v>597</v>
      </c>
      <c r="B626" s="357">
        <v>18.84</v>
      </c>
      <c r="C626" s="352">
        <v>58.25</v>
      </c>
      <c r="D626" s="76">
        <v>37590</v>
      </c>
      <c r="E626" s="80">
        <v>19870</v>
      </c>
      <c r="F626" s="76">
        <f t="shared" si="123"/>
        <v>23942.675159235667</v>
      </c>
      <c r="G626" s="164">
        <f t="shared" si="124"/>
        <v>4093.3905579399143</v>
      </c>
      <c r="H626" s="208">
        <f t="shared" si="125"/>
        <v>9532.2623438396986</v>
      </c>
      <c r="I626" s="164">
        <f t="shared" si="126"/>
        <v>560.72131434351161</v>
      </c>
      <c r="J626" s="165">
        <v>983</v>
      </c>
      <c r="K626" s="166">
        <f t="shared" si="127"/>
        <v>39112.049375358794</v>
      </c>
      <c r="L626" s="211">
        <f t="shared" si="128"/>
        <v>597</v>
      </c>
      <c r="M626" s="357">
        <v>15.82</v>
      </c>
      <c r="N626" s="352">
        <v>58.25</v>
      </c>
      <c r="O626" s="414">
        <v>37590</v>
      </c>
      <c r="P626" s="80">
        <v>19870</v>
      </c>
      <c r="Q626" s="163">
        <f t="shared" si="121"/>
        <v>28513.274336283182</v>
      </c>
      <c r="R626" s="164">
        <f t="shared" si="122"/>
        <v>4093.3905579399143</v>
      </c>
      <c r="S626" s="76">
        <f t="shared" si="129"/>
        <v>11086.266064035854</v>
      </c>
      <c r="T626" s="80">
        <f t="shared" si="130"/>
        <v>652.13329788446197</v>
      </c>
      <c r="U626" s="76">
        <v>983</v>
      </c>
      <c r="V626" s="79">
        <f t="shared" si="131"/>
        <v>45328.064256143407</v>
      </c>
    </row>
    <row r="627" spans="1:22" s="424" customFormat="1" ht="16.5" customHeight="1" x14ac:dyDescent="0.2">
      <c r="A627" s="211">
        <f t="shared" si="120"/>
        <v>598</v>
      </c>
      <c r="B627" s="357">
        <v>18.84</v>
      </c>
      <c r="C627" s="352">
        <v>58.25</v>
      </c>
      <c r="D627" s="76">
        <v>37590</v>
      </c>
      <c r="E627" s="80">
        <v>19870</v>
      </c>
      <c r="F627" s="76">
        <f t="shared" si="123"/>
        <v>23942.675159235667</v>
      </c>
      <c r="G627" s="164">
        <f t="shared" si="124"/>
        <v>4093.3905579399143</v>
      </c>
      <c r="H627" s="208">
        <f t="shared" si="125"/>
        <v>9532.2623438396986</v>
      </c>
      <c r="I627" s="164">
        <f t="shared" si="126"/>
        <v>560.72131434351161</v>
      </c>
      <c r="J627" s="165">
        <v>983</v>
      </c>
      <c r="K627" s="166">
        <f t="shared" si="127"/>
        <v>39112.049375358794</v>
      </c>
      <c r="L627" s="211">
        <f t="shared" si="128"/>
        <v>598</v>
      </c>
      <c r="M627" s="357">
        <v>15.82</v>
      </c>
      <c r="N627" s="352">
        <v>58.25</v>
      </c>
      <c r="O627" s="414">
        <v>37590</v>
      </c>
      <c r="P627" s="80">
        <v>19870</v>
      </c>
      <c r="Q627" s="163">
        <f t="shared" si="121"/>
        <v>28513.274336283182</v>
      </c>
      <c r="R627" s="164">
        <f t="shared" si="122"/>
        <v>4093.3905579399143</v>
      </c>
      <c r="S627" s="76">
        <f t="shared" si="129"/>
        <v>11086.266064035854</v>
      </c>
      <c r="T627" s="80">
        <f t="shared" si="130"/>
        <v>652.13329788446197</v>
      </c>
      <c r="U627" s="76">
        <v>983</v>
      </c>
      <c r="V627" s="79">
        <f t="shared" si="131"/>
        <v>45328.064256143407</v>
      </c>
    </row>
    <row r="628" spans="1:22" s="424" customFormat="1" ht="16.5" customHeight="1" x14ac:dyDescent="0.2">
      <c r="A628" s="211">
        <f t="shared" si="120"/>
        <v>599</v>
      </c>
      <c r="B628" s="357">
        <v>18.84</v>
      </c>
      <c r="C628" s="352">
        <v>58.25</v>
      </c>
      <c r="D628" s="76">
        <v>37590</v>
      </c>
      <c r="E628" s="80">
        <v>19870</v>
      </c>
      <c r="F628" s="76">
        <f t="shared" si="123"/>
        <v>23942.675159235667</v>
      </c>
      <c r="G628" s="164">
        <f t="shared" si="124"/>
        <v>4093.3905579399143</v>
      </c>
      <c r="H628" s="208">
        <f t="shared" si="125"/>
        <v>9532.2623438396986</v>
      </c>
      <c r="I628" s="164">
        <f t="shared" si="126"/>
        <v>560.72131434351161</v>
      </c>
      <c r="J628" s="165">
        <v>983</v>
      </c>
      <c r="K628" s="166">
        <f t="shared" si="127"/>
        <v>39112.049375358794</v>
      </c>
      <c r="L628" s="211">
        <f t="shared" si="128"/>
        <v>599</v>
      </c>
      <c r="M628" s="357">
        <v>15.82</v>
      </c>
      <c r="N628" s="352">
        <v>58.25</v>
      </c>
      <c r="O628" s="414">
        <v>37590</v>
      </c>
      <c r="P628" s="80">
        <v>19870</v>
      </c>
      <c r="Q628" s="163">
        <f t="shared" si="121"/>
        <v>28513.274336283182</v>
      </c>
      <c r="R628" s="164">
        <f t="shared" si="122"/>
        <v>4093.3905579399143</v>
      </c>
      <c r="S628" s="76">
        <f t="shared" si="129"/>
        <v>11086.266064035854</v>
      </c>
      <c r="T628" s="80">
        <f t="shared" si="130"/>
        <v>652.13329788446197</v>
      </c>
      <c r="U628" s="76">
        <v>983</v>
      </c>
      <c r="V628" s="79">
        <f t="shared" si="131"/>
        <v>45328.064256143407</v>
      </c>
    </row>
    <row r="629" spans="1:22" s="424" customFormat="1" ht="16.5" customHeight="1" thickBot="1" x14ac:dyDescent="0.25">
      <c r="A629" s="223">
        <f t="shared" si="120"/>
        <v>600</v>
      </c>
      <c r="B629" s="358">
        <v>18.84</v>
      </c>
      <c r="C629" s="354">
        <v>58.25</v>
      </c>
      <c r="D629" s="91">
        <v>37590</v>
      </c>
      <c r="E629" s="92">
        <v>19870</v>
      </c>
      <c r="F629" s="91">
        <f t="shared" si="123"/>
        <v>23942.675159235667</v>
      </c>
      <c r="G629" s="92">
        <f t="shared" si="124"/>
        <v>4093.3905579399143</v>
      </c>
      <c r="H629" s="218">
        <f t="shared" si="125"/>
        <v>9532.2623438396986</v>
      </c>
      <c r="I629" s="92">
        <f t="shared" si="126"/>
        <v>560.72131434351161</v>
      </c>
      <c r="J629" s="91">
        <v>983</v>
      </c>
      <c r="K629" s="94">
        <f t="shared" si="127"/>
        <v>39112.049375358794</v>
      </c>
      <c r="L629" s="223">
        <f t="shared" si="128"/>
        <v>600</v>
      </c>
      <c r="M629" s="358">
        <v>15.82</v>
      </c>
      <c r="N629" s="354">
        <v>58.25</v>
      </c>
      <c r="O629" s="452">
        <v>37590</v>
      </c>
      <c r="P629" s="92">
        <v>19870</v>
      </c>
      <c r="Q629" s="181">
        <f t="shared" si="121"/>
        <v>28513.274336283182</v>
      </c>
      <c r="R629" s="182">
        <f t="shared" si="122"/>
        <v>4093.3905579399143</v>
      </c>
      <c r="S629" s="91">
        <f t="shared" si="129"/>
        <v>11086.266064035854</v>
      </c>
      <c r="T629" s="92">
        <f t="shared" si="130"/>
        <v>652.13329788446197</v>
      </c>
      <c r="U629" s="91">
        <v>983</v>
      </c>
      <c r="V629" s="94">
        <f t="shared" si="131"/>
        <v>45328.064256143407</v>
      </c>
    </row>
    <row r="630" spans="1:22" ht="15" x14ac:dyDescent="0.25">
      <c r="A630" s="317"/>
      <c r="B630" s="317"/>
      <c r="C630" s="317"/>
      <c r="D630" s="317"/>
      <c r="E630" s="317"/>
      <c r="F630" s="317"/>
      <c r="G630" s="317"/>
      <c r="H630" s="317"/>
      <c r="I630" s="317"/>
      <c r="J630" s="317"/>
      <c r="K630" s="317"/>
      <c r="L630" s="317"/>
      <c r="M630" s="317"/>
      <c r="N630" s="317"/>
      <c r="O630" s="317"/>
      <c r="P630" s="317"/>
      <c r="Q630" s="317"/>
      <c r="R630" s="317"/>
      <c r="S630" s="317"/>
      <c r="T630" s="317"/>
      <c r="U630" s="317"/>
      <c r="V630" s="317"/>
    </row>
    <row r="631" spans="1:22" ht="15" x14ac:dyDescent="0.25">
      <c r="A631" s="317"/>
      <c r="B631" s="317"/>
      <c r="C631" s="317"/>
      <c r="D631" s="317"/>
      <c r="E631" s="317"/>
      <c r="F631" s="317"/>
      <c r="G631" s="317"/>
      <c r="H631" s="317"/>
      <c r="I631" s="317"/>
      <c r="J631" s="317"/>
      <c r="K631" s="317"/>
      <c r="L631" s="317"/>
      <c r="M631" s="317"/>
      <c r="N631" s="317"/>
      <c r="O631" s="317"/>
      <c r="P631" s="317"/>
      <c r="Q631" s="317"/>
      <c r="R631" s="317"/>
      <c r="S631" s="317"/>
      <c r="T631" s="317"/>
      <c r="U631" s="317"/>
      <c r="V631" s="317"/>
    </row>
    <row r="632" spans="1:22" ht="15" x14ac:dyDescent="0.25">
      <c r="A632" s="317"/>
      <c r="B632" s="317"/>
      <c r="C632" s="317"/>
      <c r="D632" s="317"/>
      <c r="E632" s="317"/>
      <c r="F632" s="317"/>
      <c r="G632" s="317"/>
      <c r="H632" s="317"/>
      <c r="I632" s="317"/>
      <c r="J632" s="317"/>
      <c r="K632" s="317"/>
      <c r="L632" s="317"/>
      <c r="M632" s="317"/>
      <c r="N632" s="317"/>
      <c r="O632" s="317"/>
      <c r="P632" s="317"/>
      <c r="Q632" s="317"/>
      <c r="R632" s="317"/>
      <c r="S632" s="317"/>
      <c r="T632" s="317"/>
      <c r="U632" s="317"/>
      <c r="V632" s="317"/>
    </row>
    <row r="633" spans="1:22" ht="15" x14ac:dyDescent="0.25">
      <c r="A633" s="317"/>
      <c r="B633" s="317"/>
      <c r="C633" s="317"/>
      <c r="D633" s="317"/>
      <c r="E633" s="317"/>
      <c r="F633" s="317"/>
      <c r="G633" s="317"/>
      <c r="H633" s="317"/>
      <c r="I633" s="317"/>
      <c r="J633" s="317"/>
      <c r="K633" s="317"/>
      <c r="L633" s="317"/>
      <c r="M633" s="317"/>
      <c r="N633" s="317"/>
      <c r="O633" s="317"/>
      <c r="P633" s="317"/>
      <c r="Q633" s="317"/>
      <c r="R633" s="317"/>
      <c r="S633" s="317"/>
      <c r="T633" s="317"/>
      <c r="U633" s="317"/>
      <c r="V633" s="317"/>
    </row>
    <row r="634" spans="1:22" ht="15" x14ac:dyDescent="0.25">
      <c r="A634" s="317"/>
      <c r="B634" s="317"/>
      <c r="C634" s="317"/>
      <c r="D634" s="317"/>
      <c r="E634" s="317"/>
      <c r="F634" s="317"/>
      <c r="G634" s="317"/>
      <c r="H634" s="317"/>
      <c r="I634" s="317"/>
      <c r="J634" s="317"/>
      <c r="K634" s="317"/>
      <c r="L634" s="317"/>
      <c r="M634" s="317"/>
      <c r="N634" s="317"/>
      <c r="O634" s="317"/>
      <c r="P634" s="317"/>
      <c r="Q634" s="317"/>
      <c r="R634" s="317"/>
      <c r="S634" s="317"/>
      <c r="T634" s="317"/>
      <c r="U634" s="317"/>
      <c r="V634" s="317"/>
    </row>
    <row r="635" spans="1:22" ht="15" x14ac:dyDescent="0.25">
      <c r="A635" s="317"/>
      <c r="B635" s="317"/>
      <c r="C635" s="317"/>
      <c r="D635" s="317"/>
      <c r="E635" s="317"/>
      <c r="F635" s="317"/>
      <c r="G635" s="317"/>
      <c r="H635" s="317"/>
      <c r="I635" s="317"/>
      <c r="J635" s="317"/>
      <c r="K635" s="317"/>
      <c r="L635" s="317"/>
      <c r="M635" s="317"/>
      <c r="N635" s="317"/>
      <c r="O635" s="317"/>
      <c r="P635" s="317"/>
      <c r="Q635" s="317"/>
      <c r="R635" s="317"/>
      <c r="S635" s="317"/>
      <c r="T635" s="317"/>
      <c r="U635" s="317"/>
      <c r="V635" s="317"/>
    </row>
    <row r="636" spans="1:22" ht="15" x14ac:dyDescent="0.25">
      <c r="A636" s="317"/>
      <c r="B636" s="317"/>
      <c r="C636" s="317"/>
      <c r="D636" s="317"/>
      <c r="E636" s="317"/>
      <c r="F636" s="317"/>
      <c r="G636" s="317"/>
      <c r="H636" s="317"/>
      <c r="I636" s="317"/>
      <c r="J636" s="317"/>
      <c r="K636" s="317"/>
      <c r="L636" s="317"/>
      <c r="M636" s="317"/>
      <c r="N636" s="317"/>
      <c r="O636" s="317"/>
      <c r="P636" s="317"/>
      <c r="Q636" s="317"/>
      <c r="R636" s="317"/>
      <c r="S636" s="317"/>
      <c r="T636" s="317"/>
      <c r="U636" s="317"/>
      <c r="V636" s="317"/>
    </row>
    <row r="637" spans="1:22" ht="15" x14ac:dyDescent="0.25">
      <c r="A637" s="317"/>
      <c r="B637" s="317"/>
      <c r="C637" s="317"/>
      <c r="D637" s="317"/>
      <c r="E637" s="317"/>
      <c r="F637" s="317"/>
      <c r="G637" s="317"/>
      <c r="H637" s="317"/>
      <c r="I637" s="317"/>
      <c r="J637" s="317"/>
      <c r="K637" s="317"/>
      <c r="L637" s="317"/>
      <c r="M637" s="317"/>
      <c r="N637" s="317"/>
      <c r="O637" s="317"/>
      <c r="P637" s="317"/>
      <c r="Q637" s="317"/>
      <c r="R637" s="317"/>
      <c r="S637" s="317"/>
      <c r="T637" s="317"/>
      <c r="U637" s="317"/>
      <c r="V637" s="317"/>
    </row>
    <row r="638" spans="1:22" ht="15" x14ac:dyDescent="0.25">
      <c r="A638" s="317"/>
      <c r="B638" s="317"/>
      <c r="C638" s="317"/>
      <c r="D638" s="317"/>
      <c r="E638" s="317"/>
      <c r="F638" s="317"/>
      <c r="G638" s="317"/>
      <c r="H638" s="317"/>
      <c r="I638" s="317"/>
      <c r="J638" s="317"/>
      <c r="K638" s="317"/>
      <c r="L638" s="317"/>
      <c r="M638" s="317"/>
      <c r="N638" s="317"/>
      <c r="O638" s="317"/>
      <c r="P638" s="317"/>
      <c r="Q638" s="317"/>
      <c r="R638" s="317"/>
      <c r="S638" s="317"/>
      <c r="T638" s="317"/>
      <c r="U638" s="317"/>
      <c r="V638" s="317"/>
    </row>
    <row r="639" spans="1:22" ht="15" x14ac:dyDescent="0.25">
      <c r="A639" s="317"/>
      <c r="B639" s="317"/>
      <c r="C639" s="317"/>
      <c r="D639" s="317"/>
      <c r="E639" s="317"/>
      <c r="F639" s="317"/>
      <c r="G639" s="317"/>
      <c r="H639" s="317"/>
      <c r="I639" s="317"/>
      <c r="J639" s="317"/>
      <c r="K639" s="317"/>
      <c r="L639" s="317"/>
      <c r="M639" s="317"/>
      <c r="N639" s="317"/>
      <c r="O639" s="317"/>
      <c r="P639" s="317"/>
      <c r="Q639" s="317"/>
      <c r="R639" s="317"/>
      <c r="S639" s="317"/>
      <c r="T639" s="317"/>
      <c r="U639" s="317"/>
      <c r="V639" s="317"/>
    </row>
    <row r="640" spans="1:22" ht="15" x14ac:dyDescent="0.25">
      <c r="A640" s="317"/>
      <c r="B640" s="317"/>
      <c r="C640" s="317"/>
      <c r="D640" s="317"/>
      <c r="E640" s="317"/>
      <c r="F640" s="317"/>
      <c r="G640" s="317"/>
      <c r="H640" s="317"/>
      <c r="I640" s="317"/>
      <c r="J640" s="317"/>
      <c r="K640" s="317"/>
      <c r="L640" s="317"/>
      <c r="M640" s="317"/>
      <c r="N640" s="317"/>
      <c r="O640" s="317"/>
      <c r="P640" s="317"/>
      <c r="Q640" s="317"/>
      <c r="R640" s="317"/>
      <c r="S640" s="317"/>
      <c r="T640" s="317"/>
      <c r="U640" s="317"/>
      <c r="V640" s="317"/>
    </row>
    <row r="641" spans="1:22" ht="15" x14ac:dyDescent="0.25">
      <c r="A641" s="317"/>
      <c r="B641" s="317"/>
      <c r="C641" s="317"/>
      <c r="D641" s="317"/>
      <c r="E641" s="317"/>
      <c r="F641" s="317"/>
      <c r="G641" s="317"/>
      <c r="H641" s="317"/>
      <c r="I641" s="317"/>
      <c r="J641" s="317"/>
      <c r="K641" s="317"/>
      <c r="L641" s="317"/>
      <c r="M641" s="317"/>
      <c r="N641" s="317"/>
      <c r="O641" s="317"/>
      <c r="P641" s="317"/>
      <c r="Q641" s="317"/>
      <c r="R641" s="317"/>
      <c r="S641" s="317"/>
      <c r="T641" s="317"/>
      <c r="U641" s="317"/>
      <c r="V641" s="317"/>
    </row>
    <row r="642" spans="1:22" ht="15" x14ac:dyDescent="0.25">
      <c r="A642" s="317"/>
      <c r="B642" s="317"/>
      <c r="C642" s="317"/>
      <c r="D642" s="317"/>
      <c r="E642" s="317"/>
      <c r="F642" s="317"/>
      <c r="G642" s="317"/>
      <c r="H642" s="317"/>
      <c r="I642" s="317"/>
      <c r="J642" s="317"/>
      <c r="K642" s="317"/>
      <c r="L642" s="317"/>
      <c r="M642" s="317"/>
      <c r="N642" s="317"/>
      <c r="O642" s="317"/>
      <c r="P642" s="317"/>
      <c r="Q642" s="317"/>
      <c r="R642" s="317"/>
      <c r="S642" s="317"/>
      <c r="T642" s="317"/>
      <c r="U642" s="317"/>
      <c r="V642" s="317"/>
    </row>
    <row r="643" spans="1:22" ht="15" x14ac:dyDescent="0.25">
      <c r="A643" s="317"/>
      <c r="B643" s="317"/>
      <c r="C643" s="317"/>
      <c r="D643" s="317"/>
      <c r="E643" s="317"/>
      <c r="F643" s="317"/>
      <c r="G643" s="317"/>
      <c r="H643" s="317"/>
      <c r="I643" s="317"/>
      <c r="J643" s="317"/>
      <c r="K643" s="317"/>
      <c r="L643" s="317"/>
      <c r="M643" s="317"/>
      <c r="N643" s="317"/>
      <c r="O643" s="317"/>
      <c r="P643" s="317"/>
      <c r="Q643" s="317"/>
      <c r="R643" s="317"/>
      <c r="S643" s="317"/>
      <c r="T643" s="317"/>
      <c r="U643" s="317"/>
      <c r="V643" s="317"/>
    </row>
    <row r="644" spans="1:22" ht="15" x14ac:dyDescent="0.25">
      <c r="A644" s="317"/>
      <c r="B644" s="317"/>
      <c r="C644" s="317"/>
      <c r="D644" s="317"/>
      <c r="E644" s="317"/>
      <c r="F644" s="317"/>
      <c r="G644" s="317"/>
      <c r="H644" s="317"/>
      <c r="I644" s="317"/>
      <c r="J644" s="317"/>
      <c r="K644" s="317"/>
      <c r="L644" s="317"/>
      <c r="M644" s="317"/>
      <c r="N644" s="317"/>
      <c r="O644" s="317"/>
      <c r="P644" s="317"/>
      <c r="Q644" s="317"/>
      <c r="R644" s="317"/>
      <c r="S644" s="317"/>
      <c r="T644" s="317"/>
      <c r="U644" s="317"/>
      <c r="V644" s="317"/>
    </row>
    <row r="645" spans="1:22" ht="15" x14ac:dyDescent="0.25">
      <c r="A645" s="317"/>
      <c r="B645" s="317"/>
      <c r="C645" s="317"/>
      <c r="D645" s="317"/>
      <c r="E645" s="317"/>
      <c r="F645" s="317"/>
      <c r="G645" s="317"/>
      <c r="H645" s="317"/>
      <c r="I645" s="317"/>
      <c r="J645" s="317"/>
      <c r="K645" s="317"/>
      <c r="L645" s="317"/>
      <c r="M645" s="317"/>
      <c r="N645" s="317"/>
      <c r="O645" s="317"/>
      <c r="P645" s="317"/>
      <c r="Q645" s="317"/>
      <c r="R645" s="317"/>
      <c r="S645" s="317"/>
      <c r="T645" s="317"/>
      <c r="U645" s="317"/>
      <c r="V645" s="317"/>
    </row>
    <row r="646" spans="1:22" ht="15" x14ac:dyDescent="0.25">
      <c r="A646" s="317"/>
      <c r="B646" s="317"/>
      <c r="C646" s="317"/>
      <c r="D646" s="317"/>
      <c r="E646" s="317"/>
      <c r="F646" s="317"/>
      <c r="G646" s="317"/>
      <c r="H646" s="317"/>
      <c r="I646" s="317"/>
      <c r="J646" s="317"/>
      <c r="K646" s="317"/>
      <c r="L646" s="317"/>
      <c r="M646" s="317"/>
      <c r="N646" s="317"/>
      <c r="O646" s="317"/>
      <c r="P646" s="317"/>
      <c r="Q646" s="317"/>
      <c r="R646" s="317"/>
      <c r="S646" s="317"/>
      <c r="T646" s="317"/>
      <c r="U646" s="317"/>
      <c r="V646" s="317"/>
    </row>
    <row r="647" spans="1:22" ht="15" x14ac:dyDescent="0.25">
      <c r="A647" s="317"/>
      <c r="B647" s="317"/>
      <c r="C647" s="317"/>
      <c r="D647" s="317"/>
      <c r="E647" s="317"/>
      <c r="F647" s="317"/>
      <c r="G647" s="317"/>
      <c r="H647" s="317"/>
      <c r="I647" s="317"/>
      <c r="J647" s="317"/>
      <c r="K647" s="317"/>
      <c r="L647" s="317"/>
      <c r="M647" s="317"/>
      <c r="N647" s="317"/>
      <c r="O647" s="317"/>
      <c r="P647" s="317"/>
      <c r="Q647" s="317"/>
      <c r="R647" s="317"/>
      <c r="S647" s="317"/>
      <c r="T647" s="317"/>
      <c r="U647" s="317"/>
      <c r="V647" s="317"/>
    </row>
    <row r="648" spans="1:22" ht="15" x14ac:dyDescent="0.25">
      <c r="A648" s="317"/>
      <c r="B648" s="317"/>
      <c r="C648" s="317"/>
      <c r="D648" s="317"/>
      <c r="E648" s="317"/>
      <c r="F648" s="317"/>
      <c r="G648" s="317"/>
      <c r="H648" s="317"/>
      <c r="I648" s="317"/>
      <c r="J648" s="317"/>
      <c r="K648" s="317"/>
      <c r="L648" s="317"/>
      <c r="M648" s="317"/>
      <c r="N648" s="317"/>
      <c r="O648" s="317"/>
      <c r="P648" s="317"/>
      <c r="Q648" s="317"/>
      <c r="R648" s="317"/>
      <c r="S648" s="317"/>
      <c r="T648" s="317"/>
      <c r="U648" s="317"/>
      <c r="V648" s="317"/>
    </row>
    <row r="649" spans="1:22" ht="15" x14ac:dyDescent="0.25">
      <c r="A649" s="317"/>
      <c r="B649" s="317"/>
      <c r="C649" s="317"/>
      <c r="D649" s="317"/>
      <c r="E649" s="317"/>
      <c r="F649" s="317"/>
      <c r="G649" s="317"/>
      <c r="H649" s="317"/>
      <c r="I649" s="317"/>
      <c r="J649" s="317"/>
      <c r="K649" s="317"/>
      <c r="L649" s="317"/>
      <c r="M649" s="317"/>
      <c r="N649" s="317"/>
      <c r="O649" s="317"/>
      <c r="P649" s="317"/>
      <c r="Q649" s="317"/>
      <c r="R649" s="317"/>
      <c r="S649" s="317"/>
      <c r="T649" s="317"/>
      <c r="U649" s="317"/>
      <c r="V649" s="317"/>
    </row>
    <row r="650" spans="1:22" ht="15" x14ac:dyDescent="0.25">
      <c r="A650" s="317"/>
      <c r="B650" s="317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</row>
    <row r="651" spans="1:22" ht="15" x14ac:dyDescent="0.25">
      <c r="A651" s="317"/>
      <c r="B651" s="317"/>
      <c r="C651" s="317"/>
      <c r="D651" s="317"/>
      <c r="E651" s="317"/>
      <c r="F651" s="317"/>
      <c r="G651" s="317"/>
      <c r="H651" s="317"/>
      <c r="I651" s="317"/>
      <c r="J651" s="317"/>
      <c r="K651" s="317"/>
      <c r="L651" s="317"/>
      <c r="M651" s="317"/>
      <c r="N651" s="317"/>
      <c r="O651" s="317"/>
      <c r="P651" s="317"/>
      <c r="Q651" s="317"/>
      <c r="R651" s="317"/>
      <c r="S651" s="317"/>
      <c r="T651" s="317"/>
      <c r="U651" s="317"/>
      <c r="V651" s="317"/>
    </row>
    <row r="652" spans="1:22" ht="15" x14ac:dyDescent="0.25">
      <c r="A652" s="317"/>
      <c r="B652" s="317"/>
      <c r="C652" s="317"/>
      <c r="D652" s="317"/>
      <c r="E652" s="317"/>
      <c r="F652" s="317"/>
      <c r="G652" s="317"/>
      <c r="H652" s="317"/>
      <c r="I652" s="317"/>
      <c r="J652" s="317"/>
      <c r="K652" s="317"/>
      <c r="L652" s="317"/>
      <c r="M652" s="317"/>
      <c r="N652" s="317"/>
      <c r="O652" s="317"/>
      <c r="P652" s="317"/>
      <c r="Q652" s="317"/>
      <c r="R652" s="317"/>
      <c r="S652" s="317"/>
      <c r="T652" s="317"/>
      <c r="U652" s="317"/>
      <c r="V652" s="317"/>
    </row>
    <row r="653" spans="1:22" ht="15" x14ac:dyDescent="0.25">
      <c r="A653" s="317"/>
      <c r="B653" s="317"/>
      <c r="C653" s="317"/>
      <c r="D653" s="317"/>
      <c r="E653" s="317"/>
      <c r="F653" s="317"/>
      <c r="G653" s="317"/>
      <c r="H653" s="317"/>
      <c r="I653" s="317"/>
      <c r="J653" s="317"/>
      <c r="K653" s="317"/>
      <c r="L653" s="317"/>
      <c r="M653" s="317"/>
      <c r="N653" s="317"/>
      <c r="O653" s="317"/>
      <c r="P653" s="317"/>
      <c r="Q653" s="317"/>
      <c r="R653" s="317"/>
      <c r="S653" s="317"/>
      <c r="T653" s="317"/>
      <c r="U653" s="317"/>
      <c r="V653" s="317"/>
    </row>
    <row r="654" spans="1:22" ht="15" x14ac:dyDescent="0.25">
      <c r="A654" s="317"/>
      <c r="B654" s="317"/>
      <c r="C654" s="317"/>
      <c r="D654" s="317"/>
      <c r="E654" s="317"/>
      <c r="F654" s="317"/>
      <c r="G654" s="317"/>
      <c r="H654" s="317"/>
      <c r="I654" s="317"/>
      <c r="J654" s="317"/>
      <c r="K654" s="317"/>
      <c r="L654" s="317"/>
      <c r="M654" s="317"/>
      <c r="N654" s="317"/>
      <c r="O654" s="317"/>
      <c r="P654" s="317"/>
      <c r="Q654" s="317"/>
      <c r="R654" s="317"/>
      <c r="S654" s="317"/>
      <c r="T654" s="317"/>
      <c r="U654" s="317"/>
      <c r="V654" s="317"/>
    </row>
    <row r="655" spans="1:22" ht="15" x14ac:dyDescent="0.25">
      <c r="A655" s="317"/>
      <c r="B655" s="317"/>
      <c r="C655" s="317"/>
      <c r="D655" s="317"/>
      <c r="E655" s="317"/>
      <c r="F655" s="317"/>
      <c r="G655" s="317"/>
      <c r="H655" s="317"/>
      <c r="I655" s="317"/>
      <c r="J655" s="317"/>
      <c r="K655" s="317"/>
      <c r="L655" s="317"/>
      <c r="M655" s="317"/>
      <c r="N655" s="317"/>
      <c r="O655" s="317"/>
      <c r="P655" s="317"/>
      <c r="Q655" s="317"/>
      <c r="R655" s="317"/>
      <c r="S655" s="317"/>
      <c r="T655" s="317"/>
      <c r="U655" s="317"/>
      <c r="V655" s="317"/>
    </row>
    <row r="656" spans="1:22" ht="15" x14ac:dyDescent="0.25">
      <c r="A656" s="317"/>
      <c r="B656" s="317"/>
      <c r="C656" s="317"/>
      <c r="D656" s="317"/>
      <c r="E656" s="317"/>
      <c r="F656" s="317"/>
      <c r="G656" s="317"/>
      <c r="H656" s="317"/>
      <c r="I656" s="317"/>
      <c r="J656" s="317"/>
      <c r="K656" s="317"/>
      <c r="L656" s="317"/>
      <c r="M656" s="317"/>
      <c r="N656" s="317"/>
      <c r="O656" s="317"/>
      <c r="P656" s="317"/>
      <c r="Q656" s="317"/>
      <c r="R656" s="317"/>
      <c r="S656" s="317"/>
      <c r="T656" s="317"/>
      <c r="U656" s="317"/>
      <c r="V656" s="317"/>
    </row>
    <row r="657" spans="1:22" ht="15" x14ac:dyDescent="0.25">
      <c r="A657" s="317"/>
      <c r="B657" s="317"/>
      <c r="C657" s="317"/>
      <c r="D657" s="317"/>
      <c r="E657" s="317"/>
      <c r="F657" s="317"/>
      <c r="G657" s="317"/>
      <c r="H657" s="317"/>
      <c r="I657" s="317"/>
      <c r="J657" s="317"/>
      <c r="K657" s="317"/>
      <c r="L657" s="317"/>
      <c r="M657" s="317"/>
      <c r="N657" s="317"/>
      <c r="O657" s="317"/>
      <c r="P657" s="317"/>
      <c r="Q657" s="317"/>
      <c r="R657" s="317"/>
      <c r="S657" s="317"/>
      <c r="T657" s="317"/>
      <c r="U657" s="317"/>
      <c r="V657" s="317"/>
    </row>
    <row r="658" spans="1:22" ht="15" x14ac:dyDescent="0.25">
      <c r="A658" s="317"/>
      <c r="B658" s="317"/>
      <c r="C658" s="317"/>
      <c r="D658" s="317"/>
      <c r="E658" s="317"/>
      <c r="F658" s="317"/>
      <c r="G658" s="317"/>
      <c r="H658" s="317"/>
      <c r="I658" s="317"/>
      <c r="J658" s="317"/>
      <c r="K658" s="317"/>
      <c r="L658" s="317"/>
      <c r="M658" s="317"/>
      <c r="N658" s="317"/>
      <c r="O658" s="317"/>
      <c r="P658" s="317"/>
      <c r="Q658" s="317"/>
      <c r="R658" s="317"/>
      <c r="S658" s="317"/>
      <c r="T658" s="317"/>
      <c r="U658" s="317"/>
      <c r="V658" s="317"/>
    </row>
    <row r="659" spans="1:22" ht="15" x14ac:dyDescent="0.25">
      <c r="A659" s="317"/>
      <c r="B659" s="317"/>
      <c r="C659" s="317"/>
      <c r="D659" s="317"/>
      <c r="E659" s="317"/>
      <c r="F659" s="317"/>
      <c r="G659" s="317"/>
      <c r="H659" s="317"/>
      <c r="I659" s="317"/>
      <c r="J659" s="317"/>
      <c r="K659" s="317"/>
      <c r="L659" s="317"/>
      <c r="M659" s="317"/>
      <c r="N659" s="317"/>
      <c r="O659" s="317"/>
      <c r="P659" s="317"/>
      <c r="Q659" s="317"/>
      <c r="R659" s="317"/>
      <c r="S659" s="317"/>
      <c r="T659" s="317"/>
      <c r="U659" s="317"/>
      <c r="V659" s="317"/>
    </row>
    <row r="660" spans="1:22" ht="15" x14ac:dyDescent="0.25">
      <c r="A660" s="317"/>
      <c r="B660" s="317"/>
      <c r="C660" s="317"/>
      <c r="D660" s="317"/>
      <c r="E660" s="317"/>
      <c r="F660" s="317"/>
      <c r="G660" s="317"/>
      <c r="H660" s="317"/>
      <c r="I660" s="317"/>
      <c r="J660" s="317"/>
      <c r="K660" s="317"/>
      <c r="L660" s="317"/>
      <c r="M660" s="317"/>
      <c r="N660" s="317"/>
      <c r="O660" s="317"/>
      <c r="P660" s="317"/>
      <c r="Q660" s="317"/>
      <c r="R660" s="317"/>
      <c r="S660" s="317"/>
      <c r="T660" s="317"/>
      <c r="U660" s="317"/>
      <c r="V660" s="317"/>
    </row>
    <row r="661" spans="1:22" ht="15" x14ac:dyDescent="0.25">
      <c r="A661" s="317"/>
      <c r="B661" s="317"/>
      <c r="C661" s="317"/>
      <c r="D661" s="317"/>
      <c r="E661" s="317"/>
      <c r="F661" s="317"/>
      <c r="G661" s="317"/>
      <c r="H661" s="317"/>
      <c r="I661" s="317"/>
      <c r="J661" s="317"/>
      <c r="K661" s="317"/>
      <c r="L661" s="317"/>
      <c r="M661" s="317"/>
      <c r="N661" s="317"/>
      <c r="O661" s="317"/>
      <c r="P661" s="317"/>
      <c r="Q661" s="317"/>
      <c r="R661" s="317"/>
      <c r="S661" s="317"/>
      <c r="T661" s="317"/>
      <c r="U661" s="317"/>
      <c r="V661" s="317"/>
    </row>
    <row r="662" spans="1:22" ht="15" x14ac:dyDescent="0.25">
      <c r="A662" s="317"/>
      <c r="B662" s="317"/>
      <c r="C662" s="317"/>
      <c r="D662" s="317"/>
      <c r="E662" s="317"/>
      <c r="F662" s="317"/>
      <c r="G662" s="317"/>
      <c r="H662" s="317"/>
      <c r="I662" s="317"/>
      <c r="J662" s="317"/>
      <c r="K662" s="317"/>
      <c r="L662" s="317"/>
      <c r="M662" s="317"/>
      <c r="N662" s="317"/>
      <c r="O662" s="317"/>
      <c r="P662" s="317"/>
      <c r="Q662" s="317"/>
      <c r="R662" s="317"/>
      <c r="S662" s="317"/>
      <c r="T662" s="317"/>
      <c r="U662" s="317"/>
      <c r="V662" s="317"/>
    </row>
    <row r="663" spans="1:22" ht="15" x14ac:dyDescent="0.25">
      <c r="A663" s="317"/>
      <c r="B663" s="317"/>
      <c r="C663" s="317"/>
      <c r="D663" s="317"/>
      <c r="E663" s="317"/>
      <c r="F663" s="317"/>
      <c r="G663" s="317"/>
      <c r="H663" s="317"/>
      <c r="I663" s="317"/>
      <c r="J663" s="317"/>
      <c r="K663" s="317"/>
      <c r="L663" s="317"/>
      <c r="M663" s="317"/>
      <c r="N663" s="317"/>
      <c r="O663" s="317"/>
      <c r="P663" s="317"/>
      <c r="Q663" s="317"/>
      <c r="R663" s="317"/>
      <c r="S663" s="317"/>
      <c r="T663" s="317"/>
      <c r="U663" s="317"/>
      <c r="V663" s="317"/>
    </row>
    <row r="664" spans="1:22" ht="15" x14ac:dyDescent="0.25">
      <c r="A664" s="317"/>
      <c r="B664" s="317"/>
      <c r="C664" s="317"/>
      <c r="D664" s="317"/>
      <c r="E664" s="317"/>
      <c r="F664" s="317"/>
      <c r="G664" s="317"/>
      <c r="H664" s="317"/>
      <c r="I664" s="317"/>
      <c r="J664" s="317"/>
      <c r="K664" s="317"/>
      <c r="L664" s="317"/>
      <c r="M664" s="317"/>
      <c r="N664" s="317"/>
      <c r="O664" s="317"/>
      <c r="P664" s="317"/>
      <c r="Q664" s="317"/>
      <c r="R664" s="317"/>
      <c r="S664" s="317"/>
      <c r="T664" s="317"/>
      <c r="U664" s="317"/>
      <c r="V664" s="317"/>
    </row>
    <row r="665" spans="1:22" ht="15" x14ac:dyDescent="0.25">
      <c r="A665" s="317"/>
      <c r="B665" s="317"/>
      <c r="C665" s="317"/>
      <c r="D665" s="317"/>
      <c r="E665" s="317"/>
      <c r="F665" s="317"/>
      <c r="G665" s="317"/>
      <c r="H665" s="317"/>
      <c r="I665" s="317"/>
      <c r="J665" s="317"/>
      <c r="K665" s="317"/>
      <c r="L665" s="317"/>
      <c r="M665" s="317"/>
      <c r="N665" s="317"/>
      <c r="O665" s="317"/>
      <c r="P665" s="317"/>
      <c r="Q665" s="317"/>
      <c r="R665" s="317"/>
      <c r="S665" s="317"/>
      <c r="T665" s="317"/>
      <c r="U665" s="317"/>
      <c r="V665" s="317"/>
    </row>
    <row r="666" spans="1:22" ht="15" x14ac:dyDescent="0.25">
      <c r="A666" s="317"/>
      <c r="B666" s="317"/>
      <c r="C666" s="317"/>
      <c r="D666" s="317"/>
      <c r="E666" s="317"/>
      <c r="F666" s="317"/>
      <c r="G666" s="317"/>
      <c r="H666" s="317"/>
      <c r="I666" s="317"/>
      <c r="J666" s="317"/>
      <c r="K666" s="317"/>
      <c r="L666" s="317"/>
      <c r="M666" s="317"/>
      <c r="N666" s="317"/>
      <c r="O666" s="317"/>
      <c r="P666" s="317"/>
      <c r="Q666" s="317"/>
      <c r="R666" s="317"/>
      <c r="S666" s="317"/>
      <c r="T666" s="317"/>
      <c r="U666" s="317"/>
      <c r="V666" s="317"/>
    </row>
    <row r="667" spans="1:22" ht="15" x14ac:dyDescent="0.25">
      <c r="A667" s="317"/>
      <c r="B667" s="317"/>
      <c r="C667" s="317"/>
      <c r="D667" s="317"/>
      <c r="E667" s="317"/>
      <c r="F667" s="317"/>
      <c r="G667" s="317"/>
      <c r="H667" s="317"/>
      <c r="I667" s="317"/>
      <c r="J667" s="317"/>
      <c r="K667" s="317"/>
      <c r="L667" s="317"/>
      <c r="M667" s="317"/>
      <c r="N667" s="317"/>
      <c r="O667" s="317"/>
      <c r="P667" s="317"/>
      <c r="Q667" s="317"/>
      <c r="R667" s="317"/>
      <c r="S667" s="317"/>
      <c r="T667" s="317"/>
      <c r="U667" s="317"/>
      <c r="V667" s="317"/>
    </row>
    <row r="668" spans="1:22" ht="15" x14ac:dyDescent="0.25">
      <c r="A668" s="317"/>
      <c r="B668" s="317"/>
      <c r="C668" s="317"/>
      <c r="D668" s="317"/>
      <c r="E668" s="317"/>
      <c r="F668" s="317"/>
      <c r="G668" s="317"/>
      <c r="H668" s="317"/>
      <c r="I668" s="317"/>
      <c r="J668" s="317"/>
      <c r="K668" s="317"/>
      <c r="L668" s="317"/>
      <c r="M668" s="317"/>
      <c r="N668" s="317"/>
      <c r="O668" s="317"/>
      <c r="P668" s="317"/>
      <c r="Q668" s="317"/>
      <c r="R668" s="317"/>
      <c r="S668" s="317"/>
      <c r="T668" s="317"/>
      <c r="U668" s="317"/>
      <c r="V668" s="317"/>
    </row>
    <row r="669" spans="1:22" ht="15" x14ac:dyDescent="0.25">
      <c r="A669" s="317"/>
      <c r="B669" s="317"/>
      <c r="C669" s="317"/>
      <c r="D669" s="317"/>
      <c r="E669" s="317"/>
      <c r="F669" s="317"/>
      <c r="G669" s="317"/>
      <c r="H669" s="317"/>
      <c r="I669" s="317"/>
      <c r="J669" s="317"/>
      <c r="K669" s="317"/>
      <c r="L669" s="317"/>
      <c r="M669" s="317"/>
      <c r="N669" s="317"/>
      <c r="O669" s="317"/>
      <c r="P669" s="317"/>
      <c r="Q669" s="317"/>
      <c r="R669" s="317"/>
      <c r="S669" s="317"/>
      <c r="T669" s="317"/>
      <c r="U669" s="317"/>
      <c r="V669" s="317"/>
    </row>
    <row r="670" spans="1:22" ht="15" x14ac:dyDescent="0.25">
      <c r="A670" s="317"/>
      <c r="B670" s="317"/>
      <c r="C670" s="317"/>
      <c r="D670" s="317"/>
      <c r="E670" s="317"/>
      <c r="F670" s="317"/>
      <c r="G670" s="317"/>
      <c r="H670" s="317"/>
      <c r="I670" s="317"/>
      <c r="J670" s="317"/>
      <c r="K670" s="317"/>
      <c r="L670" s="317"/>
      <c r="M670" s="317"/>
      <c r="N670" s="317"/>
      <c r="O670" s="317"/>
      <c r="P670" s="317"/>
      <c r="Q670" s="317"/>
      <c r="R670" s="317"/>
      <c r="S670" s="317"/>
      <c r="T670" s="317"/>
      <c r="U670" s="317"/>
      <c r="V670" s="317"/>
    </row>
    <row r="671" spans="1:22" ht="15" x14ac:dyDescent="0.25">
      <c r="A671" s="317"/>
      <c r="B671" s="317"/>
      <c r="C671" s="317"/>
      <c r="D671" s="317"/>
      <c r="E671" s="317"/>
      <c r="F671" s="317"/>
      <c r="G671" s="317"/>
      <c r="H671" s="317"/>
      <c r="I671" s="317"/>
      <c r="J671" s="317"/>
      <c r="K671" s="317"/>
      <c r="L671" s="317"/>
      <c r="M671" s="317"/>
      <c r="N671" s="317"/>
      <c r="O671" s="317"/>
      <c r="P671" s="317"/>
      <c r="Q671" s="317"/>
      <c r="R671" s="317"/>
      <c r="S671" s="317"/>
      <c r="T671" s="317"/>
      <c r="U671" s="317"/>
      <c r="V671" s="317"/>
    </row>
    <row r="672" spans="1:22" ht="15" x14ac:dyDescent="0.25">
      <c r="A672" s="317"/>
      <c r="B672" s="317"/>
      <c r="C672" s="317"/>
      <c r="D672" s="317"/>
      <c r="E672" s="317"/>
      <c r="F672" s="317"/>
      <c r="G672" s="317"/>
      <c r="H672" s="317"/>
      <c r="I672" s="317"/>
      <c r="J672" s="317"/>
      <c r="K672" s="317"/>
      <c r="L672" s="317"/>
      <c r="M672" s="317"/>
      <c r="N672" s="317"/>
      <c r="O672" s="317"/>
      <c r="P672" s="317"/>
      <c r="Q672" s="317"/>
      <c r="R672" s="317"/>
      <c r="S672" s="317"/>
      <c r="T672" s="317"/>
      <c r="U672" s="317"/>
      <c r="V672" s="317"/>
    </row>
    <row r="673" spans="1:22" ht="15" x14ac:dyDescent="0.25">
      <c r="A673" s="317"/>
      <c r="B673" s="317"/>
      <c r="C673" s="317"/>
      <c r="D673" s="317"/>
      <c r="E673" s="317"/>
      <c r="F673" s="317"/>
      <c r="G673" s="317"/>
      <c r="H673" s="317"/>
      <c r="I673" s="317"/>
      <c r="J673" s="317"/>
      <c r="K673" s="317"/>
      <c r="L673" s="317"/>
      <c r="M673" s="317"/>
      <c r="N673" s="317"/>
      <c r="O673" s="317"/>
      <c r="P673" s="317"/>
      <c r="Q673" s="317"/>
      <c r="R673" s="317"/>
      <c r="S673" s="317"/>
      <c r="T673" s="317"/>
      <c r="U673" s="317"/>
      <c r="V673" s="317"/>
    </row>
    <row r="674" spans="1:22" ht="15" x14ac:dyDescent="0.25">
      <c r="A674" s="317"/>
      <c r="B674" s="317"/>
      <c r="C674" s="317"/>
      <c r="D674" s="317"/>
      <c r="E674" s="317"/>
      <c r="F674" s="317"/>
      <c r="G674" s="317"/>
      <c r="H674" s="317"/>
      <c r="I674" s="317"/>
      <c r="J674" s="317"/>
      <c r="K674" s="317"/>
      <c r="L674" s="317"/>
      <c r="M674" s="317"/>
      <c r="N674" s="317"/>
      <c r="O674" s="317"/>
      <c r="P674" s="317"/>
      <c r="Q674" s="317"/>
      <c r="R674" s="317"/>
      <c r="S674" s="317"/>
      <c r="T674" s="317"/>
      <c r="U674" s="317"/>
      <c r="V674" s="317"/>
    </row>
    <row r="675" spans="1:22" ht="15" x14ac:dyDescent="0.25">
      <c r="A675" s="317"/>
      <c r="B675" s="317"/>
      <c r="C675" s="317"/>
      <c r="D675" s="317"/>
      <c r="E675" s="317"/>
      <c r="F675" s="317"/>
      <c r="G675" s="317"/>
      <c r="H675" s="317"/>
      <c r="I675" s="317"/>
      <c r="J675" s="317"/>
      <c r="K675" s="317"/>
      <c r="L675" s="317"/>
      <c r="M675" s="317"/>
      <c r="N675" s="317"/>
      <c r="O675" s="317"/>
      <c r="P675" s="317"/>
      <c r="Q675" s="317"/>
      <c r="R675" s="317"/>
      <c r="S675" s="317"/>
      <c r="T675" s="317"/>
      <c r="U675" s="317"/>
      <c r="V675" s="317"/>
    </row>
    <row r="676" spans="1:22" ht="15" x14ac:dyDescent="0.25">
      <c r="A676" s="317"/>
      <c r="B676" s="317"/>
      <c r="C676" s="317"/>
      <c r="D676" s="317"/>
      <c r="E676" s="317"/>
      <c r="F676" s="317"/>
      <c r="G676" s="317"/>
      <c r="H676" s="317"/>
      <c r="I676" s="317"/>
      <c r="J676" s="317"/>
      <c r="K676" s="317"/>
      <c r="L676" s="317"/>
      <c r="M676" s="317"/>
      <c r="N676" s="317"/>
      <c r="O676" s="317"/>
      <c r="P676" s="317"/>
      <c r="Q676" s="317"/>
      <c r="R676" s="317"/>
      <c r="S676" s="317"/>
      <c r="T676" s="317"/>
      <c r="U676" s="317"/>
      <c r="V676" s="317"/>
    </row>
    <row r="677" spans="1:22" ht="15" x14ac:dyDescent="0.25">
      <c r="A677" s="317"/>
      <c r="B677" s="317"/>
      <c r="C677" s="317"/>
      <c r="D677" s="317"/>
      <c r="E677" s="317"/>
      <c r="F677" s="317"/>
      <c r="G677" s="317"/>
      <c r="H677" s="317"/>
      <c r="I677" s="317"/>
      <c r="J677" s="317"/>
      <c r="K677" s="317"/>
      <c r="L677" s="317"/>
      <c r="M677" s="317"/>
      <c r="N677" s="317"/>
      <c r="O677" s="317"/>
      <c r="P677" s="317"/>
      <c r="Q677" s="317"/>
      <c r="R677" s="317"/>
      <c r="S677" s="317"/>
      <c r="T677" s="317"/>
      <c r="U677" s="317"/>
      <c r="V677" s="317"/>
    </row>
    <row r="678" spans="1:22" ht="15" x14ac:dyDescent="0.25">
      <c r="A678" s="317"/>
      <c r="B678" s="317"/>
      <c r="C678" s="317"/>
      <c r="D678" s="317"/>
      <c r="E678" s="317"/>
      <c r="F678" s="317"/>
      <c r="G678" s="317"/>
      <c r="H678" s="317"/>
      <c r="I678" s="317"/>
      <c r="J678" s="317"/>
      <c r="K678" s="317"/>
      <c r="L678" s="317"/>
      <c r="M678" s="317"/>
      <c r="N678" s="317"/>
      <c r="O678" s="317"/>
      <c r="P678" s="317"/>
      <c r="Q678" s="317"/>
      <c r="R678" s="317"/>
      <c r="S678" s="317"/>
      <c r="T678" s="317"/>
      <c r="U678" s="317"/>
      <c r="V678" s="317"/>
    </row>
    <row r="679" spans="1:22" ht="15" x14ac:dyDescent="0.25">
      <c r="A679" s="317"/>
      <c r="B679" s="317"/>
      <c r="C679" s="317"/>
      <c r="D679" s="317"/>
      <c r="E679" s="317"/>
      <c r="F679" s="317"/>
      <c r="G679" s="317"/>
      <c r="H679" s="317"/>
      <c r="I679" s="317"/>
      <c r="J679" s="317"/>
      <c r="K679" s="317"/>
      <c r="L679" s="317"/>
      <c r="M679" s="317"/>
      <c r="N679" s="317"/>
      <c r="O679" s="317"/>
      <c r="P679" s="317"/>
      <c r="Q679" s="317"/>
      <c r="R679" s="317"/>
      <c r="S679" s="317"/>
      <c r="T679" s="317"/>
      <c r="U679" s="317"/>
      <c r="V679" s="317"/>
    </row>
    <row r="680" spans="1:22" ht="15" x14ac:dyDescent="0.25">
      <c r="A680" s="317"/>
      <c r="B680" s="317"/>
      <c r="C680" s="317"/>
      <c r="D680" s="317"/>
      <c r="E680" s="317"/>
      <c r="F680" s="317"/>
      <c r="G680" s="317"/>
      <c r="H680" s="317"/>
      <c r="I680" s="317"/>
      <c r="J680" s="317"/>
      <c r="K680" s="317"/>
      <c r="L680" s="317"/>
      <c r="M680" s="317"/>
      <c r="N680" s="317"/>
      <c r="O680" s="317"/>
      <c r="P680" s="317"/>
      <c r="Q680" s="317"/>
      <c r="R680" s="317"/>
      <c r="S680" s="317"/>
      <c r="T680" s="317"/>
      <c r="U680" s="317"/>
      <c r="V680" s="317"/>
    </row>
    <row r="681" spans="1:22" ht="15" x14ac:dyDescent="0.25">
      <c r="A681" s="317"/>
      <c r="B681" s="317"/>
      <c r="C681" s="317"/>
      <c r="D681" s="317"/>
      <c r="E681" s="317"/>
      <c r="F681" s="317"/>
      <c r="G681" s="317"/>
      <c r="H681" s="317"/>
      <c r="I681" s="317"/>
      <c r="J681" s="317"/>
      <c r="K681" s="317"/>
      <c r="L681" s="317"/>
      <c r="M681" s="317"/>
      <c r="N681" s="317"/>
      <c r="O681" s="317"/>
      <c r="P681" s="317"/>
      <c r="Q681" s="317"/>
      <c r="R681" s="317"/>
      <c r="S681" s="317"/>
      <c r="T681" s="317"/>
      <c r="U681" s="317"/>
      <c r="V681" s="317"/>
    </row>
    <row r="682" spans="1:22" ht="15" x14ac:dyDescent="0.25">
      <c r="A682" s="317"/>
      <c r="B682" s="317"/>
      <c r="C682" s="317"/>
      <c r="D682" s="317"/>
      <c r="E682" s="317"/>
      <c r="F682" s="317"/>
      <c r="G682" s="317"/>
      <c r="H682" s="317"/>
      <c r="I682" s="317"/>
      <c r="J682" s="317"/>
      <c r="K682" s="317"/>
      <c r="L682" s="317"/>
      <c r="M682" s="317"/>
      <c r="N682" s="317"/>
      <c r="O682" s="317"/>
      <c r="P682" s="317"/>
      <c r="Q682" s="317"/>
      <c r="R682" s="317"/>
      <c r="S682" s="317"/>
      <c r="T682" s="317"/>
      <c r="U682" s="317"/>
      <c r="V682" s="317"/>
    </row>
    <row r="683" spans="1:22" ht="15" x14ac:dyDescent="0.25">
      <c r="A683" s="317"/>
      <c r="B683" s="317"/>
      <c r="C683" s="317"/>
      <c r="D683" s="317"/>
      <c r="E683" s="317"/>
      <c r="F683" s="317"/>
      <c r="G683" s="317"/>
      <c r="H683" s="317"/>
      <c r="I683" s="317"/>
      <c r="J683" s="317"/>
      <c r="K683" s="317"/>
      <c r="L683" s="317"/>
      <c r="M683" s="317"/>
      <c r="N683" s="317"/>
      <c r="O683" s="317"/>
      <c r="P683" s="317"/>
      <c r="Q683" s="317"/>
      <c r="R683" s="317"/>
      <c r="S683" s="317"/>
      <c r="T683" s="317"/>
      <c r="U683" s="317"/>
      <c r="V683" s="317"/>
    </row>
    <row r="684" spans="1:22" ht="15" x14ac:dyDescent="0.25">
      <c r="A684" s="317"/>
      <c r="B684" s="317"/>
      <c r="C684" s="317"/>
      <c r="D684" s="317"/>
      <c r="E684" s="317"/>
      <c r="F684" s="317"/>
      <c r="G684" s="317"/>
      <c r="H684" s="317"/>
      <c r="I684" s="317"/>
      <c r="J684" s="317"/>
      <c r="K684" s="317"/>
      <c r="L684" s="317"/>
      <c r="M684" s="317"/>
      <c r="N684" s="317"/>
      <c r="O684" s="317"/>
      <c r="P684" s="317"/>
      <c r="Q684" s="317"/>
      <c r="R684" s="317"/>
      <c r="S684" s="317"/>
      <c r="T684" s="317"/>
      <c r="U684" s="317"/>
      <c r="V684" s="317"/>
    </row>
    <row r="685" spans="1:22" ht="15" x14ac:dyDescent="0.25">
      <c r="A685" s="317"/>
      <c r="B685" s="317"/>
      <c r="C685" s="317"/>
      <c r="D685" s="317"/>
      <c r="E685" s="317"/>
      <c r="F685" s="317"/>
      <c r="G685" s="317"/>
      <c r="H685" s="317"/>
      <c r="I685" s="317"/>
      <c r="J685" s="317"/>
      <c r="K685" s="317"/>
      <c r="L685" s="317"/>
      <c r="M685" s="317"/>
      <c r="N685" s="317"/>
      <c r="O685" s="317"/>
      <c r="P685" s="317"/>
      <c r="Q685" s="317"/>
      <c r="R685" s="317"/>
      <c r="S685" s="317"/>
      <c r="T685" s="317"/>
      <c r="U685" s="317"/>
      <c r="V685" s="317"/>
    </row>
    <row r="686" spans="1:22" ht="15" x14ac:dyDescent="0.25">
      <c r="A686" s="317"/>
      <c r="B686" s="317"/>
      <c r="C686" s="317"/>
      <c r="D686" s="317"/>
      <c r="E686" s="317"/>
      <c r="F686" s="317"/>
      <c r="G686" s="317"/>
      <c r="H686" s="317"/>
      <c r="I686" s="317"/>
      <c r="J686" s="317"/>
      <c r="K686" s="317"/>
      <c r="L686" s="317"/>
      <c r="M686" s="317"/>
      <c r="N686" s="317"/>
      <c r="O686" s="317"/>
      <c r="P686" s="317"/>
      <c r="Q686" s="317"/>
      <c r="R686" s="317"/>
      <c r="S686" s="317"/>
      <c r="T686" s="317"/>
      <c r="U686" s="317"/>
      <c r="V686" s="317"/>
    </row>
    <row r="687" spans="1:22" ht="15" x14ac:dyDescent="0.25">
      <c r="A687" s="317"/>
      <c r="B687" s="317"/>
      <c r="C687" s="317"/>
      <c r="D687" s="317"/>
      <c r="E687" s="317"/>
      <c r="F687" s="317"/>
      <c r="G687" s="317"/>
      <c r="H687" s="317"/>
      <c r="I687" s="317"/>
      <c r="J687" s="317"/>
      <c r="K687" s="317"/>
      <c r="L687" s="317"/>
      <c r="M687" s="317"/>
      <c r="N687" s="317"/>
      <c r="O687" s="317"/>
      <c r="P687" s="317"/>
      <c r="Q687" s="317"/>
      <c r="R687" s="317"/>
      <c r="S687" s="317"/>
      <c r="T687" s="317"/>
      <c r="U687" s="317"/>
      <c r="V687" s="317"/>
    </row>
    <row r="688" spans="1:22" ht="15" x14ac:dyDescent="0.25">
      <c r="A688" s="317"/>
      <c r="B688" s="317"/>
      <c r="C688" s="317"/>
      <c r="D688" s="317"/>
      <c r="E688" s="317"/>
      <c r="F688" s="317"/>
      <c r="G688" s="317"/>
      <c r="H688" s="317"/>
      <c r="I688" s="317"/>
      <c r="J688" s="317"/>
      <c r="K688" s="317"/>
      <c r="L688" s="317"/>
      <c r="M688" s="317"/>
      <c r="N688" s="317"/>
      <c r="O688" s="317"/>
      <c r="P688" s="317"/>
      <c r="Q688" s="317"/>
      <c r="R688" s="317"/>
      <c r="S688" s="317"/>
      <c r="T688" s="317"/>
      <c r="U688" s="317"/>
      <c r="V688" s="317"/>
    </row>
    <row r="689" spans="1:22" ht="15" x14ac:dyDescent="0.25">
      <c r="A689" s="317"/>
      <c r="B689" s="317"/>
      <c r="C689" s="317"/>
      <c r="D689" s="317"/>
      <c r="E689" s="317"/>
      <c r="F689" s="317"/>
      <c r="G689" s="317"/>
      <c r="H689" s="317"/>
      <c r="I689" s="317"/>
      <c r="J689" s="317"/>
      <c r="K689" s="317"/>
      <c r="L689" s="317"/>
      <c r="M689" s="317"/>
      <c r="N689" s="317"/>
      <c r="O689" s="317"/>
      <c r="P689" s="317"/>
      <c r="Q689" s="317"/>
      <c r="R689" s="317"/>
      <c r="S689" s="317"/>
      <c r="T689" s="317"/>
      <c r="U689" s="317"/>
      <c r="V689" s="317"/>
    </row>
    <row r="690" spans="1:22" ht="15" x14ac:dyDescent="0.25">
      <c r="A690" s="317"/>
      <c r="B690" s="317"/>
      <c r="C690" s="317"/>
      <c r="D690" s="317"/>
      <c r="E690" s="317"/>
      <c r="F690" s="317"/>
      <c r="G690" s="317"/>
      <c r="H690" s="317"/>
      <c r="I690" s="317"/>
      <c r="J690" s="317"/>
      <c r="K690" s="317"/>
      <c r="L690" s="317"/>
      <c r="M690" s="317"/>
      <c r="N690" s="317"/>
      <c r="O690" s="317"/>
      <c r="P690" s="317"/>
      <c r="Q690" s="317"/>
      <c r="R690" s="317"/>
      <c r="S690" s="317"/>
      <c r="T690" s="317"/>
      <c r="U690" s="317"/>
      <c r="V690" s="317"/>
    </row>
    <row r="691" spans="1:22" ht="15" x14ac:dyDescent="0.25">
      <c r="A691" s="317"/>
      <c r="B691" s="317"/>
      <c r="C691" s="317"/>
      <c r="D691" s="317"/>
      <c r="E691" s="317"/>
      <c r="F691" s="317"/>
      <c r="G691" s="317"/>
      <c r="H691" s="317"/>
      <c r="I691" s="317"/>
      <c r="J691" s="317"/>
      <c r="K691" s="317"/>
      <c r="L691" s="317"/>
      <c r="M691" s="317"/>
      <c r="N691" s="317"/>
      <c r="O691" s="317"/>
      <c r="P691" s="317"/>
      <c r="Q691" s="317"/>
      <c r="R691" s="317"/>
      <c r="S691" s="317"/>
      <c r="T691" s="317"/>
      <c r="U691" s="317"/>
      <c r="V691" s="317"/>
    </row>
    <row r="692" spans="1:22" ht="15" x14ac:dyDescent="0.25">
      <c r="A692" s="317"/>
      <c r="B692" s="317"/>
      <c r="C692" s="317"/>
      <c r="D692" s="317"/>
      <c r="E692" s="317"/>
      <c r="F692" s="317"/>
      <c r="G692" s="317"/>
      <c r="H692" s="317"/>
      <c r="I692" s="317"/>
      <c r="J692" s="317"/>
      <c r="K692" s="317"/>
      <c r="L692" s="317"/>
      <c r="M692" s="317"/>
      <c r="N692" s="317"/>
      <c r="O692" s="317"/>
      <c r="P692" s="317"/>
      <c r="Q692" s="317"/>
      <c r="R692" s="317"/>
      <c r="S692" s="317"/>
      <c r="T692" s="317"/>
      <c r="U692" s="317"/>
      <c r="V692" s="317"/>
    </row>
    <row r="693" spans="1:22" ht="15" x14ac:dyDescent="0.25">
      <c r="A693" s="317"/>
      <c r="B693" s="317"/>
      <c r="C693" s="317"/>
      <c r="D693" s="317"/>
      <c r="E693" s="317"/>
      <c r="F693" s="317"/>
      <c r="G693" s="317"/>
      <c r="H693" s="317"/>
      <c r="I693" s="317"/>
      <c r="J693" s="317"/>
      <c r="K693" s="317"/>
      <c r="L693" s="317"/>
      <c r="M693" s="317"/>
      <c r="N693" s="317"/>
      <c r="O693" s="317"/>
      <c r="P693" s="317"/>
      <c r="Q693" s="317"/>
      <c r="R693" s="317"/>
      <c r="S693" s="317"/>
      <c r="T693" s="317"/>
      <c r="U693" s="317"/>
      <c r="V693" s="317"/>
    </row>
    <row r="694" spans="1:22" ht="15" x14ac:dyDescent="0.25">
      <c r="A694" s="317"/>
      <c r="B694" s="317"/>
      <c r="C694" s="317"/>
      <c r="D694" s="317"/>
      <c r="E694" s="317"/>
      <c r="F694" s="317"/>
      <c r="G694" s="317"/>
      <c r="H694" s="317"/>
      <c r="I694" s="317"/>
      <c r="J694" s="317"/>
      <c r="K694" s="317"/>
      <c r="L694" s="317"/>
      <c r="M694" s="317"/>
      <c r="N694" s="317"/>
      <c r="O694" s="317"/>
      <c r="P694" s="317"/>
      <c r="Q694" s="317"/>
      <c r="R694" s="317"/>
      <c r="S694" s="317"/>
      <c r="T694" s="317"/>
      <c r="U694" s="317"/>
      <c r="V694" s="317"/>
    </row>
    <row r="695" spans="1:22" ht="15" x14ac:dyDescent="0.25">
      <c r="A695" s="317"/>
      <c r="B695" s="317"/>
      <c r="C695" s="317"/>
      <c r="D695" s="317"/>
      <c r="E695" s="317"/>
      <c r="F695" s="317"/>
      <c r="G695" s="317"/>
      <c r="H695" s="317"/>
      <c r="I695" s="317"/>
      <c r="J695" s="317"/>
      <c r="K695" s="317"/>
      <c r="L695" s="317"/>
      <c r="M695" s="317"/>
      <c r="N695" s="317"/>
      <c r="O695" s="317"/>
      <c r="P695" s="317"/>
      <c r="Q695" s="317"/>
      <c r="R695" s="317"/>
      <c r="S695" s="317"/>
      <c r="T695" s="317"/>
      <c r="U695" s="317"/>
      <c r="V695" s="317"/>
    </row>
    <row r="696" spans="1:22" ht="15" x14ac:dyDescent="0.25">
      <c r="A696" s="317"/>
      <c r="B696" s="317"/>
      <c r="C696" s="317"/>
      <c r="D696" s="317"/>
      <c r="E696" s="317"/>
      <c r="F696" s="317"/>
      <c r="G696" s="317"/>
      <c r="H696" s="317"/>
      <c r="I696" s="317"/>
      <c r="J696" s="317"/>
      <c r="K696" s="317"/>
      <c r="L696" s="317"/>
      <c r="M696" s="317"/>
      <c r="N696" s="317"/>
      <c r="O696" s="317"/>
      <c r="P696" s="317"/>
      <c r="Q696" s="317"/>
      <c r="R696" s="317"/>
      <c r="S696" s="317"/>
      <c r="T696" s="317"/>
      <c r="U696" s="317"/>
      <c r="V696" s="317"/>
    </row>
    <row r="697" spans="1:22" ht="15" x14ac:dyDescent="0.25">
      <c r="A697" s="317"/>
      <c r="B697" s="317"/>
      <c r="C697" s="317"/>
      <c r="D697" s="317"/>
      <c r="E697" s="317"/>
      <c r="F697" s="317"/>
      <c r="G697" s="317"/>
      <c r="H697" s="317"/>
      <c r="I697" s="317"/>
      <c r="J697" s="317"/>
      <c r="K697" s="317"/>
      <c r="L697" s="317"/>
      <c r="M697" s="317"/>
      <c r="N697" s="317"/>
      <c r="O697" s="317"/>
      <c r="P697" s="317"/>
      <c r="Q697" s="317"/>
      <c r="R697" s="317"/>
      <c r="S697" s="317"/>
      <c r="T697" s="317"/>
      <c r="U697" s="317"/>
      <c r="V697" s="317"/>
    </row>
    <row r="698" spans="1:22" ht="15" x14ac:dyDescent="0.25">
      <c r="A698" s="317"/>
      <c r="B698" s="317"/>
      <c r="C698" s="317"/>
      <c r="D698" s="317"/>
      <c r="E698" s="317"/>
      <c r="F698" s="317"/>
      <c r="G698" s="317"/>
      <c r="H698" s="317"/>
      <c r="I698" s="317"/>
      <c r="J698" s="317"/>
      <c r="K698" s="317"/>
      <c r="L698" s="317"/>
      <c r="M698" s="317"/>
      <c r="N698" s="317"/>
      <c r="O698" s="317"/>
      <c r="P698" s="317"/>
      <c r="Q698" s="317"/>
      <c r="R698" s="317"/>
      <c r="S698" s="317"/>
      <c r="T698" s="317"/>
      <c r="U698" s="317"/>
      <c r="V698" s="317"/>
    </row>
    <row r="699" spans="1:22" ht="15" x14ac:dyDescent="0.25">
      <c r="A699" s="317"/>
      <c r="B699" s="317"/>
      <c r="C699" s="317"/>
      <c r="D699" s="317"/>
      <c r="E699" s="317"/>
      <c r="F699" s="317"/>
      <c r="G699" s="317"/>
      <c r="H699" s="317"/>
      <c r="I699" s="317"/>
      <c r="J699" s="317"/>
      <c r="K699" s="317"/>
      <c r="L699" s="317"/>
      <c r="M699" s="317"/>
      <c r="N699" s="317"/>
      <c r="O699" s="317"/>
      <c r="P699" s="317"/>
      <c r="Q699" s="317"/>
      <c r="R699" s="317"/>
      <c r="S699" s="317"/>
      <c r="T699" s="317"/>
      <c r="U699" s="317"/>
      <c r="V699" s="317"/>
    </row>
    <row r="700" spans="1:22" ht="15" x14ac:dyDescent="0.25">
      <c r="A700" s="317"/>
      <c r="B700" s="317"/>
      <c r="C700" s="317"/>
      <c r="D700" s="317"/>
      <c r="E700" s="317"/>
      <c r="F700" s="317"/>
      <c r="G700" s="317"/>
      <c r="H700" s="317"/>
      <c r="I700" s="317"/>
      <c r="J700" s="317"/>
      <c r="K700" s="317"/>
      <c r="L700" s="317"/>
      <c r="M700" s="317"/>
      <c r="N700" s="317"/>
      <c r="O700" s="317"/>
      <c r="P700" s="317"/>
      <c r="Q700" s="317"/>
      <c r="R700" s="317"/>
      <c r="S700" s="317"/>
      <c r="T700" s="317"/>
      <c r="U700" s="317"/>
      <c r="V700" s="317"/>
    </row>
    <row r="701" spans="1:22" ht="15" x14ac:dyDescent="0.25">
      <c r="A701" s="317"/>
      <c r="B701" s="317"/>
      <c r="C701" s="317"/>
      <c r="D701" s="317"/>
      <c r="E701" s="317"/>
      <c r="F701" s="317"/>
      <c r="G701" s="317"/>
      <c r="H701" s="317"/>
      <c r="I701" s="317"/>
      <c r="J701" s="317"/>
      <c r="K701" s="317"/>
      <c r="L701" s="317"/>
      <c r="M701" s="317"/>
      <c r="N701" s="317"/>
      <c r="O701" s="317"/>
      <c r="P701" s="317"/>
      <c r="Q701" s="317"/>
      <c r="R701" s="317"/>
      <c r="S701" s="317"/>
      <c r="T701" s="317"/>
      <c r="U701" s="317"/>
      <c r="V701" s="317"/>
    </row>
    <row r="702" spans="1:22" ht="15" x14ac:dyDescent="0.25">
      <c r="A702" s="317"/>
      <c r="B702" s="317"/>
      <c r="C702" s="317"/>
      <c r="D702" s="317"/>
      <c r="E702" s="317"/>
      <c r="F702" s="317"/>
      <c r="G702" s="317"/>
      <c r="H702" s="317"/>
      <c r="I702" s="317"/>
      <c r="J702" s="317"/>
      <c r="K702" s="317"/>
      <c r="L702" s="317"/>
      <c r="M702" s="317"/>
      <c r="N702" s="317"/>
      <c r="O702" s="317"/>
      <c r="P702" s="317"/>
      <c r="Q702" s="317"/>
      <c r="R702" s="317"/>
      <c r="S702" s="317"/>
      <c r="T702" s="317"/>
      <c r="U702" s="317"/>
      <c r="V702" s="317"/>
    </row>
    <row r="703" spans="1:22" ht="15" x14ac:dyDescent="0.25">
      <c r="A703" s="317"/>
      <c r="B703" s="317"/>
      <c r="C703" s="317"/>
      <c r="D703" s="317"/>
      <c r="E703" s="317"/>
      <c r="F703" s="317"/>
      <c r="G703" s="317"/>
      <c r="H703" s="317"/>
      <c r="I703" s="317"/>
      <c r="J703" s="317"/>
      <c r="K703" s="317"/>
      <c r="L703" s="317"/>
      <c r="M703" s="317"/>
      <c r="N703" s="317"/>
      <c r="O703" s="317"/>
      <c r="P703" s="317"/>
      <c r="Q703" s="317"/>
      <c r="R703" s="317"/>
      <c r="S703" s="317"/>
      <c r="T703" s="317"/>
      <c r="U703" s="317"/>
      <c r="V703" s="317"/>
    </row>
    <row r="704" spans="1:22" ht="15" x14ac:dyDescent="0.25">
      <c r="A704" s="317"/>
      <c r="B704" s="317"/>
      <c r="C704" s="317"/>
      <c r="D704" s="317"/>
      <c r="E704" s="317"/>
      <c r="F704" s="317"/>
      <c r="G704" s="317"/>
      <c r="H704" s="317"/>
      <c r="I704" s="317"/>
      <c r="J704" s="317"/>
      <c r="K704" s="317"/>
      <c r="L704" s="317"/>
      <c r="M704" s="317"/>
      <c r="N704" s="317"/>
      <c r="O704" s="317"/>
      <c r="P704" s="317"/>
      <c r="Q704" s="317"/>
      <c r="R704" s="317"/>
      <c r="S704" s="317"/>
      <c r="T704" s="317"/>
      <c r="U704" s="317"/>
      <c r="V704" s="317"/>
    </row>
    <row r="705" spans="1:22" ht="15" x14ac:dyDescent="0.25">
      <c r="A705" s="317"/>
      <c r="B705" s="317"/>
      <c r="C705" s="317"/>
      <c r="D705" s="317"/>
      <c r="E705" s="317"/>
      <c r="F705" s="317"/>
      <c r="G705" s="317"/>
      <c r="H705" s="317"/>
      <c r="I705" s="317"/>
      <c r="J705" s="317"/>
      <c r="K705" s="317"/>
      <c r="L705" s="317"/>
      <c r="M705" s="317"/>
      <c r="N705" s="317"/>
      <c r="O705" s="317"/>
      <c r="P705" s="317"/>
      <c r="Q705" s="317"/>
      <c r="R705" s="317"/>
      <c r="S705" s="317"/>
      <c r="T705" s="317"/>
      <c r="U705" s="317"/>
      <c r="V705" s="317"/>
    </row>
    <row r="706" spans="1:22" ht="15" x14ac:dyDescent="0.25">
      <c r="A706" s="317"/>
      <c r="B706" s="317"/>
      <c r="C706" s="317"/>
      <c r="D706" s="317"/>
      <c r="E706" s="317"/>
      <c r="F706" s="317"/>
      <c r="G706" s="317"/>
      <c r="H706" s="317"/>
      <c r="I706" s="317"/>
      <c r="J706" s="317"/>
      <c r="K706" s="317"/>
      <c r="L706" s="317"/>
      <c r="M706" s="317"/>
      <c r="N706" s="317"/>
      <c r="O706" s="317"/>
      <c r="P706" s="317"/>
      <c r="Q706" s="317"/>
      <c r="R706" s="317"/>
      <c r="S706" s="317"/>
      <c r="T706" s="317"/>
      <c r="U706" s="317"/>
      <c r="V706" s="317"/>
    </row>
    <row r="707" spans="1:22" ht="15" x14ac:dyDescent="0.25">
      <c r="A707" s="317"/>
      <c r="B707" s="317"/>
      <c r="C707" s="317"/>
      <c r="D707" s="317"/>
      <c r="E707" s="317"/>
      <c r="F707" s="317"/>
      <c r="G707" s="317"/>
      <c r="H707" s="317"/>
      <c r="I707" s="317"/>
      <c r="J707" s="317"/>
      <c r="K707" s="317"/>
      <c r="L707" s="317"/>
      <c r="M707" s="317"/>
      <c r="N707" s="317"/>
      <c r="O707" s="317"/>
      <c r="P707" s="317"/>
      <c r="Q707" s="317"/>
      <c r="R707" s="317"/>
      <c r="S707" s="317"/>
      <c r="T707" s="317"/>
      <c r="U707" s="317"/>
      <c r="V707" s="317"/>
    </row>
    <row r="708" spans="1:22" ht="15" x14ac:dyDescent="0.25">
      <c r="A708" s="317"/>
      <c r="B708" s="317"/>
      <c r="C708" s="317"/>
      <c r="D708" s="317"/>
      <c r="E708" s="317"/>
      <c r="F708" s="317"/>
      <c r="G708" s="317"/>
      <c r="H708" s="317"/>
      <c r="I708" s="317"/>
      <c r="J708" s="317"/>
      <c r="K708" s="317"/>
      <c r="L708" s="317"/>
      <c r="M708" s="317"/>
      <c r="N708" s="317"/>
      <c r="O708" s="317"/>
      <c r="P708" s="317"/>
      <c r="Q708" s="317"/>
      <c r="R708" s="317"/>
      <c r="S708" s="317"/>
      <c r="T708" s="317"/>
      <c r="U708" s="317"/>
      <c r="V708" s="317"/>
    </row>
    <row r="709" spans="1:22" ht="15" x14ac:dyDescent="0.25">
      <c r="A709" s="317"/>
      <c r="B709" s="317"/>
      <c r="C709" s="317"/>
      <c r="D709" s="317"/>
      <c r="E709" s="317"/>
      <c r="F709" s="317"/>
      <c r="G709" s="317"/>
      <c r="H709" s="317"/>
      <c r="I709" s="317"/>
      <c r="J709" s="317"/>
      <c r="K709" s="317"/>
      <c r="L709" s="317"/>
      <c r="M709" s="317"/>
      <c r="N709" s="317"/>
      <c r="O709" s="317"/>
      <c r="P709" s="317"/>
      <c r="Q709" s="317"/>
      <c r="R709" s="317"/>
      <c r="S709" s="317"/>
      <c r="T709" s="317"/>
      <c r="U709" s="317"/>
      <c r="V709" s="317"/>
    </row>
    <row r="710" spans="1:22" ht="15" x14ac:dyDescent="0.25">
      <c r="A710" s="317"/>
      <c r="B710" s="317"/>
      <c r="C710" s="317"/>
      <c r="D710" s="317"/>
      <c r="E710" s="317"/>
      <c r="F710" s="317"/>
      <c r="G710" s="317"/>
      <c r="H710" s="317"/>
      <c r="I710" s="317"/>
      <c r="J710" s="317"/>
      <c r="K710" s="317"/>
      <c r="L710" s="317"/>
      <c r="M710" s="317"/>
      <c r="N710" s="317"/>
      <c r="O710" s="317"/>
      <c r="P710" s="317"/>
      <c r="Q710" s="317"/>
      <c r="R710" s="317"/>
      <c r="S710" s="317"/>
      <c r="T710" s="317"/>
      <c r="U710" s="317"/>
      <c r="V710" s="317"/>
    </row>
    <row r="711" spans="1:22" ht="15" x14ac:dyDescent="0.25">
      <c r="A711" s="317"/>
      <c r="B711" s="317"/>
      <c r="C711" s="317"/>
      <c r="D711" s="317"/>
      <c r="E711" s="317"/>
      <c r="F711" s="317"/>
      <c r="G711" s="317"/>
      <c r="H711" s="317"/>
      <c r="I711" s="317"/>
      <c r="J711" s="317"/>
      <c r="K711" s="317"/>
      <c r="L711" s="317"/>
      <c r="M711" s="317"/>
      <c r="N711" s="317"/>
      <c r="O711" s="317"/>
      <c r="P711" s="317"/>
      <c r="Q711" s="317"/>
      <c r="R711" s="317"/>
      <c r="S711" s="317"/>
      <c r="T711" s="317"/>
      <c r="U711" s="317"/>
      <c r="V711" s="317"/>
    </row>
    <row r="712" spans="1:22" ht="15" x14ac:dyDescent="0.25">
      <c r="A712" s="317"/>
      <c r="B712" s="317"/>
      <c r="C712" s="317"/>
      <c r="D712" s="317"/>
      <c r="E712" s="317"/>
      <c r="F712" s="317"/>
      <c r="G712" s="317"/>
      <c r="H712" s="317"/>
      <c r="I712" s="317"/>
      <c r="J712" s="317"/>
      <c r="K712" s="317"/>
      <c r="L712" s="317"/>
      <c r="M712" s="317"/>
      <c r="N712" s="317"/>
      <c r="O712" s="317"/>
      <c r="P712" s="317"/>
      <c r="Q712" s="317"/>
      <c r="R712" s="317"/>
      <c r="S712" s="317"/>
      <c r="T712" s="317"/>
      <c r="U712" s="317"/>
      <c r="V712" s="317"/>
    </row>
    <row r="713" spans="1:22" ht="15" x14ac:dyDescent="0.25">
      <c r="A713" s="317"/>
      <c r="B713" s="317"/>
      <c r="C713" s="317"/>
      <c r="D713" s="317"/>
      <c r="E713" s="317"/>
      <c r="F713" s="317"/>
      <c r="G713" s="317"/>
      <c r="H713" s="317"/>
      <c r="I713" s="317"/>
      <c r="J713" s="317"/>
      <c r="K713" s="317"/>
      <c r="L713" s="317"/>
      <c r="M713" s="317"/>
      <c r="N713" s="317"/>
      <c r="O713" s="317"/>
      <c r="P713" s="317"/>
      <c r="Q713" s="317"/>
      <c r="R713" s="317"/>
      <c r="S713" s="317"/>
      <c r="T713" s="317"/>
      <c r="U713" s="317"/>
      <c r="V713" s="317"/>
    </row>
    <row r="714" spans="1:22" ht="15" x14ac:dyDescent="0.25">
      <c r="A714" s="317"/>
      <c r="B714" s="317"/>
      <c r="C714" s="317"/>
      <c r="D714" s="317"/>
      <c r="E714" s="317"/>
      <c r="F714" s="317"/>
      <c r="G714" s="317"/>
      <c r="H714" s="317"/>
      <c r="I714" s="317"/>
      <c r="J714" s="317"/>
      <c r="K714" s="317"/>
      <c r="L714" s="317"/>
      <c r="M714" s="317"/>
      <c r="N714" s="317"/>
      <c r="O714" s="317"/>
      <c r="P714" s="317"/>
      <c r="Q714" s="317"/>
      <c r="R714" s="317"/>
      <c r="S714" s="317"/>
      <c r="T714" s="317"/>
      <c r="U714" s="317"/>
      <c r="V714" s="317"/>
    </row>
    <row r="715" spans="1:22" ht="15" x14ac:dyDescent="0.25">
      <c r="A715" s="317"/>
      <c r="B715" s="317"/>
      <c r="C715" s="317"/>
      <c r="D715" s="317"/>
      <c r="E715" s="317"/>
      <c r="F715" s="317"/>
      <c r="G715" s="317"/>
      <c r="H715" s="317"/>
      <c r="I715" s="317"/>
      <c r="J715" s="317"/>
      <c r="K715" s="317"/>
      <c r="L715" s="317"/>
      <c r="M715" s="317"/>
      <c r="N715" s="317"/>
      <c r="O715" s="317"/>
      <c r="P715" s="317"/>
      <c r="Q715" s="317"/>
      <c r="R715" s="317"/>
      <c r="S715" s="317"/>
      <c r="T715" s="317"/>
      <c r="U715" s="317"/>
      <c r="V715" s="317"/>
    </row>
    <row r="716" spans="1:22" ht="15" x14ac:dyDescent="0.25">
      <c r="A716" s="317"/>
      <c r="B716" s="317"/>
      <c r="C716" s="317"/>
      <c r="D716" s="317"/>
      <c r="E716" s="317"/>
      <c r="F716" s="317"/>
      <c r="G716" s="317"/>
      <c r="H716" s="317"/>
      <c r="I716" s="317"/>
      <c r="J716" s="317"/>
      <c r="K716" s="317"/>
      <c r="L716" s="317"/>
      <c r="M716" s="317"/>
      <c r="N716" s="317"/>
      <c r="O716" s="317"/>
      <c r="P716" s="317"/>
      <c r="Q716" s="317"/>
      <c r="R716" s="317"/>
      <c r="S716" s="317"/>
      <c r="T716" s="317"/>
      <c r="U716" s="317"/>
      <c r="V716" s="317"/>
    </row>
    <row r="717" spans="1:22" ht="15" x14ac:dyDescent="0.25">
      <c r="A717" s="317"/>
      <c r="B717" s="317"/>
      <c r="C717" s="317"/>
      <c r="D717" s="317"/>
      <c r="E717" s="317"/>
      <c r="F717" s="317"/>
      <c r="G717" s="317"/>
      <c r="H717" s="317"/>
      <c r="I717" s="317"/>
      <c r="J717" s="317"/>
      <c r="K717" s="317"/>
      <c r="L717" s="317"/>
      <c r="M717" s="317"/>
      <c r="N717" s="317"/>
      <c r="O717" s="317"/>
      <c r="P717" s="317"/>
      <c r="Q717" s="317"/>
      <c r="R717" s="317"/>
      <c r="S717" s="317"/>
      <c r="T717" s="317"/>
      <c r="U717" s="317"/>
      <c r="V717" s="317"/>
    </row>
    <row r="718" spans="1:22" ht="15" x14ac:dyDescent="0.25">
      <c r="A718" s="317"/>
      <c r="B718" s="317"/>
      <c r="C718" s="317"/>
      <c r="D718" s="317"/>
      <c r="E718" s="317"/>
      <c r="F718" s="317"/>
      <c r="G718" s="317"/>
      <c r="H718" s="317"/>
      <c r="I718" s="317"/>
      <c r="J718" s="317"/>
      <c r="K718" s="317"/>
      <c r="L718" s="317"/>
      <c r="M718" s="317"/>
      <c r="N718" s="317"/>
      <c r="O718" s="317"/>
      <c r="P718" s="317"/>
      <c r="Q718" s="317"/>
      <c r="R718" s="317"/>
      <c r="S718" s="317"/>
      <c r="T718" s="317"/>
      <c r="U718" s="317"/>
      <c r="V718" s="317"/>
    </row>
    <row r="719" spans="1:22" ht="15" x14ac:dyDescent="0.25">
      <c r="A719" s="317"/>
      <c r="B719" s="317"/>
      <c r="C719" s="317"/>
      <c r="D719" s="317"/>
      <c r="E719" s="317"/>
      <c r="F719" s="317"/>
      <c r="G719" s="317"/>
      <c r="H719" s="317"/>
      <c r="I719" s="317"/>
      <c r="J719" s="317"/>
      <c r="K719" s="317"/>
      <c r="L719" s="317"/>
      <c r="M719" s="317"/>
      <c r="N719" s="317"/>
      <c r="O719" s="317"/>
      <c r="P719" s="317"/>
      <c r="Q719" s="317"/>
      <c r="R719" s="317"/>
      <c r="S719" s="317"/>
      <c r="T719" s="317"/>
      <c r="U719" s="317"/>
      <c r="V719" s="317"/>
    </row>
    <row r="720" spans="1:22" ht="15" x14ac:dyDescent="0.25">
      <c r="A720" s="317"/>
      <c r="B720" s="317"/>
      <c r="C720" s="317"/>
      <c r="D720" s="317"/>
      <c r="E720" s="317"/>
      <c r="F720" s="317"/>
      <c r="G720" s="317"/>
      <c r="H720" s="317"/>
      <c r="I720" s="317"/>
      <c r="J720" s="317"/>
      <c r="K720" s="317"/>
      <c r="L720" s="317"/>
      <c r="M720" s="317"/>
      <c r="N720" s="317"/>
      <c r="O720" s="317"/>
      <c r="P720" s="317"/>
      <c r="Q720" s="317"/>
      <c r="R720" s="317"/>
      <c r="S720" s="317"/>
      <c r="T720" s="317"/>
      <c r="U720" s="317"/>
      <c r="V720" s="317"/>
    </row>
    <row r="721" spans="1:22" ht="15" x14ac:dyDescent="0.25">
      <c r="A721" s="317"/>
      <c r="B721" s="317"/>
      <c r="C721" s="317"/>
      <c r="D721" s="317"/>
      <c r="E721" s="317"/>
      <c r="F721" s="317"/>
      <c r="G721" s="317"/>
      <c r="H721" s="317"/>
      <c r="I721" s="317"/>
      <c r="J721" s="317"/>
      <c r="K721" s="317"/>
      <c r="L721" s="317"/>
      <c r="M721" s="317"/>
      <c r="N721" s="317"/>
      <c r="O721" s="317"/>
      <c r="P721" s="317"/>
      <c r="Q721" s="317"/>
      <c r="R721" s="317"/>
      <c r="S721" s="317"/>
      <c r="T721" s="317"/>
      <c r="U721" s="317"/>
      <c r="V721" s="317"/>
    </row>
    <row r="722" spans="1:22" ht="15" x14ac:dyDescent="0.25">
      <c r="A722" s="317"/>
      <c r="B722" s="317"/>
      <c r="C722" s="317"/>
      <c r="D722" s="317"/>
      <c r="E722" s="317"/>
      <c r="F722" s="317"/>
      <c r="G722" s="317"/>
      <c r="H722" s="317"/>
      <c r="I722" s="317"/>
      <c r="J722" s="317"/>
      <c r="K722" s="317"/>
      <c r="L722" s="317"/>
      <c r="M722" s="317"/>
      <c r="N722" s="317"/>
      <c r="O722" s="317"/>
      <c r="P722" s="317"/>
      <c r="Q722" s="317"/>
      <c r="R722" s="317"/>
      <c r="S722" s="317"/>
      <c r="T722" s="317"/>
      <c r="U722" s="317"/>
      <c r="V722" s="317"/>
    </row>
    <row r="723" spans="1:22" ht="15" x14ac:dyDescent="0.25">
      <c r="A723" s="317"/>
      <c r="B723" s="317"/>
      <c r="C723" s="317"/>
      <c r="D723" s="317"/>
      <c r="E723" s="317"/>
      <c r="F723" s="317"/>
      <c r="G723" s="317"/>
      <c r="H723" s="317"/>
      <c r="I723" s="317"/>
      <c r="J723" s="317"/>
      <c r="K723" s="317"/>
      <c r="L723" s="317"/>
      <c r="M723" s="317"/>
      <c r="N723" s="317"/>
      <c r="O723" s="317"/>
      <c r="P723" s="317"/>
      <c r="Q723" s="317"/>
      <c r="R723" s="317"/>
      <c r="S723" s="317"/>
      <c r="T723" s="317"/>
      <c r="U723" s="317"/>
      <c r="V723" s="317"/>
    </row>
    <row r="724" spans="1:22" ht="15" x14ac:dyDescent="0.25">
      <c r="A724" s="317"/>
      <c r="B724" s="317"/>
      <c r="C724" s="317"/>
      <c r="D724" s="317"/>
      <c r="E724" s="317"/>
      <c r="F724" s="317"/>
      <c r="G724" s="317"/>
      <c r="H724" s="317"/>
      <c r="I724" s="317"/>
      <c r="J724" s="317"/>
      <c r="K724" s="317"/>
      <c r="L724" s="317"/>
      <c r="M724" s="317"/>
      <c r="N724" s="317"/>
      <c r="O724" s="317"/>
      <c r="P724" s="317"/>
      <c r="Q724" s="317"/>
      <c r="R724" s="317"/>
      <c r="S724" s="317"/>
      <c r="T724" s="317"/>
      <c r="U724" s="317"/>
      <c r="V724" s="317"/>
    </row>
    <row r="725" spans="1:22" ht="15" x14ac:dyDescent="0.25">
      <c r="A725" s="317"/>
      <c r="B725" s="317"/>
      <c r="C725" s="317"/>
      <c r="D725" s="317"/>
      <c r="E725" s="317"/>
      <c r="F725" s="317"/>
      <c r="G725" s="317"/>
      <c r="H725" s="317"/>
      <c r="I725" s="317"/>
      <c r="J725" s="317"/>
      <c r="K725" s="317"/>
      <c r="L725" s="317"/>
      <c r="M725" s="317"/>
      <c r="N725" s="317"/>
      <c r="O725" s="317"/>
      <c r="P725" s="317"/>
      <c r="Q725" s="317"/>
      <c r="R725" s="317"/>
      <c r="S725" s="317"/>
      <c r="T725" s="317"/>
      <c r="U725" s="317"/>
      <c r="V725" s="317"/>
    </row>
    <row r="726" spans="1:22" ht="15" x14ac:dyDescent="0.25">
      <c r="A726" s="317"/>
      <c r="B726" s="317"/>
      <c r="C726" s="317"/>
      <c r="D726" s="317"/>
      <c r="E726" s="317"/>
      <c r="F726" s="317"/>
      <c r="G726" s="317"/>
      <c r="H726" s="317"/>
      <c r="I726" s="317"/>
      <c r="J726" s="317"/>
      <c r="K726" s="317"/>
      <c r="L726" s="317"/>
      <c r="M726" s="317"/>
      <c r="N726" s="317"/>
      <c r="O726" s="317"/>
      <c r="P726" s="317"/>
      <c r="Q726" s="317"/>
      <c r="R726" s="317"/>
      <c r="S726" s="317"/>
      <c r="T726" s="317"/>
      <c r="U726" s="317"/>
      <c r="V726" s="317"/>
    </row>
    <row r="727" spans="1:22" ht="15" x14ac:dyDescent="0.25">
      <c r="A727" s="317"/>
      <c r="B727" s="317"/>
      <c r="C727" s="317"/>
      <c r="D727" s="317"/>
      <c r="E727" s="317"/>
      <c r="F727" s="317"/>
      <c r="G727" s="317"/>
      <c r="H727" s="317"/>
      <c r="I727" s="317"/>
      <c r="J727" s="317"/>
      <c r="K727" s="317"/>
      <c r="L727" s="317"/>
      <c r="M727" s="317"/>
      <c r="N727" s="317"/>
      <c r="O727" s="317"/>
      <c r="P727" s="317"/>
      <c r="Q727" s="317"/>
      <c r="R727" s="317"/>
      <c r="S727" s="317"/>
      <c r="T727" s="317"/>
      <c r="U727" s="317"/>
      <c r="V727" s="317"/>
    </row>
    <row r="728" spans="1:22" ht="15" x14ac:dyDescent="0.25">
      <c r="A728" s="317"/>
      <c r="B728" s="317"/>
      <c r="C728" s="317"/>
      <c r="D728" s="317"/>
      <c r="E728" s="317"/>
      <c r="F728" s="317"/>
      <c r="G728" s="317"/>
      <c r="H728" s="317"/>
      <c r="I728" s="317"/>
      <c r="J728" s="317"/>
      <c r="K728" s="317"/>
      <c r="L728" s="317"/>
      <c r="M728" s="317"/>
      <c r="N728" s="317"/>
      <c r="O728" s="317"/>
      <c r="P728" s="317"/>
      <c r="Q728" s="317"/>
      <c r="R728" s="317"/>
      <c r="S728" s="317"/>
      <c r="T728" s="317"/>
      <c r="U728" s="317"/>
      <c r="V728" s="317"/>
    </row>
    <row r="729" spans="1:22" ht="15" x14ac:dyDescent="0.25">
      <c r="A729" s="317"/>
      <c r="B729" s="317"/>
      <c r="C729" s="317"/>
      <c r="D729" s="317"/>
      <c r="E729" s="317"/>
      <c r="F729" s="317"/>
      <c r="G729" s="317"/>
      <c r="H729" s="317"/>
      <c r="I729" s="317"/>
      <c r="J729" s="317"/>
      <c r="K729" s="317"/>
      <c r="L729" s="317"/>
      <c r="M729" s="317"/>
      <c r="N729" s="317"/>
      <c r="O729" s="317"/>
      <c r="P729" s="317"/>
      <c r="Q729" s="317"/>
      <c r="R729" s="317"/>
      <c r="S729" s="317"/>
      <c r="T729" s="317"/>
      <c r="U729" s="317"/>
      <c r="V729" s="317"/>
    </row>
    <row r="730" spans="1:22" ht="15" x14ac:dyDescent="0.25">
      <c r="A730" s="317"/>
      <c r="B730" s="317"/>
      <c r="C730" s="317"/>
      <c r="D730" s="317"/>
      <c r="E730" s="317"/>
      <c r="F730" s="317"/>
      <c r="G730" s="317"/>
      <c r="H730" s="317"/>
      <c r="I730" s="317"/>
      <c r="J730" s="317"/>
      <c r="K730" s="317"/>
      <c r="L730" s="317"/>
      <c r="M730" s="317"/>
      <c r="N730" s="317"/>
      <c r="O730" s="317"/>
      <c r="P730" s="317"/>
      <c r="Q730" s="317"/>
      <c r="R730" s="317"/>
      <c r="S730" s="317"/>
      <c r="T730" s="317"/>
      <c r="U730" s="317"/>
      <c r="V730" s="317"/>
    </row>
    <row r="731" spans="1:22" ht="15" x14ac:dyDescent="0.25">
      <c r="A731" s="317"/>
      <c r="B731" s="317"/>
      <c r="C731" s="317"/>
      <c r="D731" s="317"/>
      <c r="E731" s="317"/>
      <c r="F731" s="317"/>
      <c r="G731" s="317"/>
      <c r="H731" s="317"/>
      <c r="I731" s="317"/>
      <c r="J731" s="317"/>
      <c r="K731" s="317"/>
      <c r="L731" s="317"/>
      <c r="M731" s="317"/>
      <c r="N731" s="317"/>
      <c r="O731" s="317"/>
      <c r="P731" s="317"/>
      <c r="Q731" s="317"/>
      <c r="R731" s="317"/>
      <c r="S731" s="317"/>
      <c r="T731" s="317"/>
      <c r="U731" s="317"/>
      <c r="V731" s="317"/>
    </row>
    <row r="732" spans="1:22" ht="15" x14ac:dyDescent="0.25">
      <c r="A732" s="317"/>
      <c r="B732" s="317"/>
      <c r="C732" s="317"/>
      <c r="D732" s="317"/>
      <c r="E732" s="317"/>
      <c r="F732" s="317"/>
      <c r="G732" s="317"/>
      <c r="H732" s="317"/>
      <c r="I732" s="317"/>
      <c r="J732" s="317"/>
      <c r="K732" s="317"/>
      <c r="L732" s="317"/>
      <c r="M732" s="317"/>
      <c r="N732" s="317"/>
      <c r="O732" s="317"/>
      <c r="P732" s="317"/>
      <c r="Q732" s="317"/>
      <c r="R732" s="317"/>
      <c r="S732" s="317"/>
      <c r="T732" s="317"/>
      <c r="U732" s="317"/>
      <c r="V732" s="317"/>
    </row>
    <row r="733" spans="1:22" ht="15" x14ac:dyDescent="0.25">
      <c r="A733" s="317"/>
      <c r="B733" s="317"/>
      <c r="C733" s="317"/>
      <c r="D733" s="317"/>
      <c r="E733" s="317"/>
      <c r="F733" s="317"/>
      <c r="G733" s="317"/>
      <c r="H733" s="317"/>
      <c r="I733" s="317"/>
      <c r="J733" s="317"/>
      <c r="K733" s="317"/>
      <c r="L733" s="317"/>
      <c r="M733" s="317"/>
      <c r="N733" s="317"/>
      <c r="O733" s="317"/>
      <c r="P733" s="317"/>
      <c r="Q733" s="317"/>
      <c r="R733" s="317"/>
      <c r="S733" s="317"/>
      <c r="T733" s="317"/>
      <c r="U733" s="317"/>
      <c r="V733" s="317"/>
    </row>
    <row r="734" spans="1:22" ht="15" x14ac:dyDescent="0.25">
      <c r="A734" s="317"/>
      <c r="B734" s="317"/>
      <c r="C734" s="317"/>
      <c r="D734" s="317"/>
      <c r="E734" s="317"/>
      <c r="F734" s="317"/>
      <c r="G734" s="317"/>
      <c r="H734" s="317"/>
      <c r="I734" s="317"/>
      <c r="J734" s="317"/>
      <c r="K734" s="317"/>
      <c r="L734" s="317"/>
      <c r="M734" s="317"/>
      <c r="N734" s="317"/>
      <c r="O734" s="317"/>
      <c r="P734" s="317"/>
      <c r="Q734" s="317"/>
      <c r="R734" s="317"/>
      <c r="S734" s="317"/>
      <c r="T734" s="317"/>
      <c r="U734" s="317"/>
      <c r="V734" s="317"/>
    </row>
    <row r="735" spans="1:22" ht="15" x14ac:dyDescent="0.25">
      <c r="A735" s="317"/>
      <c r="B735" s="317"/>
      <c r="C735" s="317"/>
      <c r="D735" s="317"/>
      <c r="E735" s="317"/>
      <c r="F735" s="317"/>
      <c r="G735" s="317"/>
      <c r="H735" s="317"/>
      <c r="I735" s="317"/>
      <c r="J735" s="317"/>
      <c r="K735" s="317"/>
      <c r="L735" s="317"/>
      <c r="M735" s="317"/>
      <c r="N735" s="317"/>
      <c r="O735" s="317"/>
      <c r="P735" s="317"/>
      <c r="Q735" s="317"/>
      <c r="R735" s="317"/>
      <c r="S735" s="317"/>
      <c r="T735" s="317"/>
      <c r="U735" s="317"/>
      <c r="V735" s="317"/>
    </row>
    <row r="736" spans="1:22" ht="15" x14ac:dyDescent="0.25">
      <c r="A736" s="317"/>
      <c r="B736" s="317"/>
      <c r="C736" s="317"/>
      <c r="D736" s="317"/>
      <c r="E736" s="317"/>
      <c r="F736" s="317"/>
      <c r="G736" s="317"/>
      <c r="H736" s="317"/>
      <c r="I736" s="317"/>
      <c r="J736" s="317"/>
      <c r="K736" s="317"/>
      <c r="L736" s="317"/>
      <c r="M736" s="317"/>
      <c r="N736" s="317"/>
      <c r="O736" s="317"/>
      <c r="P736" s="317"/>
      <c r="Q736" s="317"/>
      <c r="R736" s="317"/>
      <c r="S736" s="317"/>
      <c r="T736" s="317"/>
      <c r="U736" s="317"/>
      <c r="V736" s="317"/>
    </row>
    <row r="737" spans="1:22" ht="15" x14ac:dyDescent="0.25">
      <c r="A737" s="317"/>
      <c r="B737" s="317"/>
      <c r="C737" s="317"/>
      <c r="D737" s="317"/>
      <c r="E737" s="317"/>
      <c r="F737" s="317"/>
      <c r="G737" s="317"/>
      <c r="H737" s="317"/>
      <c r="I737" s="317"/>
      <c r="J737" s="317"/>
      <c r="K737" s="317"/>
      <c r="L737" s="317"/>
      <c r="M737" s="317"/>
      <c r="N737" s="317"/>
      <c r="O737" s="317"/>
      <c r="P737" s="317"/>
      <c r="Q737" s="317"/>
      <c r="R737" s="317"/>
      <c r="S737" s="317"/>
      <c r="T737" s="317"/>
      <c r="U737" s="317"/>
      <c r="V737" s="317"/>
    </row>
    <row r="738" spans="1:22" ht="15" x14ac:dyDescent="0.25">
      <c r="A738" s="317"/>
      <c r="B738" s="317"/>
      <c r="C738" s="317"/>
      <c r="D738" s="317"/>
      <c r="E738" s="317"/>
      <c r="F738" s="317"/>
      <c r="G738" s="317"/>
      <c r="H738" s="317"/>
      <c r="I738" s="317"/>
      <c r="J738" s="317"/>
      <c r="K738" s="317"/>
      <c r="L738" s="317"/>
      <c r="M738" s="317"/>
      <c r="N738" s="317"/>
      <c r="O738" s="317"/>
      <c r="P738" s="317"/>
      <c r="Q738" s="317"/>
      <c r="R738" s="317"/>
      <c r="S738" s="317"/>
      <c r="T738" s="317"/>
      <c r="U738" s="317"/>
      <c r="V738" s="317"/>
    </row>
    <row r="739" spans="1:22" ht="15" x14ac:dyDescent="0.25">
      <c r="A739" s="317"/>
      <c r="B739" s="317"/>
      <c r="C739" s="317"/>
      <c r="D739" s="317"/>
      <c r="E739" s="317"/>
      <c r="F739" s="317"/>
      <c r="G739" s="317"/>
      <c r="H739" s="317"/>
      <c r="I739" s="317"/>
      <c r="J739" s="317"/>
      <c r="K739" s="317"/>
      <c r="L739" s="317"/>
      <c r="M739" s="317"/>
      <c r="N739" s="317"/>
      <c r="O739" s="317"/>
      <c r="P739" s="317"/>
      <c r="Q739" s="317"/>
      <c r="R739" s="317"/>
      <c r="S739" s="317"/>
      <c r="T739" s="317"/>
      <c r="U739" s="317"/>
      <c r="V739" s="317"/>
    </row>
    <row r="740" spans="1:22" ht="15" x14ac:dyDescent="0.25">
      <c r="A740" s="317"/>
      <c r="B740" s="317"/>
      <c r="C740" s="317"/>
      <c r="D740" s="317"/>
      <c r="E740" s="317"/>
      <c r="F740" s="317"/>
      <c r="G740" s="317"/>
      <c r="H740" s="317"/>
      <c r="I740" s="317"/>
      <c r="J740" s="317"/>
      <c r="K740" s="317"/>
      <c r="L740" s="317"/>
      <c r="M740" s="317"/>
      <c r="N740" s="317"/>
      <c r="O740" s="317"/>
      <c r="P740" s="317"/>
      <c r="Q740" s="317"/>
      <c r="R740" s="317"/>
      <c r="S740" s="317"/>
      <c r="T740" s="317"/>
      <c r="U740" s="317"/>
      <c r="V740" s="317"/>
    </row>
    <row r="741" spans="1:22" ht="15" x14ac:dyDescent="0.25">
      <c r="A741" s="317"/>
      <c r="B741" s="317"/>
      <c r="C741" s="317"/>
      <c r="D741" s="317"/>
      <c r="E741" s="317"/>
      <c r="F741" s="317"/>
      <c r="G741" s="317"/>
      <c r="H741" s="317"/>
      <c r="I741" s="317"/>
      <c r="J741" s="317"/>
      <c r="K741" s="317"/>
      <c r="L741" s="317"/>
      <c r="M741" s="317"/>
      <c r="N741" s="317"/>
      <c r="O741" s="317"/>
      <c r="P741" s="317"/>
      <c r="Q741" s="317"/>
      <c r="R741" s="317"/>
      <c r="S741" s="317"/>
      <c r="T741" s="317"/>
      <c r="U741" s="317"/>
      <c r="V741" s="317"/>
    </row>
    <row r="742" spans="1:22" ht="15" x14ac:dyDescent="0.25">
      <c r="A742" s="317"/>
      <c r="B742" s="317"/>
      <c r="C742" s="317"/>
      <c r="D742" s="317"/>
      <c r="E742" s="317"/>
      <c r="F742" s="317"/>
      <c r="G742" s="317"/>
      <c r="H742" s="317"/>
      <c r="I742" s="317"/>
      <c r="J742" s="317"/>
      <c r="K742" s="317"/>
      <c r="L742" s="317"/>
      <c r="M742" s="317"/>
      <c r="N742" s="317"/>
      <c r="O742" s="317"/>
      <c r="P742" s="317"/>
      <c r="Q742" s="317"/>
      <c r="R742" s="317"/>
      <c r="S742" s="317"/>
      <c r="T742" s="317"/>
      <c r="U742" s="317"/>
      <c r="V742" s="317"/>
    </row>
    <row r="743" spans="1:22" ht="15" x14ac:dyDescent="0.25">
      <c r="A743" s="317"/>
      <c r="B743" s="317"/>
      <c r="C743" s="317"/>
      <c r="D743" s="317"/>
      <c r="E743" s="317"/>
      <c r="F743" s="317"/>
      <c r="G743" s="317"/>
      <c r="H743" s="317"/>
      <c r="I743" s="317"/>
      <c r="J743" s="317"/>
      <c r="K743" s="317"/>
      <c r="L743" s="317"/>
      <c r="M743" s="317"/>
      <c r="N743" s="317"/>
      <c r="O743" s="317"/>
      <c r="P743" s="317"/>
      <c r="Q743" s="317"/>
      <c r="R743" s="317"/>
      <c r="S743" s="317"/>
      <c r="T743" s="317"/>
      <c r="U743" s="317"/>
      <c r="V743" s="317"/>
    </row>
    <row r="744" spans="1:22" ht="15" x14ac:dyDescent="0.25">
      <c r="A744" s="317"/>
      <c r="B744" s="317"/>
      <c r="C744" s="317"/>
      <c r="D744" s="317"/>
      <c r="E744" s="317"/>
      <c r="F744" s="317"/>
      <c r="G744" s="317"/>
      <c r="H744" s="317"/>
      <c r="I744" s="317"/>
      <c r="J744" s="317"/>
      <c r="K744" s="317"/>
      <c r="L744" s="317"/>
      <c r="M744" s="317"/>
      <c r="N744" s="317"/>
      <c r="O744" s="317"/>
      <c r="P744" s="317"/>
      <c r="Q744" s="317"/>
      <c r="R744" s="317"/>
      <c r="S744" s="317"/>
      <c r="T744" s="317"/>
      <c r="U744" s="317"/>
      <c r="V744" s="317"/>
    </row>
    <row r="745" spans="1:22" ht="15" x14ac:dyDescent="0.25">
      <c r="A745" s="317"/>
      <c r="B745" s="317"/>
      <c r="C745" s="317"/>
      <c r="D745" s="317"/>
      <c r="E745" s="317"/>
      <c r="F745" s="317"/>
      <c r="G745" s="317"/>
      <c r="H745" s="317"/>
      <c r="I745" s="317"/>
      <c r="J745" s="317"/>
      <c r="K745" s="317"/>
      <c r="L745" s="317"/>
      <c r="M745" s="317"/>
      <c r="N745" s="317"/>
      <c r="O745" s="317"/>
      <c r="P745" s="317"/>
      <c r="Q745" s="317"/>
      <c r="R745" s="317"/>
      <c r="S745" s="317"/>
      <c r="T745" s="317"/>
      <c r="U745" s="317"/>
      <c r="V745" s="317"/>
    </row>
    <row r="746" spans="1:22" ht="15" x14ac:dyDescent="0.25">
      <c r="A746" s="317"/>
      <c r="B746" s="317"/>
      <c r="C746" s="317"/>
      <c r="D746" s="317"/>
      <c r="E746" s="317"/>
      <c r="F746" s="317"/>
      <c r="G746" s="317"/>
      <c r="H746" s="317"/>
      <c r="I746" s="317"/>
      <c r="J746" s="317"/>
      <c r="K746" s="317"/>
      <c r="L746" s="317"/>
      <c r="M746" s="317"/>
      <c r="N746" s="317"/>
      <c r="O746" s="317"/>
      <c r="P746" s="317"/>
      <c r="Q746" s="317"/>
      <c r="R746" s="317"/>
      <c r="S746" s="317"/>
      <c r="T746" s="317"/>
      <c r="U746" s="317"/>
      <c r="V746" s="317"/>
    </row>
    <row r="747" spans="1:22" ht="15" x14ac:dyDescent="0.25">
      <c r="A747" s="317"/>
      <c r="B747" s="317"/>
      <c r="C747" s="317"/>
      <c r="D747" s="317"/>
      <c r="E747" s="317"/>
      <c r="F747" s="317"/>
      <c r="G747" s="317"/>
      <c r="H747" s="317"/>
      <c r="I747" s="317"/>
      <c r="J747" s="317"/>
      <c r="K747" s="317"/>
      <c r="L747" s="317"/>
      <c r="M747" s="317"/>
      <c r="N747" s="317"/>
      <c r="O747" s="317"/>
      <c r="P747" s="317"/>
      <c r="Q747" s="317"/>
      <c r="R747" s="317"/>
      <c r="S747" s="317"/>
      <c r="T747" s="317"/>
      <c r="U747" s="317"/>
      <c r="V747" s="317"/>
    </row>
    <row r="748" spans="1:22" ht="15" x14ac:dyDescent="0.25">
      <c r="A748" s="317"/>
      <c r="B748" s="317"/>
      <c r="C748" s="317"/>
      <c r="D748" s="317"/>
      <c r="E748" s="317"/>
      <c r="F748" s="317"/>
      <c r="G748" s="317"/>
      <c r="H748" s="317"/>
      <c r="I748" s="317"/>
      <c r="J748" s="317"/>
      <c r="K748" s="317"/>
      <c r="L748" s="317"/>
      <c r="M748" s="317"/>
      <c r="N748" s="317"/>
      <c r="O748" s="317"/>
      <c r="P748" s="317"/>
      <c r="Q748" s="317"/>
      <c r="R748" s="317"/>
      <c r="S748" s="317"/>
      <c r="T748" s="317"/>
      <c r="U748" s="317"/>
      <c r="V748" s="317"/>
    </row>
    <row r="749" spans="1:22" ht="15" x14ac:dyDescent="0.25">
      <c r="A749" s="317"/>
      <c r="B749" s="317"/>
      <c r="C749" s="317"/>
      <c r="D749" s="317"/>
      <c r="E749" s="317"/>
      <c r="F749" s="317"/>
      <c r="G749" s="317"/>
      <c r="H749" s="317"/>
      <c r="I749" s="317"/>
      <c r="J749" s="317"/>
      <c r="K749" s="317"/>
      <c r="L749" s="317"/>
      <c r="M749" s="317"/>
      <c r="N749" s="317"/>
      <c r="O749" s="317"/>
      <c r="P749" s="317"/>
      <c r="Q749" s="317"/>
      <c r="R749" s="317"/>
      <c r="S749" s="317"/>
      <c r="T749" s="317"/>
      <c r="U749" s="317"/>
      <c r="V749" s="317"/>
    </row>
    <row r="750" spans="1:22" ht="15" x14ac:dyDescent="0.25">
      <c r="A750" s="317"/>
      <c r="B750" s="317"/>
      <c r="C750" s="317"/>
      <c r="D750" s="317"/>
      <c r="E750" s="317"/>
      <c r="F750" s="317"/>
      <c r="G750" s="317"/>
      <c r="H750" s="317"/>
      <c r="I750" s="317"/>
      <c r="J750" s="317"/>
      <c r="K750" s="317"/>
      <c r="L750" s="317"/>
      <c r="M750" s="317"/>
      <c r="N750" s="317"/>
      <c r="O750" s="317"/>
      <c r="P750" s="317"/>
      <c r="Q750" s="317"/>
      <c r="R750" s="317"/>
      <c r="S750" s="317"/>
      <c r="T750" s="317"/>
      <c r="U750" s="317"/>
      <c r="V750" s="317"/>
    </row>
    <row r="751" spans="1:22" ht="15" x14ac:dyDescent="0.25">
      <c r="A751" s="317"/>
      <c r="B751" s="317"/>
      <c r="C751" s="317"/>
      <c r="D751" s="317"/>
      <c r="E751" s="317"/>
      <c r="F751" s="317"/>
      <c r="G751" s="317"/>
      <c r="H751" s="317"/>
      <c r="I751" s="317"/>
      <c r="J751" s="317"/>
      <c r="K751" s="317"/>
      <c r="L751" s="317"/>
      <c r="M751" s="317"/>
      <c r="N751" s="317"/>
      <c r="O751" s="317"/>
      <c r="P751" s="317"/>
      <c r="Q751" s="317"/>
      <c r="R751" s="317"/>
      <c r="S751" s="317"/>
      <c r="T751" s="317"/>
      <c r="U751" s="317"/>
      <c r="V751" s="317"/>
    </row>
    <row r="752" spans="1:22" ht="15" x14ac:dyDescent="0.25">
      <c r="A752" s="317"/>
      <c r="B752" s="317"/>
      <c r="C752" s="317"/>
      <c r="D752" s="317"/>
      <c r="E752" s="317"/>
      <c r="F752" s="317"/>
      <c r="G752" s="317"/>
      <c r="H752" s="317"/>
      <c r="I752" s="317"/>
      <c r="J752" s="317"/>
      <c r="K752" s="317"/>
      <c r="L752" s="317"/>
      <c r="M752" s="317"/>
      <c r="N752" s="317"/>
      <c r="O752" s="317"/>
      <c r="P752" s="317"/>
      <c r="Q752" s="317"/>
      <c r="R752" s="317"/>
      <c r="S752" s="317"/>
      <c r="T752" s="317"/>
      <c r="U752" s="317"/>
      <c r="V752" s="317"/>
    </row>
    <row r="753" spans="1:22" ht="15" x14ac:dyDescent="0.25">
      <c r="A753" s="317"/>
      <c r="B753" s="317"/>
      <c r="C753" s="317"/>
      <c r="D753" s="317"/>
      <c r="E753" s="317"/>
      <c r="F753" s="317"/>
      <c r="G753" s="317"/>
      <c r="H753" s="317"/>
      <c r="I753" s="317"/>
      <c r="J753" s="317"/>
      <c r="K753" s="317"/>
      <c r="L753" s="317"/>
      <c r="M753" s="317"/>
      <c r="N753" s="317"/>
      <c r="O753" s="317"/>
      <c r="P753" s="317"/>
      <c r="Q753" s="317"/>
      <c r="R753" s="317"/>
      <c r="S753" s="317"/>
      <c r="T753" s="317"/>
      <c r="U753" s="317"/>
      <c r="V753" s="317"/>
    </row>
    <row r="754" spans="1:22" ht="15" x14ac:dyDescent="0.25">
      <c r="A754" s="317"/>
      <c r="B754" s="317"/>
      <c r="C754" s="317"/>
      <c r="D754" s="317"/>
      <c r="E754" s="317"/>
      <c r="F754" s="317"/>
      <c r="G754" s="317"/>
      <c r="H754" s="317"/>
      <c r="I754" s="317"/>
      <c r="J754" s="317"/>
      <c r="K754" s="317"/>
      <c r="L754" s="317"/>
      <c r="M754" s="317"/>
      <c r="N754" s="317"/>
      <c r="O754" s="317"/>
      <c r="P754" s="317"/>
      <c r="Q754" s="317"/>
      <c r="R754" s="317"/>
      <c r="S754" s="317"/>
      <c r="T754" s="317"/>
      <c r="U754" s="317"/>
      <c r="V754" s="317"/>
    </row>
    <row r="755" spans="1:22" ht="15" x14ac:dyDescent="0.25">
      <c r="A755" s="317"/>
      <c r="B755" s="317"/>
      <c r="C755" s="317"/>
      <c r="D755" s="317"/>
      <c r="E755" s="317"/>
      <c r="F755" s="317"/>
      <c r="G755" s="317"/>
      <c r="H755" s="317"/>
      <c r="I755" s="317"/>
      <c r="J755" s="317"/>
      <c r="K755" s="317"/>
      <c r="L755" s="317"/>
      <c r="M755" s="317"/>
      <c r="N755" s="317"/>
      <c r="O755" s="317"/>
      <c r="P755" s="317"/>
      <c r="Q755" s="317"/>
      <c r="R755" s="317"/>
      <c r="S755" s="317"/>
      <c r="T755" s="317"/>
      <c r="U755" s="317"/>
      <c r="V755" s="317"/>
    </row>
    <row r="756" spans="1:22" ht="15" x14ac:dyDescent="0.25">
      <c r="A756" s="317"/>
      <c r="B756" s="317"/>
      <c r="C756" s="317"/>
      <c r="D756" s="317"/>
      <c r="E756" s="317"/>
      <c r="F756" s="317"/>
      <c r="G756" s="317"/>
      <c r="H756" s="317"/>
      <c r="I756" s="317"/>
      <c r="J756" s="317"/>
      <c r="K756" s="317"/>
      <c r="L756" s="317"/>
      <c r="M756" s="317"/>
      <c r="N756" s="317"/>
      <c r="O756" s="317"/>
      <c r="P756" s="317"/>
      <c r="Q756" s="317"/>
      <c r="R756" s="317"/>
      <c r="S756" s="317"/>
      <c r="T756" s="317"/>
      <c r="U756" s="317"/>
      <c r="V756" s="317"/>
    </row>
    <row r="757" spans="1:22" ht="15" x14ac:dyDescent="0.25">
      <c r="A757" s="317"/>
      <c r="B757" s="317"/>
      <c r="C757" s="317"/>
      <c r="D757" s="317"/>
      <c r="E757" s="317"/>
      <c r="F757" s="317"/>
      <c r="G757" s="317"/>
      <c r="H757" s="317"/>
      <c r="I757" s="317"/>
      <c r="J757" s="317"/>
      <c r="K757" s="317"/>
      <c r="L757" s="317"/>
      <c r="M757" s="317"/>
      <c r="N757" s="317"/>
      <c r="O757" s="317"/>
      <c r="P757" s="317"/>
      <c r="Q757" s="317"/>
      <c r="R757" s="317"/>
      <c r="S757" s="317"/>
      <c r="T757" s="317"/>
      <c r="U757" s="317"/>
      <c r="V757" s="317"/>
    </row>
    <row r="758" spans="1:22" ht="15" x14ac:dyDescent="0.25">
      <c r="A758" s="317"/>
      <c r="B758" s="317"/>
      <c r="C758" s="317"/>
      <c r="D758" s="317"/>
      <c r="E758" s="317"/>
      <c r="F758" s="317"/>
      <c r="G758" s="317"/>
      <c r="H758" s="317"/>
      <c r="I758" s="317"/>
      <c r="J758" s="317"/>
      <c r="K758" s="317"/>
      <c r="L758" s="317"/>
      <c r="M758" s="317"/>
      <c r="N758" s="317"/>
      <c r="O758" s="317"/>
      <c r="P758" s="317"/>
      <c r="Q758" s="317"/>
      <c r="R758" s="317"/>
      <c r="S758" s="317"/>
      <c r="T758" s="317"/>
      <c r="U758" s="317"/>
      <c r="V758" s="317"/>
    </row>
    <row r="759" spans="1:22" ht="15" x14ac:dyDescent="0.25">
      <c r="A759" s="317"/>
      <c r="B759" s="317"/>
      <c r="C759" s="317"/>
      <c r="D759" s="317"/>
      <c r="E759" s="317"/>
      <c r="F759" s="317"/>
      <c r="G759" s="317"/>
      <c r="H759" s="317"/>
      <c r="I759" s="317"/>
      <c r="J759" s="317"/>
      <c r="K759" s="317"/>
      <c r="L759" s="317"/>
      <c r="M759" s="317"/>
      <c r="N759" s="317"/>
      <c r="O759" s="317"/>
      <c r="P759" s="317"/>
      <c r="Q759" s="317"/>
      <c r="R759" s="317"/>
      <c r="S759" s="317"/>
      <c r="T759" s="317"/>
      <c r="U759" s="317"/>
      <c r="V759" s="317"/>
    </row>
    <row r="760" spans="1:22" ht="15" x14ac:dyDescent="0.25">
      <c r="A760" s="317"/>
      <c r="B760" s="317"/>
      <c r="C760" s="317"/>
      <c r="D760" s="317"/>
      <c r="E760" s="317"/>
      <c r="F760" s="317"/>
      <c r="G760" s="317"/>
      <c r="H760" s="317"/>
      <c r="I760" s="317"/>
      <c r="J760" s="317"/>
      <c r="K760" s="317"/>
      <c r="L760" s="317"/>
      <c r="M760" s="317"/>
      <c r="N760" s="317"/>
      <c r="O760" s="317"/>
      <c r="P760" s="317"/>
      <c r="Q760" s="317"/>
      <c r="R760" s="317"/>
      <c r="S760" s="317"/>
      <c r="T760" s="317"/>
      <c r="U760" s="317"/>
      <c r="V760" s="317"/>
    </row>
    <row r="761" spans="1:22" ht="15" x14ac:dyDescent="0.25">
      <c r="A761" s="317"/>
      <c r="B761" s="317"/>
      <c r="C761" s="317"/>
      <c r="D761" s="317"/>
      <c r="E761" s="317"/>
      <c r="F761" s="317"/>
      <c r="G761" s="317"/>
      <c r="H761" s="317"/>
      <c r="I761" s="317"/>
      <c r="J761" s="317"/>
      <c r="K761" s="317"/>
      <c r="L761" s="317"/>
      <c r="M761" s="317"/>
      <c r="N761" s="317"/>
      <c r="O761" s="317"/>
      <c r="P761" s="317"/>
      <c r="Q761" s="317"/>
      <c r="R761" s="317"/>
      <c r="S761" s="317"/>
      <c r="T761" s="317"/>
      <c r="U761" s="317"/>
      <c r="V761" s="317"/>
    </row>
    <row r="762" spans="1:22" ht="15" x14ac:dyDescent="0.25">
      <c r="A762" s="317"/>
      <c r="B762" s="317"/>
      <c r="C762" s="317"/>
      <c r="D762" s="317"/>
      <c r="E762" s="317"/>
      <c r="F762" s="317"/>
      <c r="G762" s="317"/>
      <c r="H762" s="317"/>
      <c r="I762" s="317"/>
      <c r="J762" s="317"/>
      <c r="K762" s="317"/>
      <c r="L762" s="317"/>
      <c r="M762" s="317"/>
      <c r="N762" s="317"/>
      <c r="O762" s="317"/>
      <c r="P762" s="317"/>
      <c r="Q762" s="317"/>
      <c r="R762" s="317"/>
      <c r="S762" s="317"/>
      <c r="T762" s="317"/>
      <c r="U762" s="317"/>
      <c r="V762" s="317"/>
    </row>
    <row r="763" spans="1:22" ht="15" x14ac:dyDescent="0.25">
      <c r="A763" s="317"/>
      <c r="B763" s="317"/>
      <c r="C763" s="317"/>
      <c r="D763" s="317"/>
      <c r="E763" s="317"/>
      <c r="F763" s="317"/>
      <c r="G763" s="317"/>
      <c r="H763" s="317"/>
      <c r="I763" s="317"/>
      <c r="J763" s="317"/>
      <c r="K763" s="317"/>
      <c r="L763" s="317"/>
      <c r="M763" s="317"/>
      <c r="N763" s="317"/>
      <c r="O763" s="317"/>
      <c r="P763" s="317"/>
      <c r="Q763" s="317"/>
      <c r="R763" s="317"/>
      <c r="S763" s="317"/>
      <c r="T763" s="317"/>
      <c r="U763" s="317"/>
      <c r="V763" s="317"/>
    </row>
    <row r="764" spans="1:22" ht="15" x14ac:dyDescent="0.25">
      <c r="A764" s="317"/>
      <c r="B764" s="317"/>
      <c r="C764" s="317"/>
      <c r="D764" s="317"/>
      <c r="E764" s="317"/>
      <c r="F764" s="317"/>
      <c r="G764" s="317"/>
      <c r="H764" s="317"/>
      <c r="I764" s="317"/>
      <c r="J764" s="317"/>
      <c r="K764" s="317"/>
      <c r="L764" s="317"/>
      <c r="M764" s="317"/>
      <c r="N764" s="317"/>
      <c r="O764" s="317"/>
      <c r="P764" s="317"/>
      <c r="Q764" s="317"/>
      <c r="R764" s="317"/>
      <c r="S764" s="317"/>
      <c r="T764" s="317"/>
      <c r="U764" s="317"/>
      <c r="V764" s="317"/>
    </row>
    <row r="765" spans="1:22" ht="15" x14ac:dyDescent="0.25">
      <c r="A765" s="317"/>
      <c r="B765" s="317"/>
      <c r="C765" s="317"/>
      <c r="D765" s="317"/>
      <c r="E765" s="317"/>
      <c r="F765" s="317"/>
      <c r="G765" s="317"/>
      <c r="H765" s="317"/>
      <c r="I765" s="317"/>
      <c r="J765" s="317"/>
      <c r="K765" s="317"/>
      <c r="L765" s="317"/>
      <c r="M765" s="317"/>
      <c r="N765" s="317"/>
      <c r="O765" s="317"/>
      <c r="P765" s="317"/>
      <c r="Q765" s="317"/>
      <c r="R765" s="317"/>
      <c r="S765" s="317"/>
      <c r="T765" s="317"/>
      <c r="U765" s="317"/>
      <c r="V765" s="317"/>
    </row>
    <row r="766" spans="1:22" ht="15" x14ac:dyDescent="0.25">
      <c r="A766" s="317"/>
      <c r="B766" s="317"/>
      <c r="C766" s="317"/>
      <c r="D766" s="317"/>
      <c r="E766" s="317"/>
      <c r="F766" s="317"/>
      <c r="G766" s="317"/>
      <c r="H766" s="317"/>
      <c r="I766" s="317"/>
      <c r="J766" s="317"/>
      <c r="K766" s="317"/>
      <c r="L766" s="317"/>
      <c r="M766" s="317"/>
      <c r="N766" s="317"/>
      <c r="O766" s="317"/>
      <c r="P766" s="317"/>
      <c r="Q766" s="317"/>
      <c r="R766" s="317"/>
      <c r="S766" s="317"/>
      <c r="T766" s="317"/>
      <c r="U766" s="317"/>
      <c r="V766" s="317"/>
    </row>
    <row r="767" spans="1:22" ht="15" x14ac:dyDescent="0.25">
      <c r="A767" s="317"/>
      <c r="B767" s="317"/>
      <c r="C767" s="317"/>
      <c r="D767" s="317"/>
      <c r="E767" s="317"/>
      <c r="F767" s="317"/>
      <c r="G767" s="317"/>
      <c r="H767" s="317"/>
      <c r="I767" s="317"/>
      <c r="J767" s="317"/>
      <c r="K767" s="317"/>
      <c r="L767" s="317"/>
      <c r="M767" s="317"/>
      <c r="N767" s="317"/>
      <c r="O767" s="317"/>
      <c r="P767" s="317"/>
      <c r="Q767" s="317"/>
      <c r="R767" s="317"/>
      <c r="S767" s="317"/>
      <c r="T767" s="317"/>
      <c r="U767" s="317"/>
      <c r="V767" s="317"/>
    </row>
    <row r="768" spans="1:22" ht="15" x14ac:dyDescent="0.25">
      <c r="A768" s="317"/>
      <c r="B768" s="317"/>
      <c r="C768" s="317"/>
      <c r="D768" s="317"/>
      <c r="E768" s="317"/>
      <c r="F768" s="317"/>
      <c r="G768" s="317"/>
      <c r="H768" s="317"/>
      <c r="I768" s="317"/>
      <c r="J768" s="317"/>
      <c r="K768" s="317"/>
      <c r="L768" s="317"/>
      <c r="M768" s="317"/>
      <c r="N768" s="317"/>
      <c r="O768" s="317"/>
      <c r="P768" s="317"/>
      <c r="Q768" s="317"/>
      <c r="R768" s="317"/>
      <c r="S768" s="317"/>
      <c r="T768" s="317"/>
      <c r="U768" s="317"/>
      <c r="V768" s="317"/>
    </row>
    <row r="769" spans="1:22" ht="15" x14ac:dyDescent="0.25">
      <c r="A769" s="317"/>
      <c r="B769" s="317"/>
      <c r="C769" s="317"/>
      <c r="D769" s="317"/>
      <c r="E769" s="317"/>
      <c r="F769" s="317"/>
      <c r="G769" s="317"/>
      <c r="H769" s="317"/>
      <c r="I769" s="317"/>
      <c r="J769" s="317"/>
      <c r="K769" s="317"/>
      <c r="L769" s="317"/>
      <c r="M769" s="317"/>
      <c r="N769" s="317"/>
      <c r="O769" s="317"/>
      <c r="P769" s="317"/>
      <c r="Q769" s="317"/>
      <c r="R769" s="317"/>
      <c r="S769" s="317"/>
      <c r="T769" s="317"/>
      <c r="U769" s="317"/>
      <c r="V769" s="317"/>
    </row>
    <row r="770" spans="1:22" ht="15" x14ac:dyDescent="0.25">
      <c r="A770" s="317"/>
      <c r="B770" s="317"/>
      <c r="C770" s="317"/>
      <c r="D770" s="317"/>
      <c r="E770" s="317"/>
      <c r="F770" s="317"/>
      <c r="G770" s="317"/>
      <c r="H770" s="317"/>
      <c r="I770" s="317"/>
      <c r="J770" s="317"/>
      <c r="K770" s="317"/>
      <c r="L770" s="317"/>
      <c r="M770" s="317"/>
      <c r="N770" s="317"/>
      <c r="O770" s="317"/>
      <c r="P770" s="317"/>
      <c r="Q770" s="317"/>
      <c r="R770" s="317"/>
      <c r="S770" s="317"/>
      <c r="T770" s="317"/>
      <c r="U770" s="317"/>
      <c r="V770" s="317"/>
    </row>
    <row r="771" spans="1:22" ht="15" x14ac:dyDescent="0.25">
      <c r="A771" s="317"/>
      <c r="B771" s="317"/>
      <c r="C771" s="317"/>
      <c r="D771" s="317"/>
      <c r="E771" s="317"/>
      <c r="F771" s="317"/>
      <c r="G771" s="317"/>
      <c r="H771" s="317"/>
      <c r="I771" s="317"/>
      <c r="J771" s="317"/>
      <c r="K771" s="317"/>
      <c r="L771" s="317"/>
      <c r="M771" s="317"/>
      <c r="N771" s="317"/>
      <c r="O771" s="317"/>
      <c r="P771" s="317"/>
      <c r="Q771" s="317"/>
      <c r="R771" s="317"/>
      <c r="S771" s="317"/>
      <c r="T771" s="317"/>
      <c r="U771" s="317"/>
      <c r="V771" s="317"/>
    </row>
    <row r="772" spans="1:22" ht="15" x14ac:dyDescent="0.25">
      <c r="A772" s="317"/>
      <c r="B772" s="317"/>
      <c r="C772" s="317"/>
      <c r="D772" s="317"/>
      <c r="E772" s="317"/>
      <c r="F772" s="317"/>
      <c r="G772" s="317"/>
      <c r="H772" s="317"/>
      <c r="I772" s="317"/>
      <c r="J772" s="317"/>
      <c r="K772" s="317"/>
      <c r="L772" s="317"/>
      <c r="M772" s="317"/>
      <c r="N772" s="317"/>
      <c r="O772" s="317"/>
      <c r="P772" s="317"/>
      <c r="Q772" s="317"/>
      <c r="R772" s="317"/>
      <c r="S772" s="317"/>
      <c r="T772" s="317"/>
      <c r="U772" s="317"/>
      <c r="V772" s="317"/>
    </row>
    <row r="773" spans="1:22" ht="15" x14ac:dyDescent="0.25">
      <c r="A773" s="317"/>
      <c r="B773" s="317"/>
      <c r="C773" s="317"/>
      <c r="D773" s="317"/>
      <c r="E773" s="317"/>
      <c r="F773" s="317"/>
      <c r="G773" s="317"/>
      <c r="H773" s="317"/>
      <c r="I773" s="317"/>
      <c r="J773" s="317"/>
      <c r="K773" s="317"/>
      <c r="L773" s="317"/>
      <c r="M773" s="317"/>
      <c r="N773" s="317"/>
      <c r="O773" s="317"/>
      <c r="P773" s="317"/>
      <c r="Q773" s="317"/>
      <c r="R773" s="317"/>
      <c r="S773" s="317"/>
      <c r="T773" s="317"/>
      <c r="U773" s="317"/>
      <c r="V773" s="317"/>
    </row>
    <row r="774" spans="1:22" ht="14.25" x14ac:dyDescent="0.2">
      <c r="A774" s="185"/>
      <c r="B774" s="185"/>
      <c r="C774" s="185"/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</row>
    <row r="775" spans="1:22" ht="14.25" x14ac:dyDescent="0.2">
      <c r="A775" s="185"/>
      <c r="B775" s="185"/>
      <c r="C775" s="185"/>
      <c r="D775" s="185"/>
      <c r="E775" s="185"/>
      <c r="F775" s="185"/>
      <c r="G775" s="185"/>
      <c r="H775" s="185"/>
      <c r="I775" s="185"/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</row>
    <row r="776" spans="1:22" ht="14.25" x14ac:dyDescent="0.2">
      <c r="A776" s="185"/>
      <c r="B776" s="185"/>
      <c r="C776" s="185"/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</row>
    <row r="777" spans="1:22" ht="14.25" x14ac:dyDescent="0.2">
      <c r="A777" s="185"/>
      <c r="B777" s="185"/>
      <c r="C777" s="185"/>
      <c r="D777" s="185"/>
      <c r="E777" s="185"/>
      <c r="F777" s="185"/>
      <c r="G777" s="185"/>
      <c r="H777" s="185"/>
      <c r="I777" s="185"/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</row>
    <row r="778" spans="1:22" ht="14.25" x14ac:dyDescent="0.2">
      <c r="A778" s="185"/>
      <c r="B778" s="185"/>
      <c r="C778" s="185"/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</row>
    <row r="779" spans="1:22" ht="14.25" x14ac:dyDescent="0.2">
      <c r="A779" s="185"/>
      <c r="B779" s="185"/>
      <c r="C779" s="185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</row>
    <row r="780" spans="1:22" ht="14.25" x14ac:dyDescent="0.2">
      <c r="A780" s="185"/>
      <c r="B780" s="185"/>
      <c r="C780" s="185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</row>
    <row r="781" spans="1:22" ht="14.25" x14ac:dyDescent="0.2">
      <c r="A781" s="185"/>
      <c r="B781" s="185"/>
      <c r="C781" s="185"/>
      <c r="D781" s="185"/>
      <c r="E781" s="185"/>
      <c r="F781" s="185"/>
      <c r="G781" s="185"/>
      <c r="H781" s="185"/>
      <c r="I781" s="185"/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</row>
    <row r="782" spans="1:22" ht="14.25" x14ac:dyDescent="0.2">
      <c r="A782" s="185"/>
      <c r="B782" s="185"/>
      <c r="C782" s="185"/>
      <c r="D782" s="185"/>
      <c r="E782" s="185"/>
      <c r="F782" s="185"/>
      <c r="G782" s="185"/>
      <c r="H782" s="185"/>
      <c r="I782" s="185"/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</row>
    <row r="783" spans="1:22" ht="14.25" x14ac:dyDescent="0.2">
      <c r="A783" s="185"/>
      <c r="B783" s="185"/>
      <c r="C783" s="185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</row>
    <row r="784" spans="1:22" ht="14.25" x14ac:dyDescent="0.2">
      <c r="A784" s="185"/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</row>
    <row r="785" spans="1:22" ht="14.25" x14ac:dyDescent="0.2">
      <c r="A785" s="185"/>
      <c r="B785" s="185"/>
      <c r="C785" s="185"/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</row>
    <row r="786" spans="1:22" ht="14.25" x14ac:dyDescent="0.2">
      <c r="A786" s="185"/>
      <c r="B786" s="185"/>
      <c r="C786" s="185"/>
      <c r="D786" s="185"/>
      <c r="E786" s="185"/>
      <c r="F786" s="185"/>
      <c r="G786" s="185"/>
      <c r="H786" s="185"/>
      <c r="I786" s="185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</row>
    <row r="787" spans="1:22" ht="14.25" x14ac:dyDescent="0.2">
      <c r="A787" s="185"/>
      <c r="B787" s="185"/>
      <c r="C787" s="185"/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</row>
    <row r="788" spans="1:22" ht="14.25" x14ac:dyDescent="0.2">
      <c r="A788" s="185"/>
      <c r="B788" s="185"/>
      <c r="C788" s="185"/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</row>
    <row r="789" spans="1:22" ht="14.25" x14ac:dyDescent="0.2">
      <c r="A789" s="185"/>
      <c r="B789" s="185"/>
      <c r="C789" s="185"/>
      <c r="D789" s="185"/>
      <c r="E789" s="185"/>
      <c r="F789" s="185"/>
      <c r="G789" s="185"/>
      <c r="H789" s="185"/>
      <c r="I789" s="185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</row>
    <row r="790" spans="1:22" ht="14.25" x14ac:dyDescent="0.2">
      <c r="A790" s="185"/>
      <c r="B790" s="185"/>
      <c r="C790" s="185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</row>
    <row r="791" spans="1:22" ht="14.25" x14ac:dyDescent="0.2">
      <c r="A791" s="185"/>
      <c r="B791" s="185"/>
      <c r="C791" s="185"/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</row>
    <row r="792" spans="1:22" ht="14.25" x14ac:dyDescent="0.2">
      <c r="A792" s="185"/>
      <c r="B792" s="185"/>
      <c r="C792" s="185"/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</row>
    <row r="793" spans="1:22" ht="14.25" x14ac:dyDescent="0.2">
      <c r="A793" s="185"/>
      <c r="B793" s="185"/>
      <c r="C793" s="185"/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</row>
    <row r="794" spans="1:22" ht="14.25" x14ac:dyDescent="0.2">
      <c r="A794" s="185"/>
      <c r="B794" s="185"/>
      <c r="C794" s="185"/>
      <c r="D794" s="185"/>
      <c r="E794" s="185"/>
      <c r="F794" s="185"/>
      <c r="G794" s="185"/>
      <c r="H794" s="185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</row>
    <row r="795" spans="1:22" ht="14.25" x14ac:dyDescent="0.2">
      <c r="A795" s="185"/>
      <c r="B795" s="185"/>
      <c r="C795" s="185"/>
      <c r="D795" s="185"/>
      <c r="E795" s="185"/>
      <c r="F795" s="185"/>
      <c r="G795" s="185"/>
      <c r="H795" s="185"/>
      <c r="I795" s="185"/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</row>
    <row r="796" spans="1:22" ht="14.25" x14ac:dyDescent="0.2">
      <c r="A796" s="185"/>
      <c r="B796" s="185"/>
      <c r="C796" s="185"/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</row>
    <row r="797" spans="1:22" ht="14.25" x14ac:dyDescent="0.2">
      <c r="A797" s="185"/>
      <c r="B797" s="185"/>
      <c r="C797" s="185"/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</row>
    <row r="798" spans="1:22" ht="14.25" x14ac:dyDescent="0.2">
      <c r="A798" s="185"/>
      <c r="B798" s="185"/>
      <c r="C798" s="185"/>
      <c r="D798" s="185"/>
      <c r="E798" s="185"/>
      <c r="F798" s="185"/>
      <c r="G798" s="185"/>
      <c r="H798" s="185"/>
      <c r="I798" s="185"/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</row>
    <row r="799" spans="1:22" ht="14.25" x14ac:dyDescent="0.2">
      <c r="A799" s="185"/>
      <c r="B799" s="185"/>
      <c r="C799" s="185"/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</row>
    <row r="800" spans="1:22" ht="14.25" x14ac:dyDescent="0.2">
      <c r="A800" s="185"/>
      <c r="B800" s="185"/>
      <c r="C800" s="185"/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</row>
    <row r="801" spans="1:22" ht="14.25" x14ac:dyDescent="0.2">
      <c r="A801" s="185"/>
      <c r="B801" s="185"/>
      <c r="C801" s="185"/>
      <c r="D801" s="185"/>
      <c r="E801" s="185"/>
      <c r="F801" s="185"/>
      <c r="G801" s="185"/>
      <c r="H801" s="185"/>
      <c r="I801" s="185"/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</row>
    <row r="802" spans="1:22" ht="14.25" x14ac:dyDescent="0.2">
      <c r="A802" s="185"/>
      <c r="B802" s="185"/>
      <c r="C802" s="185"/>
      <c r="D802" s="185"/>
      <c r="E802" s="185"/>
      <c r="F802" s="185"/>
      <c r="G802" s="185"/>
      <c r="H802" s="185"/>
      <c r="I802" s="185"/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</row>
    <row r="803" spans="1:22" ht="14.25" x14ac:dyDescent="0.2">
      <c r="A803" s="185"/>
      <c r="B803" s="185"/>
      <c r="C803" s="185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</row>
  </sheetData>
  <mergeCells count="36">
    <mergeCell ref="A7:K7"/>
    <mergeCell ref="A28:A29"/>
    <mergeCell ref="B28:B29"/>
    <mergeCell ref="C28:C29"/>
    <mergeCell ref="H28:H29"/>
    <mergeCell ref="D28:D29"/>
    <mergeCell ref="G10:G11"/>
    <mergeCell ref="H10:H11"/>
    <mergeCell ref="A15:D15"/>
    <mergeCell ref="A10:D11"/>
    <mergeCell ref="A12:D12"/>
    <mergeCell ref="A13:D13"/>
    <mergeCell ref="A14:D14"/>
    <mergeCell ref="K10:K11"/>
    <mergeCell ref="F28:G28"/>
    <mergeCell ref="E10:E11"/>
    <mergeCell ref="V28:V29"/>
    <mergeCell ref="A27:K27"/>
    <mergeCell ref="L27:V27"/>
    <mergeCell ref="L28:L29"/>
    <mergeCell ref="E28:E29"/>
    <mergeCell ref="O28:O29"/>
    <mergeCell ref="Q28:R28"/>
    <mergeCell ref="K28:K29"/>
    <mergeCell ref="J28:J29"/>
    <mergeCell ref="M28:M29"/>
    <mergeCell ref="N28:N29"/>
    <mergeCell ref="P28:P29"/>
    <mergeCell ref="T28:T29"/>
    <mergeCell ref="F10:F11"/>
    <mergeCell ref="I28:I29"/>
    <mergeCell ref="U28:U29"/>
    <mergeCell ref="M10:M11"/>
    <mergeCell ref="S28:S29"/>
    <mergeCell ref="L10:L11"/>
    <mergeCell ref="N10:N11"/>
  </mergeCells>
  <phoneticPr fontId="0" type="noConversion"/>
  <pageMargins left="0.39370078740157483" right="0" top="0.59055118110236227" bottom="0.78740157480314965" header="0.51181102362204722" footer="0.51181102362204722"/>
  <pageSetup paperSize="9" scale="70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6"/>
  <sheetViews>
    <sheetView zoomScale="80" workbookViewId="0">
      <selection activeCell="J1" sqref="J1"/>
    </sheetView>
  </sheetViews>
  <sheetFormatPr defaultRowHeight="12.75" x14ac:dyDescent="0.2"/>
  <cols>
    <col min="1" max="1" width="6.7109375" customWidth="1"/>
    <col min="2" max="3" width="7.85546875" customWidth="1"/>
    <col min="4" max="4" width="12" style="6" customWidth="1"/>
    <col min="10" max="10" width="11.85546875" customWidth="1"/>
  </cols>
  <sheetData>
    <row r="1" spans="1:24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21" x14ac:dyDescent="0.35">
      <c r="A4" s="631" t="s">
        <v>780</v>
      </c>
      <c r="B4" s="632"/>
      <c r="C4" s="632"/>
      <c r="D4" s="632"/>
      <c r="E4" s="632"/>
      <c r="F4" s="632"/>
      <c r="G4" s="632"/>
      <c r="H4" s="632"/>
      <c r="I4" s="632"/>
      <c r="J4" s="632"/>
      <c r="K4" s="45"/>
    </row>
    <row r="5" spans="1:24" ht="5.25" customHeight="1" x14ac:dyDescent="0.2">
      <c r="A5" s="194"/>
      <c r="B5" s="45"/>
      <c r="C5" s="45"/>
      <c r="D5" s="45"/>
      <c r="E5" s="45"/>
      <c r="F5" s="45"/>
      <c r="G5" s="45"/>
      <c r="H5" s="46"/>
      <c r="I5" s="45"/>
      <c r="J5" s="45"/>
      <c r="K5" s="45"/>
    </row>
    <row r="6" spans="1:24" ht="16.5" customHeight="1" x14ac:dyDescent="0.3">
      <c r="A6" s="147" t="s">
        <v>176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24" ht="17.25" customHeight="1" x14ac:dyDescent="0.3">
      <c r="A7" s="148" t="s">
        <v>173</v>
      </c>
      <c r="B7" s="149"/>
      <c r="C7" s="149"/>
      <c r="D7" s="149"/>
      <c r="E7" s="149"/>
      <c r="F7" s="149"/>
      <c r="G7" s="149"/>
      <c r="H7" s="149"/>
      <c r="I7" s="149"/>
      <c r="J7" s="45"/>
      <c r="K7" s="45"/>
    </row>
    <row r="8" spans="1:24" ht="17.25" customHeight="1" x14ac:dyDescent="0.25">
      <c r="A8" s="150"/>
      <c r="B8" s="149"/>
      <c r="C8" s="149"/>
      <c r="D8" s="149"/>
      <c r="E8" s="149"/>
      <c r="F8" s="149"/>
      <c r="G8" s="149"/>
      <c r="H8" s="149"/>
      <c r="I8" s="149"/>
      <c r="J8" s="45"/>
      <c r="K8" s="45"/>
    </row>
    <row r="9" spans="1:24" ht="17.25" customHeight="1" thickBot="1" x14ac:dyDescent="0.3">
      <c r="A9" s="150"/>
      <c r="B9" s="149"/>
      <c r="C9" s="45"/>
      <c r="D9" s="45"/>
      <c r="E9" s="149"/>
      <c r="F9" s="149"/>
      <c r="G9" s="149"/>
      <c r="H9" s="149"/>
      <c r="I9" s="45"/>
      <c r="J9" s="75" t="s">
        <v>517</v>
      </c>
      <c r="K9" s="45"/>
    </row>
    <row r="10" spans="1:24" ht="17.25" customHeight="1" x14ac:dyDescent="0.2">
      <c r="A10" s="626" t="s">
        <v>13</v>
      </c>
      <c r="B10" s="539"/>
      <c r="C10" s="621" t="s">
        <v>14</v>
      </c>
      <c r="D10" s="628" t="s">
        <v>561</v>
      </c>
      <c r="E10" s="574" t="s">
        <v>425</v>
      </c>
      <c r="F10" s="635"/>
      <c r="G10" s="600" t="s">
        <v>170</v>
      </c>
      <c r="H10" s="638" t="s">
        <v>430</v>
      </c>
      <c r="I10" s="633" t="s">
        <v>685</v>
      </c>
      <c r="J10" s="634" t="s">
        <v>171</v>
      </c>
      <c r="K10" s="45"/>
    </row>
    <row r="11" spans="1:24" ht="30" customHeight="1" thickBot="1" x14ac:dyDescent="0.25">
      <c r="A11" s="627"/>
      <c r="B11" s="542"/>
      <c r="C11" s="620"/>
      <c r="D11" s="577"/>
      <c r="E11" s="625"/>
      <c r="F11" s="636"/>
      <c r="G11" s="637"/>
      <c r="H11" s="567"/>
      <c r="I11" s="551"/>
      <c r="J11" s="570"/>
      <c r="K11" s="45"/>
    </row>
    <row r="12" spans="1:24" ht="21" customHeight="1" thickBot="1" x14ac:dyDescent="0.3">
      <c r="A12" s="609" t="s">
        <v>22</v>
      </c>
      <c r="B12" s="610"/>
      <c r="C12" s="334">
        <v>100</v>
      </c>
      <c r="D12" s="442">
        <v>31410</v>
      </c>
      <c r="E12" s="629">
        <f>12*(1/C12*D12)</f>
        <v>3769.2000000000003</v>
      </c>
      <c r="F12" s="630"/>
      <c r="G12" s="335">
        <f>SUM(E12)*34%</f>
        <v>1281.5280000000002</v>
      </c>
      <c r="H12" s="73">
        <f>SUM(E12)*2%</f>
        <v>75.384</v>
      </c>
      <c r="I12" s="486">
        <v>40</v>
      </c>
      <c r="J12" s="101">
        <f>SUM(E12:I12)</f>
        <v>5166.112000000001</v>
      </c>
      <c r="K12" s="45"/>
    </row>
    <row r="13" spans="1:24" ht="17.25" customHeight="1" x14ac:dyDescent="0.25">
      <c r="A13" s="150"/>
      <c r="B13" s="149"/>
      <c r="C13" s="149"/>
      <c r="D13" s="149"/>
      <c r="E13" s="149"/>
      <c r="F13" s="149"/>
      <c r="G13" s="149"/>
      <c r="H13" s="149"/>
      <c r="I13" s="149"/>
      <c r="J13" s="45"/>
      <c r="K13" s="45"/>
    </row>
    <row r="14" spans="1:24" ht="17.25" customHeight="1" x14ac:dyDescent="0.25">
      <c r="A14" s="150" t="s">
        <v>698</v>
      </c>
      <c r="B14" s="149"/>
      <c r="C14" s="149"/>
      <c r="D14" s="149"/>
      <c r="E14" s="149"/>
      <c r="F14" s="149"/>
      <c r="G14" s="149"/>
      <c r="H14" s="149"/>
      <c r="I14" s="149"/>
      <c r="J14" s="45"/>
      <c r="K14" s="45"/>
    </row>
    <row r="15" spans="1:24" s="15" customFormat="1" ht="17.25" customHeight="1" x14ac:dyDescent="0.25">
      <c r="A15" s="336" t="s">
        <v>541</v>
      </c>
      <c r="B15" s="45"/>
      <c r="C15" s="45"/>
      <c r="D15" s="45"/>
      <c r="E15" s="45"/>
      <c r="F15" s="149"/>
      <c r="G15" s="199" t="s">
        <v>638</v>
      </c>
      <c r="H15" s="45"/>
      <c r="I15" s="149"/>
      <c r="J15" s="45"/>
      <c r="K15" s="45"/>
    </row>
    <row r="16" spans="1:24" s="15" customFormat="1" ht="17.25" customHeight="1" x14ac:dyDescent="0.25">
      <c r="A16" s="336" t="s">
        <v>528</v>
      </c>
      <c r="B16" s="45"/>
      <c r="C16" s="45"/>
      <c r="D16" s="45"/>
      <c r="E16" s="45"/>
      <c r="F16" s="149"/>
      <c r="G16" s="199" t="s">
        <v>639</v>
      </c>
      <c r="H16" s="45"/>
      <c r="I16" s="149"/>
      <c r="J16" s="45"/>
      <c r="K16" s="45"/>
    </row>
    <row r="17" spans="1:11" s="15" customFormat="1" ht="17.25" customHeight="1" x14ac:dyDescent="0.25">
      <c r="A17" s="336" t="s">
        <v>542</v>
      </c>
      <c r="B17" s="45"/>
      <c r="C17" s="45"/>
      <c r="D17" s="45"/>
      <c r="E17" s="45"/>
      <c r="F17" s="149"/>
      <c r="G17" s="199" t="s">
        <v>640</v>
      </c>
      <c r="H17" s="45"/>
      <c r="I17" s="149"/>
      <c r="J17" s="45"/>
      <c r="K17" s="45"/>
    </row>
    <row r="18" spans="1:11" ht="17.25" customHeight="1" x14ac:dyDescent="0.2">
      <c r="A18" s="198"/>
      <c r="B18" s="199"/>
      <c r="C18" s="149"/>
      <c r="D18" s="149"/>
      <c r="E18" s="149"/>
      <c r="F18" s="149"/>
      <c r="G18" s="149"/>
      <c r="H18" s="149"/>
      <c r="I18" s="149"/>
      <c r="J18" s="45"/>
      <c r="K18" s="45"/>
    </row>
    <row r="19" spans="1:11" ht="14.25" customHeight="1" thickBot="1" x14ac:dyDescent="0.3">
      <c r="A19" s="150"/>
      <c r="B19" s="149"/>
      <c r="C19" s="149"/>
      <c r="D19" s="149"/>
      <c r="E19" s="149"/>
      <c r="F19" s="149"/>
      <c r="G19" s="149"/>
      <c r="H19" s="75" t="s">
        <v>517</v>
      </c>
      <c r="I19" s="149"/>
      <c r="J19" s="45"/>
      <c r="K19" s="45"/>
    </row>
    <row r="20" spans="1:11" ht="23.25" customHeight="1" thickBot="1" x14ac:dyDescent="0.25">
      <c r="A20" s="603" t="s">
        <v>522</v>
      </c>
      <c r="B20" s="604"/>
      <c r="C20" s="604"/>
      <c r="D20" s="604"/>
      <c r="E20" s="604"/>
      <c r="F20" s="604"/>
      <c r="G20" s="604"/>
      <c r="H20" s="605"/>
      <c r="I20" s="45"/>
      <c r="J20" s="45"/>
      <c r="K20" s="45"/>
    </row>
    <row r="21" spans="1:11" ht="12.75" customHeight="1" x14ac:dyDescent="0.2">
      <c r="A21" s="595" t="s">
        <v>174</v>
      </c>
      <c r="B21" s="619" t="s">
        <v>14</v>
      </c>
      <c r="C21" s="576" t="s">
        <v>437</v>
      </c>
      <c r="D21" s="622" t="s">
        <v>425</v>
      </c>
      <c r="E21" s="623" t="s">
        <v>170</v>
      </c>
      <c r="F21" s="589" t="s">
        <v>430</v>
      </c>
      <c r="G21" s="579" t="s">
        <v>685</v>
      </c>
      <c r="H21" s="599" t="s">
        <v>171</v>
      </c>
      <c r="I21" s="45"/>
      <c r="J21" s="45"/>
      <c r="K21" s="45"/>
    </row>
    <row r="22" spans="1:11" ht="32.25" customHeight="1" thickBot="1" x14ac:dyDescent="0.25">
      <c r="A22" s="596"/>
      <c r="B22" s="620"/>
      <c r="C22" s="577"/>
      <c r="D22" s="570"/>
      <c r="E22" s="624"/>
      <c r="F22" s="590"/>
      <c r="G22" s="625"/>
      <c r="H22" s="570"/>
      <c r="I22" s="45"/>
      <c r="J22" s="45"/>
      <c r="K22" s="45"/>
    </row>
    <row r="23" spans="1:11" s="11" customFormat="1" ht="16.5" customHeight="1" x14ac:dyDescent="0.2">
      <c r="A23" s="224">
        <v>1</v>
      </c>
      <c r="B23" s="221">
        <f>1.5233*LN(A23)+22.178</f>
        <v>22.178000000000001</v>
      </c>
      <c r="C23" s="435">
        <v>31410</v>
      </c>
      <c r="D23" s="337">
        <f t="shared" ref="D23:D86" si="0">12*1/B23*C23</f>
        <v>16995.220488772655</v>
      </c>
      <c r="E23" s="135">
        <f>D23*34%</f>
        <v>5778.3749661827032</v>
      </c>
      <c r="F23" s="338">
        <f>D23*2%</f>
        <v>339.90440977545308</v>
      </c>
      <c r="G23" s="209">
        <v>40</v>
      </c>
      <c r="H23" s="166">
        <f>SUM(D23:G23)</f>
        <v>23153.499864730809</v>
      </c>
      <c r="I23" s="151"/>
      <c r="J23" s="151"/>
      <c r="K23" s="151"/>
    </row>
    <row r="24" spans="1:11" s="11" customFormat="1" ht="16.5" customHeight="1" x14ac:dyDescent="0.2">
      <c r="A24" s="211">
        <v>2</v>
      </c>
      <c r="B24" s="212">
        <f t="shared" ref="B24:B86" si="1">1.5233*LN(A24)+22.178</f>
        <v>23.233871100146967</v>
      </c>
      <c r="C24" s="436">
        <v>31410</v>
      </c>
      <c r="D24" s="213">
        <f t="shared" si="0"/>
        <v>16222.866967597827</v>
      </c>
      <c r="E24" s="129">
        <f t="shared" ref="E24:E87" si="2">D24*34%</f>
        <v>5515.7747689832613</v>
      </c>
      <c r="F24" s="164">
        <f t="shared" ref="F24:F87" si="3">D24*2%</f>
        <v>324.45733935195653</v>
      </c>
      <c r="G24" s="487">
        <v>40</v>
      </c>
      <c r="H24" s="166">
        <f t="shared" ref="H24:H87" si="4">SUM(D24:G24)</f>
        <v>22103.099075933045</v>
      </c>
      <c r="I24" s="151"/>
      <c r="J24" s="151"/>
      <c r="K24" s="151"/>
    </row>
    <row r="25" spans="1:11" s="11" customFormat="1" ht="16.5" customHeight="1" x14ac:dyDescent="0.2">
      <c r="A25" s="211">
        <v>3</v>
      </c>
      <c r="B25" s="212">
        <f t="shared" si="1"/>
        <v>23.851516099328133</v>
      </c>
      <c r="C25" s="436">
        <v>31410</v>
      </c>
      <c r="D25" s="213">
        <f t="shared" si="0"/>
        <v>15802.769032808668</v>
      </c>
      <c r="E25" s="129">
        <f t="shared" si="2"/>
        <v>5372.941471154948</v>
      </c>
      <c r="F25" s="164">
        <f t="shared" si="3"/>
        <v>316.05538065617338</v>
      </c>
      <c r="G25" s="487">
        <v>40</v>
      </c>
      <c r="H25" s="166">
        <f t="shared" si="4"/>
        <v>21531.765884619788</v>
      </c>
      <c r="I25" s="151"/>
      <c r="J25" s="151"/>
      <c r="K25" s="151"/>
    </row>
    <row r="26" spans="1:11" s="11" customFormat="1" ht="16.5" customHeight="1" x14ac:dyDescent="0.2">
      <c r="A26" s="211">
        <v>4</v>
      </c>
      <c r="B26" s="212">
        <f t="shared" si="1"/>
        <v>24.289742200293929</v>
      </c>
      <c r="C26" s="436">
        <v>31410</v>
      </c>
      <c r="D26" s="213">
        <f t="shared" si="0"/>
        <v>15517.661607599892</v>
      </c>
      <c r="E26" s="129">
        <f t="shared" si="2"/>
        <v>5276.0049465839638</v>
      </c>
      <c r="F26" s="164">
        <f t="shared" si="3"/>
        <v>310.35323215199782</v>
      </c>
      <c r="G26" s="487">
        <v>40</v>
      </c>
      <c r="H26" s="166">
        <f t="shared" si="4"/>
        <v>21144.019786335852</v>
      </c>
      <c r="I26" s="151"/>
      <c r="J26" s="151"/>
      <c r="K26" s="151"/>
    </row>
    <row r="27" spans="1:11" s="11" customFormat="1" ht="16.5" customHeight="1" x14ac:dyDescent="0.2">
      <c r="A27" s="211">
        <v>5</v>
      </c>
      <c r="B27" s="212">
        <f t="shared" si="1"/>
        <v>24.629656772010865</v>
      </c>
      <c r="C27" s="436">
        <v>31410</v>
      </c>
      <c r="D27" s="213">
        <f t="shared" si="0"/>
        <v>15303.501932204423</v>
      </c>
      <c r="E27" s="129">
        <f t="shared" si="2"/>
        <v>5203.190656949504</v>
      </c>
      <c r="F27" s="164">
        <f t="shared" si="3"/>
        <v>306.07003864408847</v>
      </c>
      <c r="G27" s="487">
        <v>40</v>
      </c>
      <c r="H27" s="166">
        <f t="shared" si="4"/>
        <v>20852.762627798016</v>
      </c>
      <c r="I27" s="151"/>
      <c r="J27" s="151"/>
      <c r="K27" s="151"/>
    </row>
    <row r="28" spans="1:11" s="11" customFormat="1" ht="16.5" customHeight="1" x14ac:dyDescent="0.2">
      <c r="A28" s="211">
        <v>6</v>
      </c>
      <c r="B28" s="212">
        <f t="shared" si="1"/>
        <v>24.907387199475096</v>
      </c>
      <c r="C28" s="436">
        <v>31410</v>
      </c>
      <c r="D28" s="213">
        <f t="shared" si="0"/>
        <v>15132.859861268118</v>
      </c>
      <c r="E28" s="129">
        <f t="shared" si="2"/>
        <v>5145.1723528311604</v>
      </c>
      <c r="F28" s="164">
        <f t="shared" si="3"/>
        <v>302.65719722536238</v>
      </c>
      <c r="G28" s="487">
        <v>40</v>
      </c>
      <c r="H28" s="166">
        <f t="shared" si="4"/>
        <v>20620.689411324642</v>
      </c>
      <c r="I28" s="151"/>
      <c r="J28" s="151"/>
      <c r="K28" s="151"/>
    </row>
    <row r="29" spans="1:11" s="11" customFormat="1" ht="16.5" customHeight="1" x14ac:dyDescent="0.2">
      <c r="A29" s="211">
        <v>7</v>
      </c>
      <c r="B29" s="212">
        <f t="shared" si="1"/>
        <v>25.142204930055961</v>
      </c>
      <c r="C29" s="436">
        <v>31410</v>
      </c>
      <c r="D29" s="213">
        <f t="shared" si="0"/>
        <v>14991.525248026886</v>
      </c>
      <c r="E29" s="129">
        <f t="shared" si="2"/>
        <v>5097.1185843291414</v>
      </c>
      <c r="F29" s="164">
        <f t="shared" si="3"/>
        <v>299.83050496053772</v>
      </c>
      <c r="G29" s="487">
        <v>40</v>
      </c>
      <c r="H29" s="166">
        <f t="shared" si="4"/>
        <v>20428.474337316566</v>
      </c>
      <c r="I29" s="151"/>
      <c r="J29" s="151"/>
      <c r="K29" s="151"/>
    </row>
    <row r="30" spans="1:11" s="11" customFormat="1" ht="16.5" customHeight="1" x14ac:dyDescent="0.2">
      <c r="A30" s="211">
        <v>8</v>
      </c>
      <c r="B30" s="212">
        <f t="shared" si="1"/>
        <v>25.345613300440895</v>
      </c>
      <c r="C30" s="436">
        <v>31410</v>
      </c>
      <c r="D30" s="213">
        <f t="shared" si="0"/>
        <v>14871.21244738013</v>
      </c>
      <c r="E30" s="129">
        <f t="shared" si="2"/>
        <v>5056.2122321092447</v>
      </c>
      <c r="F30" s="164">
        <f t="shared" si="3"/>
        <v>297.42424894760262</v>
      </c>
      <c r="G30" s="487">
        <v>40</v>
      </c>
      <c r="H30" s="166">
        <f t="shared" si="4"/>
        <v>20264.848928436979</v>
      </c>
      <c r="I30" s="151"/>
      <c r="J30" s="151"/>
      <c r="K30" s="151"/>
    </row>
    <row r="31" spans="1:11" s="11" customFormat="1" ht="16.5" customHeight="1" x14ac:dyDescent="0.2">
      <c r="A31" s="211">
        <v>9</v>
      </c>
      <c r="B31" s="212">
        <f t="shared" si="1"/>
        <v>25.525032198656262</v>
      </c>
      <c r="C31" s="436">
        <v>31410</v>
      </c>
      <c r="D31" s="213">
        <f t="shared" si="0"/>
        <v>14766.680686884405</v>
      </c>
      <c r="E31" s="129">
        <f t="shared" si="2"/>
        <v>5020.6714335406978</v>
      </c>
      <c r="F31" s="164">
        <f t="shared" si="3"/>
        <v>295.3336137376881</v>
      </c>
      <c r="G31" s="487">
        <v>40</v>
      </c>
      <c r="H31" s="166">
        <f t="shared" si="4"/>
        <v>20122.685734162787</v>
      </c>
      <c r="I31" s="151"/>
      <c r="J31" s="151"/>
      <c r="K31" s="151"/>
    </row>
    <row r="32" spans="1:11" s="11" customFormat="1" ht="16.5" customHeight="1" x14ac:dyDescent="0.2">
      <c r="A32" s="214">
        <v>10</v>
      </c>
      <c r="B32" s="212">
        <f t="shared" si="1"/>
        <v>25.685527872157831</v>
      </c>
      <c r="C32" s="436">
        <v>31410</v>
      </c>
      <c r="D32" s="213">
        <f t="shared" si="0"/>
        <v>14674.411282337998</v>
      </c>
      <c r="E32" s="129">
        <f t="shared" si="2"/>
        <v>4989.2998359949197</v>
      </c>
      <c r="F32" s="164">
        <f t="shared" si="3"/>
        <v>293.48822564675999</v>
      </c>
      <c r="G32" s="487">
        <v>40</v>
      </c>
      <c r="H32" s="166">
        <f t="shared" si="4"/>
        <v>19997.199343979679</v>
      </c>
      <c r="I32" s="151"/>
      <c r="J32" s="151"/>
      <c r="K32" s="151"/>
    </row>
    <row r="33" spans="1:11" s="11" customFormat="1" ht="16.5" customHeight="1" x14ac:dyDescent="0.2">
      <c r="A33" s="211">
        <v>11</v>
      </c>
      <c r="B33" s="212">
        <f t="shared" si="1"/>
        <v>25.83071386905376</v>
      </c>
      <c r="C33" s="436">
        <v>31410</v>
      </c>
      <c r="D33" s="213">
        <f t="shared" si="0"/>
        <v>14591.931214551736</v>
      </c>
      <c r="E33" s="129">
        <f t="shared" si="2"/>
        <v>4961.2566129475908</v>
      </c>
      <c r="F33" s="164">
        <f t="shared" si="3"/>
        <v>291.83862429103471</v>
      </c>
      <c r="G33" s="487">
        <v>40</v>
      </c>
      <c r="H33" s="166">
        <f t="shared" si="4"/>
        <v>19885.026451790363</v>
      </c>
      <c r="I33" s="151"/>
      <c r="J33" s="151"/>
      <c r="K33" s="151"/>
    </row>
    <row r="34" spans="1:11" s="11" customFormat="1" ht="16.5" customHeight="1" x14ac:dyDescent="0.2">
      <c r="A34" s="211">
        <v>12</v>
      </c>
      <c r="B34" s="212">
        <f t="shared" si="1"/>
        <v>25.963258299622062</v>
      </c>
      <c r="C34" s="436">
        <v>31410</v>
      </c>
      <c r="D34" s="213">
        <f t="shared" si="0"/>
        <v>14517.438283371648</v>
      </c>
      <c r="E34" s="129">
        <f t="shared" si="2"/>
        <v>4935.9290163463611</v>
      </c>
      <c r="F34" s="164">
        <f t="shared" si="3"/>
        <v>290.34876566743299</v>
      </c>
      <c r="G34" s="487">
        <v>40</v>
      </c>
      <c r="H34" s="166">
        <f t="shared" si="4"/>
        <v>19783.716065385444</v>
      </c>
      <c r="I34" s="151"/>
      <c r="J34" s="151"/>
      <c r="K34" s="151"/>
    </row>
    <row r="35" spans="1:11" s="11" customFormat="1" ht="16.5" customHeight="1" x14ac:dyDescent="0.2">
      <c r="A35" s="211">
        <v>13</v>
      </c>
      <c r="B35" s="212">
        <f t="shared" si="1"/>
        <v>26.085187356221159</v>
      </c>
      <c r="C35" s="436">
        <v>31410</v>
      </c>
      <c r="D35" s="213">
        <f t="shared" si="0"/>
        <v>14449.579941778984</v>
      </c>
      <c r="E35" s="129">
        <f t="shared" si="2"/>
        <v>4912.8571802048546</v>
      </c>
      <c r="F35" s="164">
        <f t="shared" si="3"/>
        <v>288.99159883557968</v>
      </c>
      <c r="G35" s="487">
        <v>40</v>
      </c>
      <c r="H35" s="166">
        <f t="shared" si="4"/>
        <v>19691.428720819418</v>
      </c>
      <c r="I35" s="151"/>
      <c r="J35" s="151"/>
      <c r="K35" s="151"/>
    </row>
    <row r="36" spans="1:11" s="11" customFormat="1" ht="16.5" customHeight="1" x14ac:dyDescent="0.2">
      <c r="A36" s="211">
        <v>14</v>
      </c>
      <c r="B36" s="212">
        <f t="shared" si="1"/>
        <v>26.198076030202923</v>
      </c>
      <c r="C36" s="436">
        <v>31410</v>
      </c>
      <c r="D36" s="213">
        <f t="shared" si="0"/>
        <v>14387.316059601513</v>
      </c>
      <c r="E36" s="129">
        <f t="shared" si="2"/>
        <v>4891.6874602645148</v>
      </c>
      <c r="F36" s="164">
        <f t="shared" si="3"/>
        <v>287.74632119203028</v>
      </c>
      <c r="G36" s="487">
        <v>40</v>
      </c>
      <c r="H36" s="166">
        <f t="shared" si="4"/>
        <v>19606.749841058056</v>
      </c>
      <c r="I36" s="151"/>
      <c r="J36" s="151"/>
      <c r="K36" s="151"/>
    </row>
    <row r="37" spans="1:11" s="11" customFormat="1" ht="16.5" customHeight="1" x14ac:dyDescent="0.2">
      <c r="A37" s="211">
        <v>15</v>
      </c>
      <c r="B37" s="212">
        <f t="shared" si="1"/>
        <v>26.303172871338997</v>
      </c>
      <c r="C37" s="436">
        <v>31410</v>
      </c>
      <c r="D37" s="213">
        <f t="shared" si="0"/>
        <v>14329.830163216062</v>
      </c>
      <c r="E37" s="129">
        <f t="shared" si="2"/>
        <v>4872.1422554934616</v>
      </c>
      <c r="F37" s="164">
        <f t="shared" si="3"/>
        <v>286.59660326432123</v>
      </c>
      <c r="G37" s="487">
        <v>40</v>
      </c>
      <c r="H37" s="166">
        <f t="shared" si="4"/>
        <v>19528.569021973846</v>
      </c>
      <c r="I37" s="151"/>
      <c r="J37" s="151"/>
      <c r="K37" s="151"/>
    </row>
    <row r="38" spans="1:11" s="11" customFormat="1" ht="16.5" customHeight="1" x14ac:dyDescent="0.2">
      <c r="A38" s="211">
        <v>16</v>
      </c>
      <c r="B38" s="212">
        <f t="shared" si="1"/>
        <v>26.401484400587862</v>
      </c>
      <c r="C38" s="436">
        <v>31410</v>
      </c>
      <c r="D38" s="213">
        <f t="shared" si="0"/>
        <v>14276.469999982555</v>
      </c>
      <c r="E38" s="129">
        <f t="shared" si="2"/>
        <v>4853.9997999940688</v>
      </c>
      <c r="F38" s="164">
        <f t="shared" si="3"/>
        <v>285.5293999996511</v>
      </c>
      <c r="G38" s="487">
        <v>40</v>
      </c>
      <c r="H38" s="166">
        <f t="shared" si="4"/>
        <v>19455.999199976275</v>
      </c>
      <c r="I38" s="151"/>
      <c r="J38" s="151"/>
      <c r="K38" s="151"/>
    </row>
    <row r="39" spans="1:11" s="11" customFormat="1" ht="16.5" customHeight="1" x14ac:dyDescent="0.2">
      <c r="A39" s="211">
        <v>17</v>
      </c>
      <c r="B39" s="212">
        <f t="shared" si="1"/>
        <v>26.493833887000836</v>
      </c>
      <c r="C39" s="436">
        <v>31410</v>
      </c>
      <c r="D39" s="213">
        <f t="shared" si="0"/>
        <v>14226.706546421556</v>
      </c>
      <c r="E39" s="129">
        <f t="shared" si="2"/>
        <v>4837.0802257833293</v>
      </c>
      <c r="F39" s="164">
        <f t="shared" si="3"/>
        <v>284.53413092843113</v>
      </c>
      <c r="G39" s="487">
        <v>40</v>
      </c>
      <c r="H39" s="166">
        <f t="shared" si="4"/>
        <v>19388.320903133314</v>
      </c>
      <c r="I39" s="151"/>
      <c r="J39" s="151"/>
      <c r="K39" s="151"/>
    </row>
    <row r="40" spans="1:11" s="11" customFormat="1" ht="16.5" customHeight="1" x14ac:dyDescent="0.2">
      <c r="A40" s="211">
        <v>18</v>
      </c>
      <c r="B40" s="212">
        <f t="shared" si="1"/>
        <v>26.580903298803229</v>
      </c>
      <c r="C40" s="436">
        <v>31410</v>
      </c>
      <c r="D40" s="213">
        <f t="shared" si="0"/>
        <v>14180.105008582246</v>
      </c>
      <c r="E40" s="129">
        <f t="shared" si="2"/>
        <v>4821.2357029179639</v>
      </c>
      <c r="F40" s="164">
        <f t="shared" si="3"/>
        <v>283.60210017164491</v>
      </c>
      <c r="G40" s="487">
        <v>40</v>
      </c>
      <c r="H40" s="166">
        <f t="shared" si="4"/>
        <v>19324.942811671855</v>
      </c>
      <c r="I40" s="151"/>
      <c r="J40" s="151"/>
      <c r="K40" s="151"/>
    </row>
    <row r="41" spans="1:11" s="11" customFormat="1" ht="16.5" customHeight="1" x14ac:dyDescent="0.2">
      <c r="A41" s="211">
        <v>19</v>
      </c>
      <c r="B41" s="212">
        <f t="shared" si="1"/>
        <v>26.663263896964239</v>
      </c>
      <c r="C41" s="436">
        <v>31410</v>
      </c>
      <c r="D41" s="213">
        <f t="shared" si="0"/>
        <v>14136.303846991308</v>
      </c>
      <c r="E41" s="129">
        <f t="shared" si="2"/>
        <v>4806.3433079770448</v>
      </c>
      <c r="F41" s="164">
        <f t="shared" si="3"/>
        <v>282.72607693982616</v>
      </c>
      <c r="G41" s="487">
        <v>40</v>
      </c>
      <c r="H41" s="166">
        <f t="shared" si="4"/>
        <v>19265.373231908179</v>
      </c>
      <c r="I41" s="151"/>
      <c r="J41" s="151"/>
      <c r="K41" s="151"/>
    </row>
    <row r="42" spans="1:11" s="11" customFormat="1" ht="16.5" customHeight="1" x14ac:dyDescent="0.2">
      <c r="A42" s="214">
        <v>20</v>
      </c>
      <c r="B42" s="212">
        <f t="shared" si="1"/>
        <v>26.741398972304793</v>
      </c>
      <c r="C42" s="436">
        <v>31410</v>
      </c>
      <c r="D42" s="213">
        <f t="shared" si="0"/>
        <v>14094.999307641456</v>
      </c>
      <c r="E42" s="129">
        <f t="shared" si="2"/>
        <v>4792.299764598095</v>
      </c>
      <c r="F42" s="164">
        <f t="shared" si="3"/>
        <v>281.89998615282911</v>
      </c>
      <c r="G42" s="487">
        <v>40</v>
      </c>
      <c r="H42" s="166">
        <f t="shared" si="4"/>
        <v>19209.19905839238</v>
      </c>
      <c r="I42" s="151"/>
      <c r="J42" s="151"/>
      <c r="K42" s="151"/>
    </row>
    <row r="43" spans="1:11" s="11" customFormat="1" ht="16.5" customHeight="1" x14ac:dyDescent="0.2">
      <c r="A43" s="211">
        <v>21</v>
      </c>
      <c r="B43" s="212">
        <f t="shared" si="1"/>
        <v>26.815721029384093</v>
      </c>
      <c r="C43" s="436">
        <v>31410</v>
      </c>
      <c r="D43" s="213">
        <f t="shared" si="0"/>
        <v>14055.933815353283</v>
      </c>
      <c r="E43" s="129">
        <f t="shared" si="2"/>
        <v>4779.0174972201166</v>
      </c>
      <c r="F43" s="164">
        <f t="shared" si="3"/>
        <v>281.11867630706564</v>
      </c>
      <c r="G43" s="487">
        <v>40</v>
      </c>
      <c r="H43" s="166">
        <f t="shared" si="4"/>
        <v>19156.069988880467</v>
      </c>
      <c r="I43" s="151"/>
      <c r="J43" s="151"/>
      <c r="K43" s="151"/>
    </row>
    <row r="44" spans="1:11" s="11" customFormat="1" ht="16.5" customHeight="1" x14ac:dyDescent="0.2">
      <c r="A44" s="211">
        <v>22</v>
      </c>
      <c r="B44" s="212">
        <f t="shared" si="1"/>
        <v>26.886584969200726</v>
      </c>
      <c r="C44" s="436">
        <v>31410</v>
      </c>
      <c r="D44" s="213">
        <f t="shared" si="0"/>
        <v>14018.887130209045</v>
      </c>
      <c r="E44" s="129">
        <f t="shared" si="2"/>
        <v>4766.4216242710754</v>
      </c>
      <c r="F44" s="164">
        <f t="shared" si="3"/>
        <v>280.37774260418092</v>
      </c>
      <c r="G44" s="487">
        <v>40</v>
      </c>
      <c r="H44" s="166">
        <f t="shared" si="4"/>
        <v>19105.686497084302</v>
      </c>
      <c r="I44" s="151"/>
      <c r="J44" s="151"/>
      <c r="K44" s="151"/>
    </row>
    <row r="45" spans="1:11" s="11" customFormat="1" ht="16.5" customHeight="1" x14ac:dyDescent="0.2">
      <c r="A45" s="211">
        <v>23</v>
      </c>
      <c r="B45" s="212">
        <f t="shared" si="1"/>
        <v>26.954298339124875</v>
      </c>
      <c r="C45" s="436">
        <v>31410</v>
      </c>
      <c r="D45" s="213">
        <f t="shared" si="0"/>
        <v>13983.669515629374</v>
      </c>
      <c r="E45" s="129">
        <f t="shared" si="2"/>
        <v>4754.4476353139871</v>
      </c>
      <c r="F45" s="164">
        <f t="shared" si="3"/>
        <v>279.67339031258746</v>
      </c>
      <c r="G45" s="487">
        <v>40</v>
      </c>
      <c r="H45" s="166">
        <f t="shared" si="4"/>
        <v>19057.790541255948</v>
      </c>
      <c r="I45" s="151"/>
      <c r="J45" s="151"/>
      <c r="K45" s="151"/>
    </row>
    <row r="46" spans="1:11" s="11" customFormat="1" ht="16.5" customHeight="1" x14ac:dyDescent="0.2">
      <c r="A46" s="211">
        <v>24</v>
      </c>
      <c r="B46" s="212">
        <f t="shared" si="1"/>
        <v>27.019129399769028</v>
      </c>
      <c r="C46" s="436">
        <v>31410</v>
      </c>
      <c r="D46" s="213">
        <f t="shared" si="0"/>
        <v>13950.116394321058</v>
      </c>
      <c r="E46" s="129">
        <f t="shared" si="2"/>
        <v>4743.0395740691602</v>
      </c>
      <c r="F46" s="164">
        <f t="shared" si="3"/>
        <v>279.00232788642114</v>
      </c>
      <c r="G46" s="487">
        <v>40</v>
      </c>
      <c r="H46" s="166">
        <f t="shared" si="4"/>
        <v>19012.158296276637</v>
      </c>
      <c r="I46" s="151"/>
      <c r="J46" s="151"/>
      <c r="K46" s="151"/>
    </row>
    <row r="47" spans="1:11" s="11" customFormat="1" ht="16.5" customHeight="1" x14ac:dyDescent="0.2">
      <c r="A47" s="211">
        <v>25</v>
      </c>
      <c r="B47" s="212">
        <f t="shared" si="1"/>
        <v>27.081313544021732</v>
      </c>
      <c r="C47" s="436">
        <v>31410</v>
      </c>
      <c r="D47" s="213">
        <f t="shared" si="0"/>
        <v>13918.084120524723</v>
      </c>
      <c r="E47" s="129">
        <f t="shared" si="2"/>
        <v>4732.1486009784066</v>
      </c>
      <c r="F47" s="164">
        <f t="shared" si="3"/>
        <v>278.3616824104945</v>
      </c>
      <c r="G47" s="487">
        <v>40</v>
      </c>
      <c r="H47" s="166">
        <f t="shared" si="4"/>
        <v>18968.594403913623</v>
      </c>
      <c r="I47" s="151"/>
      <c r="J47" s="151"/>
      <c r="K47" s="151"/>
    </row>
    <row r="48" spans="1:11" s="11" customFormat="1" ht="16.5" customHeight="1" x14ac:dyDescent="0.2">
      <c r="A48" s="211">
        <v>26</v>
      </c>
      <c r="B48" s="212">
        <f t="shared" si="1"/>
        <v>27.141058456368125</v>
      </c>
      <c r="C48" s="436">
        <v>31410</v>
      </c>
      <c r="D48" s="213">
        <f t="shared" si="0"/>
        <v>13887.446600726178</v>
      </c>
      <c r="E48" s="129">
        <f t="shared" si="2"/>
        <v>4721.7318442469004</v>
      </c>
      <c r="F48" s="164">
        <f t="shared" si="3"/>
        <v>277.74893201452358</v>
      </c>
      <c r="G48" s="487">
        <v>40</v>
      </c>
      <c r="H48" s="166">
        <f t="shared" si="4"/>
        <v>18926.927376987602</v>
      </c>
      <c r="I48" s="151"/>
      <c r="J48" s="151"/>
      <c r="K48" s="151"/>
    </row>
    <row r="49" spans="1:11" s="11" customFormat="1" ht="16.5" customHeight="1" x14ac:dyDescent="0.2">
      <c r="A49" s="211">
        <v>27</v>
      </c>
      <c r="B49" s="212">
        <f t="shared" si="1"/>
        <v>27.198548297984395</v>
      </c>
      <c r="C49" s="436">
        <v>31410</v>
      </c>
      <c r="D49" s="213">
        <f t="shared" si="0"/>
        <v>13858.09256694529</v>
      </c>
      <c r="E49" s="129">
        <f t="shared" si="2"/>
        <v>4711.7514727613989</v>
      </c>
      <c r="F49" s="164">
        <f t="shared" si="3"/>
        <v>277.16185133890582</v>
      </c>
      <c r="G49" s="487">
        <v>40</v>
      </c>
      <c r="H49" s="166">
        <f t="shared" si="4"/>
        <v>18887.005891045595</v>
      </c>
      <c r="I49" s="151"/>
      <c r="J49" s="151"/>
      <c r="K49" s="151"/>
    </row>
    <row r="50" spans="1:11" s="11" customFormat="1" ht="16.5" customHeight="1" x14ac:dyDescent="0.2">
      <c r="A50" s="211">
        <v>28</v>
      </c>
      <c r="B50" s="212">
        <f t="shared" si="1"/>
        <v>27.253947130349889</v>
      </c>
      <c r="C50" s="436">
        <v>31410</v>
      </c>
      <c r="D50" s="213">
        <f t="shared" si="0"/>
        <v>13829.923357423093</v>
      </c>
      <c r="E50" s="129">
        <f t="shared" si="2"/>
        <v>4702.1739415238517</v>
      </c>
      <c r="F50" s="164">
        <f t="shared" si="3"/>
        <v>276.59846714846185</v>
      </c>
      <c r="G50" s="487">
        <v>40</v>
      </c>
      <c r="H50" s="166">
        <f t="shared" si="4"/>
        <v>18848.695766095407</v>
      </c>
      <c r="I50" s="151"/>
      <c r="J50" s="151"/>
      <c r="K50" s="151"/>
    </row>
    <row r="51" spans="1:11" s="11" customFormat="1" ht="16.5" customHeight="1" x14ac:dyDescent="0.2">
      <c r="A51" s="211">
        <v>29</v>
      </c>
      <c r="B51" s="212">
        <f t="shared" si="1"/>
        <v>27.307401737818395</v>
      </c>
      <c r="C51" s="436">
        <v>31410</v>
      </c>
      <c r="D51" s="213">
        <f t="shared" si="0"/>
        <v>13802.851095789107</v>
      </c>
      <c r="E51" s="129">
        <f t="shared" si="2"/>
        <v>4692.9693725682964</v>
      </c>
      <c r="F51" s="164">
        <f t="shared" si="3"/>
        <v>276.05702191578212</v>
      </c>
      <c r="G51" s="487">
        <v>40</v>
      </c>
      <c r="H51" s="166">
        <f t="shared" si="4"/>
        <v>18811.877490273186</v>
      </c>
      <c r="I51" s="151"/>
      <c r="J51" s="151"/>
      <c r="K51" s="151"/>
    </row>
    <row r="52" spans="1:11" s="11" customFormat="1" ht="16.5" customHeight="1" x14ac:dyDescent="0.2">
      <c r="A52" s="214">
        <v>30</v>
      </c>
      <c r="B52" s="212">
        <f t="shared" si="1"/>
        <v>27.359043971485963</v>
      </c>
      <c r="C52" s="438">
        <v>31410</v>
      </c>
      <c r="D52" s="213">
        <f t="shared" si="0"/>
        <v>13776.797186072441</v>
      </c>
      <c r="E52" s="129">
        <f t="shared" si="2"/>
        <v>4684.1110432646301</v>
      </c>
      <c r="F52" s="164">
        <f t="shared" si="3"/>
        <v>275.5359437214488</v>
      </c>
      <c r="G52" s="487">
        <v>40</v>
      </c>
      <c r="H52" s="166">
        <f t="shared" si="4"/>
        <v>18776.44417305852</v>
      </c>
      <c r="I52" s="151"/>
      <c r="J52" s="151"/>
      <c r="K52" s="151"/>
    </row>
    <row r="53" spans="1:11" s="11" customFormat="1" ht="16.5" customHeight="1" x14ac:dyDescent="0.2">
      <c r="A53" s="211">
        <v>31</v>
      </c>
      <c r="B53" s="212">
        <f t="shared" si="1"/>
        <v>27.408992708592223</v>
      </c>
      <c r="C53" s="438">
        <v>31410</v>
      </c>
      <c r="D53" s="213">
        <f t="shared" si="0"/>
        <v>13751.691060206032</v>
      </c>
      <c r="E53" s="129">
        <f t="shared" si="2"/>
        <v>4675.5749604700513</v>
      </c>
      <c r="F53" s="164">
        <f t="shared" si="3"/>
        <v>275.03382120412067</v>
      </c>
      <c r="G53" s="487">
        <v>40</v>
      </c>
      <c r="H53" s="166">
        <f t="shared" si="4"/>
        <v>18742.299841880205</v>
      </c>
      <c r="I53" s="151"/>
      <c r="J53" s="151"/>
      <c r="K53" s="151"/>
    </row>
    <row r="54" spans="1:11" s="11" customFormat="1" ht="16.5" customHeight="1" x14ac:dyDescent="0.2">
      <c r="A54" s="211">
        <v>32</v>
      </c>
      <c r="B54" s="212">
        <f t="shared" si="1"/>
        <v>27.457355500734824</v>
      </c>
      <c r="C54" s="436">
        <v>31410</v>
      </c>
      <c r="D54" s="213">
        <f t="shared" si="0"/>
        <v>13727.469128988503</v>
      </c>
      <c r="E54" s="129">
        <f t="shared" si="2"/>
        <v>4667.3395038560911</v>
      </c>
      <c r="F54" s="164">
        <f t="shared" si="3"/>
        <v>274.54938257977005</v>
      </c>
      <c r="G54" s="487">
        <v>40</v>
      </c>
      <c r="H54" s="166">
        <f t="shared" si="4"/>
        <v>18709.358015424365</v>
      </c>
      <c r="I54" s="151"/>
      <c r="J54" s="151"/>
      <c r="K54" s="151"/>
    </row>
    <row r="55" spans="1:11" s="11" customFormat="1" ht="16.5" customHeight="1" x14ac:dyDescent="0.2">
      <c r="A55" s="211">
        <v>33</v>
      </c>
      <c r="B55" s="212">
        <f t="shared" si="1"/>
        <v>27.504229968381892</v>
      </c>
      <c r="C55" s="436">
        <v>31410</v>
      </c>
      <c r="D55" s="213">
        <f t="shared" si="0"/>
        <v>13704.073898207544</v>
      </c>
      <c r="E55" s="129">
        <f t="shared" si="2"/>
        <v>4659.385125390565</v>
      </c>
      <c r="F55" s="164">
        <f t="shared" si="3"/>
        <v>274.08147796415091</v>
      </c>
      <c r="G55" s="487">
        <v>40</v>
      </c>
      <c r="H55" s="166">
        <f t="shared" si="4"/>
        <v>18677.54050156226</v>
      </c>
      <c r="I55" s="151"/>
      <c r="J55" s="151"/>
      <c r="K55" s="151"/>
    </row>
    <row r="56" spans="1:11" s="11" customFormat="1" ht="16.5" customHeight="1" x14ac:dyDescent="0.2">
      <c r="A56" s="211">
        <v>34</v>
      </c>
      <c r="B56" s="212">
        <f t="shared" si="1"/>
        <v>27.549704987147798</v>
      </c>
      <c r="C56" s="436">
        <v>31410</v>
      </c>
      <c r="D56" s="213">
        <f t="shared" si="0"/>
        <v>13681.453219765395</v>
      </c>
      <c r="E56" s="129">
        <f t="shared" si="2"/>
        <v>4651.6940947202347</v>
      </c>
      <c r="F56" s="164">
        <f t="shared" si="3"/>
        <v>273.62906439530792</v>
      </c>
      <c r="G56" s="487">
        <v>40</v>
      </c>
      <c r="H56" s="166">
        <f t="shared" si="4"/>
        <v>18646.776378880935</v>
      </c>
      <c r="I56" s="151"/>
      <c r="J56" s="151"/>
      <c r="K56" s="151"/>
    </row>
    <row r="57" spans="1:11" s="11" customFormat="1" ht="16.5" customHeight="1" x14ac:dyDescent="0.2">
      <c r="A57" s="211">
        <v>35</v>
      </c>
      <c r="B57" s="212">
        <f t="shared" si="1"/>
        <v>27.593861702066825</v>
      </c>
      <c r="C57" s="436">
        <v>31410</v>
      </c>
      <c r="D57" s="213">
        <f t="shared" si="0"/>
        <v>13659.559653869255</v>
      </c>
      <c r="E57" s="129">
        <f t="shared" si="2"/>
        <v>4644.2502823155473</v>
      </c>
      <c r="F57" s="164">
        <f t="shared" si="3"/>
        <v>273.19119307738509</v>
      </c>
      <c r="G57" s="487">
        <v>40</v>
      </c>
      <c r="H57" s="166">
        <f t="shared" si="4"/>
        <v>18617.001129262189</v>
      </c>
      <c r="I57" s="151"/>
      <c r="J57" s="151"/>
      <c r="K57" s="151"/>
    </row>
    <row r="58" spans="1:11" s="11" customFormat="1" ht="16.5" customHeight="1" x14ac:dyDescent="0.2">
      <c r="A58" s="211">
        <v>36</v>
      </c>
      <c r="B58" s="212">
        <f t="shared" si="1"/>
        <v>27.636774398950195</v>
      </c>
      <c r="C58" s="436">
        <v>31410</v>
      </c>
      <c r="D58" s="213">
        <f t="shared" si="0"/>
        <v>13638.349923148688</v>
      </c>
      <c r="E58" s="129">
        <f t="shared" si="2"/>
        <v>4637.0389738705544</v>
      </c>
      <c r="F58" s="164">
        <f t="shared" si="3"/>
        <v>272.76699846297373</v>
      </c>
      <c r="G58" s="487">
        <v>40</v>
      </c>
      <c r="H58" s="166">
        <f t="shared" si="4"/>
        <v>18588.155895482214</v>
      </c>
      <c r="I58" s="151"/>
      <c r="J58" s="151"/>
      <c r="K58" s="151"/>
    </row>
    <row r="59" spans="1:11" s="11" customFormat="1" ht="16.5" customHeight="1" x14ac:dyDescent="0.2">
      <c r="A59" s="211">
        <v>37</v>
      </c>
      <c r="B59" s="212">
        <f t="shared" si="1"/>
        <v>27.67851125633095</v>
      </c>
      <c r="C59" s="436">
        <v>31410</v>
      </c>
      <c r="D59" s="213">
        <f t="shared" si="0"/>
        <v>13617.784443293946</v>
      </c>
      <c r="E59" s="129">
        <f t="shared" si="2"/>
        <v>4630.046710719942</v>
      </c>
      <c r="F59" s="164">
        <f t="shared" si="3"/>
        <v>272.3556888658789</v>
      </c>
      <c r="G59" s="487">
        <v>40</v>
      </c>
      <c r="H59" s="166">
        <f t="shared" si="4"/>
        <v>18560.186842879768</v>
      </c>
      <c r="I59" s="151"/>
      <c r="J59" s="151"/>
      <c r="K59" s="151"/>
    </row>
    <row r="60" spans="1:11" s="11" customFormat="1" ht="16.5" customHeight="1" x14ac:dyDescent="0.2">
      <c r="A60" s="211">
        <v>38</v>
      </c>
      <c r="B60" s="212">
        <f t="shared" si="1"/>
        <v>27.719134997111205</v>
      </c>
      <c r="C60" s="436">
        <v>31410</v>
      </c>
      <c r="D60" s="213">
        <f t="shared" si="0"/>
        <v>13597.826917733233</v>
      </c>
      <c r="E60" s="129">
        <f t="shared" si="2"/>
        <v>4623.2611520292994</v>
      </c>
      <c r="F60" s="164">
        <f t="shared" si="3"/>
        <v>271.95653835466464</v>
      </c>
      <c r="G60" s="487">
        <v>40</v>
      </c>
      <c r="H60" s="166">
        <f t="shared" si="4"/>
        <v>18533.044608117198</v>
      </c>
      <c r="I60" s="151"/>
      <c r="J60" s="151"/>
      <c r="K60" s="151"/>
    </row>
    <row r="61" spans="1:11" s="11" customFormat="1" ht="16.5" customHeight="1" x14ac:dyDescent="0.2">
      <c r="A61" s="211">
        <v>39</v>
      </c>
      <c r="B61" s="212">
        <f t="shared" si="1"/>
        <v>27.758703455549291</v>
      </c>
      <c r="C61" s="436">
        <v>31410</v>
      </c>
      <c r="D61" s="213">
        <f t="shared" si="0"/>
        <v>13578.443986174336</v>
      </c>
      <c r="E61" s="129">
        <f t="shared" si="2"/>
        <v>4616.6709552992743</v>
      </c>
      <c r="F61" s="164">
        <f t="shared" si="3"/>
        <v>271.5688797234867</v>
      </c>
      <c r="G61" s="487">
        <v>40</v>
      </c>
      <c r="H61" s="166">
        <f t="shared" si="4"/>
        <v>18506.683821197097</v>
      </c>
      <c r="I61" s="151"/>
      <c r="J61" s="151"/>
      <c r="K61" s="151"/>
    </row>
    <row r="62" spans="1:11" s="11" customFormat="1" ht="16.5" customHeight="1" x14ac:dyDescent="0.2">
      <c r="A62" s="214">
        <v>40</v>
      </c>
      <c r="B62" s="212">
        <f t="shared" si="1"/>
        <v>27.797270072451759</v>
      </c>
      <c r="C62" s="436">
        <v>31410</v>
      </c>
      <c r="D62" s="213">
        <f t="shared" si="0"/>
        <v>13559.604918669451</v>
      </c>
      <c r="E62" s="129">
        <f t="shared" si="2"/>
        <v>4610.2656723476139</v>
      </c>
      <c r="F62" s="164">
        <f t="shared" si="3"/>
        <v>271.192098373389</v>
      </c>
      <c r="G62" s="487">
        <v>40</v>
      </c>
      <c r="H62" s="166">
        <f t="shared" si="4"/>
        <v>18481.062689390455</v>
      </c>
      <c r="I62" s="151"/>
      <c r="J62" s="151"/>
      <c r="K62" s="151"/>
    </row>
    <row r="63" spans="1:11" s="11" customFormat="1" ht="16.5" customHeight="1" x14ac:dyDescent="0.2">
      <c r="A63" s="211">
        <v>41</v>
      </c>
      <c r="B63" s="212">
        <f t="shared" si="1"/>
        <v>27.834884329210674</v>
      </c>
      <c r="C63" s="436">
        <v>31410</v>
      </c>
      <c r="D63" s="213">
        <f t="shared" si="0"/>
        <v>13541.281348327719</v>
      </c>
      <c r="E63" s="129">
        <f t="shared" si="2"/>
        <v>4604.035658431425</v>
      </c>
      <c r="F63" s="164">
        <f t="shared" si="3"/>
        <v>270.82562696655435</v>
      </c>
      <c r="G63" s="487">
        <v>40</v>
      </c>
      <c r="H63" s="166">
        <f t="shared" si="4"/>
        <v>18456.142633725696</v>
      </c>
      <c r="I63" s="151"/>
      <c r="J63" s="151"/>
      <c r="K63" s="151"/>
    </row>
    <row r="64" spans="1:11" s="11" customFormat="1" ht="16.5" customHeight="1" x14ac:dyDescent="0.2">
      <c r="A64" s="211">
        <v>42</v>
      </c>
      <c r="B64" s="212">
        <f t="shared" si="1"/>
        <v>27.871592129531056</v>
      </c>
      <c r="C64" s="436">
        <v>31410</v>
      </c>
      <c r="D64" s="213">
        <f t="shared" si="0"/>
        <v>13523.447036979216</v>
      </c>
      <c r="E64" s="129">
        <f t="shared" si="2"/>
        <v>4597.9719925729341</v>
      </c>
      <c r="F64" s="164">
        <f t="shared" si="3"/>
        <v>270.46894073958435</v>
      </c>
      <c r="G64" s="487">
        <v>40</v>
      </c>
      <c r="H64" s="166">
        <f t="shared" si="4"/>
        <v>18431.887970291737</v>
      </c>
      <c r="I64" s="151"/>
      <c r="J64" s="151"/>
      <c r="K64" s="151"/>
    </row>
    <row r="65" spans="1:11" s="11" customFormat="1" ht="16.5" customHeight="1" x14ac:dyDescent="0.2">
      <c r="A65" s="211">
        <v>43</v>
      </c>
      <c r="B65" s="212">
        <f t="shared" si="1"/>
        <v>27.907436136236004</v>
      </c>
      <c r="C65" s="436">
        <v>31410</v>
      </c>
      <c r="D65" s="213">
        <f t="shared" si="0"/>
        <v>13506.077669047989</v>
      </c>
      <c r="E65" s="129">
        <f t="shared" si="2"/>
        <v>4592.0664074763163</v>
      </c>
      <c r="F65" s="164">
        <f t="shared" si="3"/>
        <v>270.12155338095977</v>
      </c>
      <c r="G65" s="487">
        <v>40</v>
      </c>
      <c r="H65" s="166">
        <f t="shared" si="4"/>
        <v>18408.265629905265</v>
      </c>
      <c r="I65" s="151"/>
      <c r="J65" s="151"/>
      <c r="K65" s="151"/>
    </row>
    <row r="66" spans="1:11" s="11" customFormat="1" ht="16.5" customHeight="1" x14ac:dyDescent="0.2">
      <c r="A66" s="211">
        <v>44</v>
      </c>
      <c r="B66" s="212">
        <f t="shared" si="1"/>
        <v>27.942456069347688</v>
      </c>
      <c r="C66" s="436">
        <v>31410</v>
      </c>
      <c r="D66" s="213">
        <f t="shared" si="0"/>
        <v>13489.150669667641</v>
      </c>
      <c r="E66" s="129">
        <f t="shared" si="2"/>
        <v>4586.3112276869979</v>
      </c>
      <c r="F66" s="164">
        <f t="shared" si="3"/>
        <v>269.7830133933528</v>
      </c>
      <c r="G66" s="487">
        <v>40</v>
      </c>
      <c r="H66" s="166">
        <f t="shared" si="4"/>
        <v>18385.244910747992</v>
      </c>
      <c r="I66" s="151"/>
      <c r="J66" s="151"/>
      <c r="K66" s="151"/>
    </row>
    <row r="67" spans="1:11" s="11" customFormat="1" ht="16.5" customHeight="1" x14ac:dyDescent="0.2">
      <c r="A67" s="211">
        <v>45</v>
      </c>
      <c r="B67" s="212">
        <f t="shared" si="1"/>
        <v>27.97668897066713</v>
      </c>
      <c r="C67" s="436">
        <v>31410</v>
      </c>
      <c r="D67" s="213">
        <f t="shared" si="0"/>
        <v>13472.645043707329</v>
      </c>
      <c r="E67" s="129">
        <f t="shared" si="2"/>
        <v>4580.6993148604924</v>
      </c>
      <c r="F67" s="164">
        <f t="shared" si="3"/>
        <v>269.45290087414656</v>
      </c>
      <c r="G67" s="487">
        <v>40</v>
      </c>
      <c r="H67" s="166">
        <f t="shared" si="4"/>
        <v>18362.79725944197</v>
      </c>
      <c r="I67" s="151"/>
      <c r="J67" s="151"/>
      <c r="K67" s="151"/>
    </row>
    <row r="68" spans="1:11" s="11" customFormat="1" ht="16.5" customHeight="1" x14ac:dyDescent="0.2">
      <c r="A68" s="211">
        <v>46</v>
      </c>
      <c r="B68" s="212">
        <f t="shared" si="1"/>
        <v>28.010169439271841</v>
      </c>
      <c r="C68" s="436">
        <v>31410</v>
      </c>
      <c r="D68" s="213">
        <f t="shared" si="0"/>
        <v>13456.541232897251</v>
      </c>
      <c r="E68" s="129">
        <f t="shared" si="2"/>
        <v>4575.2240191850651</v>
      </c>
      <c r="F68" s="164">
        <f t="shared" si="3"/>
        <v>269.13082465794503</v>
      </c>
      <c r="G68" s="487">
        <v>40</v>
      </c>
      <c r="H68" s="166">
        <f t="shared" si="4"/>
        <v>18340.896076740264</v>
      </c>
      <c r="I68" s="151"/>
      <c r="J68" s="151"/>
      <c r="K68" s="151"/>
    </row>
    <row r="69" spans="1:11" s="11" customFormat="1" ht="16.5" customHeight="1" x14ac:dyDescent="0.2">
      <c r="A69" s="211">
        <v>47</v>
      </c>
      <c r="B69" s="212">
        <f t="shared" si="1"/>
        <v>28.042929841684934</v>
      </c>
      <c r="C69" s="436">
        <v>31410</v>
      </c>
      <c r="D69" s="213">
        <f t="shared" si="0"/>
        <v>13440.820988672884</v>
      </c>
      <c r="E69" s="129">
        <f t="shared" si="2"/>
        <v>4569.8791361487811</v>
      </c>
      <c r="F69" s="164">
        <f t="shared" si="3"/>
        <v>268.81641977345765</v>
      </c>
      <c r="G69" s="487">
        <v>40</v>
      </c>
      <c r="H69" s="166">
        <f t="shared" si="4"/>
        <v>18319.516544595124</v>
      </c>
      <c r="I69" s="151"/>
      <c r="J69" s="151"/>
      <c r="K69" s="151"/>
    </row>
    <row r="70" spans="1:11" s="11" customFormat="1" ht="16.5" customHeight="1" x14ac:dyDescent="0.2">
      <c r="A70" s="211">
        <v>48</v>
      </c>
      <c r="B70" s="212">
        <f t="shared" si="1"/>
        <v>28.075000499915991</v>
      </c>
      <c r="C70" s="436">
        <v>31410</v>
      </c>
      <c r="D70" s="213">
        <f t="shared" si="0"/>
        <v>13425.467258713954</v>
      </c>
      <c r="E70" s="129">
        <f t="shared" si="2"/>
        <v>4564.6588679627448</v>
      </c>
      <c r="F70" s="164">
        <f t="shared" si="3"/>
        <v>268.50934517427908</v>
      </c>
      <c r="G70" s="487">
        <v>40</v>
      </c>
      <c r="H70" s="166">
        <f t="shared" si="4"/>
        <v>18298.635471850979</v>
      </c>
      <c r="I70" s="151"/>
      <c r="J70" s="151"/>
      <c r="K70" s="151"/>
    </row>
    <row r="71" spans="1:11" s="11" customFormat="1" ht="16.5" customHeight="1" x14ac:dyDescent="0.2">
      <c r="A71" s="211">
        <v>49</v>
      </c>
      <c r="B71" s="212">
        <f t="shared" si="1"/>
        <v>28.106409860111917</v>
      </c>
      <c r="C71" s="436">
        <v>31410</v>
      </c>
      <c r="D71" s="213">
        <f t="shared" si="0"/>
        <v>13410.464085451116</v>
      </c>
      <c r="E71" s="129">
        <f t="shared" si="2"/>
        <v>4559.5577890533796</v>
      </c>
      <c r="F71" s="164">
        <f t="shared" si="3"/>
        <v>268.20928170902232</v>
      </c>
      <c r="G71" s="487">
        <v>40</v>
      </c>
      <c r="H71" s="166">
        <f t="shared" si="4"/>
        <v>18278.231156213518</v>
      </c>
      <c r="I71" s="151"/>
      <c r="J71" s="151"/>
      <c r="K71" s="151"/>
    </row>
    <row r="72" spans="1:11" s="11" customFormat="1" ht="16.5" customHeight="1" x14ac:dyDescent="0.2">
      <c r="A72" s="214">
        <v>50</v>
      </c>
      <c r="B72" s="212">
        <f t="shared" si="1"/>
        <v>28.137184644168695</v>
      </c>
      <c r="C72" s="436">
        <v>31410</v>
      </c>
      <c r="D72" s="213">
        <f t="shared" si="0"/>
        <v>13395.796515061607</v>
      </c>
      <c r="E72" s="129">
        <f t="shared" si="2"/>
        <v>4554.5708151209465</v>
      </c>
      <c r="F72" s="164">
        <f t="shared" si="3"/>
        <v>267.91593030123215</v>
      </c>
      <c r="G72" s="487">
        <v>40</v>
      </c>
      <c r="H72" s="166">
        <f t="shared" si="4"/>
        <v>18258.283260483786</v>
      </c>
      <c r="I72" s="151"/>
      <c r="J72" s="151"/>
      <c r="K72" s="151"/>
    </row>
    <row r="73" spans="1:11" s="11" customFormat="1" ht="16.5" customHeight="1" x14ac:dyDescent="0.2">
      <c r="A73" s="211">
        <v>51</v>
      </c>
      <c r="B73" s="212">
        <f t="shared" si="1"/>
        <v>28.167349986328965</v>
      </c>
      <c r="C73" s="436">
        <v>31410</v>
      </c>
      <c r="D73" s="213">
        <f t="shared" si="0"/>
        <v>13381.450515683522</v>
      </c>
      <c r="E73" s="129">
        <f t="shared" si="2"/>
        <v>4549.6931753323979</v>
      </c>
      <c r="F73" s="164">
        <f t="shared" si="3"/>
        <v>267.62901031367045</v>
      </c>
      <c r="G73" s="487">
        <v>40</v>
      </c>
      <c r="H73" s="166">
        <f t="shared" si="4"/>
        <v>18238.772701329592</v>
      </c>
      <c r="I73" s="151"/>
      <c r="J73" s="151"/>
      <c r="K73" s="151"/>
    </row>
    <row r="74" spans="1:11" s="11" customFormat="1" ht="16.5" customHeight="1" x14ac:dyDescent="0.2">
      <c r="A74" s="211">
        <v>52</v>
      </c>
      <c r="B74" s="212">
        <f t="shared" si="1"/>
        <v>28.196929556515091</v>
      </c>
      <c r="C74" s="436">
        <v>31410</v>
      </c>
      <c r="D74" s="213">
        <f t="shared" si="0"/>
        <v>13367.412903753915</v>
      </c>
      <c r="E74" s="129">
        <f t="shared" si="2"/>
        <v>4544.9203872763319</v>
      </c>
      <c r="F74" s="164">
        <f t="shared" si="3"/>
        <v>267.34825807507832</v>
      </c>
      <c r="G74" s="487">
        <v>40</v>
      </c>
      <c r="H74" s="166">
        <f t="shared" si="4"/>
        <v>18219.681549105328</v>
      </c>
      <c r="I74" s="151"/>
      <c r="J74" s="151"/>
      <c r="K74" s="151"/>
    </row>
    <row r="75" spans="1:11" s="11" customFormat="1" ht="16.5" customHeight="1" x14ac:dyDescent="0.2">
      <c r="A75" s="211">
        <v>53</v>
      </c>
      <c r="B75" s="212">
        <f t="shared" si="1"/>
        <v>28.225945671913948</v>
      </c>
      <c r="C75" s="436">
        <v>31410</v>
      </c>
      <c r="D75" s="213">
        <f t="shared" si="0"/>
        <v>13353.671277524349</v>
      </c>
      <c r="E75" s="129">
        <f t="shared" si="2"/>
        <v>4540.2482343582788</v>
      </c>
      <c r="F75" s="164">
        <f t="shared" si="3"/>
        <v>267.073425550487</v>
      </c>
      <c r="G75" s="487">
        <v>40</v>
      </c>
      <c r="H75" s="166">
        <f t="shared" si="4"/>
        <v>18200.992937433115</v>
      </c>
      <c r="I75" s="151"/>
      <c r="J75" s="151"/>
      <c r="K75" s="151"/>
    </row>
    <row r="76" spans="1:11" s="11" customFormat="1" ht="16.5" customHeight="1" x14ac:dyDescent="0.2">
      <c r="A76" s="211">
        <v>54</v>
      </c>
      <c r="B76" s="212">
        <f t="shared" si="1"/>
        <v>28.254419398131361</v>
      </c>
      <c r="C76" s="436">
        <v>31410</v>
      </c>
      <c r="D76" s="213">
        <f t="shared" si="0"/>
        <v>13340.213956933336</v>
      </c>
      <c r="E76" s="129">
        <f t="shared" si="2"/>
        <v>4535.6727453573349</v>
      </c>
      <c r="F76" s="164">
        <f t="shared" si="3"/>
        <v>266.80427913866674</v>
      </c>
      <c r="G76" s="487">
        <v>40</v>
      </c>
      <c r="H76" s="166">
        <f t="shared" si="4"/>
        <v>18182.690981429336</v>
      </c>
      <c r="I76" s="151"/>
      <c r="J76" s="151"/>
      <c r="K76" s="151"/>
    </row>
    <row r="77" spans="1:11" s="11" customFormat="1" ht="16.5" customHeight="1" x14ac:dyDescent="0.2">
      <c r="A77" s="211">
        <v>55</v>
      </c>
      <c r="B77" s="212">
        <f t="shared" si="1"/>
        <v>28.282370641064624</v>
      </c>
      <c r="C77" s="436">
        <v>31410</v>
      </c>
      <c r="D77" s="213">
        <f t="shared" si="0"/>
        <v>13327.029929122367</v>
      </c>
      <c r="E77" s="129">
        <f t="shared" si="2"/>
        <v>4531.1901759016055</v>
      </c>
      <c r="F77" s="164">
        <f t="shared" si="3"/>
        <v>266.54059858244733</v>
      </c>
      <c r="G77" s="487">
        <v>40</v>
      </c>
      <c r="H77" s="166">
        <f t="shared" si="4"/>
        <v>18164.760703606422</v>
      </c>
      <c r="I77" s="151"/>
      <c r="J77" s="151"/>
      <c r="K77" s="151"/>
    </row>
    <row r="78" spans="1:11" s="11" customFormat="1" ht="16.5" customHeight="1" x14ac:dyDescent="0.2">
      <c r="A78" s="211">
        <v>56</v>
      </c>
      <c r="B78" s="212">
        <f t="shared" si="1"/>
        <v>28.309818230496855</v>
      </c>
      <c r="C78" s="436">
        <v>31410</v>
      </c>
      <c r="D78" s="213">
        <f t="shared" si="0"/>
        <v>13314.108798973552</v>
      </c>
      <c r="E78" s="129">
        <f t="shared" si="2"/>
        <v>4526.7969916510083</v>
      </c>
      <c r="F78" s="164">
        <f t="shared" si="3"/>
        <v>266.28217597947105</v>
      </c>
      <c r="G78" s="487">
        <v>40</v>
      </c>
      <c r="H78" s="166">
        <f t="shared" si="4"/>
        <v>18147.187966604029</v>
      </c>
      <c r="I78" s="151"/>
      <c r="J78" s="151"/>
      <c r="K78" s="151"/>
    </row>
    <row r="79" spans="1:11" s="11" customFormat="1" ht="16.5" customHeight="1" x14ac:dyDescent="0.2">
      <c r="A79" s="211">
        <v>57</v>
      </c>
      <c r="B79" s="212">
        <f t="shared" si="1"/>
        <v>28.336779996292371</v>
      </c>
      <c r="C79" s="436">
        <v>31410</v>
      </c>
      <c r="D79" s="213">
        <f t="shared" si="0"/>
        <v>13301.440744125366</v>
      </c>
      <c r="E79" s="129">
        <f t="shared" si="2"/>
        <v>4522.4898530026248</v>
      </c>
      <c r="F79" s="164">
        <f t="shared" si="3"/>
        <v>266.02881488250733</v>
      </c>
      <c r="G79" s="487">
        <v>40</v>
      </c>
      <c r="H79" s="166">
        <f t="shared" si="4"/>
        <v>18129.959412010496</v>
      </c>
      <c r="I79" s="151"/>
      <c r="J79" s="151"/>
      <c r="K79" s="151"/>
    </row>
    <row r="80" spans="1:11" s="11" customFormat="1" ht="16.5" customHeight="1" x14ac:dyDescent="0.2">
      <c r="A80" s="211">
        <v>58</v>
      </c>
      <c r="B80" s="212">
        <f t="shared" si="1"/>
        <v>28.363272837965361</v>
      </c>
      <c r="C80" s="436">
        <v>31410</v>
      </c>
      <c r="D80" s="213">
        <f t="shared" si="0"/>
        <v>13289.016473990183</v>
      </c>
      <c r="E80" s="129">
        <f t="shared" si="2"/>
        <v>4518.2656011566623</v>
      </c>
      <c r="F80" s="164">
        <f t="shared" si="3"/>
        <v>265.78032947980364</v>
      </c>
      <c r="G80" s="487">
        <v>40</v>
      </c>
      <c r="H80" s="166">
        <f t="shared" si="4"/>
        <v>18113.062404626649</v>
      </c>
      <c r="I80" s="151"/>
      <c r="J80" s="151"/>
      <c r="K80" s="151"/>
    </row>
    <row r="81" spans="1:11" s="11" customFormat="1" ht="16.5" customHeight="1" x14ac:dyDescent="0.2">
      <c r="A81" s="211">
        <v>59</v>
      </c>
      <c r="B81" s="212">
        <f t="shared" si="1"/>
        <v>28.389312788301584</v>
      </c>
      <c r="C81" s="436">
        <v>31410</v>
      </c>
      <c r="D81" s="213">
        <f t="shared" si="0"/>
        <v>13276.827192355211</v>
      </c>
      <c r="E81" s="129">
        <f t="shared" si="2"/>
        <v>4514.1212454007718</v>
      </c>
      <c r="F81" s="164">
        <f t="shared" si="3"/>
        <v>265.53654384710421</v>
      </c>
      <c r="G81" s="487">
        <v>40</v>
      </c>
      <c r="H81" s="166">
        <f t="shared" si="4"/>
        <v>18096.484981603087</v>
      </c>
      <c r="I81" s="151"/>
      <c r="J81" s="151"/>
      <c r="K81" s="151"/>
    </row>
    <row r="82" spans="1:11" s="11" customFormat="1" ht="16.5" customHeight="1" x14ac:dyDescent="0.2">
      <c r="A82" s="214">
        <v>60</v>
      </c>
      <c r="B82" s="212">
        <f t="shared" si="1"/>
        <v>28.414915071632926</v>
      </c>
      <c r="C82" s="436">
        <v>31410</v>
      </c>
      <c r="D82" s="213">
        <f t="shared" si="0"/>
        <v>13264.864563198549</v>
      </c>
      <c r="E82" s="129">
        <f t="shared" si="2"/>
        <v>4510.0539514875072</v>
      </c>
      <c r="F82" s="164">
        <f t="shared" si="3"/>
        <v>265.29729126397098</v>
      </c>
      <c r="G82" s="487">
        <v>40</v>
      </c>
      <c r="H82" s="166">
        <f t="shared" si="4"/>
        <v>18080.215805950025</v>
      </c>
      <c r="I82" s="151"/>
      <c r="J82" s="151"/>
      <c r="K82" s="151"/>
    </row>
    <row r="83" spans="1:11" s="11" customFormat="1" ht="16.5" customHeight="1" x14ac:dyDescent="0.2">
      <c r="A83" s="211">
        <v>61</v>
      </c>
      <c r="B83" s="212">
        <f t="shared" si="1"/>
        <v>28.440094157295206</v>
      </c>
      <c r="C83" s="436">
        <v>31410</v>
      </c>
      <c r="D83" s="213">
        <f t="shared" si="0"/>
        <v>13253.120679395352</v>
      </c>
      <c r="E83" s="129">
        <f t="shared" si="2"/>
        <v>4506.0610309944195</v>
      </c>
      <c r="F83" s="164">
        <f t="shared" si="3"/>
        <v>265.06241358790703</v>
      </c>
      <c r="G83" s="487">
        <v>40</v>
      </c>
      <c r="H83" s="166">
        <f t="shared" si="4"/>
        <v>18064.244123977678</v>
      </c>
      <c r="I83" s="151"/>
      <c r="J83" s="151"/>
      <c r="K83" s="151"/>
    </row>
    <row r="84" spans="1:11" s="11" customFormat="1" ht="16.5" customHeight="1" x14ac:dyDescent="0.2">
      <c r="A84" s="211">
        <v>62</v>
      </c>
      <c r="B84" s="212">
        <f t="shared" si="1"/>
        <v>28.464863808739189</v>
      </c>
      <c r="C84" s="436">
        <v>31410</v>
      </c>
      <c r="D84" s="213">
        <f t="shared" si="0"/>
        <v>13241.588034026681</v>
      </c>
      <c r="E84" s="129">
        <f t="shared" si="2"/>
        <v>4502.1399315690724</v>
      </c>
      <c r="F84" s="164">
        <f t="shared" si="3"/>
        <v>264.83176068053365</v>
      </c>
      <c r="G84" s="487">
        <v>40</v>
      </c>
      <c r="H84" s="166">
        <f t="shared" si="4"/>
        <v>18048.559726276286</v>
      </c>
      <c r="I84" s="151"/>
      <c r="J84" s="151"/>
      <c r="K84" s="151"/>
    </row>
    <row r="85" spans="1:11" s="11" customFormat="1" ht="16.5" customHeight="1" x14ac:dyDescent="0.2">
      <c r="A85" s="211">
        <v>63</v>
      </c>
      <c r="B85" s="212">
        <f t="shared" si="1"/>
        <v>28.489237128712222</v>
      </c>
      <c r="C85" s="436">
        <v>31410</v>
      </c>
      <c r="D85" s="213">
        <f t="shared" si="0"/>
        <v>13230.259494036429</v>
      </c>
      <c r="E85" s="129">
        <f t="shared" si="2"/>
        <v>4498.2882279723863</v>
      </c>
      <c r="F85" s="164">
        <f t="shared" si="3"/>
        <v>264.60518988072857</v>
      </c>
      <c r="G85" s="487">
        <v>40</v>
      </c>
      <c r="H85" s="166">
        <f t="shared" si="4"/>
        <v>18033.152911889541</v>
      </c>
      <c r="I85" s="151"/>
      <c r="J85" s="151"/>
      <c r="K85" s="151"/>
    </row>
    <row r="86" spans="1:11" s="11" customFormat="1" ht="16.5" customHeight="1" x14ac:dyDescent="0.2">
      <c r="A86" s="211">
        <v>64</v>
      </c>
      <c r="B86" s="212">
        <f t="shared" si="1"/>
        <v>28.51322660088179</v>
      </c>
      <c r="C86" s="436">
        <v>31410</v>
      </c>
      <c r="D86" s="213">
        <f t="shared" si="0"/>
        <v>13219.128276010106</v>
      </c>
      <c r="E86" s="129">
        <f t="shared" si="2"/>
        <v>4494.5036138434361</v>
      </c>
      <c r="F86" s="164">
        <f t="shared" si="3"/>
        <v>264.38256552020209</v>
      </c>
      <c r="G86" s="487">
        <v>40</v>
      </c>
      <c r="H86" s="166">
        <f t="shared" si="4"/>
        <v>18018.014455373745</v>
      </c>
      <c r="I86" s="151"/>
      <c r="J86" s="151"/>
      <c r="K86" s="151"/>
    </row>
    <row r="87" spans="1:11" s="11" customFormat="1" ht="16.5" customHeight="1" x14ac:dyDescent="0.2">
      <c r="A87" s="211">
        <v>65</v>
      </c>
      <c r="B87" s="212">
        <f t="shared" ref="B87:B118" si="5">1.5233*LN(A87)+22.178</f>
        <v>28.536844128232026</v>
      </c>
      <c r="C87" s="436">
        <v>31410</v>
      </c>
      <c r="D87" s="213">
        <f t="shared" ref="D87:D150" si="6">12*1/B87*C87</f>
        <v>13208.187923874388</v>
      </c>
      <c r="E87" s="129">
        <f t="shared" si="2"/>
        <v>4490.7838941172922</v>
      </c>
      <c r="F87" s="164">
        <f t="shared" si="3"/>
        <v>264.16375847748776</v>
      </c>
      <c r="G87" s="487">
        <v>40</v>
      </c>
      <c r="H87" s="166">
        <f t="shared" si="4"/>
        <v>18003.135576469169</v>
      </c>
      <c r="I87" s="151"/>
      <c r="J87" s="151"/>
      <c r="K87" s="151"/>
    </row>
    <row r="88" spans="1:11" s="11" customFormat="1" ht="16.5" customHeight="1" x14ac:dyDescent="0.2">
      <c r="A88" s="211">
        <v>66</v>
      </c>
      <c r="B88" s="212">
        <f t="shared" si="5"/>
        <v>28.560101068528855</v>
      </c>
      <c r="C88" s="436">
        <v>31410</v>
      </c>
      <c r="D88" s="213">
        <f t="shared" si="6"/>
        <v>13197.432288338023</v>
      </c>
      <c r="E88" s="129">
        <f t="shared" ref="E88:E151" si="7">D88*34%</f>
        <v>4487.1269780349285</v>
      </c>
      <c r="F88" s="164">
        <f t="shared" ref="F88:F151" si="8">D88*2%</f>
        <v>263.94864576676048</v>
      </c>
      <c r="G88" s="487">
        <v>40</v>
      </c>
      <c r="H88" s="166">
        <f t="shared" ref="H88:H151" si="9">SUM(D88:G88)</f>
        <v>17988.50791213971</v>
      </c>
      <c r="I88" s="151"/>
      <c r="J88" s="151"/>
      <c r="K88" s="151"/>
    </row>
    <row r="89" spans="1:11" s="11" customFormat="1" ht="16.5" customHeight="1" x14ac:dyDescent="0.2">
      <c r="A89" s="211">
        <v>67</v>
      </c>
      <c r="B89" s="212">
        <f t="shared" si="5"/>
        <v>28.583008267118259</v>
      </c>
      <c r="C89" s="436">
        <v>31410</v>
      </c>
      <c r="D89" s="213">
        <f t="shared" si="6"/>
        <v>13186.855507914006</v>
      </c>
      <c r="E89" s="129">
        <f t="shared" si="7"/>
        <v>4483.5308726907624</v>
      </c>
      <c r="F89" s="164">
        <f t="shared" si="8"/>
        <v>263.73711015828013</v>
      </c>
      <c r="G89" s="487">
        <v>40</v>
      </c>
      <c r="H89" s="166">
        <f t="shared" si="9"/>
        <v>17974.123490763046</v>
      </c>
      <c r="I89" s="151"/>
      <c r="J89" s="151"/>
      <c r="K89" s="151"/>
    </row>
    <row r="90" spans="1:11" s="11" customFormat="1" ht="16.5" customHeight="1" x14ac:dyDescent="0.2">
      <c r="A90" s="211">
        <v>68</v>
      </c>
      <c r="B90" s="212">
        <f t="shared" si="5"/>
        <v>28.605576087294764</v>
      </c>
      <c r="C90" s="436">
        <v>31410</v>
      </c>
      <c r="D90" s="213">
        <f t="shared" si="6"/>
        <v>13176.451991379749</v>
      </c>
      <c r="E90" s="129">
        <f t="shared" si="7"/>
        <v>4479.9936770691147</v>
      </c>
      <c r="F90" s="164">
        <f t="shared" si="8"/>
        <v>263.529039827595</v>
      </c>
      <c r="G90" s="487">
        <v>40</v>
      </c>
      <c r="H90" s="166">
        <f t="shared" si="9"/>
        <v>17959.974708276455</v>
      </c>
      <c r="I90" s="151"/>
      <c r="J90" s="151"/>
      <c r="K90" s="151"/>
    </row>
    <row r="91" spans="1:11" s="11" customFormat="1" ht="16.5" customHeight="1" x14ac:dyDescent="0.2">
      <c r="A91" s="211">
        <v>69</v>
      </c>
      <c r="B91" s="212">
        <f t="shared" si="5"/>
        <v>28.627814438453008</v>
      </c>
      <c r="C91" s="436">
        <v>31410</v>
      </c>
      <c r="D91" s="213">
        <f t="shared" si="6"/>
        <v>13166.216401546859</v>
      </c>
      <c r="E91" s="129">
        <f t="shared" si="7"/>
        <v>4476.513576525932</v>
      </c>
      <c r="F91" s="164">
        <f t="shared" si="8"/>
        <v>263.32432803093718</v>
      </c>
      <c r="G91" s="487">
        <v>40</v>
      </c>
      <c r="H91" s="166">
        <f t="shared" si="9"/>
        <v>17946.054306103728</v>
      </c>
      <c r="I91" s="151"/>
      <c r="J91" s="151"/>
      <c r="K91" s="151"/>
    </row>
    <row r="92" spans="1:11" s="11" customFormat="1" ht="16.5" customHeight="1" x14ac:dyDescent="0.2">
      <c r="A92" s="214">
        <v>70</v>
      </c>
      <c r="B92" s="212">
        <f t="shared" si="5"/>
        <v>28.649732802213791</v>
      </c>
      <c r="C92" s="436">
        <v>31410</v>
      </c>
      <c r="D92" s="213">
        <f t="shared" si="6"/>
        <v>13156.143640225331</v>
      </c>
      <c r="E92" s="129">
        <f t="shared" si="7"/>
        <v>4473.0888376766134</v>
      </c>
      <c r="F92" s="164">
        <f t="shared" si="8"/>
        <v>263.12287280450664</v>
      </c>
      <c r="G92" s="487">
        <v>40</v>
      </c>
      <c r="H92" s="166">
        <f t="shared" si="9"/>
        <v>17932.35535070645</v>
      </c>
      <c r="I92" s="151"/>
      <c r="J92" s="151"/>
      <c r="K92" s="151"/>
    </row>
    <row r="93" spans="1:11" s="11" customFormat="1" ht="16.5" customHeight="1" x14ac:dyDescent="0.2">
      <c r="A93" s="211">
        <v>71</v>
      </c>
      <c r="B93" s="212">
        <f t="shared" si="5"/>
        <v>28.671340256697036</v>
      </c>
      <c r="C93" s="436">
        <v>31410</v>
      </c>
      <c r="D93" s="213">
        <f t="shared" si="6"/>
        <v>13146.228834278483</v>
      </c>
      <c r="E93" s="129">
        <f t="shared" si="7"/>
        <v>4469.7178036546848</v>
      </c>
      <c r="F93" s="164">
        <f t="shared" si="8"/>
        <v>262.92457668556966</v>
      </c>
      <c r="G93" s="487">
        <v>40</v>
      </c>
      <c r="H93" s="166">
        <f t="shared" si="9"/>
        <v>17918.871214618739</v>
      </c>
      <c r="I93" s="151"/>
      <c r="J93" s="151"/>
      <c r="K93" s="151"/>
    </row>
    <row r="94" spans="1:11" s="11" customFormat="1" ht="16.5" customHeight="1" x14ac:dyDescent="0.2">
      <c r="A94" s="211">
        <v>72</v>
      </c>
      <c r="B94" s="212">
        <f t="shared" si="5"/>
        <v>28.692645499097157</v>
      </c>
      <c r="C94" s="436">
        <v>31410</v>
      </c>
      <c r="D94" s="213">
        <f t="shared" si="6"/>
        <v>13136.467322675428</v>
      </c>
      <c r="E94" s="129">
        <f t="shared" si="7"/>
        <v>4466.398889709646</v>
      </c>
      <c r="F94" s="164">
        <f t="shared" si="8"/>
        <v>262.72934645350858</v>
      </c>
      <c r="G94" s="487">
        <v>40</v>
      </c>
      <c r="H94" s="166">
        <f t="shared" si="9"/>
        <v>17905.59555883858</v>
      </c>
      <c r="I94" s="151"/>
      <c r="J94" s="151"/>
      <c r="K94" s="151"/>
    </row>
    <row r="95" spans="1:11" s="11" customFormat="1" ht="16.5" customHeight="1" x14ac:dyDescent="0.2">
      <c r="A95" s="211">
        <v>73</v>
      </c>
      <c r="B95" s="212">
        <f t="shared" si="5"/>
        <v>28.713656866701346</v>
      </c>
      <c r="C95" s="436">
        <v>31410</v>
      </c>
      <c r="D95" s="213">
        <f t="shared" si="6"/>
        <v>13126.854644456889</v>
      </c>
      <c r="E95" s="129">
        <f t="shared" si="7"/>
        <v>4463.1305791153427</v>
      </c>
      <c r="F95" s="164">
        <f t="shared" si="8"/>
        <v>262.5370928891378</v>
      </c>
      <c r="G95" s="487">
        <v>40</v>
      </c>
      <c r="H95" s="166">
        <f t="shared" si="9"/>
        <v>17892.522316461371</v>
      </c>
      <c r="I95" s="151"/>
      <c r="J95" s="151"/>
      <c r="K95" s="151"/>
    </row>
    <row r="96" spans="1:11" s="11" customFormat="1" ht="16.5" customHeight="1" x14ac:dyDescent="0.2">
      <c r="A96" s="211">
        <v>74</v>
      </c>
      <c r="B96" s="212">
        <f t="shared" si="5"/>
        <v>28.734382356477916</v>
      </c>
      <c r="C96" s="436">
        <v>31410</v>
      </c>
      <c r="D96" s="213">
        <f t="shared" si="6"/>
        <v>13117.386527538381</v>
      </c>
      <c r="E96" s="129">
        <f t="shared" si="7"/>
        <v>4459.9114193630503</v>
      </c>
      <c r="F96" s="164">
        <f t="shared" si="8"/>
        <v>262.34773055076761</v>
      </c>
      <c r="G96" s="487">
        <v>40</v>
      </c>
      <c r="H96" s="166">
        <f t="shared" si="9"/>
        <v>17879.645677452198</v>
      </c>
      <c r="I96" s="151"/>
      <c r="J96" s="151"/>
      <c r="K96" s="151"/>
    </row>
    <row r="97" spans="1:11" s="11" customFormat="1" ht="16.5" customHeight="1" x14ac:dyDescent="0.2">
      <c r="A97" s="211">
        <v>75</v>
      </c>
      <c r="B97" s="212">
        <f t="shared" si="5"/>
        <v>28.754829643349861</v>
      </c>
      <c r="C97" s="436">
        <v>31410</v>
      </c>
      <c r="D97" s="213">
        <f t="shared" si="6"/>
        <v>13108.058878282051</v>
      </c>
      <c r="E97" s="129">
        <f t="shared" si="7"/>
        <v>4456.7400186158975</v>
      </c>
      <c r="F97" s="164">
        <f t="shared" si="8"/>
        <v>262.16117756564103</v>
      </c>
      <c r="G97" s="487">
        <v>40</v>
      </c>
      <c r="H97" s="166">
        <f t="shared" si="9"/>
        <v>17866.96007446359</v>
      </c>
      <c r="I97" s="151"/>
      <c r="J97" s="151"/>
      <c r="K97" s="151"/>
    </row>
    <row r="98" spans="1:11" s="11" customFormat="1" ht="16.5" customHeight="1" x14ac:dyDescent="0.2">
      <c r="A98" s="211">
        <v>76</v>
      </c>
      <c r="B98" s="212">
        <f t="shared" si="5"/>
        <v>28.775006097258171</v>
      </c>
      <c r="C98" s="436">
        <v>31410</v>
      </c>
      <c r="D98" s="213">
        <f t="shared" si="6"/>
        <v>13098.867771774856</v>
      </c>
      <c r="E98" s="129">
        <f t="shared" si="7"/>
        <v>4453.6150424034513</v>
      </c>
      <c r="F98" s="164">
        <f t="shared" si="8"/>
        <v>261.97735543549715</v>
      </c>
      <c r="G98" s="487">
        <v>40</v>
      </c>
      <c r="H98" s="166">
        <f t="shared" si="9"/>
        <v>17854.460169613805</v>
      </c>
      <c r="I98" s="151"/>
      <c r="J98" s="151"/>
      <c r="K98" s="151"/>
    </row>
    <row r="99" spans="1:11" s="11" customFormat="1" ht="16.5" customHeight="1" x14ac:dyDescent="0.2">
      <c r="A99" s="211">
        <v>77</v>
      </c>
      <c r="B99" s="212">
        <f t="shared" si="5"/>
        <v>28.794918799109716</v>
      </c>
      <c r="C99" s="436">
        <v>31410</v>
      </c>
      <c r="D99" s="213">
        <f t="shared" si="6"/>
        <v>13089.809442756741</v>
      </c>
      <c r="E99" s="129">
        <f t="shared" si="7"/>
        <v>4450.5352105372922</v>
      </c>
      <c r="F99" s="164">
        <f t="shared" si="8"/>
        <v>261.7961888551348</v>
      </c>
      <c r="G99" s="487">
        <v>40</v>
      </c>
      <c r="H99" s="166">
        <f t="shared" si="9"/>
        <v>17842.140842149169</v>
      </c>
      <c r="I99" s="151"/>
      <c r="J99" s="151"/>
      <c r="K99" s="151"/>
    </row>
    <row r="100" spans="1:11" s="11" customFormat="1" ht="16.5" customHeight="1" x14ac:dyDescent="0.2">
      <c r="A100" s="211">
        <v>78</v>
      </c>
      <c r="B100" s="212">
        <f t="shared" si="5"/>
        <v>28.814574555696257</v>
      </c>
      <c r="C100" s="436">
        <v>31410</v>
      </c>
      <c r="D100" s="213">
        <f t="shared" si="6"/>
        <v>13080.880277147384</v>
      </c>
      <c r="E100" s="129">
        <f t="shared" si="7"/>
        <v>4447.4992942301105</v>
      </c>
      <c r="F100" s="164">
        <f t="shared" si="8"/>
        <v>261.61760554294767</v>
      </c>
      <c r="G100" s="487">
        <v>40</v>
      </c>
      <c r="H100" s="166">
        <f t="shared" si="9"/>
        <v>17829.997176920442</v>
      </c>
      <c r="I100" s="151"/>
      <c r="J100" s="151"/>
      <c r="K100" s="151"/>
    </row>
    <row r="101" spans="1:11" s="11" customFormat="1" ht="16.5" customHeight="1" x14ac:dyDescent="0.2">
      <c r="A101" s="211">
        <v>79</v>
      </c>
      <c r="B101" s="212">
        <f t="shared" si="5"/>
        <v>28.833979913663015</v>
      </c>
      <c r="C101" s="436">
        <v>31410</v>
      </c>
      <c r="D101" s="213">
        <f t="shared" si="6"/>
        <v>13072.076804124985</v>
      </c>
      <c r="E101" s="129">
        <f t="shared" si="7"/>
        <v>4444.5061134024954</v>
      </c>
      <c r="F101" s="164">
        <f t="shared" si="8"/>
        <v>261.44153608249968</v>
      </c>
      <c r="G101" s="487">
        <v>40</v>
      </c>
      <c r="H101" s="166">
        <f t="shared" si="9"/>
        <v>17818.024453609982</v>
      </c>
      <c r="I101" s="151"/>
      <c r="J101" s="151"/>
      <c r="K101" s="151"/>
    </row>
    <row r="102" spans="1:11" s="11" customFormat="1" ht="16.5" customHeight="1" x14ac:dyDescent="0.2">
      <c r="A102" s="214">
        <v>80</v>
      </c>
      <c r="B102" s="212">
        <f t="shared" si="5"/>
        <v>28.853141172598725</v>
      </c>
      <c r="C102" s="436">
        <v>31410</v>
      </c>
      <c r="D102" s="213">
        <f t="shared" si="6"/>
        <v>13063.395688714603</v>
      </c>
      <c r="E102" s="129">
        <f t="shared" si="7"/>
        <v>4441.5545341629659</v>
      </c>
      <c r="F102" s="164">
        <f t="shared" si="8"/>
        <v>261.26791377429208</v>
      </c>
      <c r="G102" s="487">
        <v>40</v>
      </c>
      <c r="H102" s="166">
        <f t="shared" si="9"/>
        <v>17806.21813665186</v>
      </c>
      <c r="I102" s="151"/>
      <c r="J102" s="151"/>
      <c r="K102" s="151"/>
    </row>
    <row r="103" spans="1:11" s="11" customFormat="1" ht="16.5" customHeight="1" x14ac:dyDescent="0.2">
      <c r="A103" s="211">
        <v>81</v>
      </c>
      <c r="B103" s="212">
        <f t="shared" si="5"/>
        <v>28.872064397312528</v>
      </c>
      <c r="C103" s="436">
        <v>31410</v>
      </c>
      <c r="D103" s="213">
        <f t="shared" si="6"/>
        <v>13054.833724847347</v>
      </c>
      <c r="E103" s="129">
        <f t="shared" si="7"/>
        <v>4438.6434664480985</v>
      </c>
      <c r="F103" s="164">
        <f t="shared" si="8"/>
        <v>261.09667449694695</v>
      </c>
      <c r="G103" s="487">
        <v>40</v>
      </c>
      <c r="H103" s="166">
        <f t="shared" si="9"/>
        <v>17794.573865792394</v>
      </c>
      <c r="I103" s="151"/>
      <c r="J103" s="151"/>
      <c r="K103" s="151"/>
    </row>
    <row r="104" spans="1:11" s="11" customFormat="1" ht="16.5" customHeight="1" x14ac:dyDescent="0.2">
      <c r="A104" s="211">
        <v>82</v>
      </c>
      <c r="B104" s="212">
        <f t="shared" si="5"/>
        <v>28.89075542935764</v>
      </c>
      <c r="C104" s="436">
        <v>31410</v>
      </c>
      <c r="D104" s="213">
        <f t="shared" si="6"/>
        <v>13046.387828855068</v>
      </c>
      <c r="E104" s="129">
        <f t="shared" si="7"/>
        <v>4435.7718618107237</v>
      </c>
      <c r="F104" s="164">
        <f t="shared" si="8"/>
        <v>260.92775657710138</v>
      </c>
      <c r="G104" s="487">
        <v>40</v>
      </c>
      <c r="H104" s="166">
        <f t="shared" si="9"/>
        <v>17783.087447242891</v>
      </c>
      <c r="I104" s="151"/>
      <c r="J104" s="151"/>
      <c r="K104" s="151"/>
    </row>
    <row r="105" spans="1:11" s="11" customFormat="1" ht="16.5" customHeight="1" x14ac:dyDescent="0.2">
      <c r="A105" s="211">
        <v>83</v>
      </c>
      <c r="B105" s="212">
        <f t="shared" si="5"/>
        <v>28.909219897856559</v>
      </c>
      <c r="C105" s="436">
        <v>31410</v>
      </c>
      <c r="D105" s="213">
        <f t="shared" si="6"/>
        <v>13038.05503336831</v>
      </c>
      <c r="E105" s="129">
        <f t="shared" si="7"/>
        <v>4432.9387113452258</v>
      </c>
      <c r="F105" s="164">
        <f t="shared" si="8"/>
        <v>260.76110066736618</v>
      </c>
      <c r="G105" s="487">
        <v>40</v>
      </c>
      <c r="H105" s="166">
        <f t="shared" si="9"/>
        <v>17771.754845380899</v>
      </c>
      <c r="I105" s="151"/>
      <c r="J105" s="151"/>
      <c r="K105" s="151"/>
    </row>
    <row r="106" spans="1:11" s="11" customFormat="1" ht="16.5" customHeight="1" x14ac:dyDescent="0.2">
      <c r="A106" s="211">
        <v>84</v>
      </c>
      <c r="B106" s="212">
        <f t="shared" si="5"/>
        <v>28.927463229678018</v>
      </c>
      <c r="C106" s="436">
        <v>31410</v>
      </c>
      <c r="D106" s="213">
        <f t="shared" si="6"/>
        <v>13029.832481587961</v>
      </c>
      <c r="E106" s="129">
        <f t="shared" si="7"/>
        <v>4430.1430437399067</v>
      </c>
      <c r="F106" s="164">
        <f t="shared" si="8"/>
        <v>260.59664963175919</v>
      </c>
      <c r="G106" s="487">
        <v>40</v>
      </c>
      <c r="H106" s="166">
        <f t="shared" si="9"/>
        <v>17760.572174959627</v>
      </c>
      <c r="I106" s="151"/>
      <c r="J106" s="151"/>
      <c r="K106" s="151"/>
    </row>
    <row r="107" spans="1:11" s="11" customFormat="1" ht="16.5" customHeight="1" x14ac:dyDescent="0.2">
      <c r="A107" s="211">
        <v>85</v>
      </c>
      <c r="B107" s="212">
        <f t="shared" si="5"/>
        <v>28.9454906590117</v>
      </c>
      <c r="C107" s="436">
        <v>31410</v>
      </c>
      <c r="D107" s="213">
        <f t="shared" si="6"/>
        <v>13021.717421903581</v>
      </c>
      <c r="E107" s="129">
        <f t="shared" si="7"/>
        <v>4427.383923447218</v>
      </c>
      <c r="F107" s="164">
        <f t="shared" si="8"/>
        <v>260.43434843807159</v>
      </c>
      <c r="G107" s="487">
        <v>40</v>
      </c>
      <c r="H107" s="166">
        <f t="shared" si="9"/>
        <v>17749.535693788872</v>
      </c>
      <c r="I107" s="151"/>
      <c r="J107" s="151"/>
      <c r="K107" s="151"/>
    </row>
    <row r="108" spans="1:11" s="11" customFormat="1" ht="16.5" customHeight="1" x14ac:dyDescent="0.2">
      <c r="A108" s="211">
        <v>86</v>
      </c>
      <c r="B108" s="212">
        <f t="shared" si="5"/>
        <v>28.963307236382967</v>
      </c>
      <c r="C108" s="436">
        <v>31410</v>
      </c>
      <c r="D108" s="213">
        <f t="shared" si="6"/>
        <v>13013.707202833615</v>
      </c>
      <c r="E108" s="129">
        <f t="shared" si="7"/>
        <v>4424.6604489634292</v>
      </c>
      <c r="F108" s="164">
        <f t="shared" si="8"/>
        <v>260.2741440566723</v>
      </c>
      <c r="G108" s="487">
        <v>40</v>
      </c>
      <c r="H108" s="166">
        <f t="shared" si="9"/>
        <v>17738.641795853717</v>
      </c>
      <c r="I108" s="151"/>
      <c r="J108" s="151"/>
      <c r="K108" s="151"/>
    </row>
    <row r="109" spans="1:11" s="11" customFormat="1" ht="16.5" customHeight="1" x14ac:dyDescent="0.2">
      <c r="A109" s="211">
        <v>87</v>
      </c>
      <c r="B109" s="212">
        <f t="shared" si="5"/>
        <v>28.980917837146528</v>
      </c>
      <c r="C109" s="436">
        <v>31410</v>
      </c>
      <c r="D109" s="213">
        <f t="shared" si="6"/>
        <v>13005.799268264711</v>
      </c>
      <c r="E109" s="129">
        <f t="shared" si="7"/>
        <v>4421.9717512100024</v>
      </c>
      <c r="F109" s="164">
        <f t="shared" si="8"/>
        <v>260.11598536529425</v>
      </c>
      <c r="G109" s="487">
        <v>40</v>
      </c>
      <c r="H109" s="166">
        <f t="shared" si="9"/>
        <v>17727.887004840006</v>
      </c>
      <c r="I109" s="151"/>
      <c r="J109" s="151"/>
      <c r="K109" s="151"/>
    </row>
    <row r="110" spans="1:11" s="11" customFormat="1" ht="16.5" customHeight="1" x14ac:dyDescent="0.2">
      <c r="A110" s="211">
        <v>88</v>
      </c>
      <c r="B110" s="212">
        <f t="shared" si="5"/>
        <v>28.998327169494654</v>
      </c>
      <c r="C110" s="436">
        <v>31410</v>
      </c>
      <c r="D110" s="213">
        <f t="shared" si="6"/>
        <v>12997.991152969273</v>
      </c>
      <c r="E110" s="129">
        <f t="shared" si="7"/>
        <v>4419.3169920095534</v>
      </c>
      <c r="F110" s="164">
        <f t="shared" si="8"/>
        <v>259.95982305938549</v>
      </c>
      <c r="G110" s="487">
        <v>40</v>
      </c>
      <c r="H110" s="166">
        <f t="shared" si="9"/>
        <v>17717.26796803821</v>
      </c>
      <c r="I110" s="151"/>
      <c r="J110" s="151"/>
      <c r="K110" s="151"/>
    </row>
    <row r="111" spans="1:11" s="11" customFormat="1" ht="16.5" customHeight="1" x14ac:dyDescent="0.2">
      <c r="A111" s="211">
        <v>89</v>
      </c>
      <c r="B111" s="212">
        <f t="shared" si="5"/>
        <v>29.015539782012969</v>
      </c>
      <c r="C111" s="436">
        <v>31410</v>
      </c>
      <c r="D111" s="213">
        <f t="shared" si="6"/>
        <v>12990.280478382021</v>
      </c>
      <c r="E111" s="129">
        <f t="shared" si="7"/>
        <v>4416.6953626498871</v>
      </c>
      <c r="F111" s="164">
        <f t="shared" si="8"/>
        <v>259.80560956764043</v>
      </c>
      <c r="G111" s="487">
        <v>40</v>
      </c>
      <c r="H111" s="166">
        <f t="shared" si="9"/>
        <v>17706.781450599548</v>
      </c>
      <c r="I111" s="151"/>
      <c r="J111" s="151"/>
      <c r="K111" s="151"/>
    </row>
    <row r="112" spans="1:11" s="11" customFormat="1" ht="16.5" customHeight="1" x14ac:dyDescent="0.2">
      <c r="A112" s="214">
        <v>90</v>
      </c>
      <c r="B112" s="212">
        <f t="shared" si="5"/>
        <v>29.032560070814093</v>
      </c>
      <c r="C112" s="436">
        <v>31410</v>
      </c>
      <c r="D112" s="213">
        <f t="shared" si="6"/>
        <v>12982.664948617839</v>
      </c>
      <c r="E112" s="129">
        <f t="shared" si="7"/>
        <v>4414.1060825300656</v>
      </c>
      <c r="F112" s="164">
        <f t="shared" si="8"/>
        <v>259.65329897235677</v>
      </c>
      <c r="G112" s="487">
        <v>40</v>
      </c>
      <c r="H112" s="166">
        <f t="shared" si="9"/>
        <v>17696.424330120262</v>
      </c>
      <c r="I112" s="151"/>
      <c r="J112" s="151"/>
      <c r="K112" s="151"/>
    </row>
    <row r="113" spans="1:11" s="11" customFormat="1" ht="16.5" customHeight="1" x14ac:dyDescent="0.2">
      <c r="A113" s="211">
        <v>91</v>
      </c>
      <c r="B113" s="212">
        <f t="shared" si="5"/>
        <v>29.049392286277119</v>
      </c>
      <c r="C113" s="436">
        <v>31410</v>
      </c>
      <c r="D113" s="213">
        <f t="shared" si="6"/>
        <v>12975.142346714645</v>
      </c>
      <c r="E113" s="129">
        <f t="shared" si="7"/>
        <v>4411.5483978829798</v>
      </c>
      <c r="F113" s="164">
        <f t="shared" si="8"/>
        <v>259.5028469342929</v>
      </c>
      <c r="G113" s="487">
        <v>40</v>
      </c>
      <c r="H113" s="166">
        <f t="shared" si="9"/>
        <v>17686.193591531919</v>
      </c>
      <c r="I113" s="151"/>
      <c r="J113" s="151"/>
      <c r="K113" s="151"/>
    </row>
    <row r="114" spans="1:11" s="11" customFormat="1" ht="16.5" customHeight="1" x14ac:dyDescent="0.2">
      <c r="A114" s="211">
        <v>92</v>
      </c>
      <c r="B114" s="212">
        <f t="shared" si="5"/>
        <v>29.066040539418804</v>
      </c>
      <c r="C114" s="436">
        <v>31410</v>
      </c>
      <c r="D114" s="213">
        <f t="shared" si="6"/>
        <v>12967.710531086213</v>
      </c>
      <c r="E114" s="129">
        <f t="shared" si="7"/>
        <v>4409.0215805693133</v>
      </c>
      <c r="F114" s="164">
        <f t="shared" si="8"/>
        <v>259.35421062172429</v>
      </c>
      <c r="G114" s="487">
        <v>40</v>
      </c>
      <c r="H114" s="166">
        <f t="shared" si="9"/>
        <v>17676.08632227725</v>
      </c>
      <c r="I114" s="151"/>
      <c r="J114" s="151"/>
      <c r="K114" s="151"/>
    </row>
    <row r="115" spans="1:11" s="11" customFormat="1" ht="16.5" customHeight="1" x14ac:dyDescent="0.2">
      <c r="A115" s="211">
        <v>93</v>
      </c>
      <c r="B115" s="212">
        <f t="shared" si="5"/>
        <v>29.082508807920355</v>
      </c>
      <c r="C115" s="436">
        <v>31410</v>
      </c>
      <c r="D115" s="213">
        <f t="shared" si="6"/>
        <v>12960.367432171095</v>
      </c>
      <c r="E115" s="129">
        <f t="shared" si="7"/>
        <v>4406.5249269381729</v>
      </c>
      <c r="F115" s="164">
        <f t="shared" si="8"/>
        <v>259.20734864342188</v>
      </c>
      <c r="G115" s="487">
        <v>40</v>
      </c>
      <c r="H115" s="166">
        <f t="shared" si="9"/>
        <v>17666.099707752688</v>
      </c>
      <c r="I115" s="151"/>
      <c r="J115" s="151"/>
      <c r="K115" s="151"/>
    </row>
    <row r="116" spans="1:11" s="11" customFormat="1" ht="16.5" customHeight="1" x14ac:dyDescent="0.2">
      <c r="A116" s="211">
        <v>94</v>
      </c>
      <c r="B116" s="212">
        <f t="shared" si="5"/>
        <v>29.098800941831897</v>
      </c>
      <c r="C116" s="436">
        <v>31410</v>
      </c>
      <c r="D116" s="213">
        <f t="shared" si="6"/>
        <v>12953.111049264809</v>
      </c>
      <c r="E116" s="129">
        <f t="shared" si="7"/>
        <v>4404.0577567500359</v>
      </c>
      <c r="F116" s="164">
        <f t="shared" si="8"/>
        <v>259.06222098529622</v>
      </c>
      <c r="G116" s="487">
        <v>40</v>
      </c>
      <c r="H116" s="166">
        <f t="shared" si="9"/>
        <v>17656.23102700014</v>
      </c>
      <c r="I116" s="151"/>
      <c r="J116" s="151"/>
      <c r="K116" s="151"/>
    </row>
    <row r="117" spans="1:11" s="11" customFormat="1" ht="16.5" customHeight="1" x14ac:dyDescent="0.2">
      <c r="A117" s="211">
        <v>95</v>
      </c>
      <c r="B117" s="212">
        <f t="shared" si="5"/>
        <v>29.114920668975106</v>
      </c>
      <c r="C117" s="436">
        <v>31410</v>
      </c>
      <c r="D117" s="213">
        <f t="shared" si="6"/>
        <v>12945.939447523428</v>
      </c>
      <c r="E117" s="129">
        <f t="shared" si="7"/>
        <v>4401.6194121579656</v>
      </c>
      <c r="F117" s="164">
        <f t="shared" si="8"/>
        <v>258.91878895046858</v>
      </c>
      <c r="G117" s="487">
        <v>40</v>
      </c>
      <c r="H117" s="166">
        <f t="shared" si="9"/>
        <v>17646.477648631862</v>
      </c>
      <c r="I117" s="151"/>
      <c r="J117" s="151"/>
      <c r="K117" s="151"/>
    </row>
    <row r="118" spans="1:11" s="11" customFormat="1" ht="16.5" customHeight="1" x14ac:dyDescent="0.2">
      <c r="A118" s="211">
        <v>96</v>
      </c>
      <c r="B118" s="212">
        <f t="shared" si="5"/>
        <v>29.130871600062957</v>
      </c>
      <c r="C118" s="436">
        <v>31410</v>
      </c>
      <c r="D118" s="213">
        <f t="shared" si="6"/>
        <v>12938.850755127609</v>
      </c>
      <c r="E118" s="129">
        <f t="shared" si="7"/>
        <v>4399.2092567433874</v>
      </c>
      <c r="F118" s="164">
        <f t="shared" si="8"/>
        <v>258.77701510255218</v>
      </c>
      <c r="G118" s="487">
        <v>40</v>
      </c>
      <c r="H118" s="166">
        <f t="shared" si="9"/>
        <v>17636.837026973546</v>
      </c>
      <c r="I118" s="151"/>
      <c r="J118" s="151"/>
      <c r="K118" s="151"/>
    </row>
    <row r="119" spans="1:11" s="11" customFormat="1" ht="16.5" customHeight="1" x14ac:dyDescent="0.2">
      <c r="A119" s="211">
        <v>97</v>
      </c>
      <c r="B119" s="212">
        <f>1.5233*LN(A119)+22.178</f>
        <v>29.146657233554205</v>
      </c>
      <c r="C119" s="436">
        <v>31410</v>
      </c>
      <c r="D119" s="213">
        <f t="shared" si="6"/>
        <v>12931.843160596896</v>
      </c>
      <c r="E119" s="129">
        <f t="shared" si="7"/>
        <v>4396.8266746029449</v>
      </c>
      <c r="F119" s="164">
        <f t="shared" si="8"/>
        <v>258.63686321193791</v>
      </c>
      <c r="G119" s="487">
        <v>40</v>
      </c>
      <c r="H119" s="166">
        <f t="shared" si="9"/>
        <v>17627.30669841178</v>
      </c>
      <c r="I119" s="151"/>
      <c r="J119" s="151"/>
      <c r="K119" s="151"/>
    </row>
    <row r="120" spans="1:11" s="11" customFormat="1" ht="16.5" customHeight="1" x14ac:dyDescent="0.2">
      <c r="A120" s="211">
        <v>98</v>
      </c>
      <c r="B120" s="212">
        <f>1.5233*LN(A120)+22.178</f>
        <v>29.162280960258883</v>
      </c>
      <c r="C120" s="436">
        <v>31410</v>
      </c>
      <c r="D120" s="213">
        <f t="shared" si="6"/>
        <v>12924.914910244866</v>
      </c>
      <c r="E120" s="129">
        <f t="shared" si="7"/>
        <v>4394.4710694832547</v>
      </c>
      <c r="F120" s="164">
        <f t="shared" si="8"/>
        <v>258.49829820489731</v>
      </c>
      <c r="G120" s="487">
        <v>40</v>
      </c>
      <c r="H120" s="166">
        <f t="shared" si="9"/>
        <v>17617.884277933019</v>
      </c>
      <c r="I120" s="151"/>
      <c r="J120" s="151"/>
      <c r="K120" s="151"/>
    </row>
    <row r="121" spans="1:11" s="11" customFormat="1" ht="16.5" customHeight="1" thickBot="1" x14ac:dyDescent="0.25">
      <c r="A121" s="215">
        <v>99</v>
      </c>
      <c r="B121" s="216">
        <f>1.5233*LN(A121)+22.178</f>
        <v>29.177746067710022</v>
      </c>
      <c r="C121" s="437">
        <v>31410</v>
      </c>
      <c r="D121" s="217">
        <f t="shared" si="6"/>
        <v>12918.064305766375</v>
      </c>
      <c r="E121" s="91">
        <f t="shared" si="7"/>
        <v>4392.1418639605681</v>
      </c>
      <c r="F121" s="182">
        <f t="shared" si="8"/>
        <v>258.36128611532752</v>
      </c>
      <c r="G121" s="488">
        <v>40</v>
      </c>
      <c r="H121" s="229">
        <f t="shared" si="9"/>
        <v>17608.567455842269</v>
      </c>
      <c r="I121" s="151"/>
      <c r="J121" s="151"/>
      <c r="K121" s="151"/>
    </row>
    <row r="122" spans="1:11" s="11" customFormat="1" ht="16.5" customHeight="1" x14ac:dyDescent="0.2">
      <c r="A122" s="220">
        <v>100</v>
      </c>
      <c r="B122" s="221">
        <f t="shared" ref="B122:B171" si="10">1.09*LN(A122)+24.178</f>
        <v>29.197635502727021</v>
      </c>
      <c r="C122" s="438">
        <v>31410</v>
      </c>
      <c r="D122" s="222">
        <f t="shared" si="6"/>
        <v>12909.264517833857</v>
      </c>
      <c r="E122" s="208">
        <f t="shared" si="7"/>
        <v>4389.1499360635116</v>
      </c>
      <c r="F122" s="164">
        <f t="shared" si="8"/>
        <v>258.18529035667717</v>
      </c>
      <c r="G122" s="487">
        <v>40</v>
      </c>
      <c r="H122" s="166">
        <f t="shared" si="9"/>
        <v>17596.599744254047</v>
      </c>
      <c r="I122" s="151"/>
      <c r="J122" s="151"/>
      <c r="K122" s="151"/>
    </row>
    <row r="123" spans="1:11" s="11" customFormat="1" ht="16.5" customHeight="1" x14ac:dyDescent="0.2">
      <c r="A123" s="211">
        <v>101</v>
      </c>
      <c r="B123" s="212">
        <f t="shared" si="10"/>
        <v>29.208481363356974</v>
      </c>
      <c r="C123" s="436">
        <v>31410</v>
      </c>
      <c r="D123" s="213">
        <f t="shared" si="6"/>
        <v>12904.470975778251</v>
      </c>
      <c r="E123" s="129">
        <f t="shared" si="7"/>
        <v>4387.520131764606</v>
      </c>
      <c r="F123" s="164">
        <f t="shared" si="8"/>
        <v>258.08941951556506</v>
      </c>
      <c r="G123" s="487">
        <v>40</v>
      </c>
      <c r="H123" s="166">
        <f t="shared" si="9"/>
        <v>17590.080527058421</v>
      </c>
      <c r="I123" s="151"/>
      <c r="J123" s="151"/>
      <c r="K123" s="151"/>
    </row>
    <row r="124" spans="1:11" s="11" customFormat="1" ht="16.5" customHeight="1" x14ac:dyDescent="0.2">
      <c r="A124" s="211">
        <v>102</v>
      </c>
      <c r="B124" s="212">
        <f t="shared" si="10"/>
        <v>29.219220366479856</v>
      </c>
      <c r="C124" s="438">
        <v>31410</v>
      </c>
      <c r="D124" s="213">
        <f t="shared" si="6"/>
        <v>12899.728167709796</v>
      </c>
      <c r="E124" s="129">
        <f t="shared" si="7"/>
        <v>4385.9075770213312</v>
      </c>
      <c r="F124" s="164">
        <f t="shared" si="8"/>
        <v>257.99456335419592</v>
      </c>
      <c r="G124" s="487">
        <v>40</v>
      </c>
      <c r="H124" s="166">
        <f t="shared" si="9"/>
        <v>17583.630308085325</v>
      </c>
      <c r="I124" s="151"/>
      <c r="J124" s="151"/>
      <c r="K124" s="151"/>
    </row>
    <row r="125" spans="1:11" s="11" customFormat="1" ht="16.5" customHeight="1" x14ac:dyDescent="0.2">
      <c r="A125" s="211">
        <v>103</v>
      </c>
      <c r="B125" s="212">
        <f t="shared" si="10"/>
        <v>29.229854597170302</v>
      </c>
      <c r="C125" s="436">
        <v>31410</v>
      </c>
      <c r="D125" s="213">
        <f t="shared" si="6"/>
        <v>12895.035065842889</v>
      </c>
      <c r="E125" s="129">
        <f t="shared" si="7"/>
        <v>4384.3119223865824</v>
      </c>
      <c r="F125" s="164">
        <f t="shared" si="8"/>
        <v>257.90070131685781</v>
      </c>
      <c r="G125" s="487">
        <v>40</v>
      </c>
      <c r="H125" s="166">
        <f t="shared" si="9"/>
        <v>17577.24768954633</v>
      </c>
      <c r="I125" s="151"/>
      <c r="J125" s="151"/>
      <c r="K125" s="151"/>
    </row>
    <row r="126" spans="1:11" s="11" customFormat="1" ht="16.5" customHeight="1" x14ac:dyDescent="0.2">
      <c r="A126" s="211">
        <v>104</v>
      </c>
      <c r="B126" s="212">
        <f t="shared" si="10"/>
        <v>29.240386080064098</v>
      </c>
      <c r="C126" s="436">
        <v>31410</v>
      </c>
      <c r="D126" s="213">
        <f t="shared" si="6"/>
        <v>12890.390672952897</v>
      </c>
      <c r="E126" s="129">
        <f t="shared" si="7"/>
        <v>4382.7328288039853</v>
      </c>
      <c r="F126" s="164">
        <f t="shared" si="8"/>
        <v>257.80781345905797</v>
      </c>
      <c r="G126" s="487">
        <v>40</v>
      </c>
      <c r="H126" s="166">
        <f t="shared" si="9"/>
        <v>17570.931315215941</v>
      </c>
      <c r="I126" s="151"/>
      <c r="J126" s="151"/>
      <c r="K126" s="151"/>
    </row>
    <row r="127" spans="1:11" s="11" customFormat="1" ht="16.5" customHeight="1" x14ac:dyDescent="0.2">
      <c r="A127" s="211">
        <v>105</v>
      </c>
      <c r="B127" s="212">
        <f t="shared" si="10"/>
        <v>29.250816781671702</v>
      </c>
      <c r="C127" s="436">
        <v>31410</v>
      </c>
      <c r="D127" s="213">
        <f t="shared" si="6"/>
        <v>12885.794021183527</v>
      </c>
      <c r="E127" s="129">
        <f t="shared" si="7"/>
        <v>4381.1699672023997</v>
      </c>
      <c r="F127" s="164">
        <f t="shared" si="8"/>
        <v>257.71588042367051</v>
      </c>
      <c r="G127" s="487">
        <v>40</v>
      </c>
      <c r="H127" s="166">
        <f t="shared" si="9"/>
        <v>17564.679868809599</v>
      </c>
      <c r="I127" s="151"/>
      <c r="J127" s="151"/>
      <c r="K127" s="151"/>
    </row>
    <row r="128" spans="1:11" s="11" customFormat="1" ht="16.5" customHeight="1" x14ac:dyDescent="0.2">
      <c r="A128" s="211">
        <v>106</v>
      </c>
      <c r="B128" s="212">
        <f t="shared" si="10"/>
        <v>29.261148612582154</v>
      </c>
      <c r="C128" s="436">
        <v>31410</v>
      </c>
      <c r="D128" s="213">
        <f t="shared" si="6"/>
        <v>12881.244170911536</v>
      </c>
      <c r="E128" s="129">
        <f t="shared" si="7"/>
        <v>4379.6230181099227</v>
      </c>
      <c r="F128" s="164">
        <f t="shared" si="8"/>
        <v>257.6248834182307</v>
      </c>
      <c r="G128" s="487">
        <v>40</v>
      </c>
      <c r="H128" s="166">
        <f t="shared" si="9"/>
        <v>17558.492072439687</v>
      </c>
      <c r="I128" s="151"/>
      <c r="J128" s="151"/>
      <c r="K128" s="151"/>
    </row>
    <row r="129" spans="1:11" s="11" customFormat="1" ht="16.5" customHeight="1" x14ac:dyDescent="0.2">
      <c r="A129" s="211">
        <v>107</v>
      </c>
      <c r="B129" s="212">
        <f t="shared" si="10"/>
        <v>29.271383429563478</v>
      </c>
      <c r="C129" s="436">
        <v>31410</v>
      </c>
      <c r="D129" s="213">
        <f t="shared" si="6"/>
        <v>12876.740209665621</v>
      </c>
      <c r="E129" s="129">
        <f t="shared" si="7"/>
        <v>4378.0916712863109</v>
      </c>
      <c r="F129" s="164">
        <f t="shared" si="8"/>
        <v>257.53480419331243</v>
      </c>
      <c r="G129" s="487">
        <v>40</v>
      </c>
      <c r="H129" s="166">
        <f t="shared" si="9"/>
        <v>17552.366685145247</v>
      </c>
      <c r="I129" s="151"/>
      <c r="J129" s="151"/>
      <c r="K129" s="151"/>
    </row>
    <row r="130" spans="1:11" s="11" customFormat="1" ht="16.5" customHeight="1" x14ac:dyDescent="0.2">
      <c r="A130" s="211">
        <v>108</v>
      </c>
      <c r="B130" s="212">
        <f t="shared" si="10"/>
        <v>29.2815230375654</v>
      </c>
      <c r="C130" s="436">
        <v>31410</v>
      </c>
      <c r="D130" s="213">
        <f t="shared" si="6"/>
        <v>12872.281251096385</v>
      </c>
      <c r="E130" s="129">
        <f t="shared" si="7"/>
        <v>4376.5756253727714</v>
      </c>
      <c r="F130" s="164">
        <f t="shared" si="8"/>
        <v>257.4456250219277</v>
      </c>
      <c r="G130" s="487">
        <v>40</v>
      </c>
      <c r="H130" s="166">
        <f t="shared" si="9"/>
        <v>17546.302501491082</v>
      </c>
      <c r="I130" s="151"/>
      <c r="J130" s="151"/>
      <c r="K130" s="151"/>
    </row>
    <row r="131" spans="1:11" s="11" customFormat="1" ht="16.5" customHeight="1" x14ac:dyDescent="0.2">
      <c r="A131" s="211">
        <v>109</v>
      </c>
      <c r="B131" s="212">
        <f t="shared" si="10"/>
        <v>29.291569191629769</v>
      </c>
      <c r="C131" s="436">
        <v>31410</v>
      </c>
      <c r="D131" s="213">
        <f t="shared" si="6"/>
        <v>12867.866433994497</v>
      </c>
      <c r="E131" s="129">
        <f t="shared" si="7"/>
        <v>4375.0745875581297</v>
      </c>
      <c r="F131" s="164">
        <f t="shared" si="8"/>
        <v>257.35732867988997</v>
      </c>
      <c r="G131" s="487">
        <v>40</v>
      </c>
      <c r="H131" s="166">
        <f t="shared" si="9"/>
        <v>17540.298350232515</v>
      </c>
      <c r="I131" s="151"/>
      <c r="J131" s="151"/>
      <c r="K131" s="151"/>
    </row>
    <row r="132" spans="1:11" s="11" customFormat="1" ht="16.5" customHeight="1" x14ac:dyDescent="0.2">
      <c r="A132" s="214">
        <v>110</v>
      </c>
      <c r="B132" s="212">
        <f t="shared" si="10"/>
        <v>29.301523598713736</v>
      </c>
      <c r="C132" s="436">
        <v>31410</v>
      </c>
      <c r="D132" s="213">
        <f t="shared" si="6"/>
        <v>12863.494921354391</v>
      </c>
      <c r="E132" s="129">
        <f t="shared" si="7"/>
        <v>4373.5882732604932</v>
      </c>
      <c r="F132" s="164">
        <f t="shared" si="8"/>
        <v>257.26989842708781</v>
      </c>
      <c r="G132" s="487">
        <v>40</v>
      </c>
      <c r="H132" s="166">
        <f t="shared" si="9"/>
        <v>17534.353093041969</v>
      </c>
      <c r="I132" s="151"/>
      <c r="J132" s="151"/>
      <c r="K132" s="151"/>
    </row>
    <row r="133" spans="1:11" s="11" customFormat="1" ht="16.5" customHeight="1" x14ac:dyDescent="0.2">
      <c r="A133" s="211">
        <v>111</v>
      </c>
      <c r="B133" s="212">
        <f t="shared" si="10"/>
        <v>29.311387919430445</v>
      </c>
      <c r="C133" s="436">
        <v>31410</v>
      </c>
      <c r="D133" s="213">
        <f t="shared" si="6"/>
        <v>12859.165899481022</v>
      </c>
      <c r="E133" s="129">
        <f t="shared" si="7"/>
        <v>4372.1164058235481</v>
      </c>
      <c r="F133" s="164">
        <f t="shared" si="8"/>
        <v>257.18331798962043</v>
      </c>
      <c r="G133" s="487">
        <v>40</v>
      </c>
      <c r="H133" s="166">
        <f t="shared" si="9"/>
        <v>17528.465623294192</v>
      </c>
      <c r="I133" s="151"/>
      <c r="J133" s="151"/>
      <c r="K133" s="151"/>
    </row>
    <row r="134" spans="1:11" s="11" customFormat="1" ht="16.5" customHeight="1" x14ac:dyDescent="0.2">
      <c r="A134" s="211">
        <v>112</v>
      </c>
      <c r="B134" s="212">
        <f t="shared" si="10"/>
        <v>29.321163769711653</v>
      </c>
      <c r="C134" s="436">
        <v>31410</v>
      </c>
      <c r="D134" s="213">
        <f t="shared" si="6"/>
        <v>12854.878577137277</v>
      </c>
      <c r="E134" s="129">
        <f t="shared" si="7"/>
        <v>4370.6587162266742</v>
      </c>
      <c r="F134" s="164">
        <f t="shared" si="8"/>
        <v>257.09757154274553</v>
      </c>
      <c r="G134" s="487">
        <v>40</v>
      </c>
      <c r="H134" s="166">
        <f t="shared" si="9"/>
        <v>17522.634864906697</v>
      </c>
      <c r="I134" s="151"/>
      <c r="J134" s="151"/>
      <c r="K134" s="151"/>
    </row>
    <row r="135" spans="1:11" s="11" customFormat="1" ht="16.5" customHeight="1" x14ac:dyDescent="0.2">
      <c r="A135" s="211">
        <v>113</v>
      </c>
      <c r="B135" s="212">
        <f t="shared" si="10"/>
        <v>29.330852722396454</v>
      </c>
      <c r="C135" s="436">
        <v>31410</v>
      </c>
      <c r="D135" s="213">
        <f t="shared" si="6"/>
        <v>12850.632184729884</v>
      </c>
      <c r="E135" s="129">
        <f t="shared" si="7"/>
        <v>4369.2149428081611</v>
      </c>
      <c r="F135" s="164">
        <f t="shared" si="8"/>
        <v>257.01264369459767</v>
      </c>
      <c r="G135" s="487">
        <v>40</v>
      </c>
      <c r="H135" s="166">
        <f t="shared" si="9"/>
        <v>17516.859771232641</v>
      </c>
      <c r="I135" s="151"/>
      <c r="J135" s="151"/>
      <c r="K135" s="151"/>
    </row>
    <row r="136" spans="1:11" s="11" customFormat="1" ht="16.5" customHeight="1" x14ac:dyDescent="0.2">
      <c r="A136" s="211">
        <v>114</v>
      </c>
      <c r="B136" s="212">
        <f t="shared" si="10"/>
        <v>29.340456308749999</v>
      </c>
      <c r="C136" s="436">
        <v>31410</v>
      </c>
      <c r="D136" s="213">
        <f t="shared" si="6"/>
        <v>12846.425973531768</v>
      </c>
      <c r="E136" s="129">
        <f t="shared" si="7"/>
        <v>4367.7848310008012</v>
      </c>
      <c r="F136" s="164">
        <f t="shared" si="8"/>
        <v>256.92851947063536</v>
      </c>
      <c r="G136" s="487">
        <v>40</v>
      </c>
      <c r="H136" s="166">
        <f t="shared" si="9"/>
        <v>17511.139324003205</v>
      </c>
      <c r="I136" s="151"/>
      <c r="J136" s="151"/>
      <c r="K136" s="151"/>
    </row>
    <row r="137" spans="1:11" s="11" customFormat="1" ht="16.5" customHeight="1" x14ac:dyDescent="0.2">
      <c r="A137" s="211">
        <v>115</v>
      </c>
      <c r="B137" s="212">
        <f t="shared" si="10"/>
        <v>29.349976019915943</v>
      </c>
      <c r="C137" s="436">
        <v>31410</v>
      </c>
      <c r="D137" s="213">
        <f t="shared" si="6"/>
        <v>12842.259214938858</v>
      </c>
      <c r="E137" s="129">
        <f t="shared" si="7"/>
        <v>4366.3681330792124</v>
      </c>
      <c r="F137" s="164">
        <f t="shared" si="8"/>
        <v>256.84518429877716</v>
      </c>
      <c r="G137" s="487">
        <v>40</v>
      </c>
      <c r="H137" s="166">
        <f t="shared" si="9"/>
        <v>17505.47253231685</v>
      </c>
      <c r="I137" s="151"/>
      <c r="J137" s="151"/>
      <c r="K137" s="151"/>
    </row>
    <row r="138" spans="1:11" s="11" customFormat="1" ht="16.5" customHeight="1" x14ac:dyDescent="0.2">
      <c r="A138" s="211">
        <v>116</v>
      </c>
      <c r="B138" s="212">
        <f t="shared" si="10"/>
        <v>29.359413308305939</v>
      </c>
      <c r="C138" s="436">
        <v>31410</v>
      </c>
      <c r="D138" s="213">
        <f t="shared" si="6"/>
        <v>12838.131199759609</v>
      </c>
      <c r="E138" s="129">
        <f t="shared" si="7"/>
        <v>4364.9646079182676</v>
      </c>
      <c r="F138" s="164">
        <f t="shared" si="8"/>
        <v>256.7626239951922</v>
      </c>
      <c r="G138" s="487">
        <v>40</v>
      </c>
      <c r="H138" s="166">
        <f t="shared" si="9"/>
        <v>17499.85843167307</v>
      </c>
      <c r="I138" s="151"/>
      <c r="J138" s="151"/>
      <c r="K138" s="151"/>
    </row>
    <row r="139" spans="1:11" s="11" customFormat="1" ht="16.5" customHeight="1" x14ac:dyDescent="0.2">
      <c r="A139" s="211">
        <v>117</v>
      </c>
      <c r="B139" s="212">
        <f t="shared" si="10"/>
        <v>29.368769588929556</v>
      </c>
      <c r="C139" s="436">
        <v>31410</v>
      </c>
      <c r="D139" s="213">
        <f t="shared" si="6"/>
        <v>12834.041237535484</v>
      </c>
      <c r="E139" s="129">
        <f t="shared" si="7"/>
        <v>4363.5740207620647</v>
      </c>
      <c r="F139" s="164">
        <f t="shared" si="8"/>
        <v>256.68082475070969</v>
      </c>
      <c r="G139" s="487">
        <v>40</v>
      </c>
      <c r="H139" s="166">
        <f t="shared" si="9"/>
        <v>17494.296083048259</v>
      </c>
      <c r="I139" s="151"/>
      <c r="J139" s="151"/>
      <c r="K139" s="151"/>
    </row>
    <row r="140" spans="1:11" s="11" customFormat="1" ht="16.5" customHeight="1" x14ac:dyDescent="0.2">
      <c r="A140" s="211">
        <v>118</v>
      </c>
      <c r="B140" s="212">
        <f t="shared" si="10"/>
        <v>29.378046240667576</v>
      </c>
      <c r="C140" s="436">
        <v>31410</v>
      </c>
      <c r="D140" s="213">
        <f t="shared" si="6"/>
        <v>12829.988655890787</v>
      </c>
      <c r="E140" s="129">
        <f t="shared" si="7"/>
        <v>4362.1961430028678</v>
      </c>
      <c r="F140" s="164">
        <f t="shared" si="8"/>
        <v>256.59977311781574</v>
      </c>
      <c r="G140" s="487">
        <v>40</v>
      </c>
      <c r="H140" s="166">
        <f t="shared" si="9"/>
        <v>17488.784572011471</v>
      </c>
      <c r="I140" s="151"/>
      <c r="J140" s="151"/>
      <c r="K140" s="151"/>
    </row>
    <row r="141" spans="1:11" s="11" customFormat="1" ht="16.5" customHeight="1" x14ac:dyDescent="0.2">
      <c r="A141" s="211">
        <v>119</v>
      </c>
      <c r="B141" s="212">
        <f t="shared" si="10"/>
        <v>29.387244607491567</v>
      </c>
      <c r="C141" s="436">
        <v>31410</v>
      </c>
      <c r="D141" s="213">
        <f t="shared" si="6"/>
        <v>12825.972799910387</v>
      </c>
      <c r="E141" s="129">
        <f t="shared" si="7"/>
        <v>4360.8307519695318</v>
      </c>
      <c r="F141" s="164">
        <f t="shared" si="8"/>
        <v>256.51945599820772</v>
      </c>
      <c r="G141" s="487">
        <v>40</v>
      </c>
      <c r="H141" s="166">
        <f t="shared" si="9"/>
        <v>17483.323007878127</v>
      </c>
      <c r="I141" s="151"/>
      <c r="J141" s="151"/>
      <c r="K141" s="151"/>
    </row>
    <row r="142" spans="1:11" s="11" customFormat="1" ht="16.5" customHeight="1" x14ac:dyDescent="0.2">
      <c r="A142" s="214">
        <v>120</v>
      </c>
      <c r="B142" s="212">
        <f t="shared" si="10"/>
        <v>29.39636599963243</v>
      </c>
      <c r="C142" s="436">
        <v>31410</v>
      </c>
      <c r="D142" s="213">
        <f t="shared" si="6"/>
        <v>12821.993031543865</v>
      </c>
      <c r="E142" s="129">
        <f t="shared" si="7"/>
        <v>4359.4776307249149</v>
      </c>
      <c r="F142" s="164">
        <f t="shared" si="8"/>
        <v>256.43986063087732</v>
      </c>
      <c r="G142" s="487">
        <v>40</v>
      </c>
      <c r="H142" s="166">
        <f t="shared" si="9"/>
        <v>17477.91052289966</v>
      </c>
      <c r="I142" s="151"/>
      <c r="J142" s="151"/>
      <c r="K142" s="151"/>
    </row>
    <row r="143" spans="1:11" s="11" customFormat="1" ht="16.5" customHeight="1" x14ac:dyDescent="0.2">
      <c r="A143" s="211">
        <v>121</v>
      </c>
      <c r="B143" s="212">
        <f t="shared" si="10"/>
        <v>29.405411694700447</v>
      </c>
      <c r="C143" s="436">
        <v>31410</v>
      </c>
      <c r="D143" s="213">
        <f t="shared" si="6"/>
        <v>12818.048729034796</v>
      </c>
      <c r="E143" s="129">
        <f t="shared" si="7"/>
        <v>4358.1365678718312</v>
      </c>
      <c r="F143" s="164">
        <f t="shared" si="8"/>
        <v>256.36097458069594</v>
      </c>
      <c r="G143" s="487">
        <v>40</v>
      </c>
      <c r="H143" s="166">
        <f t="shared" si="9"/>
        <v>17472.546271487325</v>
      </c>
      <c r="I143" s="151"/>
      <c r="J143" s="151"/>
      <c r="K143" s="151"/>
    </row>
    <row r="144" spans="1:11" s="11" customFormat="1" ht="16.5" customHeight="1" x14ac:dyDescent="0.2">
      <c r="A144" s="211">
        <v>122</v>
      </c>
      <c r="B144" s="212">
        <f t="shared" si="10"/>
        <v>29.414382938759253</v>
      </c>
      <c r="C144" s="436">
        <v>31410</v>
      </c>
      <c r="D144" s="213">
        <f t="shared" si="6"/>
        <v>12814.139286373862</v>
      </c>
      <c r="E144" s="129">
        <f t="shared" si="7"/>
        <v>4356.8073573671136</v>
      </c>
      <c r="F144" s="164">
        <f t="shared" si="8"/>
        <v>256.28278572747723</v>
      </c>
      <c r="G144" s="487">
        <v>40</v>
      </c>
      <c r="H144" s="166">
        <f t="shared" si="9"/>
        <v>17467.229429468454</v>
      </c>
      <c r="I144" s="151"/>
      <c r="J144" s="151"/>
      <c r="K144" s="151"/>
    </row>
    <row r="145" spans="1:11" s="11" customFormat="1" ht="16.5" customHeight="1" x14ac:dyDescent="0.2">
      <c r="A145" s="211">
        <v>123</v>
      </c>
      <c r="B145" s="212">
        <f t="shared" si="10"/>
        <v>29.423280947355934</v>
      </c>
      <c r="C145" s="436">
        <v>31410</v>
      </c>
      <c r="D145" s="213">
        <f t="shared" si="6"/>
        <v>12810.264112774656</v>
      </c>
      <c r="E145" s="129">
        <f t="shared" si="7"/>
        <v>4355.489798343383</v>
      </c>
      <c r="F145" s="164">
        <f t="shared" si="8"/>
        <v>256.2052822554931</v>
      </c>
      <c r="G145" s="487">
        <v>40</v>
      </c>
      <c r="H145" s="166">
        <f t="shared" si="9"/>
        <v>17461.959193373532</v>
      </c>
      <c r="I145" s="151"/>
      <c r="J145" s="151"/>
      <c r="K145" s="151"/>
    </row>
    <row r="146" spans="1:11" s="11" customFormat="1" ht="16.5" customHeight="1" x14ac:dyDescent="0.2">
      <c r="A146" s="211">
        <v>124</v>
      </c>
      <c r="B146" s="212">
        <f t="shared" si="10"/>
        <v>29.432106906509492</v>
      </c>
      <c r="C146" s="436">
        <v>31410</v>
      </c>
      <c r="D146" s="213">
        <f t="shared" si="6"/>
        <v>12806.422632171014</v>
      </c>
      <c r="E146" s="129">
        <f t="shared" si="7"/>
        <v>4354.183694938145</v>
      </c>
      <c r="F146" s="164">
        <f t="shared" si="8"/>
        <v>256.1284526434203</v>
      </c>
      <c r="G146" s="487">
        <v>40</v>
      </c>
      <c r="H146" s="166">
        <f t="shared" si="9"/>
        <v>17456.73477975258</v>
      </c>
      <c r="I146" s="151"/>
      <c r="J146" s="151"/>
      <c r="K146" s="151"/>
    </row>
    <row r="147" spans="1:11" s="11" customFormat="1" ht="16.5" customHeight="1" x14ac:dyDescent="0.2">
      <c r="A147" s="211">
        <v>125</v>
      </c>
      <c r="B147" s="212">
        <f t="shared" si="10"/>
        <v>29.440861973659509</v>
      </c>
      <c r="C147" s="436">
        <v>31410</v>
      </c>
      <c r="D147" s="213">
        <f t="shared" si="6"/>
        <v>12802.614282734899</v>
      </c>
      <c r="E147" s="129">
        <f t="shared" si="7"/>
        <v>4352.8888561298663</v>
      </c>
      <c r="F147" s="164">
        <f t="shared" si="8"/>
        <v>256.05228565469798</v>
      </c>
      <c r="G147" s="487">
        <v>40</v>
      </c>
      <c r="H147" s="166">
        <f t="shared" si="9"/>
        <v>17451.555424519465</v>
      </c>
      <c r="I147" s="151"/>
      <c r="J147" s="151"/>
      <c r="K147" s="151"/>
    </row>
    <row r="148" spans="1:11" s="11" customFormat="1" ht="16.5" customHeight="1" x14ac:dyDescent="0.2">
      <c r="A148" s="211">
        <v>126</v>
      </c>
      <c r="B148" s="212">
        <f t="shared" si="10"/>
        <v>29.449547278577114</v>
      </c>
      <c r="C148" s="436">
        <v>31410</v>
      </c>
      <c r="D148" s="213">
        <f t="shared" si="6"/>
        <v>12798.838516413733</v>
      </c>
      <c r="E148" s="129">
        <f t="shared" si="7"/>
        <v>4351.6050955806695</v>
      </c>
      <c r="F148" s="164">
        <f t="shared" si="8"/>
        <v>255.97677032827465</v>
      </c>
      <c r="G148" s="487">
        <v>40</v>
      </c>
      <c r="H148" s="166">
        <f t="shared" si="9"/>
        <v>17446.420382322674</v>
      </c>
      <c r="I148" s="151"/>
      <c r="J148" s="151"/>
      <c r="K148" s="151"/>
    </row>
    <row r="149" spans="1:11" s="11" customFormat="1" ht="16.5" customHeight="1" x14ac:dyDescent="0.2">
      <c r="A149" s="211">
        <v>127</v>
      </c>
      <c r="B149" s="212">
        <f t="shared" si="10"/>
        <v>29.458163924239866</v>
      </c>
      <c r="C149" s="436">
        <v>31410</v>
      </c>
      <c r="D149" s="213">
        <f t="shared" si="6"/>
        <v>12795.094798486358</v>
      </c>
      <c r="E149" s="129">
        <f t="shared" si="7"/>
        <v>4350.3322314853622</v>
      </c>
      <c r="F149" s="164">
        <f t="shared" si="8"/>
        <v>255.90189596972715</v>
      </c>
      <c r="G149" s="487">
        <v>40</v>
      </c>
      <c r="H149" s="166">
        <f t="shared" si="9"/>
        <v>17441.328925941449</v>
      </c>
      <c r="I149" s="151"/>
      <c r="J149" s="151"/>
      <c r="K149" s="151"/>
    </row>
    <row r="150" spans="1:11" s="11" customFormat="1" ht="16.5" customHeight="1" x14ac:dyDescent="0.2">
      <c r="A150" s="211">
        <v>128</v>
      </c>
      <c r="B150" s="212">
        <f t="shared" si="10"/>
        <v>29.466712987672384</v>
      </c>
      <c r="C150" s="436">
        <v>31410</v>
      </c>
      <c r="D150" s="213">
        <f t="shared" si="6"/>
        <v>12791.382607136646</v>
      </c>
      <c r="E150" s="129">
        <f t="shared" si="7"/>
        <v>4349.07008642646</v>
      </c>
      <c r="F150" s="164">
        <f t="shared" si="8"/>
        <v>255.82765214273292</v>
      </c>
      <c r="G150" s="487">
        <v>40</v>
      </c>
      <c r="H150" s="166">
        <f t="shared" si="9"/>
        <v>17436.28034570584</v>
      </c>
      <c r="I150" s="151"/>
      <c r="J150" s="151"/>
      <c r="K150" s="151"/>
    </row>
    <row r="151" spans="1:11" s="11" customFormat="1" ht="16.5" customHeight="1" x14ac:dyDescent="0.2">
      <c r="A151" s="211">
        <v>129</v>
      </c>
      <c r="B151" s="212">
        <f t="shared" si="10"/>
        <v>29.475195520754223</v>
      </c>
      <c r="C151" s="436">
        <v>31410</v>
      </c>
      <c r="D151" s="213">
        <f t="shared" ref="D151:D214" si="11">12*1/B151*C151</f>
        <v>12787.701433043971</v>
      </c>
      <c r="E151" s="129">
        <f t="shared" si="7"/>
        <v>4347.8184872349502</v>
      </c>
      <c r="F151" s="164">
        <f t="shared" si="8"/>
        <v>255.75402866087941</v>
      </c>
      <c r="G151" s="487">
        <v>40</v>
      </c>
      <c r="H151" s="166">
        <f t="shared" si="9"/>
        <v>17431.273948939801</v>
      </c>
      <c r="I151" s="151"/>
      <c r="J151" s="151"/>
      <c r="K151" s="151"/>
    </row>
    <row r="152" spans="1:11" s="11" customFormat="1" ht="16.5" customHeight="1" x14ac:dyDescent="0.2">
      <c r="A152" s="214">
        <v>130</v>
      </c>
      <c r="B152" s="212">
        <f t="shared" si="10"/>
        <v>29.483612550996586</v>
      </c>
      <c r="C152" s="436">
        <v>31410</v>
      </c>
      <c r="D152" s="213">
        <f t="shared" si="11"/>
        <v>12784.050778989755</v>
      </c>
      <c r="E152" s="129">
        <f t="shared" ref="E152:E215" si="12">D152*34%</f>
        <v>4346.5772648565171</v>
      </c>
      <c r="F152" s="164">
        <f t="shared" ref="F152:F215" si="13">D152*2%</f>
        <v>255.68101557979509</v>
      </c>
      <c r="G152" s="487">
        <v>40</v>
      </c>
      <c r="H152" s="166">
        <f t="shared" ref="H152:H215" si="14">SUM(D152:G152)</f>
        <v>17426.309059426065</v>
      </c>
      <c r="I152" s="151"/>
      <c r="J152" s="151"/>
      <c r="K152" s="151"/>
    </row>
    <row r="153" spans="1:11" s="11" customFormat="1" ht="16.5" customHeight="1" x14ac:dyDescent="0.2">
      <c r="A153" s="211">
        <v>131</v>
      </c>
      <c r="B153" s="212">
        <f t="shared" si="10"/>
        <v>29.491965082289255</v>
      </c>
      <c r="C153" s="436">
        <v>31410</v>
      </c>
      <c r="D153" s="213">
        <f t="shared" si="11"/>
        <v>12780.4301594793</v>
      </c>
      <c r="E153" s="129">
        <f t="shared" si="12"/>
        <v>4345.3462542229618</v>
      </c>
      <c r="F153" s="164">
        <f t="shared" si="13"/>
        <v>255.60860318958601</v>
      </c>
      <c r="G153" s="487">
        <v>40</v>
      </c>
      <c r="H153" s="166">
        <f t="shared" si="14"/>
        <v>17421.385016891847</v>
      </c>
      <c r="I153" s="151"/>
      <c r="J153" s="151"/>
      <c r="K153" s="151"/>
    </row>
    <row r="154" spans="1:11" s="11" customFormat="1" ht="16.5" customHeight="1" x14ac:dyDescent="0.2">
      <c r="A154" s="211">
        <v>132</v>
      </c>
      <c r="B154" s="212">
        <f t="shared" si="10"/>
        <v>29.500254095619145</v>
      </c>
      <c r="C154" s="436">
        <v>31410</v>
      </c>
      <c r="D154" s="213">
        <f t="shared" si="11"/>
        <v>12776.83910037824</v>
      </c>
      <c r="E154" s="129">
        <f t="shared" si="12"/>
        <v>4344.125294128602</v>
      </c>
      <c r="F154" s="164">
        <f t="shared" si="13"/>
        <v>255.5367820075648</v>
      </c>
      <c r="G154" s="487">
        <v>40</v>
      </c>
      <c r="H154" s="166">
        <f t="shared" si="14"/>
        <v>17416.501176514408</v>
      </c>
      <c r="I154" s="151"/>
      <c r="J154" s="151"/>
      <c r="K154" s="151"/>
    </row>
    <row r="155" spans="1:11" s="11" customFormat="1" ht="16.5" customHeight="1" x14ac:dyDescent="0.2">
      <c r="A155" s="211">
        <v>133</v>
      </c>
      <c r="B155" s="212">
        <f t="shared" si="10"/>
        <v>29.508480549761714</v>
      </c>
      <c r="C155" s="436">
        <v>31410</v>
      </c>
      <c r="D155" s="213">
        <f t="shared" si="11"/>
        <v>12773.277138562924</v>
      </c>
      <c r="E155" s="129">
        <f t="shared" si="12"/>
        <v>4342.9142271113942</v>
      </c>
      <c r="F155" s="164">
        <f t="shared" si="13"/>
        <v>255.4655427712585</v>
      </c>
      <c r="G155" s="487">
        <v>40</v>
      </c>
      <c r="H155" s="166">
        <f t="shared" si="14"/>
        <v>17411.656908445577</v>
      </c>
      <c r="I155" s="151"/>
      <c r="J155" s="151"/>
      <c r="K155" s="151"/>
    </row>
    <row r="156" spans="1:11" s="11" customFormat="1" ht="16.5" customHeight="1" x14ac:dyDescent="0.2">
      <c r="A156" s="211">
        <v>134</v>
      </c>
      <c r="B156" s="212">
        <f t="shared" si="10"/>
        <v>29.516645381946496</v>
      </c>
      <c r="C156" s="436">
        <v>31410</v>
      </c>
      <c r="D156" s="213">
        <f t="shared" si="11"/>
        <v>12769.743821584096</v>
      </c>
      <c r="E156" s="129">
        <f t="shared" si="12"/>
        <v>4341.7128993385932</v>
      </c>
      <c r="F156" s="164">
        <f t="shared" si="13"/>
        <v>255.39487643168192</v>
      </c>
      <c r="G156" s="487">
        <v>40</v>
      </c>
      <c r="H156" s="166">
        <f t="shared" si="14"/>
        <v>17406.851597354369</v>
      </c>
      <c r="I156" s="151"/>
      <c r="J156" s="151"/>
      <c r="K156" s="151"/>
    </row>
    <row r="157" spans="1:11" s="11" customFormat="1" ht="16.5" customHeight="1" x14ac:dyDescent="0.2">
      <c r="A157" s="211">
        <v>135</v>
      </c>
      <c r="B157" s="212">
        <f t="shared" si="10"/>
        <v>29.524749508497891</v>
      </c>
      <c r="C157" s="436">
        <v>31410</v>
      </c>
      <c r="D157" s="213">
        <f t="shared" si="11"/>
        <v>12766.238707343271</v>
      </c>
      <c r="E157" s="129">
        <f t="shared" si="12"/>
        <v>4340.5211604967126</v>
      </c>
      <c r="F157" s="164">
        <f t="shared" si="13"/>
        <v>255.32477414686542</v>
      </c>
      <c r="G157" s="487">
        <v>40</v>
      </c>
      <c r="H157" s="166">
        <f t="shared" si="14"/>
        <v>17402.08464198685</v>
      </c>
      <c r="I157" s="151"/>
      <c r="J157" s="151"/>
      <c r="K157" s="151"/>
    </row>
    <row r="158" spans="1:11" s="11" customFormat="1" ht="16.5" customHeight="1" x14ac:dyDescent="0.2">
      <c r="A158" s="211">
        <v>136</v>
      </c>
      <c r="B158" s="212">
        <f t="shared" si="10"/>
        <v>29.532793825452298</v>
      </c>
      <c r="C158" s="436">
        <v>31410</v>
      </c>
      <c r="D158" s="213">
        <f t="shared" si="11"/>
        <v>12762.761363781248</v>
      </c>
      <c r="E158" s="129">
        <f t="shared" si="12"/>
        <v>4339.3388636856243</v>
      </c>
      <c r="F158" s="164">
        <f t="shared" si="13"/>
        <v>255.25522727562497</v>
      </c>
      <c r="G158" s="487">
        <v>40</v>
      </c>
      <c r="H158" s="166">
        <f t="shared" si="14"/>
        <v>17397.355454742497</v>
      </c>
      <c r="I158" s="151"/>
      <c r="J158" s="151"/>
      <c r="K158" s="151"/>
    </row>
    <row r="159" spans="1:11" s="11" customFormat="1" ht="16.5" customHeight="1" x14ac:dyDescent="0.2">
      <c r="A159" s="211">
        <v>137</v>
      </c>
      <c r="B159" s="212">
        <f t="shared" si="10"/>
        <v>29.540779209152657</v>
      </c>
      <c r="C159" s="436">
        <v>31410</v>
      </c>
      <c r="D159" s="213">
        <f t="shared" si="11"/>
        <v>12759.311368578199</v>
      </c>
      <c r="E159" s="129">
        <f t="shared" si="12"/>
        <v>4338.1658653165878</v>
      </c>
      <c r="F159" s="164">
        <f t="shared" si="13"/>
        <v>255.186227371564</v>
      </c>
      <c r="G159" s="487">
        <v>40</v>
      </c>
      <c r="H159" s="166">
        <f t="shared" si="14"/>
        <v>17392.663461266351</v>
      </c>
      <c r="I159" s="151"/>
      <c r="J159" s="151"/>
      <c r="K159" s="151"/>
    </row>
    <row r="160" spans="1:11" s="11" customFormat="1" ht="16.5" customHeight="1" x14ac:dyDescent="0.2">
      <c r="A160" s="211">
        <v>138</v>
      </c>
      <c r="B160" s="212">
        <f t="shared" si="10"/>
        <v>29.548706516821355</v>
      </c>
      <c r="C160" s="436">
        <v>31410</v>
      </c>
      <c r="D160" s="213">
        <f t="shared" si="11"/>
        <v>12755.888308864845</v>
      </c>
      <c r="E160" s="129">
        <f t="shared" si="12"/>
        <v>4337.0020250140478</v>
      </c>
      <c r="F160" s="164">
        <f t="shared" si="13"/>
        <v>255.11776617729691</v>
      </c>
      <c r="G160" s="487">
        <v>40</v>
      </c>
      <c r="H160" s="166">
        <f t="shared" si="14"/>
        <v>17388.008100056191</v>
      </c>
      <c r="I160" s="151"/>
      <c r="J160" s="151"/>
      <c r="K160" s="151"/>
    </row>
    <row r="161" spans="1:11" s="11" customFormat="1" ht="16.5" customHeight="1" x14ac:dyDescent="0.2">
      <c r="A161" s="211">
        <v>139</v>
      </c>
      <c r="B161" s="212">
        <f t="shared" si="10"/>
        <v>29.556576587112456</v>
      </c>
      <c r="C161" s="436">
        <v>31410</v>
      </c>
      <c r="D161" s="213">
        <f t="shared" si="11"/>
        <v>12752.491780944221</v>
      </c>
      <c r="E161" s="129">
        <f t="shared" si="12"/>
        <v>4335.8472055210359</v>
      </c>
      <c r="F161" s="164">
        <f t="shared" si="13"/>
        <v>255.04983561888443</v>
      </c>
      <c r="G161" s="487">
        <v>40</v>
      </c>
      <c r="H161" s="166">
        <f t="shared" si="14"/>
        <v>17383.38882208414</v>
      </c>
      <c r="I161" s="151"/>
      <c r="J161" s="151"/>
      <c r="K161" s="151"/>
    </row>
    <row r="162" spans="1:11" s="11" customFormat="1" ht="16.5" customHeight="1" x14ac:dyDescent="0.2">
      <c r="A162" s="214">
        <v>140</v>
      </c>
      <c r="B162" s="212">
        <f t="shared" si="10"/>
        <v>29.564390240644144</v>
      </c>
      <c r="C162" s="436">
        <v>31410</v>
      </c>
      <c r="D162" s="213">
        <f t="shared" si="11"/>
        <v>12749.121390023558</v>
      </c>
      <c r="E162" s="129">
        <f t="shared" si="12"/>
        <v>4334.7012726080102</v>
      </c>
      <c r="F162" s="164">
        <f t="shared" si="13"/>
        <v>254.98242780047116</v>
      </c>
      <c r="G162" s="487">
        <v>40</v>
      </c>
      <c r="H162" s="166">
        <f t="shared" si="14"/>
        <v>17378.805090432037</v>
      </c>
      <c r="I162" s="151"/>
      <c r="J162" s="151"/>
      <c r="K162" s="151"/>
    </row>
    <row r="163" spans="1:11" s="11" customFormat="1" ht="16.5" customHeight="1" x14ac:dyDescent="0.2">
      <c r="A163" s="211">
        <v>141</v>
      </c>
      <c r="B163" s="212">
        <f t="shared" si="10"/>
        <v>29.572148280512206</v>
      </c>
      <c r="C163" s="436">
        <v>31410</v>
      </c>
      <c r="D163" s="213">
        <f t="shared" si="11"/>
        <v>12745.776749955872</v>
      </c>
      <c r="E163" s="129">
        <f t="shared" si="12"/>
        <v>4333.5640949849967</v>
      </c>
      <c r="F163" s="164">
        <f t="shared" si="13"/>
        <v>254.91553499911745</v>
      </c>
      <c r="G163" s="487">
        <v>40</v>
      </c>
      <c r="H163" s="166">
        <f t="shared" si="14"/>
        <v>17374.256379939983</v>
      </c>
      <c r="I163" s="151"/>
      <c r="J163" s="151"/>
      <c r="K163" s="151"/>
    </row>
    <row r="164" spans="1:11" s="11" customFormat="1" ht="16.5" customHeight="1" x14ac:dyDescent="0.2">
      <c r="A164" s="211">
        <v>142</v>
      </c>
      <c r="B164" s="212">
        <f t="shared" si="10"/>
        <v>29.579851492785377</v>
      </c>
      <c r="C164" s="436">
        <v>31410</v>
      </c>
      <c r="D164" s="213">
        <f t="shared" si="11"/>
        <v>12742.457482990812</v>
      </c>
      <c r="E164" s="129">
        <f t="shared" si="12"/>
        <v>4332.4355442168762</v>
      </c>
      <c r="F164" s="164">
        <f t="shared" si="13"/>
        <v>254.84914965981625</v>
      </c>
      <c r="G164" s="487">
        <v>40</v>
      </c>
      <c r="H164" s="166">
        <f t="shared" si="14"/>
        <v>17369.742176867505</v>
      </c>
      <c r="I164" s="151"/>
      <c r="J164" s="151"/>
      <c r="K164" s="151"/>
    </row>
    <row r="165" spans="1:11" s="11" customFormat="1" ht="16.5" customHeight="1" x14ac:dyDescent="0.2">
      <c r="A165" s="211">
        <v>143</v>
      </c>
      <c r="B165" s="212">
        <f t="shared" si="10"/>
        <v>29.587500646983301</v>
      </c>
      <c r="C165" s="436">
        <v>31410</v>
      </c>
      <c r="D165" s="213">
        <f t="shared" si="11"/>
        <v>12739.163219534403</v>
      </c>
      <c r="E165" s="129">
        <f t="shared" si="12"/>
        <v>4331.3154946416971</v>
      </c>
      <c r="F165" s="164">
        <f t="shared" si="13"/>
        <v>254.78326439068806</v>
      </c>
      <c r="G165" s="487">
        <v>40</v>
      </c>
      <c r="H165" s="166">
        <f t="shared" si="14"/>
        <v>17365.261978566788</v>
      </c>
      <c r="I165" s="151"/>
      <c r="J165" s="151"/>
      <c r="K165" s="151"/>
    </row>
    <row r="166" spans="1:11" s="11" customFormat="1" ht="16.5" customHeight="1" x14ac:dyDescent="0.2">
      <c r="A166" s="211">
        <v>144</v>
      </c>
      <c r="B166" s="212">
        <f t="shared" si="10"/>
        <v>29.595096496537842</v>
      </c>
      <c r="C166" s="436">
        <v>31410</v>
      </c>
      <c r="D166" s="213">
        <f t="shared" si="11"/>
        <v>12735.893597917266</v>
      </c>
      <c r="E166" s="129">
        <f t="shared" si="12"/>
        <v>4330.2038232918703</v>
      </c>
      <c r="F166" s="164">
        <f t="shared" si="13"/>
        <v>254.71787195834531</v>
      </c>
      <c r="G166" s="487">
        <v>40</v>
      </c>
      <c r="H166" s="166">
        <f t="shared" si="14"/>
        <v>17360.815293167481</v>
      </c>
      <c r="I166" s="151"/>
      <c r="J166" s="151"/>
      <c r="K166" s="151"/>
    </row>
    <row r="167" spans="1:11" s="11" customFormat="1" ht="16.5" customHeight="1" x14ac:dyDescent="0.2">
      <c r="A167" s="211">
        <v>145</v>
      </c>
      <c r="B167" s="212">
        <f>1.09*LN(A167)+24.178</f>
        <v>29.602639779238427</v>
      </c>
      <c r="C167" s="436">
        <v>31410</v>
      </c>
      <c r="D167" s="213">
        <f t="shared" si="11"/>
        <v>12732.648264171015</v>
      </c>
      <c r="E167" s="129">
        <f t="shared" si="12"/>
        <v>4329.1004098181456</v>
      </c>
      <c r="F167" s="164">
        <f t="shared" si="13"/>
        <v>254.65296528342031</v>
      </c>
      <c r="G167" s="487">
        <v>40</v>
      </c>
      <c r="H167" s="166">
        <f t="shared" si="14"/>
        <v>17356.401639272583</v>
      </c>
      <c r="I167" s="151"/>
      <c r="J167" s="151"/>
      <c r="K167" s="151"/>
    </row>
    <row r="168" spans="1:11" s="11" customFormat="1" ht="16.5" customHeight="1" x14ac:dyDescent="0.2">
      <c r="A168" s="211">
        <v>146</v>
      </c>
      <c r="B168" s="212">
        <f t="shared" si="10"/>
        <v>29.610131217662087</v>
      </c>
      <c r="C168" s="436">
        <v>31410</v>
      </c>
      <c r="D168" s="213">
        <f t="shared" si="11"/>
        <v>12729.426871812435</v>
      </c>
      <c r="E168" s="129">
        <f t="shared" si="12"/>
        <v>4328.0051364162282</v>
      </c>
      <c r="F168" s="164">
        <f t="shared" si="13"/>
        <v>254.58853743624871</v>
      </c>
      <c r="G168" s="487">
        <v>40</v>
      </c>
      <c r="H168" s="166">
        <f t="shared" si="14"/>
        <v>17352.020545664913</v>
      </c>
      <c r="I168" s="151"/>
      <c r="J168" s="151"/>
      <c r="K168" s="151"/>
    </row>
    <row r="169" spans="1:11" s="11" customFormat="1" ht="16.5" customHeight="1" x14ac:dyDescent="0.2">
      <c r="A169" s="211">
        <v>147</v>
      </c>
      <c r="B169" s="212">
        <f t="shared" si="10"/>
        <v>29.617571519588822</v>
      </c>
      <c r="C169" s="436">
        <v>31410</v>
      </c>
      <c r="D169" s="213">
        <f t="shared" si="11"/>
        <v>12726.229081635143</v>
      </c>
      <c r="E169" s="129">
        <f t="shared" si="12"/>
        <v>4326.9178877559489</v>
      </c>
      <c r="F169" s="164">
        <f t="shared" si="13"/>
        <v>254.52458163270288</v>
      </c>
      <c r="G169" s="487">
        <v>40</v>
      </c>
      <c r="H169" s="166">
        <f t="shared" si="14"/>
        <v>17347.671551023795</v>
      </c>
      <c r="I169" s="151"/>
      <c r="J169" s="151"/>
      <c r="K169" s="151"/>
    </row>
    <row r="170" spans="1:11" s="11" customFormat="1" ht="16.5" customHeight="1" x14ac:dyDescent="0.2">
      <c r="A170" s="211">
        <v>148</v>
      </c>
      <c r="B170" s="212">
        <f t="shared" si="10"/>
        <v>29.624961378402887</v>
      </c>
      <c r="C170" s="436">
        <v>31410</v>
      </c>
      <c r="D170" s="213">
        <f t="shared" si="11"/>
        <v>12723.054561508434</v>
      </c>
      <c r="E170" s="129">
        <f t="shared" si="12"/>
        <v>4325.8385509128675</v>
      </c>
      <c r="F170" s="164">
        <f t="shared" si="13"/>
        <v>254.46109123016868</v>
      </c>
      <c r="G170" s="487">
        <v>40</v>
      </c>
      <c r="H170" s="166">
        <f t="shared" si="14"/>
        <v>17343.35420365147</v>
      </c>
      <c r="I170" s="151"/>
      <c r="J170" s="151"/>
      <c r="K170" s="151"/>
    </row>
    <row r="171" spans="1:11" s="11" customFormat="1" ht="16.5" customHeight="1" thickBot="1" x14ac:dyDescent="0.25">
      <c r="A171" s="215">
        <v>149</v>
      </c>
      <c r="B171" s="216">
        <f t="shared" si="10"/>
        <v>29.632301473480553</v>
      </c>
      <c r="C171" s="437">
        <v>31410</v>
      </c>
      <c r="D171" s="217">
        <f t="shared" si="11"/>
        <v>12719.902986182995</v>
      </c>
      <c r="E171" s="91">
        <f t="shared" si="12"/>
        <v>4324.7670153022182</v>
      </c>
      <c r="F171" s="182">
        <f t="shared" si="13"/>
        <v>254.39805972365991</v>
      </c>
      <c r="G171" s="488">
        <v>40</v>
      </c>
      <c r="H171" s="229">
        <f t="shared" si="14"/>
        <v>17339.068061208873</v>
      </c>
      <c r="I171" s="151"/>
      <c r="J171" s="151"/>
      <c r="K171" s="151"/>
    </row>
    <row r="172" spans="1:11" s="11" customFormat="1" ht="16.5" customHeight="1" x14ac:dyDescent="0.2">
      <c r="A172" s="220">
        <v>150</v>
      </c>
      <c r="B172" s="221">
        <f t="shared" ref="B172:B235" si="15">0.8233*LN(A172)+25.518</f>
        <v>29.643256037629449</v>
      </c>
      <c r="C172" s="438">
        <v>31410</v>
      </c>
      <c r="D172" s="222">
        <f t="shared" si="11"/>
        <v>12715.202389424898</v>
      </c>
      <c r="E172" s="208">
        <f t="shared" si="12"/>
        <v>4323.1688124044658</v>
      </c>
      <c r="F172" s="164">
        <f t="shared" si="13"/>
        <v>254.30404778849797</v>
      </c>
      <c r="G172" s="487">
        <v>40</v>
      </c>
      <c r="H172" s="166">
        <f t="shared" si="14"/>
        <v>17332.67524961786</v>
      </c>
      <c r="I172" s="151"/>
      <c r="J172" s="151"/>
      <c r="K172" s="151"/>
    </row>
    <row r="173" spans="1:11" s="11" customFormat="1" ht="16.5" customHeight="1" x14ac:dyDescent="0.2">
      <c r="A173" s="211">
        <v>151</v>
      </c>
      <c r="B173" s="212">
        <f t="shared" si="15"/>
        <v>29.648726489649729</v>
      </c>
      <c r="C173" s="436">
        <v>31410</v>
      </c>
      <c r="D173" s="213">
        <f t="shared" si="11"/>
        <v>12712.856322229607</v>
      </c>
      <c r="E173" s="129">
        <f t="shared" si="12"/>
        <v>4322.3711495580665</v>
      </c>
      <c r="F173" s="164">
        <f t="shared" si="13"/>
        <v>254.25712644459216</v>
      </c>
      <c r="G173" s="487">
        <v>40</v>
      </c>
      <c r="H173" s="166">
        <f t="shared" si="14"/>
        <v>17329.484598232262</v>
      </c>
      <c r="I173" s="151"/>
      <c r="J173" s="151"/>
      <c r="K173" s="151"/>
    </row>
    <row r="174" spans="1:11" s="11" customFormat="1" ht="16.5" customHeight="1" x14ac:dyDescent="0.2">
      <c r="A174" s="211">
        <v>152</v>
      </c>
      <c r="B174" s="212">
        <f t="shared" si="15"/>
        <v>29.654160832812742</v>
      </c>
      <c r="C174" s="436">
        <v>31410</v>
      </c>
      <c r="D174" s="213">
        <f t="shared" si="11"/>
        <v>12710.526597769469</v>
      </c>
      <c r="E174" s="129">
        <f t="shared" si="12"/>
        <v>4321.5790432416197</v>
      </c>
      <c r="F174" s="164">
        <f t="shared" si="13"/>
        <v>254.21053195538937</v>
      </c>
      <c r="G174" s="487">
        <v>40</v>
      </c>
      <c r="H174" s="166">
        <f t="shared" si="14"/>
        <v>17326.316172966479</v>
      </c>
      <c r="I174" s="151"/>
      <c r="J174" s="151"/>
      <c r="K174" s="151"/>
    </row>
    <row r="175" spans="1:11" s="11" customFormat="1" ht="16.5" customHeight="1" x14ac:dyDescent="0.2">
      <c r="A175" s="211">
        <v>153</v>
      </c>
      <c r="B175" s="212">
        <f t="shared" si="15"/>
        <v>29.659559540682395</v>
      </c>
      <c r="C175" s="436">
        <v>31410</v>
      </c>
      <c r="D175" s="213">
        <f t="shared" si="11"/>
        <v>12708.212995644775</v>
      </c>
      <c r="E175" s="129">
        <f t="shared" si="12"/>
        <v>4320.7924185192242</v>
      </c>
      <c r="F175" s="164">
        <f t="shared" si="13"/>
        <v>254.16425991289552</v>
      </c>
      <c r="G175" s="487">
        <v>40</v>
      </c>
      <c r="H175" s="166">
        <f t="shared" si="14"/>
        <v>17323.169674076897</v>
      </c>
      <c r="I175" s="151"/>
      <c r="J175" s="151"/>
      <c r="K175" s="151"/>
    </row>
    <row r="176" spans="1:11" s="11" customFormat="1" ht="16.5" customHeight="1" x14ac:dyDescent="0.2">
      <c r="A176" s="211">
        <v>154</v>
      </c>
      <c r="B176" s="212">
        <f t="shared" si="15"/>
        <v>29.664923077567142</v>
      </c>
      <c r="C176" s="436">
        <v>31410</v>
      </c>
      <c r="D176" s="213">
        <f t="shared" si="11"/>
        <v>12705.915299845492</v>
      </c>
      <c r="E176" s="129">
        <f t="shared" si="12"/>
        <v>4320.0112019474673</v>
      </c>
      <c r="F176" s="164">
        <f t="shared" si="13"/>
        <v>254.11830599690984</v>
      </c>
      <c r="G176" s="487">
        <v>40</v>
      </c>
      <c r="H176" s="166">
        <f t="shared" si="14"/>
        <v>17320.044807789869</v>
      </c>
      <c r="I176" s="151"/>
      <c r="J176" s="151"/>
      <c r="K176" s="151"/>
    </row>
    <row r="177" spans="1:11" s="11" customFormat="1" ht="16.5" customHeight="1" x14ac:dyDescent="0.2">
      <c r="A177" s="211">
        <v>155</v>
      </c>
      <c r="B177" s="212">
        <f t="shared" si="15"/>
        <v>29.670251898759616</v>
      </c>
      <c r="C177" s="436">
        <v>31410</v>
      </c>
      <c r="D177" s="213">
        <f t="shared" si="11"/>
        <v>12703.633298635978</v>
      </c>
      <c r="E177" s="129">
        <f t="shared" si="12"/>
        <v>4319.2353215362327</v>
      </c>
      <c r="F177" s="164">
        <f t="shared" si="13"/>
        <v>254.07266597271956</v>
      </c>
      <c r="G177" s="487">
        <v>40</v>
      </c>
      <c r="H177" s="166">
        <f t="shared" si="14"/>
        <v>17316.941286144927</v>
      </c>
      <c r="I177" s="151"/>
      <c r="J177" s="151"/>
      <c r="K177" s="151"/>
    </row>
    <row r="178" spans="1:11" s="11" customFormat="1" ht="16.5" customHeight="1" x14ac:dyDescent="0.2">
      <c r="A178" s="211">
        <v>156</v>
      </c>
      <c r="B178" s="212">
        <f t="shared" si="15"/>
        <v>29.675546450768543</v>
      </c>
      <c r="C178" s="436">
        <v>31410</v>
      </c>
      <c r="D178" s="213">
        <f t="shared" si="11"/>
        <v>12701.36678444344</v>
      </c>
      <c r="E178" s="129">
        <f t="shared" si="12"/>
        <v>4318.4647067107699</v>
      </c>
      <c r="F178" s="164">
        <f t="shared" si="13"/>
        <v>254.02733568886882</v>
      </c>
      <c r="G178" s="487">
        <v>40</v>
      </c>
      <c r="H178" s="166">
        <f t="shared" si="14"/>
        <v>17313.858826843079</v>
      </c>
      <c r="I178" s="151"/>
      <c r="J178" s="151"/>
      <c r="K178" s="151"/>
    </row>
    <row r="179" spans="1:11" s="11" customFormat="1" ht="16.5" customHeight="1" x14ac:dyDescent="0.2">
      <c r="A179" s="211">
        <v>157</v>
      </c>
      <c r="B179" s="212">
        <f t="shared" si="15"/>
        <v>29.680807171543265</v>
      </c>
      <c r="C179" s="436">
        <v>31410</v>
      </c>
      <c r="D179" s="213">
        <f t="shared" si="11"/>
        <v>12699.115553750013</v>
      </c>
      <c r="E179" s="129">
        <f t="shared" si="12"/>
        <v>4317.6992882750046</v>
      </c>
      <c r="F179" s="164">
        <f t="shared" si="13"/>
        <v>253.98231107500027</v>
      </c>
      <c r="G179" s="487">
        <v>40</v>
      </c>
      <c r="H179" s="166">
        <f t="shared" si="14"/>
        <v>17310.797153100018</v>
      </c>
      <c r="I179" s="151"/>
      <c r="J179" s="151"/>
      <c r="K179" s="151"/>
    </row>
    <row r="180" spans="1:11" s="11" customFormat="1" ht="16.5" customHeight="1" x14ac:dyDescent="0.2">
      <c r="A180" s="211">
        <v>158</v>
      </c>
      <c r="B180" s="212">
        <f t="shared" si="15"/>
        <v>29.686034490691103</v>
      </c>
      <c r="C180" s="436">
        <v>31410</v>
      </c>
      <c r="D180" s="213">
        <f t="shared" si="11"/>
        <v>12696.879406988292</v>
      </c>
      <c r="E180" s="129">
        <f t="shared" si="12"/>
        <v>4316.9389983760193</v>
      </c>
      <c r="F180" s="164">
        <f t="shared" si="13"/>
        <v>253.93758813976584</v>
      </c>
      <c r="G180" s="487">
        <v>40</v>
      </c>
      <c r="H180" s="166">
        <f t="shared" si="14"/>
        <v>17307.755993504077</v>
      </c>
      <c r="I180" s="151"/>
      <c r="J180" s="151"/>
      <c r="K180" s="151"/>
    </row>
    <row r="181" spans="1:11" s="11" customFormat="1" ht="16.5" customHeight="1" x14ac:dyDescent="0.2">
      <c r="A181" s="211">
        <v>159</v>
      </c>
      <c r="B181" s="212">
        <f t="shared" si="15"/>
        <v>29.691228829687915</v>
      </c>
      <c r="C181" s="436">
        <v>31410</v>
      </c>
      <c r="D181" s="213">
        <f t="shared" si="11"/>
        <v>12694.65814844019</v>
      </c>
      <c r="E181" s="129">
        <f t="shared" si="12"/>
        <v>4316.1837704696654</v>
      </c>
      <c r="F181" s="164">
        <f t="shared" si="13"/>
        <v>253.89316296880381</v>
      </c>
      <c r="G181" s="487">
        <v>40</v>
      </c>
      <c r="H181" s="166">
        <f t="shared" si="14"/>
        <v>17304.735081878662</v>
      </c>
      <c r="I181" s="151"/>
      <c r="J181" s="151"/>
      <c r="K181" s="151"/>
    </row>
    <row r="182" spans="1:11" s="11" customFormat="1" ht="16.5" customHeight="1" x14ac:dyDescent="0.2">
      <c r="A182" s="214">
        <v>160</v>
      </c>
      <c r="B182" s="212">
        <f t="shared" si="15"/>
        <v>29.696390602082012</v>
      </c>
      <c r="C182" s="436">
        <v>31410</v>
      </c>
      <c r="D182" s="213">
        <f t="shared" si="11"/>
        <v>12692.451586139028</v>
      </c>
      <c r="E182" s="129">
        <f t="shared" si="12"/>
        <v>4315.4335392872699</v>
      </c>
      <c r="F182" s="164">
        <f t="shared" si="13"/>
        <v>253.84903172278058</v>
      </c>
      <c r="G182" s="487">
        <v>40</v>
      </c>
      <c r="H182" s="166">
        <f t="shared" si="14"/>
        <v>17301.73415714908</v>
      </c>
      <c r="I182" s="151"/>
      <c r="J182" s="151"/>
      <c r="K182" s="151"/>
    </row>
    <row r="183" spans="1:11" s="11" customFormat="1" ht="16.5" customHeight="1" x14ac:dyDescent="0.2">
      <c r="A183" s="211">
        <v>161</v>
      </c>
      <c r="B183" s="212">
        <f t="shared" si="15"/>
        <v>29.701520213691708</v>
      </c>
      <c r="C183" s="436">
        <v>31410</v>
      </c>
      <c r="D183" s="213">
        <f t="shared" si="11"/>
        <v>12690.259531774695</v>
      </c>
      <c r="E183" s="129">
        <f t="shared" si="12"/>
        <v>4314.6882408033962</v>
      </c>
      <c r="F183" s="164">
        <f t="shared" si="13"/>
        <v>253.80519063549389</v>
      </c>
      <c r="G183" s="487">
        <v>40</v>
      </c>
      <c r="H183" s="166">
        <f t="shared" si="14"/>
        <v>17298.752963213581</v>
      </c>
      <c r="I183" s="151"/>
      <c r="J183" s="151"/>
      <c r="K183" s="151"/>
    </row>
    <row r="184" spans="1:11" s="11" customFormat="1" ht="16.5" customHeight="1" x14ac:dyDescent="0.2">
      <c r="A184" s="211">
        <v>162</v>
      </c>
      <c r="B184" s="212">
        <f t="shared" si="15"/>
        <v>29.706618062796821</v>
      </c>
      <c r="C184" s="436">
        <v>31410</v>
      </c>
      <c r="D184" s="213">
        <f t="shared" si="11"/>
        <v>12688.081800601765</v>
      </c>
      <c r="E184" s="129">
        <f t="shared" si="12"/>
        <v>4313.9478122046003</v>
      </c>
      <c r="F184" s="164">
        <f t="shared" si="13"/>
        <v>253.76163601203532</v>
      </c>
      <c r="G184" s="487">
        <v>40</v>
      </c>
      <c r="H184" s="166">
        <f t="shared" si="14"/>
        <v>17295.791248818397</v>
      </c>
      <c r="I184" s="151"/>
      <c r="J184" s="151"/>
      <c r="K184" s="151"/>
    </row>
    <row r="185" spans="1:11" s="11" customFormat="1" ht="16.5" customHeight="1" x14ac:dyDescent="0.2">
      <c r="A185" s="211">
        <v>163</v>
      </c>
      <c r="B185" s="212">
        <f t="shared" si="15"/>
        <v>29.711684540324207</v>
      </c>
      <c r="C185" s="436">
        <v>31410</v>
      </c>
      <c r="D185" s="213">
        <f t="shared" si="11"/>
        <v>12685.918211350501</v>
      </c>
      <c r="E185" s="129">
        <f t="shared" si="12"/>
        <v>4313.2121918591711</v>
      </c>
      <c r="F185" s="164">
        <f t="shared" si="13"/>
        <v>253.71836422701003</v>
      </c>
      <c r="G185" s="487">
        <v>40</v>
      </c>
      <c r="H185" s="166">
        <f t="shared" si="14"/>
        <v>17292.848767436684</v>
      </c>
      <c r="I185" s="151"/>
      <c r="J185" s="151"/>
      <c r="K185" s="151"/>
    </row>
    <row r="186" spans="1:11" s="11" customFormat="1" ht="16.5" customHeight="1" x14ac:dyDescent="0.2">
      <c r="A186" s="211">
        <v>164</v>
      </c>
      <c r="B186" s="212">
        <f t="shared" si="15"/>
        <v>29.716720030027663</v>
      </c>
      <c r="C186" s="436">
        <v>31410</v>
      </c>
      <c r="D186" s="213">
        <f t="shared" si="11"/>
        <v>12683.768586140599</v>
      </c>
      <c r="E186" s="129">
        <f t="shared" si="12"/>
        <v>4312.4813192878037</v>
      </c>
      <c r="F186" s="164">
        <f t="shared" si="13"/>
        <v>253.67537172281197</v>
      </c>
      <c r="G186" s="487">
        <v>40</v>
      </c>
      <c r="H186" s="166">
        <f t="shared" si="14"/>
        <v>17289.925277151215</v>
      </c>
      <c r="I186" s="151"/>
      <c r="J186" s="151"/>
      <c r="K186" s="151"/>
    </row>
    <row r="187" spans="1:11" s="11" customFormat="1" ht="16.5" customHeight="1" x14ac:dyDescent="0.2">
      <c r="A187" s="211">
        <v>165</v>
      </c>
      <c r="B187" s="212">
        <f t="shared" si="15"/>
        <v>29.721724908662349</v>
      </c>
      <c r="C187" s="436">
        <v>31410</v>
      </c>
      <c r="D187" s="213">
        <f t="shared" si="11"/>
        <v>12681.632750397581</v>
      </c>
      <c r="E187" s="129">
        <f t="shared" si="12"/>
        <v>4311.7551351351776</v>
      </c>
      <c r="F187" s="164">
        <f t="shared" si="13"/>
        <v>253.63265500795163</v>
      </c>
      <c r="G187" s="487">
        <v>40</v>
      </c>
      <c r="H187" s="166">
        <f t="shared" si="14"/>
        <v>17287.020540540707</v>
      </c>
      <c r="I187" s="151"/>
      <c r="J187" s="151"/>
      <c r="K187" s="151"/>
    </row>
    <row r="188" spans="1:11" s="11" customFormat="1" ht="16.5" customHeight="1" x14ac:dyDescent="0.2">
      <c r="A188" s="211">
        <v>166</v>
      </c>
      <c r="B188" s="212">
        <f t="shared" si="15"/>
        <v>29.726699546153945</v>
      </c>
      <c r="C188" s="436">
        <v>31410</v>
      </c>
      <c r="D188" s="213">
        <f t="shared" si="11"/>
        <v>12679.510532771745</v>
      </c>
      <c r="E188" s="129">
        <f t="shared" si="12"/>
        <v>4311.0335811423938</v>
      </c>
      <c r="F188" s="164">
        <f t="shared" si="13"/>
        <v>253.5902106554349</v>
      </c>
      <c r="G188" s="487">
        <v>40</v>
      </c>
      <c r="H188" s="166">
        <f t="shared" si="14"/>
        <v>17284.134324569575</v>
      </c>
      <c r="I188" s="151"/>
      <c r="J188" s="151"/>
      <c r="K188" s="151"/>
    </row>
    <row r="189" spans="1:11" s="11" customFormat="1" ht="16.5" customHeight="1" x14ac:dyDescent="0.2">
      <c r="A189" s="211">
        <v>167</v>
      </c>
      <c r="B189" s="212">
        <f t="shared" si="15"/>
        <v>29.731644305762714</v>
      </c>
      <c r="C189" s="436">
        <v>31410</v>
      </c>
      <c r="D189" s="213">
        <f t="shared" si="11"/>
        <v>12677.401765059585</v>
      </c>
      <c r="E189" s="129">
        <f t="shared" si="12"/>
        <v>4310.316600120259</v>
      </c>
      <c r="F189" s="164">
        <f t="shared" si="13"/>
        <v>253.5480353011917</v>
      </c>
      <c r="G189" s="487">
        <v>40</v>
      </c>
      <c r="H189" s="166">
        <f t="shared" si="14"/>
        <v>17281.266400481036</v>
      </c>
      <c r="I189" s="151"/>
      <c r="J189" s="151"/>
      <c r="K189" s="151"/>
    </row>
    <row r="190" spans="1:11" s="11" customFormat="1" ht="16.5" customHeight="1" x14ac:dyDescent="0.2">
      <c r="A190" s="211">
        <v>168</v>
      </c>
      <c r="B190" s="212">
        <f t="shared" si="15"/>
        <v>29.736559544242702</v>
      </c>
      <c r="C190" s="436">
        <v>31410</v>
      </c>
      <c r="D190" s="213">
        <f t="shared" si="11"/>
        <v>12675.306282127567</v>
      </c>
      <c r="E190" s="129">
        <f t="shared" si="12"/>
        <v>4309.6041359233732</v>
      </c>
      <c r="F190" s="164">
        <f t="shared" si="13"/>
        <v>253.50612564255135</v>
      </c>
      <c r="G190" s="487">
        <v>40</v>
      </c>
      <c r="H190" s="166">
        <f t="shared" si="14"/>
        <v>17278.416543693489</v>
      </c>
      <c r="I190" s="151"/>
      <c r="J190" s="151"/>
      <c r="K190" s="151"/>
    </row>
    <row r="191" spans="1:11" s="11" customFormat="1" ht="16.5" customHeight="1" x14ac:dyDescent="0.2">
      <c r="A191" s="211">
        <v>169</v>
      </c>
      <c r="B191" s="212">
        <f t="shared" si="15"/>
        <v>29.741445611996166</v>
      </c>
      <c r="C191" s="436">
        <v>31410</v>
      </c>
      <c r="D191" s="213">
        <f t="shared" si="11"/>
        <v>12673.223921838215</v>
      </c>
      <c r="E191" s="129">
        <f t="shared" si="12"/>
        <v>4308.8961334249934</v>
      </c>
      <c r="F191" s="164">
        <f t="shared" si="13"/>
        <v>253.4644784367643</v>
      </c>
      <c r="G191" s="487">
        <v>40</v>
      </c>
      <c r="H191" s="166">
        <f t="shared" si="14"/>
        <v>17275.58453369997</v>
      </c>
      <c r="I191" s="151"/>
      <c r="J191" s="151"/>
      <c r="K191" s="151"/>
    </row>
    <row r="192" spans="1:11" s="11" customFormat="1" ht="16.5" customHeight="1" x14ac:dyDescent="0.2">
      <c r="A192" s="214">
        <v>170</v>
      </c>
      <c r="B192" s="212">
        <f t="shared" si="15"/>
        <v>29.746302853223483</v>
      </c>
      <c r="C192" s="436">
        <v>31410</v>
      </c>
      <c r="D192" s="213">
        <f t="shared" si="11"/>
        <v>12671.154524978379</v>
      </c>
      <c r="E192" s="129">
        <f t="shared" si="12"/>
        <v>4308.192538492649</v>
      </c>
      <c r="F192" s="164">
        <f t="shared" si="13"/>
        <v>253.42309049956759</v>
      </c>
      <c r="G192" s="487">
        <v>40</v>
      </c>
      <c r="H192" s="166">
        <f t="shared" si="14"/>
        <v>17272.770153970596</v>
      </c>
      <c r="I192" s="151"/>
      <c r="J192" s="151"/>
      <c r="K192" s="151"/>
    </row>
    <row r="193" spans="1:11" s="11" customFormat="1" ht="16.5" customHeight="1" x14ac:dyDescent="0.2">
      <c r="A193" s="211">
        <v>171</v>
      </c>
      <c r="B193" s="212">
        <f t="shared" si="15"/>
        <v>29.75113160606864</v>
      </c>
      <c r="C193" s="436">
        <v>31410</v>
      </c>
      <c r="D193" s="213">
        <f t="shared" si="11"/>
        <v>12669.097935189659</v>
      </c>
      <c r="E193" s="129">
        <f t="shared" si="12"/>
        <v>4307.4932979644846</v>
      </c>
      <c r="F193" s="164">
        <f t="shared" si="13"/>
        <v>253.38195870379317</v>
      </c>
      <c r="G193" s="487">
        <v>40</v>
      </c>
      <c r="H193" s="166">
        <f t="shared" si="14"/>
        <v>17269.973191857938</v>
      </c>
      <c r="I193" s="151"/>
      <c r="J193" s="151"/>
      <c r="K193" s="151"/>
    </row>
    <row r="194" spans="1:11" s="11" customFormat="1" ht="16.5" customHeight="1" x14ac:dyDescent="0.2">
      <c r="A194" s="211">
        <v>172</v>
      </c>
      <c r="B194" s="212">
        <f t="shared" si="15"/>
        <v>29.755932202760516</v>
      </c>
      <c r="C194" s="436">
        <v>31410</v>
      </c>
      <c r="D194" s="213">
        <f t="shared" si="11"/>
        <v>12667.053998900845</v>
      </c>
      <c r="E194" s="129">
        <f t="shared" si="12"/>
        <v>4306.7983596262875</v>
      </c>
      <c r="F194" s="164">
        <f t="shared" si="13"/>
        <v>253.34107997801689</v>
      </c>
      <c r="G194" s="487">
        <v>40</v>
      </c>
      <c r="H194" s="166">
        <f t="shared" si="14"/>
        <v>17267.19343850515</v>
      </c>
      <c r="I194" s="151"/>
      <c r="J194" s="151"/>
      <c r="K194" s="151"/>
    </row>
    <row r="195" spans="1:11" s="11" customFormat="1" ht="16.5" customHeight="1" x14ac:dyDescent="0.2">
      <c r="A195" s="211">
        <v>173</v>
      </c>
      <c r="B195" s="212">
        <f t="shared" si="15"/>
        <v>29.760704969750023</v>
      </c>
      <c r="C195" s="436">
        <v>31410</v>
      </c>
      <c r="D195" s="213">
        <f t="shared" si="11"/>
        <v>12665.02256526237</v>
      </c>
      <c r="E195" s="129">
        <f t="shared" si="12"/>
        <v>4306.1076721892059</v>
      </c>
      <c r="F195" s="164">
        <f t="shared" si="13"/>
        <v>253.30045130524741</v>
      </c>
      <c r="G195" s="487">
        <v>40</v>
      </c>
      <c r="H195" s="166">
        <f t="shared" si="14"/>
        <v>17264.430688756824</v>
      </c>
      <c r="I195" s="151"/>
      <c r="J195" s="151"/>
      <c r="K195" s="151"/>
    </row>
    <row r="196" spans="1:11" s="11" customFormat="1" ht="16.5" customHeight="1" x14ac:dyDescent="0.2">
      <c r="A196" s="211">
        <v>174</v>
      </c>
      <c r="B196" s="212">
        <f t="shared" si="15"/>
        <v>29.765450227843324</v>
      </c>
      <c r="C196" s="436">
        <v>31410</v>
      </c>
      <c r="D196" s="213">
        <f t="shared" si="11"/>
        <v>12663.003486082662</v>
      </c>
      <c r="E196" s="129">
        <f t="shared" si="12"/>
        <v>4305.4211852681055</v>
      </c>
      <c r="F196" s="164">
        <f t="shared" si="13"/>
        <v>253.26006972165325</v>
      </c>
      <c r="G196" s="487">
        <v>40</v>
      </c>
      <c r="H196" s="166">
        <f t="shared" si="14"/>
        <v>17261.684741072422</v>
      </c>
      <c r="I196" s="151"/>
      <c r="J196" s="151"/>
      <c r="K196" s="151"/>
    </row>
    <row r="197" spans="1:11" s="11" customFormat="1" ht="16.5" customHeight="1" x14ac:dyDescent="0.2">
      <c r="A197" s="211">
        <v>175</v>
      </c>
      <c r="B197" s="212">
        <f t="shared" si="15"/>
        <v>29.770168292331231</v>
      </c>
      <c r="C197" s="436">
        <v>31410</v>
      </c>
      <c r="D197" s="213">
        <f t="shared" si="11"/>
        <v>12660.996615766337</v>
      </c>
      <c r="E197" s="129">
        <f t="shared" si="12"/>
        <v>4304.7388493605549</v>
      </c>
      <c r="F197" s="164">
        <f t="shared" si="13"/>
        <v>253.21993231532673</v>
      </c>
      <c r="G197" s="487">
        <v>40</v>
      </c>
      <c r="H197" s="166">
        <f t="shared" si="14"/>
        <v>17258.955397442216</v>
      </c>
      <c r="I197" s="151"/>
      <c r="J197" s="151"/>
      <c r="K197" s="151"/>
    </row>
    <row r="198" spans="1:11" s="11" customFormat="1" ht="16.5" customHeight="1" x14ac:dyDescent="0.2">
      <c r="A198" s="211">
        <v>176</v>
      </c>
      <c r="B198" s="212">
        <f t="shared" si="15"/>
        <v>29.774859473114912</v>
      </c>
      <c r="C198" s="436">
        <v>31410</v>
      </c>
      <c r="D198" s="213">
        <f t="shared" si="11"/>
        <v>12659.001811254167</v>
      </c>
      <c r="E198" s="129">
        <f t="shared" si="12"/>
        <v>4304.0606158264172</v>
      </c>
      <c r="F198" s="164">
        <f t="shared" si="13"/>
        <v>253.18003622508334</v>
      </c>
      <c r="G198" s="487">
        <v>40</v>
      </c>
      <c r="H198" s="166">
        <f t="shared" si="14"/>
        <v>17256.242463305669</v>
      </c>
      <c r="I198" s="151"/>
      <c r="J198" s="151"/>
      <c r="K198" s="151"/>
    </row>
    <row r="199" spans="1:11" s="11" customFormat="1" ht="16.5" customHeight="1" x14ac:dyDescent="0.2">
      <c r="A199" s="211">
        <v>177</v>
      </c>
      <c r="B199" s="212">
        <f t="shared" si="15"/>
        <v>29.779524074828032</v>
      </c>
      <c r="C199" s="436">
        <v>31410</v>
      </c>
      <c r="D199" s="213">
        <f t="shared" si="11"/>
        <v>12657.018931964803</v>
      </c>
      <c r="E199" s="129">
        <f t="shared" si="12"/>
        <v>4303.3864368680333</v>
      </c>
      <c r="F199" s="164">
        <f t="shared" si="13"/>
        <v>253.14037863929607</v>
      </c>
      <c r="G199" s="487">
        <v>40</v>
      </c>
      <c r="H199" s="166">
        <f t="shared" si="14"/>
        <v>17253.54574747213</v>
      </c>
      <c r="I199" s="151"/>
      <c r="J199" s="151"/>
      <c r="K199" s="151"/>
    </row>
    <row r="200" spans="1:11" s="11" customFormat="1" ht="16.5" customHeight="1" x14ac:dyDescent="0.2">
      <c r="A200" s="211">
        <v>178</v>
      </c>
      <c r="B200" s="212">
        <f t="shared" si="15"/>
        <v>29.784162396955473</v>
      </c>
      <c r="C200" s="436">
        <v>31410</v>
      </c>
      <c r="D200" s="213">
        <f t="shared" si="11"/>
        <v>12655.047839738096</v>
      </c>
      <c r="E200" s="129">
        <f t="shared" si="12"/>
        <v>4302.7162655109532</v>
      </c>
      <c r="F200" s="164">
        <f t="shared" si="13"/>
        <v>253.10095679476191</v>
      </c>
      <c r="G200" s="487">
        <v>40</v>
      </c>
      <c r="H200" s="166">
        <f t="shared" si="14"/>
        <v>17250.865062043813</v>
      </c>
      <c r="I200" s="151"/>
      <c r="J200" s="151"/>
      <c r="K200" s="151"/>
    </row>
    <row r="201" spans="1:11" s="11" customFormat="1" ht="16.5" customHeight="1" x14ac:dyDescent="0.2">
      <c r="A201" s="211">
        <v>179</v>
      </c>
      <c r="B201" s="212">
        <f t="shared" si="15"/>
        <v>29.788774733948696</v>
      </c>
      <c r="C201" s="436">
        <v>31410</v>
      </c>
      <c r="D201" s="213">
        <f t="shared" si="11"/>
        <v>12653.088398780101</v>
      </c>
      <c r="E201" s="129">
        <f t="shared" si="12"/>
        <v>4302.050055585235</v>
      </c>
      <c r="F201" s="164">
        <f t="shared" si="13"/>
        <v>253.06176797560201</v>
      </c>
      <c r="G201" s="487">
        <v>40</v>
      </c>
      <c r="H201" s="166">
        <f t="shared" si="14"/>
        <v>17248.20022234094</v>
      </c>
      <c r="I201" s="151"/>
      <c r="J201" s="151"/>
      <c r="K201" s="151"/>
    </row>
    <row r="202" spans="1:11" s="11" customFormat="1" ht="16.5" customHeight="1" x14ac:dyDescent="0.2">
      <c r="A202" s="214">
        <v>180</v>
      </c>
      <c r="B202" s="212">
        <f t="shared" si="15"/>
        <v>29.793361375337909</v>
      </c>
      <c r="C202" s="436">
        <v>31410</v>
      </c>
      <c r="D202" s="213">
        <f t="shared" si="11"/>
        <v>12651.140475609564</v>
      </c>
      <c r="E202" s="129">
        <f t="shared" si="12"/>
        <v>4301.3877617072521</v>
      </c>
      <c r="F202" s="164">
        <f t="shared" si="13"/>
        <v>253.02280951219129</v>
      </c>
      <c r="G202" s="487">
        <v>40</v>
      </c>
      <c r="H202" s="166">
        <f t="shared" si="14"/>
        <v>17245.551046829009</v>
      </c>
      <c r="I202" s="151"/>
      <c r="J202" s="151"/>
      <c r="K202" s="151"/>
    </row>
    <row r="203" spans="1:11" s="11" customFormat="1" ht="16.5" customHeight="1" x14ac:dyDescent="0.2">
      <c r="A203" s="211">
        <v>181</v>
      </c>
      <c r="B203" s="212">
        <f t="shared" si="15"/>
        <v>29.797922605841155</v>
      </c>
      <c r="C203" s="436">
        <v>31410</v>
      </c>
      <c r="D203" s="213">
        <f t="shared" si="11"/>
        <v>12649.203939005938</v>
      </c>
      <c r="E203" s="129">
        <f t="shared" si="12"/>
        <v>4300.7293392620195</v>
      </c>
      <c r="F203" s="164">
        <f t="shared" si="13"/>
        <v>252.98407878011878</v>
      </c>
      <c r="G203" s="487">
        <v>40</v>
      </c>
      <c r="H203" s="166">
        <f t="shared" si="14"/>
        <v>17242.917357048074</v>
      </c>
      <c r="I203" s="151"/>
      <c r="J203" s="151"/>
      <c r="K203" s="151"/>
    </row>
    <row r="204" spans="1:11" s="11" customFormat="1" ht="16.5" customHeight="1" x14ac:dyDescent="0.2">
      <c r="A204" s="211">
        <v>182</v>
      </c>
      <c r="B204" s="212">
        <f t="shared" si="15"/>
        <v>29.802458705470325</v>
      </c>
      <c r="C204" s="436">
        <v>31410</v>
      </c>
      <c r="D204" s="213">
        <f t="shared" si="11"/>
        <v>12647.27865995886</v>
      </c>
      <c r="E204" s="129">
        <f t="shared" si="12"/>
        <v>4300.0747443860128</v>
      </c>
      <c r="F204" s="164">
        <f t="shared" si="13"/>
        <v>252.9455731991772</v>
      </c>
      <c r="G204" s="487">
        <v>40</v>
      </c>
      <c r="H204" s="166">
        <f t="shared" si="14"/>
        <v>17240.298977544051</v>
      </c>
      <c r="I204" s="151"/>
      <c r="J204" s="151"/>
      <c r="K204" s="151"/>
    </row>
    <row r="205" spans="1:11" s="11" customFormat="1" ht="16.5" customHeight="1" x14ac:dyDescent="0.2">
      <c r="A205" s="211">
        <v>183</v>
      </c>
      <c r="B205" s="212">
        <f t="shared" si="15"/>
        <v>29.806969949634343</v>
      </c>
      <c r="C205" s="436">
        <v>31410</v>
      </c>
      <c r="D205" s="213">
        <f t="shared" si="11"/>
        <v>12645.364511618996</v>
      </c>
      <c r="E205" s="129">
        <f t="shared" si="12"/>
        <v>4299.4239339504593</v>
      </c>
      <c r="F205" s="164">
        <f t="shared" si="13"/>
        <v>252.90729023237992</v>
      </c>
      <c r="G205" s="487">
        <v>40</v>
      </c>
      <c r="H205" s="166">
        <f t="shared" si="14"/>
        <v>17237.695735801834</v>
      </c>
      <c r="I205" s="151"/>
      <c r="J205" s="151"/>
      <c r="K205" s="151"/>
    </row>
    <row r="206" spans="1:11" s="11" customFormat="1" ht="16.5" customHeight="1" x14ac:dyDescent="0.2">
      <c r="A206" s="211">
        <v>184</v>
      </c>
      <c r="B206" s="212">
        <f t="shared" si="15"/>
        <v>29.811456609239478</v>
      </c>
      <c r="C206" s="436">
        <v>31410</v>
      </c>
      <c r="D206" s="213">
        <f t="shared" si="11"/>
        <v>12643.46136925027</v>
      </c>
      <c r="E206" s="129">
        <f t="shared" si="12"/>
        <v>4298.7768655450918</v>
      </c>
      <c r="F206" s="164">
        <f t="shared" si="13"/>
        <v>252.86922738500542</v>
      </c>
      <c r="G206" s="487">
        <v>40</v>
      </c>
      <c r="H206" s="166">
        <f t="shared" si="14"/>
        <v>17235.107462180367</v>
      </c>
      <c r="I206" s="151"/>
      <c r="J206" s="151"/>
      <c r="K206" s="151"/>
    </row>
    <row r="207" spans="1:11" s="11" customFormat="1" ht="16.5" customHeight="1" x14ac:dyDescent="0.2">
      <c r="A207" s="211">
        <v>185</v>
      </c>
      <c r="B207" s="212">
        <f t="shared" si="15"/>
        <v>29.815918950786987</v>
      </c>
      <c r="C207" s="436">
        <v>31410</v>
      </c>
      <c r="D207" s="213">
        <f t="shared" si="11"/>
        <v>12641.56911018338</v>
      </c>
      <c r="E207" s="129">
        <f t="shared" si="12"/>
        <v>4298.1334974623496</v>
      </c>
      <c r="F207" s="164">
        <f t="shared" si="13"/>
        <v>252.8313822036676</v>
      </c>
      <c r="G207" s="487">
        <v>40</v>
      </c>
      <c r="H207" s="166">
        <f t="shared" si="14"/>
        <v>17232.533989849398</v>
      </c>
      <c r="I207" s="151"/>
      <c r="J207" s="151"/>
      <c r="K207" s="151"/>
    </row>
    <row r="208" spans="1:11" s="11" customFormat="1" ht="16.5" customHeight="1" x14ac:dyDescent="0.2">
      <c r="A208" s="211">
        <v>186</v>
      </c>
      <c r="B208" s="212">
        <f t="shared" si="15"/>
        <v>29.82035723646808</v>
      </c>
      <c r="C208" s="436">
        <v>31410</v>
      </c>
      <c r="D208" s="213">
        <f t="shared" si="11"/>
        <v>12639.687613770597</v>
      </c>
      <c r="E208" s="129">
        <f t="shared" si="12"/>
        <v>4297.4937886820035</v>
      </c>
      <c r="F208" s="164">
        <f t="shared" si="13"/>
        <v>252.79375227541195</v>
      </c>
      <c r="G208" s="487">
        <v>40</v>
      </c>
      <c r="H208" s="166">
        <f t="shared" si="14"/>
        <v>17229.97515472801</v>
      </c>
      <c r="I208" s="151"/>
      <c r="J208" s="151"/>
      <c r="K208" s="151"/>
    </row>
    <row r="209" spans="1:11" s="11" customFormat="1" ht="16.5" customHeight="1" x14ac:dyDescent="0.2">
      <c r="A209" s="211">
        <v>187</v>
      </c>
      <c r="B209" s="212">
        <f t="shared" si="15"/>
        <v>29.824771724256383</v>
      </c>
      <c r="C209" s="436">
        <v>31410</v>
      </c>
      <c r="D209" s="213">
        <f t="shared" si="11"/>
        <v>12637.81676134179</v>
      </c>
      <c r="E209" s="129">
        <f t="shared" si="12"/>
        <v>4296.857698856209</v>
      </c>
      <c r="F209" s="164">
        <f t="shared" si="13"/>
        <v>252.7563352268358</v>
      </c>
      <c r="G209" s="487">
        <v>40</v>
      </c>
      <c r="H209" s="166">
        <f t="shared" si="14"/>
        <v>17227.430795424836</v>
      </c>
      <c r="I209" s="151"/>
      <c r="J209" s="151"/>
      <c r="K209" s="151"/>
    </row>
    <row r="210" spans="1:11" s="11" customFormat="1" ht="16.5" customHeight="1" x14ac:dyDescent="0.2">
      <c r="A210" s="211">
        <v>188</v>
      </c>
      <c r="B210" s="212">
        <f t="shared" si="15"/>
        <v>29.829162667997899</v>
      </c>
      <c r="C210" s="436">
        <v>31410</v>
      </c>
      <c r="D210" s="213">
        <f t="shared" si="11"/>
        <v>12635.956436161621</v>
      </c>
      <c r="E210" s="129">
        <f t="shared" si="12"/>
        <v>4296.2251882949513</v>
      </c>
      <c r="F210" s="164">
        <f t="shared" si="13"/>
        <v>252.71912872323244</v>
      </c>
      <c r="G210" s="487">
        <v>40</v>
      </c>
      <c r="H210" s="166">
        <f t="shared" si="14"/>
        <v>17224.900753179802</v>
      </c>
      <c r="I210" s="151"/>
      <c r="J210" s="151"/>
      <c r="K210" s="151"/>
    </row>
    <row r="211" spans="1:11" s="11" customFormat="1" ht="16.5" customHeight="1" x14ac:dyDescent="0.2">
      <c r="A211" s="211">
        <v>189</v>
      </c>
      <c r="B211" s="212">
        <f t="shared" si="15"/>
        <v>29.833530317498607</v>
      </c>
      <c r="C211" s="436">
        <v>31410</v>
      </c>
      <c r="D211" s="213">
        <f t="shared" si="11"/>
        <v>12634.106523387905</v>
      </c>
      <c r="E211" s="129">
        <f t="shared" si="12"/>
        <v>4295.5962179518883</v>
      </c>
      <c r="F211" s="164">
        <f t="shared" si="13"/>
        <v>252.6821304677581</v>
      </c>
      <c r="G211" s="487">
        <v>40</v>
      </c>
      <c r="H211" s="166">
        <f t="shared" si="14"/>
        <v>17222.384871807553</v>
      </c>
      <c r="I211" s="151"/>
      <c r="J211" s="151"/>
      <c r="K211" s="151"/>
    </row>
    <row r="212" spans="1:11" s="11" customFormat="1" ht="16.5" customHeight="1" x14ac:dyDescent="0.2">
      <c r="A212" s="214">
        <v>190</v>
      </c>
      <c r="B212" s="212">
        <f t="shared" si="15"/>
        <v>29.837874918609728</v>
      </c>
      <c r="C212" s="436">
        <v>31410</v>
      </c>
      <c r="D212" s="213">
        <f t="shared" si="11"/>
        <v>12632.26691003108</v>
      </c>
      <c r="E212" s="129">
        <f t="shared" si="12"/>
        <v>4294.9707494105669</v>
      </c>
      <c r="F212" s="164">
        <f t="shared" si="13"/>
        <v>252.64533820062161</v>
      </c>
      <c r="G212" s="487">
        <v>40</v>
      </c>
      <c r="H212" s="166">
        <f t="shared" si="14"/>
        <v>17219.882997642268</v>
      </c>
      <c r="I212" s="151"/>
      <c r="J212" s="151"/>
      <c r="K212" s="151"/>
    </row>
    <row r="213" spans="1:11" s="11" customFormat="1" ht="16.5" customHeight="1" x14ac:dyDescent="0.2">
      <c r="A213" s="211">
        <v>191</v>
      </c>
      <c r="B213" s="212">
        <f t="shared" si="15"/>
        <v>29.842196713310791</v>
      </c>
      <c r="C213" s="436">
        <v>31410</v>
      </c>
      <c r="D213" s="213">
        <f t="shared" si="11"/>
        <v>12630.437484914737</v>
      </c>
      <c r="E213" s="129">
        <f t="shared" si="12"/>
        <v>4294.3487448710111</v>
      </c>
      <c r="F213" s="164">
        <f t="shared" si="13"/>
        <v>252.60874969829476</v>
      </c>
      <c r="G213" s="487">
        <v>40</v>
      </c>
      <c r="H213" s="166">
        <f t="shared" si="14"/>
        <v>17217.394979484045</v>
      </c>
      <c r="I213" s="151"/>
      <c r="J213" s="151"/>
      <c r="K213" s="151"/>
    </row>
    <row r="214" spans="1:11" s="11" customFormat="1" ht="16.5" customHeight="1" x14ac:dyDescent="0.2">
      <c r="A214" s="211">
        <v>192</v>
      </c>
      <c r="B214" s="212">
        <f t="shared" si="15"/>
        <v>29.846495939790472</v>
      </c>
      <c r="C214" s="436">
        <v>31410</v>
      </c>
      <c r="D214" s="213">
        <f t="shared" si="11"/>
        <v>12628.618138637217</v>
      </c>
      <c r="E214" s="129">
        <f t="shared" si="12"/>
        <v>4293.730167136654</v>
      </c>
      <c r="F214" s="164">
        <f t="shared" si="13"/>
        <v>252.57236277274436</v>
      </c>
      <c r="G214" s="487">
        <v>40</v>
      </c>
      <c r="H214" s="166">
        <f t="shared" si="14"/>
        <v>17214.920668546616</v>
      </c>
      <c r="I214" s="151"/>
      <c r="J214" s="151"/>
      <c r="K214" s="151"/>
    </row>
    <row r="215" spans="1:11" s="11" customFormat="1" ht="16.5" customHeight="1" x14ac:dyDescent="0.2">
      <c r="A215" s="211">
        <v>193</v>
      </c>
      <c r="B215" s="212">
        <f t="shared" si="15"/>
        <v>29.850772832525394</v>
      </c>
      <c r="C215" s="436">
        <v>31410</v>
      </c>
      <c r="D215" s="213">
        <f t="shared" ref="D215:D278" si="16">12*1/B215*C215</f>
        <v>12626.808763534191</v>
      </c>
      <c r="E215" s="129">
        <f t="shared" si="12"/>
        <v>4293.1149796016252</v>
      </c>
      <c r="F215" s="164">
        <f t="shared" si="13"/>
        <v>252.53617527068383</v>
      </c>
      <c r="G215" s="487">
        <v>40</v>
      </c>
      <c r="H215" s="166">
        <f t="shared" si="14"/>
        <v>17212.459918406501</v>
      </c>
      <c r="I215" s="151"/>
      <c r="J215" s="151"/>
      <c r="K215" s="151"/>
    </row>
    <row r="216" spans="1:11" s="11" customFormat="1" ht="16.5" customHeight="1" x14ac:dyDescent="0.2">
      <c r="A216" s="211">
        <v>194</v>
      </c>
      <c r="B216" s="212">
        <f t="shared" si="15"/>
        <v>29.85502762235684</v>
      </c>
      <c r="C216" s="436">
        <v>31410</v>
      </c>
      <c r="D216" s="213">
        <f t="shared" si="16"/>
        <v>12625.009253642249</v>
      </c>
      <c r="E216" s="129">
        <f t="shared" ref="E216:E279" si="17">D216*34%</f>
        <v>4292.5031462383649</v>
      </c>
      <c r="F216" s="164">
        <f t="shared" ref="F216:F279" si="18">D216*2%</f>
        <v>252.50018507284497</v>
      </c>
      <c r="G216" s="487">
        <v>40</v>
      </c>
      <c r="H216" s="166">
        <f t="shared" ref="H216:H279" si="19">SUM(D216:G216)</f>
        <v>17210.01258495346</v>
      </c>
      <c r="I216" s="151"/>
      <c r="J216" s="151"/>
      <c r="K216" s="151"/>
    </row>
    <row r="217" spans="1:11" s="11" customFormat="1" ht="16.5" customHeight="1" x14ac:dyDescent="0.2">
      <c r="A217" s="211">
        <v>195</v>
      </c>
      <c r="B217" s="212">
        <f t="shared" si="15"/>
        <v>29.859260536565532</v>
      </c>
      <c r="C217" s="436">
        <v>31410</v>
      </c>
      <c r="D217" s="213">
        <f t="shared" si="16"/>
        <v>12623.219504663395</v>
      </c>
      <c r="E217" s="129">
        <f t="shared" si="17"/>
        <v>4291.8946315855546</v>
      </c>
      <c r="F217" s="164">
        <f t="shared" si="18"/>
        <v>252.46439009326789</v>
      </c>
      <c r="G217" s="487">
        <v>40</v>
      </c>
      <c r="H217" s="166">
        <f t="shared" si="19"/>
        <v>17207.578526342219</v>
      </c>
      <c r="I217" s="151"/>
      <c r="J217" s="151"/>
      <c r="K217" s="151"/>
    </row>
    <row r="218" spans="1:11" s="11" customFormat="1" ht="16.5" customHeight="1" x14ac:dyDescent="0.2">
      <c r="A218" s="211">
        <v>196</v>
      </c>
      <c r="B218" s="212">
        <f t="shared" si="15"/>
        <v>29.863471798944484</v>
      </c>
      <c r="C218" s="436">
        <v>31410</v>
      </c>
      <c r="D218" s="213">
        <f t="shared" si="16"/>
        <v>12621.439413930504</v>
      </c>
      <c r="E218" s="129">
        <f t="shared" si="17"/>
        <v>4291.289400736372</v>
      </c>
      <c r="F218" s="164">
        <f t="shared" si="18"/>
        <v>252.42878827861009</v>
      </c>
      <c r="G218" s="487">
        <v>40</v>
      </c>
      <c r="H218" s="166">
        <f t="shared" si="19"/>
        <v>17205.157602945485</v>
      </c>
      <c r="I218" s="151"/>
      <c r="J218" s="151"/>
      <c r="K218" s="151"/>
    </row>
    <row r="219" spans="1:11" s="11" customFormat="1" ht="16.5" customHeight="1" x14ac:dyDescent="0.2">
      <c r="A219" s="211">
        <v>197</v>
      </c>
      <c r="B219" s="212">
        <f t="shared" si="15"/>
        <v>29.867661629869986</v>
      </c>
      <c r="C219" s="436">
        <v>31410</v>
      </c>
      <c r="D219" s="213">
        <f t="shared" si="16"/>
        <v>12619.668880373638</v>
      </c>
      <c r="E219" s="129">
        <f t="shared" si="17"/>
        <v>4290.6874193270369</v>
      </c>
      <c r="F219" s="164">
        <f t="shared" si="18"/>
        <v>252.39337760747276</v>
      </c>
      <c r="G219" s="487">
        <v>40</v>
      </c>
      <c r="H219" s="166">
        <f t="shared" si="19"/>
        <v>17202.749677308148</v>
      </c>
      <c r="I219" s="151"/>
      <c r="J219" s="151"/>
      <c r="K219" s="151"/>
    </row>
    <row r="220" spans="1:11" s="11" customFormat="1" ht="16.5" customHeight="1" x14ac:dyDescent="0.2">
      <c r="A220" s="211">
        <v>198</v>
      </c>
      <c r="B220" s="212">
        <f t="shared" si="15"/>
        <v>29.871830246370813</v>
      </c>
      <c r="C220" s="436">
        <v>31410</v>
      </c>
      <c r="D220" s="213">
        <f t="shared" si="16"/>
        <v>12617.907804487229</v>
      </c>
      <c r="E220" s="129">
        <f t="shared" si="17"/>
        <v>4290.0886535256586</v>
      </c>
      <c r="F220" s="164">
        <f t="shared" si="18"/>
        <v>252.3581560897446</v>
      </c>
      <c r="G220" s="487">
        <v>40</v>
      </c>
      <c r="H220" s="166">
        <f t="shared" si="19"/>
        <v>17200.354614102631</v>
      </c>
      <c r="I220" s="151"/>
      <c r="J220" s="151"/>
      <c r="K220" s="151"/>
    </row>
    <row r="221" spans="1:11" s="11" customFormat="1" ht="16.5" customHeight="1" x14ac:dyDescent="0.2">
      <c r="A221" s="211">
        <v>199</v>
      </c>
      <c r="B221" s="212">
        <f t="shared" si="15"/>
        <v>29.875977862195676</v>
      </c>
      <c r="C221" s="436">
        <v>31410</v>
      </c>
      <c r="D221" s="213">
        <f t="shared" si="16"/>
        <v>12616.156088298127</v>
      </c>
      <c r="E221" s="129">
        <f t="shared" si="17"/>
        <v>4289.4930700213636</v>
      </c>
      <c r="F221" s="164">
        <f t="shared" si="18"/>
        <v>252.32312176596253</v>
      </c>
      <c r="G221" s="487">
        <v>40</v>
      </c>
      <c r="H221" s="166">
        <f t="shared" si="19"/>
        <v>17197.972280085454</v>
      </c>
      <c r="I221" s="151"/>
      <c r="J221" s="151"/>
      <c r="K221" s="151"/>
    </row>
    <row r="222" spans="1:11" s="11" customFormat="1" ht="16.5" customHeight="1" x14ac:dyDescent="0.2">
      <c r="A222" s="214">
        <v>200</v>
      </c>
      <c r="B222" s="212">
        <f t="shared" si="15"/>
        <v>29.880104687878998</v>
      </c>
      <c r="C222" s="436">
        <v>31410</v>
      </c>
      <c r="D222" s="213">
        <f t="shared" si="16"/>
        <v>12614.413635334395</v>
      </c>
      <c r="E222" s="129">
        <f t="shared" si="17"/>
        <v>4288.9006360136946</v>
      </c>
      <c r="F222" s="164">
        <f t="shared" si="18"/>
        <v>252.28827270668791</v>
      </c>
      <c r="G222" s="487">
        <v>40</v>
      </c>
      <c r="H222" s="166">
        <f t="shared" si="19"/>
        <v>17195.602544054775</v>
      </c>
      <c r="I222" s="151"/>
      <c r="J222" s="151"/>
      <c r="K222" s="151"/>
    </row>
    <row r="223" spans="1:11" s="11" customFormat="1" ht="16.5" customHeight="1" x14ac:dyDescent="0.2">
      <c r="A223" s="211">
        <v>201</v>
      </c>
      <c r="B223" s="212">
        <f t="shared" si="15"/>
        <v>29.88421093080504</v>
      </c>
      <c r="C223" s="436">
        <v>31410</v>
      </c>
      <c r="D223" s="213">
        <f t="shared" si="16"/>
        <v>12612.680350594965</v>
      </c>
      <c r="E223" s="129">
        <f t="shared" si="17"/>
        <v>4288.3113192022884</v>
      </c>
      <c r="F223" s="164">
        <f t="shared" si="18"/>
        <v>252.25360701189931</v>
      </c>
      <c r="G223" s="487">
        <v>40</v>
      </c>
      <c r="H223" s="166">
        <f t="shared" si="19"/>
        <v>17193.24527680915</v>
      </c>
      <c r="I223" s="151"/>
      <c r="J223" s="151"/>
      <c r="K223" s="151"/>
    </row>
    <row r="224" spans="1:11" s="11" customFormat="1" ht="16.5" customHeight="1" x14ac:dyDescent="0.2">
      <c r="A224" s="211">
        <v>202</v>
      </c>
      <c r="B224" s="212">
        <f t="shared" si="15"/>
        <v>29.888296795270413</v>
      </c>
      <c r="C224" s="436">
        <v>31410</v>
      </c>
      <c r="D224" s="213">
        <f t="shared" si="16"/>
        <v>12610.956140520011</v>
      </c>
      <c r="E224" s="129">
        <f t="shared" si="17"/>
        <v>4287.7250877768038</v>
      </c>
      <c r="F224" s="164">
        <f t="shared" si="18"/>
        <v>252.21912281040022</v>
      </c>
      <c r="G224" s="487">
        <v>40</v>
      </c>
      <c r="H224" s="166">
        <f t="shared" si="19"/>
        <v>17190.900351107215</v>
      </c>
      <c r="I224" s="151"/>
      <c r="J224" s="151"/>
      <c r="K224" s="151"/>
    </row>
    <row r="225" spans="1:11" s="11" customFormat="1" ht="16.5" customHeight="1" x14ac:dyDescent="0.2">
      <c r="A225" s="211">
        <v>203</v>
      </c>
      <c r="B225" s="212">
        <f t="shared" si="15"/>
        <v>29.892362482545103</v>
      </c>
      <c r="C225" s="436">
        <v>31410</v>
      </c>
      <c r="D225" s="213">
        <f t="shared" si="16"/>
        <v>12609.240912962066</v>
      </c>
      <c r="E225" s="129">
        <f t="shared" si="17"/>
        <v>4287.1419104071028</v>
      </c>
      <c r="F225" s="164">
        <f t="shared" si="18"/>
        <v>252.18481825924133</v>
      </c>
      <c r="G225" s="487">
        <v>40</v>
      </c>
      <c r="H225" s="166">
        <f t="shared" si="19"/>
        <v>17188.567641628408</v>
      </c>
      <c r="I225" s="151"/>
      <c r="J225" s="151"/>
      <c r="K225" s="151"/>
    </row>
    <row r="226" spans="1:11" s="11" customFormat="1" ht="16.5" customHeight="1" x14ac:dyDescent="0.2">
      <c r="A226" s="211">
        <v>204</v>
      </c>
      <c r="B226" s="212">
        <f t="shared" si="15"/>
        <v>29.896408190931943</v>
      </c>
      <c r="C226" s="436">
        <v>31410</v>
      </c>
      <c r="D226" s="213">
        <f t="shared" si="16"/>
        <v>12607.534577157861</v>
      </c>
      <c r="E226" s="129">
        <f t="shared" si="17"/>
        <v>4286.5617562336729</v>
      </c>
      <c r="F226" s="164">
        <f t="shared" si="18"/>
        <v>252.15069154315722</v>
      </c>
      <c r="G226" s="487">
        <v>40</v>
      </c>
      <c r="H226" s="166">
        <f t="shared" si="19"/>
        <v>17186.247024934692</v>
      </c>
      <c r="I226" s="151"/>
      <c r="J226" s="151"/>
      <c r="K226" s="151"/>
    </row>
    <row r="227" spans="1:11" s="11" customFormat="1" ht="16.5" customHeight="1" x14ac:dyDescent="0.2">
      <c r="A227" s="211">
        <v>205</v>
      </c>
      <c r="B227" s="212">
        <f t="shared" si="15"/>
        <v>29.900434115824652</v>
      </c>
      <c r="C227" s="436">
        <v>31410</v>
      </c>
      <c r="D227" s="213">
        <f t="shared" si="16"/>
        <v>12605.83704370088</v>
      </c>
      <c r="E227" s="129">
        <f t="shared" si="17"/>
        <v>4285.9845948582997</v>
      </c>
      <c r="F227" s="164">
        <f t="shared" si="18"/>
        <v>252.11674087401761</v>
      </c>
      <c r="G227" s="487">
        <v>40</v>
      </c>
      <c r="H227" s="166">
        <f t="shared" si="19"/>
        <v>17183.938379433199</v>
      </c>
      <c r="I227" s="151"/>
      <c r="J227" s="151"/>
      <c r="K227" s="151"/>
    </row>
    <row r="228" spans="1:11" s="11" customFormat="1" ht="16.5" customHeight="1" x14ac:dyDescent="0.2">
      <c r="A228" s="211">
        <v>206</v>
      </c>
      <c r="B228" s="212">
        <f t="shared" si="15"/>
        <v>29.904440449764465</v>
      </c>
      <c r="C228" s="436">
        <v>31410</v>
      </c>
      <c r="D228" s="213">
        <f t="shared" si="16"/>
        <v>12604.148224514554</v>
      </c>
      <c r="E228" s="129">
        <f t="shared" si="17"/>
        <v>4285.4103963349489</v>
      </c>
      <c r="F228" s="164">
        <f t="shared" si="18"/>
        <v>252.08296449029109</v>
      </c>
      <c r="G228" s="487">
        <v>40</v>
      </c>
      <c r="H228" s="166">
        <f t="shared" si="19"/>
        <v>17181.641585339796</v>
      </c>
      <c r="I228" s="151"/>
      <c r="J228" s="151"/>
      <c r="K228" s="151"/>
    </row>
    <row r="229" spans="1:11" s="11" customFormat="1" ht="16.5" customHeight="1" x14ac:dyDescent="0.2">
      <c r="A229" s="211">
        <v>207</v>
      </c>
      <c r="B229" s="212">
        <f t="shared" si="15"/>
        <v>29.908427382495379</v>
      </c>
      <c r="C229" s="436">
        <v>31410</v>
      </c>
      <c r="D229" s="213">
        <f t="shared" si="16"/>
        <v>12602.46803282614</v>
      </c>
      <c r="E229" s="129">
        <f t="shared" si="17"/>
        <v>4284.8391311608875</v>
      </c>
      <c r="F229" s="164">
        <f t="shared" si="18"/>
        <v>252.04936065652282</v>
      </c>
      <c r="G229" s="487">
        <v>40</v>
      </c>
      <c r="H229" s="166">
        <f t="shared" si="19"/>
        <v>17179.35652464355</v>
      </c>
      <c r="I229" s="151"/>
      <c r="J229" s="151"/>
      <c r="K229" s="151"/>
    </row>
    <row r="230" spans="1:11" s="11" customFormat="1" ht="16.5" customHeight="1" x14ac:dyDescent="0.2">
      <c r="A230" s="211">
        <v>208</v>
      </c>
      <c r="B230" s="212">
        <f t="shared" si="15"/>
        <v>29.912395101018095</v>
      </c>
      <c r="C230" s="436">
        <v>31410</v>
      </c>
      <c r="D230" s="213">
        <f t="shared" si="16"/>
        <v>12600.796383141222</v>
      </c>
      <c r="E230" s="129">
        <f t="shared" si="17"/>
        <v>4284.2707702680154</v>
      </c>
      <c r="F230" s="164">
        <f t="shared" si="18"/>
        <v>252.01592766282445</v>
      </c>
      <c r="G230" s="487">
        <v>40</v>
      </c>
      <c r="H230" s="166">
        <f t="shared" si="19"/>
        <v>17177.083081072062</v>
      </c>
      <c r="I230" s="151"/>
      <c r="J230" s="151"/>
      <c r="K230" s="151"/>
    </row>
    <row r="231" spans="1:11" s="11" customFormat="1" ht="16.5" customHeight="1" x14ac:dyDescent="0.2">
      <c r="A231" s="211">
        <v>209</v>
      </c>
      <c r="B231" s="212">
        <f t="shared" si="15"/>
        <v>29.916343789642632</v>
      </c>
      <c r="C231" s="436">
        <v>31410</v>
      </c>
      <c r="D231" s="213">
        <f t="shared" si="16"/>
        <v>12599.133191218836</v>
      </c>
      <c r="E231" s="129">
        <f t="shared" si="17"/>
        <v>4283.7052850144046</v>
      </c>
      <c r="F231" s="164">
        <f t="shared" si="18"/>
        <v>251.98266382437671</v>
      </c>
      <c r="G231" s="487">
        <v>40</v>
      </c>
      <c r="H231" s="166">
        <f t="shared" si="19"/>
        <v>17174.821140057618</v>
      </c>
      <c r="I231" s="151"/>
      <c r="J231" s="151"/>
      <c r="K231" s="151"/>
    </row>
    <row r="232" spans="1:11" s="11" customFormat="1" ht="16.5" customHeight="1" x14ac:dyDescent="0.2">
      <c r="A232" s="214">
        <v>210</v>
      </c>
      <c r="B232" s="212">
        <f t="shared" si="15"/>
        <v>29.920273630039691</v>
      </c>
      <c r="C232" s="436">
        <v>31410</v>
      </c>
      <c r="D232" s="213">
        <f t="shared" si="16"/>
        <v>12597.478374047208</v>
      </c>
      <c r="E232" s="129">
        <f t="shared" si="17"/>
        <v>4283.1426471760515</v>
      </c>
      <c r="F232" s="164">
        <f t="shared" si="18"/>
        <v>251.94956748094418</v>
      </c>
      <c r="G232" s="487">
        <v>40</v>
      </c>
      <c r="H232" s="166">
        <f t="shared" si="19"/>
        <v>17172.570588704206</v>
      </c>
      <c r="I232" s="151"/>
      <c r="J232" s="151"/>
      <c r="K232" s="151"/>
    </row>
    <row r="233" spans="1:11" s="11" customFormat="1" ht="16.5" customHeight="1" x14ac:dyDescent="0.2">
      <c r="A233" s="211">
        <v>211</v>
      </c>
      <c r="B233" s="212">
        <f t="shared" si="15"/>
        <v>29.924184801290846</v>
      </c>
      <c r="C233" s="436">
        <v>31410</v>
      </c>
      <c r="D233" s="213">
        <f t="shared" si="16"/>
        <v>12595.831849820041</v>
      </c>
      <c r="E233" s="129">
        <f t="shared" si="17"/>
        <v>4282.5828289388137</v>
      </c>
      <c r="F233" s="164">
        <f t="shared" si="18"/>
        <v>251.91663699640083</v>
      </c>
      <c r="G233" s="487">
        <v>40</v>
      </c>
      <c r="H233" s="166">
        <f t="shared" si="19"/>
        <v>17170.331315755255</v>
      </c>
      <c r="I233" s="151"/>
      <c r="J233" s="151"/>
      <c r="K233" s="151"/>
    </row>
    <row r="234" spans="1:11" s="11" customFormat="1" ht="16.5" customHeight="1" x14ac:dyDescent="0.2">
      <c r="A234" s="211">
        <v>212</v>
      </c>
      <c r="B234" s="212">
        <f t="shared" si="15"/>
        <v>29.928077479937468</v>
      </c>
      <c r="C234" s="436">
        <v>31410</v>
      </c>
      <c r="D234" s="213">
        <f t="shared" si="16"/>
        <v>12594.193537913399</v>
      </c>
      <c r="E234" s="129">
        <f t="shared" si="17"/>
        <v>4282.0258028905564</v>
      </c>
      <c r="F234" s="164">
        <f t="shared" si="18"/>
        <v>251.88387075826799</v>
      </c>
      <c r="G234" s="487">
        <v>40</v>
      </c>
      <c r="H234" s="166">
        <f t="shared" si="19"/>
        <v>17168.103211562226</v>
      </c>
      <c r="I234" s="151"/>
      <c r="J234" s="151"/>
      <c r="K234" s="151"/>
    </row>
    <row r="235" spans="1:11" s="11" customFormat="1" ht="16.5" customHeight="1" x14ac:dyDescent="0.2">
      <c r="A235" s="211">
        <v>213</v>
      </c>
      <c r="B235" s="212">
        <f t="shared" si="15"/>
        <v>29.931951840028571</v>
      </c>
      <c r="C235" s="436">
        <v>31410</v>
      </c>
      <c r="D235" s="213">
        <f t="shared" si="16"/>
        <v>12592.563358863143</v>
      </c>
      <c r="E235" s="129">
        <f t="shared" si="17"/>
        <v>4281.4715420134689</v>
      </c>
      <c r="F235" s="164">
        <f t="shared" si="18"/>
        <v>251.85126717726286</v>
      </c>
      <c r="G235" s="487">
        <v>40</v>
      </c>
      <c r="H235" s="166">
        <f t="shared" si="19"/>
        <v>17165.886168053876</v>
      </c>
      <c r="I235" s="151"/>
      <c r="J235" s="151"/>
      <c r="K235" s="151"/>
    </row>
    <row r="236" spans="1:11" s="11" customFormat="1" ht="16.5" customHeight="1" x14ac:dyDescent="0.2">
      <c r="A236" s="211">
        <v>214</v>
      </c>
      <c r="B236" s="212">
        <f t="shared" ref="B236:B299" si="20">0.8233*LN(A236)+25.518</f>
        <v>29.935808053167491</v>
      </c>
      <c r="C236" s="436">
        <v>31410</v>
      </c>
      <c r="D236" s="213">
        <f t="shared" si="16"/>
        <v>12590.941234342872</v>
      </c>
      <c r="E236" s="129">
        <f t="shared" si="17"/>
        <v>4280.9200196765769</v>
      </c>
      <c r="F236" s="164">
        <f t="shared" si="18"/>
        <v>251.81882468685745</v>
      </c>
      <c r="G236" s="487">
        <v>40</v>
      </c>
      <c r="H236" s="166">
        <f t="shared" si="19"/>
        <v>17163.680078706304</v>
      </c>
      <c r="I236" s="151"/>
      <c r="J236" s="151"/>
      <c r="K236" s="151"/>
    </row>
    <row r="237" spans="1:11" s="11" customFormat="1" ht="16.5" customHeight="1" x14ac:dyDescent="0.2">
      <c r="A237" s="211">
        <v>215</v>
      </c>
      <c r="B237" s="212">
        <f t="shared" si="20"/>
        <v>29.939646288557505</v>
      </c>
      <c r="C237" s="436">
        <v>31410</v>
      </c>
      <c r="D237" s="213">
        <f t="shared" si="16"/>
        <v>12589.327087142419</v>
      </c>
      <c r="E237" s="129">
        <f t="shared" si="17"/>
        <v>4280.3712096284225</v>
      </c>
      <c r="F237" s="164">
        <f t="shared" si="18"/>
        <v>251.78654174284839</v>
      </c>
      <c r="G237" s="487">
        <v>40</v>
      </c>
      <c r="H237" s="166">
        <f t="shared" si="19"/>
        <v>17161.48483851369</v>
      </c>
      <c r="I237" s="151"/>
      <c r="J237" s="151"/>
      <c r="K237" s="151"/>
    </row>
    <row r="238" spans="1:11" s="11" customFormat="1" ht="16.5" customHeight="1" x14ac:dyDescent="0.2">
      <c r="A238" s="211">
        <v>216</v>
      </c>
      <c r="B238" s="212">
        <f t="shared" si="20"/>
        <v>29.943466713046373</v>
      </c>
      <c r="C238" s="436">
        <v>31410</v>
      </c>
      <c r="D238" s="213">
        <f t="shared" si="16"/>
        <v>12587.720841146824</v>
      </c>
      <c r="E238" s="129">
        <f t="shared" si="17"/>
        <v>4279.8250859899199</v>
      </c>
      <c r="F238" s="164">
        <f t="shared" si="18"/>
        <v>251.75441682293649</v>
      </c>
      <c r="G238" s="487">
        <v>40</v>
      </c>
      <c r="H238" s="166">
        <f t="shared" si="19"/>
        <v>17159.30034395968</v>
      </c>
      <c r="I238" s="151"/>
      <c r="J238" s="151"/>
      <c r="K238" s="151"/>
    </row>
    <row r="239" spans="1:11" s="11" customFormat="1" ht="16.5" customHeight="1" x14ac:dyDescent="0.2">
      <c r="A239" s="211">
        <v>217</v>
      </c>
      <c r="B239" s="212">
        <f t="shared" si="20"/>
        <v>29.947269491169862</v>
      </c>
      <c r="C239" s="436">
        <v>31410</v>
      </c>
      <c r="D239" s="213">
        <f t="shared" si="16"/>
        <v>12586.122421315813</v>
      </c>
      <c r="E239" s="129">
        <f t="shared" si="17"/>
        <v>4279.281623247377</v>
      </c>
      <c r="F239" s="164">
        <f t="shared" si="18"/>
        <v>251.72244842631628</v>
      </c>
      <c r="G239" s="487">
        <v>40</v>
      </c>
      <c r="H239" s="166">
        <f t="shared" si="19"/>
        <v>17157.126492989508</v>
      </c>
      <c r="I239" s="151"/>
      <c r="J239" s="151"/>
      <c r="K239" s="151"/>
    </row>
    <row r="240" spans="1:11" s="11" customFormat="1" ht="16.5" customHeight="1" x14ac:dyDescent="0.2">
      <c r="A240" s="211">
        <v>218</v>
      </c>
      <c r="B240" s="212">
        <f t="shared" si="20"/>
        <v>29.951054785194259</v>
      </c>
      <c r="C240" s="436">
        <v>31410</v>
      </c>
      <c r="D240" s="213">
        <f t="shared" si="16"/>
        <v>12584.531753663759</v>
      </c>
      <c r="E240" s="129">
        <f t="shared" si="17"/>
        <v>4278.7407962456782</v>
      </c>
      <c r="F240" s="164">
        <f t="shared" si="18"/>
        <v>251.69063507327519</v>
      </c>
      <c r="G240" s="487">
        <v>40</v>
      </c>
      <c r="H240" s="166">
        <f t="shared" si="19"/>
        <v>17154.963184982713</v>
      </c>
      <c r="I240" s="151"/>
      <c r="J240" s="151"/>
      <c r="K240" s="151"/>
    </row>
    <row r="241" spans="1:11" s="11" customFormat="1" ht="16.5" customHeight="1" x14ac:dyDescent="0.2">
      <c r="A241" s="211">
        <v>219</v>
      </c>
      <c r="B241" s="212">
        <f t="shared" si="20"/>
        <v>29.954822755157927</v>
      </c>
      <c r="C241" s="436">
        <v>31410</v>
      </c>
      <c r="D241" s="213">
        <f t="shared" si="16"/>
        <v>12582.948765240082</v>
      </c>
      <c r="E241" s="129">
        <f t="shared" si="17"/>
        <v>4278.202580181628</v>
      </c>
      <c r="F241" s="164">
        <f t="shared" si="18"/>
        <v>251.65897530480166</v>
      </c>
      <c r="G241" s="487">
        <v>40</v>
      </c>
      <c r="H241" s="166">
        <f t="shared" si="19"/>
        <v>17152.810320726512</v>
      </c>
      <c r="I241" s="151"/>
      <c r="J241" s="151"/>
      <c r="K241" s="151"/>
    </row>
    <row r="242" spans="1:11" s="11" customFormat="1" ht="16.5" customHeight="1" x14ac:dyDescent="0.2">
      <c r="A242" s="214">
        <v>220</v>
      </c>
      <c r="B242" s="212">
        <f t="shared" si="20"/>
        <v>29.958573558911901</v>
      </c>
      <c r="C242" s="436">
        <v>31410</v>
      </c>
      <c r="D242" s="213">
        <f t="shared" si="16"/>
        <v>12581.37338411014</v>
      </c>
      <c r="E242" s="129">
        <f t="shared" si="17"/>
        <v>4277.6669505974478</v>
      </c>
      <c r="F242" s="164">
        <f t="shared" si="18"/>
        <v>251.62746768220282</v>
      </c>
      <c r="G242" s="487">
        <v>40</v>
      </c>
      <c r="H242" s="166">
        <f t="shared" si="19"/>
        <v>17150.667802389791</v>
      </c>
      <c r="I242" s="151"/>
      <c r="J242" s="151"/>
      <c r="K242" s="151"/>
    </row>
    <row r="243" spans="1:11" s="11" customFormat="1" ht="16.5" customHeight="1" x14ac:dyDescent="0.2">
      <c r="A243" s="211">
        <v>221</v>
      </c>
      <c r="B243" s="212">
        <f t="shared" si="20"/>
        <v>29.962307352159566</v>
      </c>
      <c r="C243" s="436">
        <v>31410</v>
      </c>
      <c r="D243" s="213">
        <f t="shared" si="16"/>
        <v>12579.805539336512</v>
      </c>
      <c r="E243" s="129">
        <f t="shared" si="17"/>
        <v>4277.1338833744148</v>
      </c>
      <c r="F243" s="164">
        <f t="shared" si="18"/>
        <v>251.59611078673024</v>
      </c>
      <c r="G243" s="487">
        <v>40</v>
      </c>
      <c r="H243" s="166">
        <f t="shared" si="19"/>
        <v>17148.535533497656</v>
      </c>
      <c r="I243" s="151"/>
      <c r="J243" s="151"/>
      <c r="K243" s="151"/>
    </row>
    <row r="244" spans="1:11" s="11" customFormat="1" ht="16.5" customHeight="1" x14ac:dyDescent="0.2">
      <c r="A244" s="211">
        <v>222</v>
      </c>
      <c r="B244" s="212">
        <f t="shared" si="20"/>
        <v>29.966024288495447</v>
      </c>
      <c r="C244" s="436">
        <v>31410</v>
      </c>
      <c r="D244" s="213">
        <f t="shared" si="16"/>
        <v>12578.245160960743</v>
      </c>
      <c r="E244" s="129">
        <f t="shared" si="17"/>
        <v>4276.6033547266534</v>
      </c>
      <c r="F244" s="164">
        <f t="shared" si="18"/>
        <v>251.56490321921487</v>
      </c>
      <c r="G244" s="487">
        <v>40</v>
      </c>
      <c r="H244" s="166">
        <f t="shared" si="19"/>
        <v>17146.413418906614</v>
      </c>
      <c r="I244" s="151"/>
      <c r="J244" s="151"/>
      <c r="K244" s="151"/>
    </row>
    <row r="245" spans="1:11" s="11" customFormat="1" ht="16.5" customHeight="1" x14ac:dyDescent="0.2">
      <c r="A245" s="211">
        <v>223</v>
      </c>
      <c r="B245" s="212">
        <f t="shared" si="20"/>
        <v>29.969724519443115</v>
      </c>
      <c r="C245" s="436">
        <v>31410</v>
      </c>
      <c r="D245" s="213">
        <f t="shared" si="16"/>
        <v>12576.692179985503</v>
      </c>
      <c r="E245" s="129">
        <f t="shared" si="17"/>
        <v>4276.0753411950709</v>
      </c>
      <c r="F245" s="164">
        <f t="shared" si="18"/>
        <v>251.53384359971005</v>
      </c>
      <c r="G245" s="487">
        <v>40</v>
      </c>
      <c r="H245" s="166">
        <f t="shared" si="19"/>
        <v>17144.301364780284</v>
      </c>
      <c r="I245" s="151"/>
      <c r="J245" s="151"/>
      <c r="K245" s="151"/>
    </row>
    <row r="246" spans="1:11" s="11" customFormat="1" ht="16.5" customHeight="1" x14ac:dyDescent="0.2">
      <c r="A246" s="211">
        <v>224</v>
      </c>
      <c r="B246" s="212">
        <f t="shared" si="20"/>
        <v>29.973408194492254</v>
      </c>
      <c r="C246" s="436">
        <v>31410</v>
      </c>
      <c r="D246" s="213">
        <f t="shared" si="16"/>
        <v>12575.146528357116</v>
      </c>
      <c r="E246" s="129">
        <f t="shared" si="17"/>
        <v>4275.5498196414201</v>
      </c>
      <c r="F246" s="164">
        <f t="shared" si="18"/>
        <v>251.50293056714233</v>
      </c>
      <c r="G246" s="487">
        <v>40</v>
      </c>
      <c r="H246" s="166">
        <f t="shared" si="19"/>
        <v>17142.199278565677</v>
      </c>
      <c r="I246" s="151"/>
      <c r="J246" s="151"/>
      <c r="K246" s="151"/>
    </row>
    <row r="247" spans="1:11" s="11" customFormat="1" ht="16.5" customHeight="1" x14ac:dyDescent="0.2">
      <c r="A247" s="211">
        <v>225</v>
      </c>
      <c r="B247" s="212">
        <f t="shared" si="20"/>
        <v>29.977075461134902</v>
      </c>
      <c r="C247" s="436">
        <v>31410</v>
      </c>
      <c r="D247" s="213">
        <f t="shared" si="16"/>
        <v>12573.608138948528</v>
      </c>
      <c r="E247" s="129">
        <f t="shared" si="17"/>
        <v>4275.0267672424998</v>
      </c>
      <c r="F247" s="164">
        <f t="shared" si="18"/>
        <v>251.47216277897056</v>
      </c>
      <c r="G247" s="487">
        <v>40</v>
      </c>
      <c r="H247" s="166">
        <f t="shared" si="19"/>
        <v>17140.107068969999</v>
      </c>
      <c r="I247" s="151"/>
      <c r="J247" s="151"/>
      <c r="K247" s="151"/>
    </row>
    <row r="248" spans="1:11" s="11" customFormat="1" ht="16.5" customHeight="1" x14ac:dyDescent="0.2">
      <c r="A248" s="211">
        <v>226</v>
      </c>
      <c r="B248" s="212">
        <f t="shared" si="20"/>
        <v>29.980726464900876</v>
      </c>
      <c r="C248" s="436">
        <v>31410</v>
      </c>
      <c r="D248" s="213">
        <f t="shared" si="16"/>
        <v>12572.076945542627</v>
      </c>
      <c r="E248" s="129">
        <f t="shared" si="17"/>
        <v>4274.5061614844935</v>
      </c>
      <c r="F248" s="164">
        <f t="shared" si="18"/>
        <v>251.44153891085256</v>
      </c>
      <c r="G248" s="487">
        <v>40</v>
      </c>
      <c r="H248" s="166">
        <f t="shared" si="19"/>
        <v>17138.02464593797</v>
      </c>
      <c r="I248" s="151"/>
      <c r="J248" s="151"/>
      <c r="K248" s="151"/>
    </row>
    <row r="249" spans="1:11" s="11" customFormat="1" ht="16.5" customHeight="1" x14ac:dyDescent="0.2">
      <c r="A249" s="211">
        <v>227</v>
      </c>
      <c r="B249" s="212">
        <f t="shared" si="20"/>
        <v>29.98436134939244</v>
      </c>
      <c r="C249" s="436">
        <v>31410</v>
      </c>
      <c r="D249" s="213">
        <f t="shared" si="16"/>
        <v>12570.55288281594</v>
      </c>
      <c r="E249" s="129">
        <f t="shared" si="17"/>
        <v>4273.9879801574198</v>
      </c>
      <c r="F249" s="164">
        <f t="shared" si="18"/>
        <v>251.4110576563188</v>
      </c>
      <c r="G249" s="487">
        <v>40</v>
      </c>
      <c r="H249" s="166">
        <f t="shared" si="19"/>
        <v>17135.951920629679</v>
      </c>
      <c r="I249" s="151"/>
      <c r="J249" s="151"/>
      <c r="K249" s="151"/>
    </row>
    <row r="250" spans="1:11" s="11" customFormat="1" ht="16.5" customHeight="1" x14ac:dyDescent="0.2">
      <c r="A250" s="211">
        <v>228</v>
      </c>
      <c r="B250" s="212">
        <f t="shared" si="20"/>
        <v>29.987980256318192</v>
      </c>
      <c r="C250" s="436">
        <v>31410</v>
      </c>
      <c r="D250" s="213">
        <f t="shared" si="16"/>
        <v>12569.035886322701</v>
      </c>
      <c r="E250" s="129">
        <f t="shared" si="17"/>
        <v>4273.4722013497185</v>
      </c>
      <c r="F250" s="164">
        <f t="shared" si="18"/>
        <v>251.38071772645404</v>
      </c>
      <c r="G250" s="487">
        <v>40</v>
      </c>
      <c r="H250" s="166">
        <f t="shared" si="19"/>
        <v>17133.888805398874</v>
      </c>
      <c r="I250" s="151"/>
      <c r="J250" s="151"/>
      <c r="K250" s="151"/>
    </row>
    <row r="251" spans="1:11" s="11" customFormat="1" ht="16.5" customHeight="1" x14ac:dyDescent="0.2">
      <c r="A251" s="211">
        <v>229</v>
      </c>
      <c r="B251" s="212">
        <f t="shared" si="20"/>
        <v>29.991583325526207</v>
      </c>
      <c r="C251" s="436">
        <v>31410</v>
      </c>
      <c r="D251" s="213">
        <f t="shared" si="16"/>
        <v>12567.525892479265</v>
      </c>
      <c r="E251" s="129">
        <f t="shared" si="17"/>
        <v>4272.9588034429507</v>
      </c>
      <c r="F251" s="164">
        <f t="shared" si="18"/>
        <v>251.35051784958532</v>
      </c>
      <c r="G251" s="487">
        <v>40</v>
      </c>
      <c r="H251" s="166">
        <f t="shared" si="19"/>
        <v>17131.835213771803</v>
      </c>
      <c r="I251" s="151"/>
      <c r="J251" s="151"/>
      <c r="K251" s="151"/>
    </row>
    <row r="252" spans="1:11" s="11" customFormat="1" ht="16.5" customHeight="1" x14ac:dyDescent="0.2">
      <c r="A252" s="214">
        <v>230</v>
      </c>
      <c r="B252" s="212">
        <f t="shared" si="20"/>
        <v>29.995170695036467</v>
      </c>
      <c r="C252" s="436">
        <v>31410</v>
      </c>
      <c r="D252" s="213">
        <f t="shared" si="16"/>
        <v>12566.022838548868</v>
      </c>
      <c r="E252" s="129">
        <f t="shared" si="17"/>
        <v>4272.4477651066154</v>
      </c>
      <c r="F252" s="164">
        <f t="shared" si="18"/>
        <v>251.32045677097736</v>
      </c>
      <c r="G252" s="487">
        <v>40</v>
      </c>
      <c r="H252" s="166">
        <f t="shared" si="19"/>
        <v>17129.791060426462</v>
      </c>
      <c r="I252" s="151"/>
      <c r="J252" s="151"/>
      <c r="K252" s="151"/>
    </row>
    <row r="253" spans="1:11" s="11" customFormat="1" ht="16.5" customHeight="1" x14ac:dyDescent="0.2">
      <c r="A253" s="211">
        <v>231</v>
      </c>
      <c r="B253" s="212">
        <f t="shared" si="20"/>
        <v>29.998742501072591</v>
      </c>
      <c r="C253" s="436">
        <v>31410</v>
      </c>
      <c r="D253" s="213">
        <f t="shared" si="16"/>
        <v>12564.526662626722</v>
      </c>
      <c r="E253" s="129">
        <f t="shared" si="17"/>
        <v>4271.9390652930861</v>
      </c>
      <c r="F253" s="164">
        <f t="shared" si="18"/>
        <v>251.29053325253446</v>
      </c>
      <c r="G253" s="487">
        <v>40</v>
      </c>
      <c r="H253" s="166">
        <f t="shared" si="19"/>
        <v>17127.756261172341</v>
      </c>
      <c r="I253" s="151"/>
      <c r="J253" s="151"/>
      <c r="K253" s="151"/>
    </row>
    <row r="254" spans="1:11" s="11" customFormat="1" ht="16.5" customHeight="1" x14ac:dyDescent="0.2">
      <c r="A254" s="211">
        <v>232</v>
      </c>
      <c r="B254" s="212">
        <f t="shared" si="20"/>
        <v>30.002298878092873</v>
      </c>
      <c r="C254" s="436">
        <v>31410</v>
      </c>
      <c r="D254" s="213">
        <f t="shared" si="16"/>
        <v>12563.037303625424</v>
      </c>
      <c r="E254" s="129">
        <f t="shared" si="17"/>
        <v>4271.4326832326442</v>
      </c>
      <c r="F254" s="164">
        <f t="shared" si="18"/>
        <v>251.26074607250848</v>
      </c>
      <c r="G254" s="487">
        <v>40</v>
      </c>
      <c r="H254" s="166">
        <f t="shared" si="19"/>
        <v>17125.730732930577</v>
      </c>
      <c r="I254" s="151"/>
      <c r="J254" s="151"/>
      <c r="K254" s="151"/>
    </row>
    <row r="255" spans="1:11" s="11" customFormat="1" ht="16.5" customHeight="1" x14ac:dyDescent="0.2">
      <c r="A255" s="211">
        <v>233</v>
      </c>
      <c r="B255" s="212">
        <f t="shared" si="20"/>
        <v>30.005839958820641</v>
      </c>
      <c r="C255" s="436">
        <v>31410</v>
      </c>
      <c r="D255" s="213">
        <f t="shared" si="16"/>
        <v>12561.554701260715</v>
      </c>
      <c r="E255" s="129">
        <f t="shared" si="17"/>
        <v>4270.9285984286435</v>
      </c>
      <c r="F255" s="164">
        <f t="shared" si="18"/>
        <v>251.2310940252143</v>
      </c>
      <c r="G255" s="487">
        <v>40</v>
      </c>
      <c r="H255" s="166">
        <f t="shared" si="19"/>
        <v>17123.714393714574</v>
      </c>
      <c r="I255" s="151"/>
      <c r="J255" s="151"/>
      <c r="K255" s="151"/>
    </row>
    <row r="256" spans="1:11" s="11" customFormat="1" ht="16.5" customHeight="1" x14ac:dyDescent="0.2">
      <c r="A256" s="211">
        <v>234</v>
      </c>
      <c r="B256" s="212">
        <f t="shared" si="20"/>
        <v>30.009365874273996</v>
      </c>
      <c r="C256" s="436">
        <v>31410</v>
      </c>
      <c r="D256" s="213">
        <f t="shared" si="16"/>
        <v>12560.078796037495</v>
      </c>
      <c r="E256" s="129">
        <f t="shared" si="17"/>
        <v>4270.4267906527484</v>
      </c>
      <c r="F256" s="164">
        <f t="shared" si="18"/>
        <v>251.20157592074989</v>
      </c>
      <c r="G256" s="487">
        <v>40</v>
      </c>
      <c r="H256" s="166">
        <f t="shared" si="19"/>
        <v>17121.707162610994</v>
      </c>
      <c r="I256" s="151"/>
      <c r="J256" s="151"/>
      <c r="K256" s="151"/>
    </row>
    <row r="257" spans="1:11" s="11" customFormat="1" ht="16.5" customHeight="1" x14ac:dyDescent="0.2">
      <c r="A257" s="211">
        <v>235</v>
      </c>
      <c r="B257" s="212">
        <f t="shared" si="20"/>
        <v>30.012876753794888</v>
      </c>
      <c r="C257" s="436">
        <v>31410</v>
      </c>
      <c r="D257" s="213">
        <f t="shared" si="16"/>
        <v>12558.609529236195</v>
      </c>
      <c r="E257" s="129">
        <f t="shared" si="17"/>
        <v>4269.9272399403062</v>
      </c>
      <c r="F257" s="164">
        <f t="shared" si="18"/>
        <v>251.17219058472392</v>
      </c>
      <c r="G257" s="487">
        <v>40</v>
      </c>
      <c r="H257" s="166">
        <f t="shared" si="19"/>
        <v>17119.708959761225</v>
      </c>
      <c r="I257" s="151"/>
      <c r="J257" s="151"/>
      <c r="K257" s="151"/>
    </row>
    <row r="258" spans="1:11" s="11" customFormat="1" ht="16.5" customHeight="1" x14ac:dyDescent="0.2">
      <c r="A258" s="211">
        <v>236</v>
      </c>
      <c r="B258" s="212">
        <f t="shared" si="20"/>
        <v>30.016372725077588</v>
      </c>
      <c r="C258" s="436">
        <v>31410</v>
      </c>
      <c r="D258" s="213">
        <f t="shared" si="16"/>
        <v>12557.14684289941</v>
      </c>
      <c r="E258" s="129">
        <f t="shared" si="17"/>
        <v>4269.4299265857999</v>
      </c>
      <c r="F258" s="164">
        <f t="shared" si="18"/>
        <v>251.14293685798822</v>
      </c>
      <c r="G258" s="487">
        <v>40</v>
      </c>
      <c r="H258" s="166">
        <f t="shared" si="19"/>
        <v>17117.7197063432</v>
      </c>
      <c r="I258" s="151"/>
      <c r="J258" s="151"/>
      <c r="K258" s="151"/>
    </row>
    <row r="259" spans="1:11" s="11" customFormat="1" ht="16.5" customHeight="1" x14ac:dyDescent="0.2">
      <c r="A259" s="211">
        <v>237</v>
      </c>
      <c r="B259" s="212">
        <f t="shared" si="20"/>
        <v>30.019853914196553</v>
      </c>
      <c r="C259" s="436">
        <v>31410</v>
      </c>
      <c r="D259" s="213">
        <f t="shared" si="16"/>
        <v>12555.690679818814</v>
      </c>
      <c r="E259" s="129">
        <f t="shared" si="17"/>
        <v>4268.9348311383974</v>
      </c>
      <c r="F259" s="164">
        <f t="shared" si="18"/>
        <v>251.11381359637627</v>
      </c>
      <c r="G259" s="487">
        <v>40</v>
      </c>
      <c r="H259" s="166">
        <f t="shared" si="19"/>
        <v>17115.73932455359</v>
      </c>
      <c r="I259" s="151"/>
      <c r="J259" s="151"/>
      <c r="K259" s="151"/>
    </row>
    <row r="260" spans="1:11" s="11" customFormat="1" ht="16.5" customHeight="1" x14ac:dyDescent="0.2">
      <c r="A260" s="211">
        <v>238</v>
      </c>
      <c r="B260" s="212">
        <f t="shared" si="20"/>
        <v>30.023320445633725</v>
      </c>
      <c r="C260" s="436">
        <v>31410</v>
      </c>
      <c r="D260" s="213">
        <f t="shared" si="16"/>
        <v>12554.24098352237</v>
      </c>
      <c r="E260" s="129">
        <f t="shared" si="17"/>
        <v>4268.441934397606</v>
      </c>
      <c r="F260" s="164">
        <f t="shared" si="18"/>
        <v>251.08481967044739</v>
      </c>
      <c r="G260" s="487">
        <v>40</v>
      </c>
      <c r="H260" s="166">
        <f t="shared" si="19"/>
        <v>17113.767737590424</v>
      </c>
      <c r="I260" s="151"/>
      <c r="J260" s="151"/>
      <c r="K260" s="151"/>
    </row>
    <row r="261" spans="1:11" s="11" customFormat="1" ht="16.5" customHeight="1" x14ac:dyDescent="0.2">
      <c r="A261" s="211">
        <v>239</v>
      </c>
      <c r="B261" s="212">
        <f t="shared" si="20"/>
        <v>30.026772442305216</v>
      </c>
      <c r="C261" s="436">
        <v>31410</v>
      </c>
      <c r="D261" s="213">
        <f t="shared" si="16"/>
        <v>12552.797698261807</v>
      </c>
      <c r="E261" s="129">
        <f t="shared" si="17"/>
        <v>4267.951217409015</v>
      </c>
      <c r="F261" s="164">
        <f t="shared" si="18"/>
        <v>251.05595396523614</v>
      </c>
      <c r="G261" s="487">
        <v>40</v>
      </c>
      <c r="H261" s="166">
        <f t="shared" si="19"/>
        <v>17111.804869636057</v>
      </c>
      <c r="I261" s="151"/>
      <c r="J261" s="151"/>
      <c r="K261" s="151"/>
    </row>
    <row r="262" spans="1:11" s="11" customFormat="1" ht="16.5" customHeight="1" x14ac:dyDescent="0.2">
      <c r="A262" s="214">
        <v>240</v>
      </c>
      <c r="B262" s="212">
        <f t="shared" si="20"/>
        <v>30.030210025587461</v>
      </c>
      <c r="C262" s="436">
        <v>31410</v>
      </c>
      <c r="D262" s="213">
        <f t="shared" si="16"/>
        <v>12551.360769000368</v>
      </c>
      <c r="E262" s="129">
        <f t="shared" si="17"/>
        <v>4267.4626614601257</v>
      </c>
      <c r="F262" s="164">
        <f t="shared" si="18"/>
        <v>251.02721538000736</v>
      </c>
      <c r="G262" s="487">
        <v>40</v>
      </c>
      <c r="H262" s="166">
        <f t="shared" si="19"/>
        <v>17109.850645840499</v>
      </c>
      <c r="I262" s="151"/>
      <c r="J262" s="151"/>
      <c r="K262" s="151"/>
    </row>
    <row r="263" spans="1:11" s="11" customFormat="1" ht="16.5" customHeight="1" x14ac:dyDescent="0.2">
      <c r="A263" s="211">
        <v>241</v>
      </c>
      <c r="B263" s="212">
        <f t="shared" si="20"/>
        <v>30.033633315342858</v>
      </c>
      <c r="C263" s="436">
        <v>31410</v>
      </c>
      <c r="D263" s="213">
        <f t="shared" si="16"/>
        <v>12549.93014140078</v>
      </c>
      <c r="E263" s="129">
        <f t="shared" si="17"/>
        <v>4266.9762480762656</v>
      </c>
      <c r="F263" s="164">
        <f t="shared" si="18"/>
        <v>250.99860282801561</v>
      </c>
      <c r="G263" s="487">
        <v>40</v>
      </c>
      <c r="H263" s="166">
        <f t="shared" si="19"/>
        <v>17107.904992305059</v>
      </c>
      <c r="I263" s="151"/>
      <c r="J263" s="151"/>
      <c r="K263" s="151"/>
    </row>
    <row r="264" spans="1:11" s="11" customFormat="1" ht="16.5" customHeight="1" x14ac:dyDescent="0.2">
      <c r="A264" s="211">
        <v>242</v>
      </c>
      <c r="B264" s="212">
        <f t="shared" si="20"/>
        <v>30.037042429944801</v>
      </c>
      <c r="C264" s="436">
        <v>31410</v>
      </c>
      <c r="D264" s="213">
        <f t="shared" si="16"/>
        <v>12548.505761813536</v>
      </c>
      <c r="E264" s="129">
        <f t="shared" si="17"/>
        <v>4266.4919590166028</v>
      </c>
      <c r="F264" s="164">
        <f t="shared" si="18"/>
        <v>250.97011523627071</v>
      </c>
      <c r="G264" s="487">
        <v>40</v>
      </c>
      <c r="H264" s="166">
        <f t="shared" si="19"/>
        <v>17105.967836066411</v>
      </c>
      <c r="I264" s="151"/>
      <c r="J264" s="151"/>
      <c r="K264" s="151"/>
    </row>
    <row r="265" spans="1:11" s="11" customFormat="1" ht="16.5" customHeight="1" x14ac:dyDescent="0.2">
      <c r="A265" s="211">
        <v>243</v>
      </c>
      <c r="B265" s="212">
        <f t="shared" si="20"/>
        <v>30.040437486302274</v>
      </c>
      <c r="C265" s="436">
        <v>31410</v>
      </c>
      <c r="D265" s="213">
        <f t="shared" si="16"/>
        <v>12547.087577265364</v>
      </c>
      <c r="E265" s="129">
        <f t="shared" si="17"/>
        <v>4266.0097762702235</v>
      </c>
      <c r="F265" s="164">
        <f t="shared" si="18"/>
        <v>250.94175154530728</v>
      </c>
      <c r="G265" s="487">
        <v>40</v>
      </c>
      <c r="H265" s="166">
        <f t="shared" si="19"/>
        <v>17104.039105080894</v>
      </c>
      <c r="I265" s="151"/>
      <c r="J265" s="151"/>
      <c r="K265" s="151"/>
    </row>
    <row r="266" spans="1:11" s="11" customFormat="1" ht="16.5" customHeight="1" x14ac:dyDescent="0.2">
      <c r="A266" s="211">
        <v>244</v>
      </c>
      <c r="B266" s="212">
        <f t="shared" si="20"/>
        <v>30.043818599883895</v>
      </c>
      <c r="C266" s="436">
        <v>31410</v>
      </c>
      <c r="D266" s="213">
        <f t="shared" si="16"/>
        <v>12545.675535447968</v>
      </c>
      <c r="E266" s="129">
        <f t="shared" si="17"/>
        <v>4265.5296820523099</v>
      </c>
      <c r="F266" s="164">
        <f t="shared" si="18"/>
        <v>250.91351070895936</v>
      </c>
      <c r="G266" s="487">
        <v>40</v>
      </c>
      <c r="H266" s="166">
        <f t="shared" si="19"/>
        <v>17102.11872820924</v>
      </c>
      <c r="I266" s="151"/>
      <c r="J266" s="151"/>
      <c r="K266" s="151"/>
    </row>
    <row r="267" spans="1:11" s="11" customFormat="1" ht="16.5" customHeight="1" x14ac:dyDescent="0.2">
      <c r="A267" s="211">
        <v>245</v>
      </c>
      <c r="B267" s="212">
        <f t="shared" si="20"/>
        <v>30.047185884741474</v>
      </c>
      <c r="C267" s="436">
        <v>31410</v>
      </c>
      <c r="D267" s="213">
        <f t="shared" si="16"/>
        <v>12544.269584707001</v>
      </c>
      <c r="E267" s="129">
        <f t="shared" si="17"/>
        <v>4265.0516588003802</v>
      </c>
      <c r="F267" s="164">
        <f t="shared" si="18"/>
        <v>250.88539169414003</v>
      </c>
      <c r="G267" s="487">
        <v>40</v>
      </c>
      <c r="H267" s="166">
        <f t="shared" si="19"/>
        <v>17100.206635201521</v>
      </c>
      <c r="I267" s="151"/>
      <c r="J267" s="151"/>
      <c r="K267" s="151"/>
    </row>
    <row r="268" spans="1:11" s="11" customFormat="1" ht="16.5" customHeight="1" x14ac:dyDescent="0.2">
      <c r="A268" s="211">
        <v>246</v>
      </c>
      <c r="B268" s="212">
        <f t="shared" si="20"/>
        <v>30.050539453533116</v>
      </c>
      <c r="C268" s="436">
        <v>31410</v>
      </c>
      <c r="D268" s="213">
        <f t="shared" si="16"/>
        <v>12542.869674031246</v>
      </c>
      <c r="E268" s="129">
        <f t="shared" si="17"/>
        <v>4264.5756891706242</v>
      </c>
      <c r="F268" s="164">
        <f t="shared" si="18"/>
        <v>250.85739348062492</v>
      </c>
      <c r="G268" s="487">
        <v>40</v>
      </c>
      <c r="H268" s="166">
        <f t="shared" si="19"/>
        <v>17098.302756682497</v>
      </c>
      <c r="I268" s="151"/>
      <c r="J268" s="151"/>
      <c r="K268" s="151"/>
    </row>
    <row r="269" spans="1:11" s="11" customFormat="1" ht="16.5" customHeight="1" x14ac:dyDescent="0.2">
      <c r="A269" s="211">
        <v>247</v>
      </c>
      <c r="B269" s="212">
        <f t="shared" si="20"/>
        <v>30.053879417545815</v>
      </c>
      <c r="C269" s="436">
        <v>31410</v>
      </c>
      <c r="D269" s="213">
        <f t="shared" si="16"/>
        <v>12541.475753042037</v>
      </c>
      <c r="E269" s="129">
        <f t="shared" si="17"/>
        <v>4264.1017560342934</v>
      </c>
      <c r="F269" s="164">
        <f t="shared" si="18"/>
        <v>250.82951506084075</v>
      </c>
      <c r="G269" s="487">
        <v>40</v>
      </c>
      <c r="H269" s="166">
        <f t="shared" si="19"/>
        <v>17096.40702413717</v>
      </c>
      <c r="I269" s="151"/>
      <c r="J269" s="151"/>
      <c r="K269" s="151"/>
    </row>
    <row r="270" spans="1:11" s="11" customFormat="1" ht="16.5" customHeight="1" x14ac:dyDescent="0.2">
      <c r="A270" s="211">
        <v>248</v>
      </c>
      <c r="B270" s="212">
        <f t="shared" si="20"/>
        <v>30.057205886717632</v>
      </c>
      <c r="C270" s="436">
        <v>31410</v>
      </c>
      <c r="D270" s="213">
        <f t="shared" si="16"/>
        <v>12540.087771982893</v>
      </c>
      <c r="E270" s="129">
        <f t="shared" si="17"/>
        <v>4263.6298424741835</v>
      </c>
      <c r="F270" s="164">
        <f t="shared" si="18"/>
        <v>250.80175543965788</v>
      </c>
      <c r="G270" s="487">
        <v>40</v>
      </c>
      <c r="H270" s="166">
        <f t="shared" si="19"/>
        <v>17094.519369896734</v>
      </c>
      <c r="I270" s="151"/>
      <c r="J270" s="151"/>
      <c r="K270" s="151"/>
    </row>
    <row r="271" spans="1:11" s="11" customFormat="1" ht="16.5" customHeight="1" x14ac:dyDescent="0.2">
      <c r="A271" s="211">
        <v>249</v>
      </c>
      <c r="B271" s="212">
        <f t="shared" si="20"/>
        <v>30.060518969659395</v>
      </c>
      <c r="C271" s="436">
        <v>31410</v>
      </c>
      <c r="D271" s="213">
        <f t="shared" si="16"/>
        <v>12538.705681709353</v>
      </c>
      <c r="E271" s="129">
        <f t="shared" si="17"/>
        <v>4263.1599317811806</v>
      </c>
      <c r="F271" s="164">
        <f t="shared" si="18"/>
        <v>250.77411363418705</v>
      </c>
      <c r="G271" s="487">
        <v>40</v>
      </c>
      <c r="H271" s="166">
        <f t="shared" si="19"/>
        <v>17092.639727124719</v>
      </c>
      <c r="I271" s="151"/>
      <c r="J271" s="151"/>
      <c r="K271" s="151"/>
    </row>
    <row r="272" spans="1:11" s="11" customFormat="1" ht="16.5" customHeight="1" x14ac:dyDescent="0.2">
      <c r="A272" s="214">
        <v>250</v>
      </c>
      <c r="B272" s="212">
        <f t="shared" si="20"/>
        <v>30.063818773675987</v>
      </c>
      <c r="C272" s="436">
        <v>31410</v>
      </c>
      <c r="D272" s="213">
        <f t="shared" si="16"/>
        <v>12537.329433679024</v>
      </c>
      <c r="E272" s="129">
        <f t="shared" si="17"/>
        <v>4262.6920074508689</v>
      </c>
      <c r="F272" s="164">
        <f t="shared" si="18"/>
        <v>250.74658867358048</v>
      </c>
      <c r="G272" s="487">
        <v>40</v>
      </c>
      <c r="H272" s="166">
        <f t="shared" si="19"/>
        <v>17090.768029803476</v>
      </c>
      <c r="I272" s="151"/>
      <c r="J272" s="151"/>
      <c r="K272" s="151"/>
    </row>
    <row r="273" spans="1:11" s="11" customFormat="1" ht="16.5" customHeight="1" x14ac:dyDescent="0.2">
      <c r="A273" s="211">
        <v>251</v>
      </c>
      <c r="B273" s="212">
        <f t="shared" si="20"/>
        <v>30.067105404787199</v>
      </c>
      <c r="C273" s="438">
        <v>31410</v>
      </c>
      <c r="D273" s="213">
        <f t="shared" si="16"/>
        <v>12535.958979941843</v>
      </c>
      <c r="E273" s="129">
        <f t="shared" si="17"/>
        <v>4262.2260531802267</v>
      </c>
      <c r="F273" s="164">
        <f t="shared" si="18"/>
        <v>250.71917959883686</v>
      </c>
      <c r="G273" s="487">
        <v>40</v>
      </c>
      <c r="H273" s="166">
        <f t="shared" si="19"/>
        <v>17088.904212720907</v>
      </c>
      <c r="I273" s="151"/>
      <c r="J273" s="151"/>
      <c r="K273" s="151"/>
    </row>
    <row r="274" spans="1:11" s="11" customFormat="1" ht="16.5" customHeight="1" x14ac:dyDescent="0.2">
      <c r="A274" s="211">
        <v>252</v>
      </c>
      <c r="B274" s="212">
        <f t="shared" si="20"/>
        <v>30.070378967748155</v>
      </c>
      <c r="C274" s="436">
        <v>31410</v>
      </c>
      <c r="D274" s="213">
        <f t="shared" si="16"/>
        <v>12534.594273130504</v>
      </c>
      <c r="E274" s="129">
        <f t="shared" si="17"/>
        <v>4261.762052864372</v>
      </c>
      <c r="F274" s="164">
        <f t="shared" si="18"/>
        <v>250.69188546261009</v>
      </c>
      <c r="G274" s="487">
        <v>40</v>
      </c>
      <c r="H274" s="166">
        <f t="shared" si="19"/>
        <v>17087.048211457484</v>
      </c>
      <c r="I274" s="151"/>
      <c r="J274" s="151"/>
      <c r="K274" s="151"/>
    </row>
    <row r="275" spans="1:11" s="11" customFormat="1" ht="16.5" customHeight="1" x14ac:dyDescent="0.2">
      <c r="A275" s="211">
        <v>253</v>
      </c>
      <c r="B275" s="212">
        <f t="shared" si="20"/>
        <v>30.073639566069367</v>
      </c>
      <c r="C275" s="436">
        <v>31410</v>
      </c>
      <c r="D275" s="213">
        <f t="shared" si="16"/>
        <v>12533.235266451109</v>
      </c>
      <c r="E275" s="129">
        <f t="shared" si="17"/>
        <v>4261.2999905933775</v>
      </c>
      <c r="F275" s="164">
        <f t="shared" si="18"/>
        <v>250.66470532902218</v>
      </c>
      <c r="G275" s="487">
        <v>40</v>
      </c>
      <c r="H275" s="166">
        <f t="shared" si="19"/>
        <v>17085.19996237351</v>
      </c>
      <c r="I275" s="151"/>
      <c r="J275" s="151"/>
      <c r="K275" s="151"/>
    </row>
    <row r="276" spans="1:11" s="11" customFormat="1" ht="16.5" customHeight="1" x14ac:dyDescent="0.2">
      <c r="A276" s="211">
        <v>254</v>
      </c>
      <c r="B276" s="212">
        <f t="shared" si="20"/>
        <v>30.076887302036361</v>
      </c>
      <c r="C276" s="436">
        <v>31410</v>
      </c>
      <c r="D276" s="213">
        <f t="shared" si="16"/>
        <v>12531.881913673978</v>
      </c>
      <c r="E276" s="129">
        <f t="shared" si="17"/>
        <v>4260.839850649153</v>
      </c>
      <c r="F276" s="164">
        <f t="shared" si="18"/>
        <v>250.63763827347958</v>
      </c>
      <c r="G276" s="487">
        <v>40</v>
      </c>
      <c r="H276" s="166">
        <f t="shared" si="19"/>
        <v>17083.359402596609</v>
      </c>
      <c r="I276" s="151"/>
      <c r="J276" s="151"/>
      <c r="K276" s="151"/>
    </row>
    <row r="277" spans="1:11" s="11" customFormat="1" ht="16.5" customHeight="1" x14ac:dyDescent="0.2">
      <c r="A277" s="211">
        <v>255</v>
      </c>
      <c r="B277" s="212">
        <f t="shared" si="20"/>
        <v>30.080122276728932</v>
      </c>
      <c r="C277" s="436">
        <v>31410</v>
      </c>
      <c r="D277" s="213">
        <f t="shared" si="16"/>
        <v>12530.534169124669</v>
      </c>
      <c r="E277" s="129">
        <f t="shared" si="17"/>
        <v>4260.3816175023876</v>
      </c>
      <c r="F277" s="164">
        <f t="shared" si="18"/>
        <v>250.61068338249336</v>
      </c>
      <c r="G277" s="487">
        <v>40</v>
      </c>
      <c r="H277" s="166">
        <f t="shared" si="19"/>
        <v>17081.526470009547</v>
      </c>
      <c r="I277" s="151"/>
      <c r="J277" s="151"/>
      <c r="K277" s="151"/>
    </row>
    <row r="278" spans="1:11" s="11" customFormat="1" ht="16.5" customHeight="1" x14ac:dyDescent="0.2">
      <c r="A278" s="211">
        <v>256</v>
      </c>
      <c r="B278" s="212">
        <f t="shared" si="20"/>
        <v>30.083344590040024</v>
      </c>
      <c r="C278" s="436">
        <v>31410</v>
      </c>
      <c r="D278" s="213">
        <f t="shared" si="16"/>
        <v>12529.191987675149</v>
      </c>
      <c r="E278" s="129">
        <f t="shared" si="17"/>
        <v>4259.9252758095508</v>
      </c>
      <c r="F278" s="164">
        <f t="shared" si="18"/>
        <v>250.58383975350299</v>
      </c>
      <c r="G278" s="487">
        <v>40</v>
      </c>
      <c r="H278" s="166">
        <f t="shared" si="19"/>
        <v>17079.701103238203</v>
      </c>
      <c r="I278" s="151"/>
      <c r="J278" s="151"/>
      <c r="K278" s="151"/>
    </row>
    <row r="279" spans="1:11" s="11" customFormat="1" ht="16.5" customHeight="1" x14ac:dyDescent="0.2">
      <c r="A279" s="211">
        <v>257</v>
      </c>
      <c r="B279" s="212">
        <f t="shared" si="20"/>
        <v>30.086554340694235</v>
      </c>
      <c r="C279" s="436">
        <v>31410</v>
      </c>
      <c r="D279" s="213">
        <f t="shared" ref="D279:D342" si="21">12*1/B279*C279</f>
        <v>12527.855324735161</v>
      </c>
      <c r="E279" s="129">
        <f t="shared" si="17"/>
        <v>4259.4708104099554</v>
      </c>
      <c r="F279" s="164">
        <f t="shared" si="18"/>
        <v>250.55710649470322</v>
      </c>
      <c r="G279" s="487">
        <v>40</v>
      </c>
      <c r="H279" s="166">
        <f t="shared" si="19"/>
        <v>17077.883241639818</v>
      </c>
      <c r="I279" s="151"/>
      <c r="J279" s="151"/>
      <c r="K279" s="151"/>
    </row>
    <row r="280" spans="1:11" s="11" customFormat="1" ht="16.5" customHeight="1" x14ac:dyDescent="0.2">
      <c r="A280" s="211">
        <v>258</v>
      </c>
      <c r="B280" s="212">
        <f t="shared" si="20"/>
        <v>30.089751626265969</v>
      </c>
      <c r="C280" s="436">
        <v>31410</v>
      </c>
      <c r="D280" s="213">
        <f t="shared" si="21"/>
        <v>12526.524136243741</v>
      </c>
      <c r="E280" s="129">
        <f t="shared" ref="E280:E343" si="22">D280*34%</f>
        <v>4259.0182063228722</v>
      </c>
      <c r="F280" s="164">
        <f t="shared" ref="F280:F343" si="23">D280*2%</f>
        <v>250.53048272487482</v>
      </c>
      <c r="G280" s="487">
        <v>40</v>
      </c>
      <c r="H280" s="166">
        <f t="shared" ref="H280:H343" si="24">SUM(D280:G280)</f>
        <v>17076.072825291489</v>
      </c>
      <c r="I280" s="151"/>
      <c r="J280" s="151"/>
      <c r="K280" s="151"/>
    </row>
    <row r="281" spans="1:11" s="11" customFormat="1" ht="16.5" customHeight="1" x14ac:dyDescent="0.2">
      <c r="A281" s="211">
        <v>259</v>
      </c>
      <c r="B281" s="212">
        <f t="shared" si="20"/>
        <v>30.092936543197229</v>
      </c>
      <c r="C281" s="436">
        <v>31410</v>
      </c>
      <c r="D281" s="213">
        <f t="shared" si="21"/>
        <v>12525.198378660923</v>
      </c>
      <c r="E281" s="129">
        <f t="shared" si="22"/>
        <v>4258.5674487447141</v>
      </c>
      <c r="F281" s="164">
        <f t="shared" si="23"/>
        <v>250.50396757321849</v>
      </c>
      <c r="G281" s="487">
        <v>40</v>
      </c>
      <c r="H281" s="166">
        <f t="shared" si="24"/>
        <v>17074.269794978856</v>
      </c>
      <c r="I281" s="151"/>
      <c r="J281" s="151"/>
      <c r="K281" s="151"/>
    </row>
    <row r="282" spans="1:11" s="11" customFormat="1" ht="16.5" customHeight="1" x14ac:dyDescent="0.2">
      <c r="A282" s="214">
        <v>260</v>
      </c>
      <c r="B282" s="212">
        <f t="shared" si="20"/>
        <v>30.096109186815085</v>
      </c>
      <c r="C282" s="436">
        <v>31410</v>
      </c>
      <c r="D282" s="213">
        <f t="shared" si="21"/>
        <v>12523.878008959586</v>
      </c>
      <c r="E282" s="129">
        <f t="shared" si="22"/>
        <v>4258.1185230462597</v>
      </c>
      <c r="F282" s="164">
        <f t="shared" si="23"/>
        <v>250.47756017919173</v>
      </c>
      <c r="G282" s="487">
        <v>40</v>
      </c>
      <c r="H282" s="166">
        <f t="shared" si="24"/>
        <v>17072.474092185039</v>
      </c>
      <c r="I282" s="151"/>
      <c r="J282" s="151"/>
      <c r="K282" s="151"/>
    </row>
    <row r="283" spans="1:11" s="11" customFormat="1" ht="16.5" customHeight="1" x14ac:dyDescent="0.2">
      <c r="A283" s="211">
        <v>261</v>
      </c>
      <c r="B283" s="212">
        <f t="shared" si="20"/>
        <v>30.099269651348774</v>
      </c>
      <c r="C283" s="436">
        <v>31410</v>
      </c>
      <c r="D283" s="213">
        <f t="shared" si="21"/>
        <v>12522.562984617465</v>
      </c>
      <c r="E283" s="129">
        <f t="shared" si="22"/>
        <v>4257.6714147699386</v>
      </c>
      <c r="F283" s="164">
        <f t="shared" si="23"/>
        <v>250.45125969234931</v>
      </c>
      <c r="G283" s="487">
        <v>40</v>
      </c>
      <c r="H283" s="166">
        <f t="shared" si="24"/>
        <v>17070.685659079751</v>
      </c>
      <c r="I283" s="151"/>
      <c r="J283" s="151"/>
      <c r="K283" s="151"/>
    </row>
    <row r="284" spans="1:11" s="11" customFormat="1" ht="16.5" customHeight="1" x14ac:dyDescent="0.2">
      <c r="A284" s="211">
        <v>262</v>
      </c>
      <c r="B284" s="212">
        <f t="shared" si="20"/>
        <v>30.102418029946513</v>
      </c>
      <c r="C284" s="436">
        <v>31410</v>
      </c>
      <c r="D284" s="213">
        <f t="shared" si="21"/>
        <v>12521.253263609327</v>
      </c>
      <c r="E284" s="129">
        <f t="shared" si="22"/>
        <v>4257.2261096271714</v>
      </c>
      <c r="F284" s="164">
        <f t="shared" si="23"/>
        <v>250.42506527218654</v>
      </c>
      <c r="G284" s="487">
        <v>40</v>
      </c>
      <c r="H284" s="166">
        <f t="shared" si="24"/>
        <v>17068.904438508685</v>
      </c>
      <c r="I284" s="151"/>
      <c r="J284" s="151"/>
      <c r="K284" s="151"/>
    </row>
    <row r="285" spans="1:11" s="11" customFormat="1" ht="16.5" customHeight="1" x14ac:dyDescent="0.2">
      <c r="A285" s="211">
        <v>263</v>
      </c>
      <c r="B285" s="212">
        <f t="shared" si="20"/>
        <v>30.105554414691955</v>
      </c>
      <c r="C285" s="436">
        <v>31410</v>
      </c>
      <c r="D285" s="213">
        <f t="shared" si="21"/>
        <v>12519.948804399281</v>
      </c>
      <c r="E285" s="129">
        <f t="shared" si="22"/>
        <v>4256.7825934957555</v>
      </c>
      <c r="F285" s="164">
        <f t="shared" si="23"/>
        <v>250.39897608798563</v>
      </c>
      <c r="G285" s="487">
        <v>40</v>
      </c>
      <c r="H285" s="166">
        <f t="shared" si="24"/>
        <v>17067.130373983022</v>
      </c>
      <c r="I285" s="151"/>
      <c r="J285" s="151"/>
      <c r="K285" s="151"/>
    </row>
    <row r="286" spans="1:11" s="11" customFormat="1" ht="16.5" customHeight="1" x14ac:dyDescent="0.2">
      <c r="A286" s="211">
        <v>264</v>
      </c>
      <c r="B286" s="212">
        <f t="shared" si="20"/>
        <v>30.108678896620361</v>
      </c>
      <c r="C286" s="436">
        <v>31410</v>
      </c>
      <c r="D286" s="213">
        <f t="shared" si="21"/>
        <v>12518.649565933247</v>
      </c>
      <c r="E286" s="129">
        <f t="shared" si="22"/>
        <v>4256.3408524173046</v>
      </c>
      <c r="F286" s="164">
        <f t="shared" si="23"/>
        <v>250.37299131866493</v>
      </c>
      <c r="G286" s="487">
        <v>40</v>
      </c>
      <c r="H286" s="166">
        <f t="shared" si="24"/>
        <v>17065.363409669215</v>
      </c>
      <c r="I286" s="151"/>
      <c r="J286" s="151"/>
      <c r="K286" s="151"/>
    </row>
    <row r="287" spans="1:11" s="11" customFormat="1" ht="16.5" customHeight="1" x14ac:dyDescent="0.2">
      <c r="A287" s="211">
        <v>265</v>
      </c>
      <c r="B287" s="212">
        <f t="shared" si="20"/>
        <v>30.111791565734457</v>
      </c>
      <c r="C287" s="436">
        <v>31410</v>
      </c>
      <c r="D287" s="213">
        <f t="shared" si="21"/>
        <v>12517.35550763157</v>
      </c>
      <c r="E287" s="129">
        <f t="shared" si="22"/>
        <v>4255.9008725947342</v>
      </c>
      <c r="F287" s="164">
        <f t="shared" si="23"/>
        <v>250.34711015263139</v>
      </c>
      <c r="G287" s="487">
        <v>40</v>
      </c>
      <c r="H287" s="166">
        <f t="shared" si="24"/>
        <v>17063.603490378933</v>
      </c>
      <c r="I287" s="151"/>
      <c r="J287" s="151"/>
      <c r="K287" s="151"/>
    </row>
    <row r="288" spans="1:11" s="11" customFormat="1" ht="16.5" customHeight="1" x14ac:dyDescent="0.2">
      <c r="A288" s="211">
        <v>266</v>
      </c>
      <c r="B288" s="212">
        <f t="shared" si="20"/>
        <v>30.114892511019974</v>
      </c>
      <c r="C288" s="436">
        <v>31410</v>
      </c>
      <c r="D288" s="213">
        <f t="shared" si="21"/>
        <v>12516.066589381757</v>
      </c>
      <c r="E288" s="129">
        <f t="shared" si="22"/>
        <v>4255.4626403897973</v>
      </c>
      <c r="F288" s="164">
        <f t="shared" si="23"/>
        <v>250.32133178763513</v>
      </c>
      <c r="G288" s="487">
        <v>40</v>
      </c>
      <c r="H288" s="166">
        <f t="shared" si="24"/>
        <v>17061.850561559189</v>
      </c>
      <c r="I288" s="151"/>
      <c r="J288" s="151"/>
      <c r="K288" s="151"/>
    </row>
    <row r="289" spans="1:11" s="11" customFormat="1" ht="16.5" customHeight="1" x14ac:dyDescent="0.2">
      <c r="A289" s="211">
        <v>267</v>
      </c>
      <c r="B289" s="212">
        <f t="shared" si="20"/>
        <v>30.117981820460926</v>
      </c>
      <c r="C289" s="436">
        <v>31410</v>
      </c>
      <c r="D289" s="213">
        <f t="shared" si="21"/>
        <v>12514.782771531389</v>
      </c>
      <c r="E289" s="129">
        <f t="shared" si="22"/>
        <v>4255.0261423206721</v>
      </c>
      <c r="F289" s="164">
        <f t="shared" si="23"/>
        <v>250.29565543062779</v>
      </c>
      <c r="G289" s="487">
        <v>40</v>
      </c>
      <c r="H289" s="166">
        <f t="shared" si="24"/>
        <v>17060.104569282688</v>
      </c>
      <c r="I289" s="151"/>
      <c r="J289" s="151"/>
      <c r="K289" s="151"/>
    </row>
    <row r="290" spans="1:11" s="11" customFormat="1" ht="16.5" customHeight="1" x14ac:dyDescent="0.2">
      <c r="A290" s="211">
        <v>268</v>
      </c>
      <c r="B290" s="212">
        <f t="shared" si="20"/>
        <v>30.121059581054588</v>
      </c>
      <c r="C290" s="436">
        <v>31410</v>
      </c>
      <c r="D290" s="213">
        <f t="shared" si="21"/>
        <v>12513.50401488112</v>
      </c>
      <c r="E290" s="129">
        <f t="shared" si="22"/>
        <v>4254.5913650595812</v>
      </c>
      <c r="F290" s="164">
        <f t="shared" si="23"/>
        <v>250.2700802976224</v>
      </c>
      <c r="G290" s="487">
        <v>40</v>
      </c>
      <c r="H290" s="166">
        <f t="shared" si="24"/>
        <v>17058.365460238321</v>
      </c>
      <c r="I290" s="151"/>
      <c r="J290" s="151"/>
      <c r="K290" s="151"/>
    </row>
    <row r="291" spans="1:11" s="11" customFormat="1" ht="16.5" customHeight="1" x14ac:dyDescent="0.2">
      <c r="A291" s="211">
        <v>269</v>
      </c>
      <c r="B291" s="212">
        <f t="shared" si="20"/>
        <v>30.124125878826195</v>
      </c>
      <c r="C291" s="436">
        <v>31410</v>
      </c>
      <c r="D291" s="213">
        <f t="shared" si="21"/>
        <v>12512.230280677837</v>
      </c>
      <c r="E291" s="129">
        <f t="shared" si="22"/>
        <v>4254.1582954304649</v>
      </c>
      <c r="F291" s="164">
        <f t="shared" si="23"/>
        <v>250.24460561355676</v>
      </c>
      <c r="G291" s="487">
        <v>40</v>
      </c>
      <c r="H291" s="166">
        <f t="shared" si="24"/>
        <v>17056.633181721856</v>
      </c>
      <c r="I291" s="151"/>
      <c r="J291" s="151"/>
      <c r="K291" s="151"/>
    </row>
    <row r="292" spans="1:11" s="11" customFormat="1" ht="16.5" customHeight="1" x14ac:dyDescent="0.2">
      <c r="A292" s="214">
        <v>270</v>
      </c>
      <c r="B292" s="212">
        <f t="shared" si="20"/>
        <v>30.127180798843362</v>
      </c>
      <c r="C292" s="436">
        <v>31410</v>
      </c>
      <c r="D292" s="213">
        <f t="shared" si="21"/>
        <v>12510.961530607958</v>
      </c>
      <c r="E292" s="129">
        <f t="shared" si="22"/>
        <v>4253.7269204067061</v>
      </c>
      <c r="F292" s="164">
        <f t="shared" si="23"/>
        <v>250.21923061215915</v>
      </c>
      <c r="G292" s="487">
        <v>40</v>
      </c>
      <c r="H292" s="166">
        <f t="shared" si="24"/>
        <v>17054.907681626821</v>
      </c>
      <c r="I292" s="151"/>
      <c r="J292" s="151"/>
      <c r="K292" s="151"/>
    </row>
    <row r="293" spans="1:11" s="11" customFormat="1" ht="16.5" customHeight="1" x14ac:dyDescent="0.2">
      <c r="A293" s="211">
        <v>271</v>
      </c>
      <c r="B293" s="212">
        <f t="shared" si="20"/>
        <v>30.13022442523026</v>
      </c>
      <c r="C293" s="436">
        <v>31410</v>
      </c>
      <c r="D293" s="213">
        <f t="shared" si="21"/>
        <v>12509.697726790811</v>
      </c>
      <c r="E293" s="129">
        <f t="shared" si="22"/>
        <v>4253.2972271088765</v>
      </c>
      <c r="F293" s="164">
        <f t="shared" si="23"/>
        <v>250.19395453581623</v>
      </c>
      <c r="G293" s="487">
        <v>40</v>
      </c>
      <c r="H293" s="166">
        <f t="shared" si="24"/>
        <v>17053.188908435503</v>
      </c>
      <c r="I293" s="151"/>
      <c r="J293" s="151"/>
      <c r="K293" s="151"/>
    </row>
    <row r="294" spans="1:11" s="11" customFormat="1" ht="16.5" customHeight="1" x14ac:dyDescent="0.2">
      <c r="A294" s="211">
        <v>272</v>
      </c>
      <c r="B294" s="212">
        <f t="shared" si="20"/>
        <v>30.133256841181495</v>
      </c>
      <c r="C294" s="436">
        <v>31410</v>
      </c>
      <c r="D294" s="213">
        <f t="shared" si="21"/>
        <v>12508.438831772202</v>
      </c>
      <c r="E294" s="129">
        <f t="shared" si="22"/>
        <v>4252.8692028025489</v>
      </c>
      <c r="F294" s="164">
        <f t="shared" si="23"/>
        <v>250.16877663544406</v>
      </c>
      <c r="G294" s="487">
        <v>40</v>
      </c>
      <c r="H294" s="166">
        <f t="shared" si="24"/>
        <v>17051.476811210196</v>
      </c>
      <c r="I294" s="151"/>
      <c r="J294" s="151"/>
      <c r="K294" s="151"/>
    </row>
    <row r="295" spans="1:11" s="11" customFormat="1" ht="16.5" customHeight="1" x14ac:dyDescent="0.2">
      <c r="A295" s="211">
        <v>273</v>
      </c>
      <c r="B295" s="212">
        <f t="shared" si="20"/>
        <v>30.136278128975778</v>
      </c>
      <c r="C295" s="436">
        <v>31410</v>
      </c>
      <c r="D295" s="213">
        <f t="shared" si="21"/>
        <v>12507.18480851803</v>
      </c>
      <c r="E295" s="129">
        <f t="shared" si="22"/>
        <v>4252.4428348961301</v>
      </c>
      <c r="F295" s="164">
        <f t="shared" si="23"/>
        <v>250.14369617036061</v>
      </c>
      <c r="G295" s="487">
        <v>40</v>
      </c>
      <c r="H295" s="166">
        <f t="shared" si="24"/>
        <v>17049.771339584524</v>
      </c>
      <c r="I295" s="151"/>
      <c r="J295" s="151"/>
      <c r="K295" s="151"/>
    </row>
    <row r="296" spans="1:11" s="11" customFormat="1" ht="16.5" customHeight="1" x14ac:dyDescent="0.2">
      <c r="A296" s="211">
        <v>274</v>
      </c>
      <c r="B296" s="212">
        <f t="shared" si="20"/>
        <v>30.139288369989298</v>
      </c>
      <c r="C296" s="436">
        <v>31410</v>
      </c>
      <c r="D296" s="213">
        <f t="shared" si="21"/>
        <v>12505.935620408074</v>
      </c>
      <c r="E296" s="129">
        <f t="shared" si="22"/>
        <v>4252.0181109387458</v>
      </c>
      <c r="F296" s="164">
        <f t="shared" si="23"/>
        <v>250.11871240816149</v>
      </c>
      <c r="G296" s="487">
        <v>40</v>
      </c>
      <c r="H296" s="166">
        <f t="shared" si="24"/>
        <v>17048.072443754983</v>
      </c>
      <c r="I296" s="151"/>
      <c r="J296" s="151"/>
      <c r="K296" s="151"/>
    </row>
    <row r="297" spans="1:11" s="11" customFormat="1" ht="16.5" customHeight="1" x14ac:dyDescent="0.2">
      <c r="A297" s="211">
        <v>275</v>
      </c>
      <c r="B297" s="212">
        <f t="shared" si="20"/>
        <v>30.14228764470889</v>
      </c>
      <c r="C297" s="436">
        <v>31410</v>
      </c>
      <c r="D297" s="213">
        <f t="shared" si="21"/>
        <v>12504.691231229879</v>
      </c>
      <c r="E297" s="129">
        <f t="shared" si="22"/>
        <v>4251.595018618159</v>
      </c>
      <c r="F297" s="164">
        <f t="shared" si="23"/>
        <v>250.0938246245976</v>
      </c>
      <c r="G297" s="487">
        <v>40</v>
      </c>
      <c r="H297" s="166">
        <f t="shared" si="24"/>
        <v>17046.380074472636</v>
      </c>
      <c r="I297" s="151"/>
      <c r="J297" s="151"/>
      <c r="K297" s="151"/>
    </row>
    <row r="298" spans="1:11" s="11" customFormat="1" ht="16.5" customHeight="1" x14ac:dyDescent="0.2">
      <c r="A298" s="211">
        <v>276</v>
      </c>
      <c r="B298" s="212">
        <f t="shared" si="20"/>
        <v>30.145276032744931</v>
      </c>
      <c r="C298" s="436">
        <v>31410</v>
      </c>
      <c r="D298" s="213">
        <f t="shared" si="21"/>
        <v>12503.451605172742</v>
      </c>
      <c r="E298" s="129">
        <f t="shared" si="22"/>
        <v>4251.1735457587329</v>
      </c>
      <c r="F298" s="164">
        <f t="shared" si="23"/>
        <v>250.06903210345484</v>
      </c>
      <c r="G298" s="487">
        <v>40</v>
      </c>
      <c r="H298" s="166">
        <f t="shared" si="24"/>
        <v>17044.694183034931</v>
      </c>
      <c r="I298" s="151"/>
      <c r="J298" s="151"/>
      <c r="K298" s="151"/>
    </row>
    <row r="299" spans="1:11" s="11" customFormat="1" ht="16.5" customHeight="1" x14ac:dyDescent="0.2">
      <c r="A299" s="211">
        <v>277</v>
      </c>
      <c r="B299" s="212">
        <f t="shared" si="20"/>
        <v>30.148253612844037</v>
      </c>
      <c r="C299" s="436">
        <v>31410</v>
      </c>
      <c r="D299" s="213">
        <f t="shared" si="21"/>
        <v>12502.216706821819</v>
      </c>
      <c r="E299" s="129">
        <f t="shared" si="22"/>
        <v>4250.7536803194189</v>
      </c>
      <c r="F299" s="164">
        <f t="shared" si="23"/>
        <v>250.04433413643639</v>
      </c>
      <c r="G299" s="487">
        <v>40</v>
      </c>
      <c r="H299" s="166">
        <f t="shared" si="24"/>
        <v>17043.014721277676</v>
      </c>
      <c r="I299" s="151"/>
      <c r="J299" s="151"/>
      <c r="K299" s="151"/>
    </row>
    <row r="300" spans="1:11" s="11" customFormat="1" ht="16.5" customHeight="1" x14ac:dyDescent="0.2">
      <c r="A300" s="211">
        <v>278</v>
      </c>
      <c r="B300" s="212">
        <f t="shared" ref="B300:B363" si="25">0.8233*LN(A300)+25.518</f>
        <v>30.151220462901502</v>
      </c>
      <c r="C300" s="436">
        <v>31410</v>
      </c>
      <c r="D300" s="213">
        <f t="shared" si="21"/>
        <v>12500.986501152343</v>
      </c>
      <c r="E300" s="129">
        <f t="shared" si="22"/>
        <v>4250.3354103917973</v>
      </c>
      <c r="F300" s="164">
        <f t="shared" si="23"/>
        <v>250.01973002304686</v>
      </c>
      <c r="G300" s="487">
        <v>40</v>
      </c>
      <c r="H300" s="166">
        <f t="shared" si="24"/>
        <v>17041.341641567185</v>
      </c>
      <c r="I300" s="151"/>
      <c r="J300" s="151"/>
      <c r="K300" s="151"/>
    </row>
    <row r="301" spans="1:11" s="11" customFormat="1" ht="16.5" customHeight="1" x14ac:dyDescent="0.2">
      <c r="A301" s="211">
        <v>279</v>
      </c>
      <c r="B301" s="212">
        <f t="shared" si="25"/>
        <v>30.15417665997353</v>
      </c>
      <c r="C301" s="436">
        <v>31410</v>
      </c>
      <c r="D301" s="213">
        <f t="shared" si="21"/>
        <v>12499.760953523937</v>
      </c>
      <c r="E301" s="129">
        <f t="shared" si="22"/>
        <v>4249.918724198139</v>
      </c>
      <c r="F301" s="164">
        <f t="shared" si="23"/>
        <v>249.99521907047875</v>
      </c>
      <c r="G301" s="487">
        <v>40</v>
      </c>
      <c r="H301" s="166">
        <f t="shared" si="24"/>
        <v>17039.674896792556</v>
      </c>
      <c r="I301" s="151"/>
      <c r="J301" s="151"/>
      <c r="K301" s="151"/>
    </row>
    <row r="302" spans="1:11" s="11" customFormat="1" ht="16.5" customHeight="1" x14ac:dyDescent="0.2">
      <c r="A302" s="214">
        <v>280</v>
      </c>
      <c r="B302" s="212">
        <f t="shared" si="25"/>
        <v>30.157122280289244</v>
      </c>
      <c r="C302" s="436">
        <v>31410</v>
      </c>
      <c r="D302" s="213">
        <f t="shared" si="21"/>
        <v>12498.540029675036</v>
      </c>
      <c r="E302" s="129">
        <f t="shared" si="22"/>
        <v>4249.5036100895122</v>
      </c>
      <c r="F302" s="164">
        <f t="shared" si="23"/>
        <v>249.97080059350071</v>
      </c>
      <c r="G302" s="487">
        <v>40</v>
      </c>
      <c r="H302" s="166">
        <f t="shared" si="24"/>
        <v>17038.014440358045</v>
      </c>
      <c r="I302" s="151"/>
      <c r="J302" s="151"/>
      <c r="K302" s="151"/>
    </row>
    <row r="303" spans="1:11" s="11" customFormat="1" ht="16.5" customHeight="1" x14ac:dyDescent="0.2">
      <c r="A303" s="211">
        <v>281</v>
      </c>
      <c r="B303" s="212">
        <f t="shared" si="25"/>
        <v>30.160057399262474</v>
      </c>
      <c r="C303" s="436">
        <v>31410</v>
      </c>
      <c r="D303" s="213">
        <f t="shared" si="21"/>
        <v>12497.323695717407</v>
      </c>
      <c r="E303" s="129">
        <f t="shared" si="22"/>
        <v>4249.0900565439188</v>
      </c>
      <c r="F303" s="164">
        <f t="shared" si="23"/>
        <v>249.94647391434813</v>
      </c>
      <c r="G303" s="487">
        <v>40</v>
      </c>
      <c r="H303" s="166">
        <f t="shared" si="24"/>
        <v>17036.360226175671</v>
      </c>
      <c r="I303" s="151"/>
      <c r="J303" s="151"/>
      <c r="K303" s="151"/>
    </row>
    <row r="304" spans="1:11" s="11" customFormat="1" ht="16.5" customHeight="1" x14ac:dyDescent="0.2">
      <c r="A304" s="211">
        <v>282</v>
      </c>
      <c r="B304" s="212">
        <f t="shared" si="25"/>
        <v>30.162982091503352</v>
      </c>
      <c r="C304" s="436">
        <v>31410</v>
      </c>
      <c r="D304" s="213">
        <f t="shared" si="21"/>
        <v>12496.111918130769</v>
      </c>
      <c r="E304" s="129">
        <f t="shared" si="22"/>
        <v>4248.6780521644623</v>
      </c>
      <c r="F304" s="164">
        <f t="shared" si="23"/>
        <v>249.92223836261539</v>
      </c>
      <c r="G304" s="487">
        <v>40</v>
      </c>
      <c r="H304" s="166">
        <f t="shared" si="24"/>
        <v>17034.712208657846</v>
      </c>
      <c r="I304" s="151"/>
      <c r="J304" s="151"/>
      <c r="K304" s="151"/>
    </row>
    <row r="305" spans="1:11" s="11" customFormat="1" ht="16.5" customHeight="1" x14ac:dyDescent="0.2">
      <c r="A305" s="211">
        <v>283</v>
      </c>
      <c r="B305" s="212">
        <f t="shared" si="25"/>
        <v>30.16589643082968</v>
      </c>
      <c r="C305" s="436">
        <v>31410</v>
      </c>
      <c r="D305" s="213">
        <f t="shared" si="21"/>
        <v>12494.904663757517</v>
      </c>
      <c r="E305" s="129">
        <f t="shared" si="22"/>
        <v>4248.2675856775559</v>
      </c>
      <c r="F305" s="164">
        <f t="shared" si="23"/>
        <v>249.89809327515036</v>
      </c>
      <c r="G305" s="487">
        <v>40</v>
      </c>
      <c r="H305" s="166">
        <f t="shared" si="24"/>
        <v>17033.070342710223</v>
      </c>
      <c r="I305" s="151"/>
      <c r="J305" s="151"/>
      <c r="K305" s="151"/>
    </row>
    <row r="306" spans="1:11" s="11" customFormat="1" ht="16.5" customHeight="1" x14ac:dyDescent="0.2">
      <c r="A306" s="211">
        <v>284</v>
      </c>
      <c r="B306" s="212">
        <f t="shared" si="25"/>
        <v>30.168800490278123</v>
      </c>
      <c r="C306" s="436">
        <v>31410</v>
      </c>
      <c r="D306" s="213">
        <f t="shared" si="21"/>
        <v>12493.701899797516</v>
      </c>
      <c r="E306" s="129">
        <f t="shared" si="22"/>
        <v>4247.8586459311555</v>
      </c>
      <c r="F306" s="164">
        <f t="shared" si="23"/>
        <v>249.87403799595032</v>
      </c>
      <c r="G306" s="487">
        <v>40</v>
      </c>
      <c r="H306" s="166">
        <f t="shared" si="24"/>
        <v>17031.434583724622</v>
      </c>
      <c r="I306" s="151"/>
      <c r="J306" s="151"/>
      <c r="K306" s="151"/>
    </row>
    <row r="307" spans="1:11" s="11" customFormat="1" ht="16.5" customHeight="1" x14ac:dyDescent="0.2">
      <c r="A307" s="211">
        <v>285</v>
      </c>
      <c r="B307" s="212">
        <f t="shared" si="25"/>
        <v>30.171694342115181</v>
      </c>
      <c r="C307" s="436">
        <v>31410</v>
      </c>
      <c r="D307" s="213">
        <f t="shared" si="21"/>
        <v>12492.503593803014</v>
      </c>
      <c r="E307" s="129">
        <f t="shared" si="22"/>
        <v>4247.4512218930249</v>
      </c>
      <c r="F307" s="164">
        <f t="shared" si="23"/>
        <v>249.8500718760603</v>
      </c>
      <c r="G307" s="487">
        <v>40</v>
      </c>
      <c r="H307" s="166">
        <f t="shared" si="24"/>
        <v>17029.804887572096</v>
      </c>
      <c r="I307" s="151"/>
      <c r="J307" s="151"/>
      <c r="K307" s="151"/>
    </row>
    <row r="308" spans="1:11" s="11" customFormat="1" ht="16.5" customHeight="1" x14ac:dyDescent="0.2">
      <c r="A308" s="211">
        <v>286</v>
      </c>
      <c r="B308" s="212">
        <f t="shared" si="25"/>
        <v>30.174578057847985</v>
      </c>
      <c r="C308" s="436">
        <v>31410</v>
      </c>
      <c r="D308" s="213">
        <f t="shared" si="21"/>
        <v>12491.30971367364</v>
      </c>
      <c r="E308" s="129">
        <f t="shared" si="22"/>
        <v>4247.0453026490377</v>
      </c>
      <c r="F308" s="164">
        <f t="shared" si="23"/>
        <v>249.82619427347279</v>
      </c>
      <c r="G308" s="487">
        <v>40</v>
      </c>
      <c r="H308" s="166">
        <f t="shared" si="24"/>
        <v>17028.181210596147</v>
      </c>
      <c r="I308" s="151"/>
      <c r="J308" s="151"/>
      <c r="K308" s="151"/>
    </row>
    <row r="309" spans="1:11" s="11" customFormat="1" ht="16.5" customHeight="1" x14ac:dyDescent="0.2">
      <c r="A309" s="211">
        <v>287</v>
      </c>
      <c r="B309" s="212">
        <f t="shared" si="25"/>
        <v>30.177451708234898</v>
      </c>
      <c r="C309" s="436">
        <v>31410</v>
      </c>
      <c r="D309" s="213">
        <f t="shared" si="21"/>
        <v>12490.120227651467</v>
      </c>
      <c r="E309" s="129">
        <f t="shared" si="22"/>
        <v>4246.640877401499</v>
      </c>
      <c r="F309" s="164">
        <f t="shared" si="23"/>
        <v>249.80240455302933</v>
      </c>
      <c r="G309" s="487">
        <v>40</v>
      </c>
      <c r="H309" s="166">
        <f t="shared" si="24"/>
        <v>17026.563509605996</v>
      </c>
      <c r="I309" s="151"/>
      <c r="J309" s="151"/>
      <c r="K309" s="151"/>
    </row>
    <row r="310" spans="1:11" s="11" customFormat="1" ht="16.5" customHeight="1" x14ac:dyDescent="0.2">
      <c r="A310" s="211">
        <v>288</v>
      </c>
      <c r="B310" s="212">
        <f t="shared" si="25"/>
        <v>30.180315363295925</v>
      </c>
      <c r="C310" s="436">
        <v>31410</v>
      </c>
      <c r="D310" s="213">
        <f t="shared" si="21"/>
        <v>12488.935104316199</v>
      </c>
      <c r="E310" s="129">
        <f t="shared" si="22"/>
        <v>4246.2379354675077</v>
      </c>
      <c r="F310" s="164">
        <f t="shared" si="23"/>
        <v>249.77870208632399</v>
      </c>
      <c r="G310" s="487">
        <v>40</v>
      </c>
      <c r="H310" s="166">
        <f t="shared" si="24"/>
        <v>17024.951741870031</v>
      </c>
      <c r="I310" s="151"/>
      <c r="J310" s="151"/>
      <c r="K310" s="151"/>
    </row>
    <row r="311" spans="1:11" s="11" customFormat="1" ht="16.5" customHeight="1" x14ac:dyDescent="0.2">
      <c r="A311" s="211">
        <v>289</v>
      </c>
      <c r="B311" s="212">
        <f t="shared" si="25"/>
        <v>30.183169092322967</v>
      </c>
      <c r="C311" s="436">
        <v>31410</v>
      </c>
      <c r="D311" s="213">
        <f t="shared" si="21"/>
        <v>12487.754312580413</v>
      </c>
      <c r="E311" s="129">
        <f t="shared" si="22"/>
        <v>4245.8364662773411</v>
      </c>
      <c r="F311" s="164">
        <f t="shared" si="23"/>
        <v>249.75508625160828</v>
      </c>
      <c r="G311" s="487">
        <v>40</v>
      </c>
      <c r="H311" s="166">
        <f t="shared" si="24"/>
        <v>17023.345865109361</v>
      </c>
      <c r="I311" s="151"/>
      <c r="J311" s="151"/>
      <c r="K311" s="151"/>
    </row>
    <row r="312" spans="1:11" s="11" customFormat="1" ht="16.5" customHeight="1" x14ac:dyDescent="0.2">
      <c r="A312" s="214">
        <v>290</v>
      </c>
      <c r="B312" s="212">
        <f t="shared" si="25"/>
        <v>30.186012963889862</v>
      </c>
      <c r="C312" s="436">
        <v>31410</v>
      </c>
      <c r="D312" s="213">
        <f t="shared" si="21"/>
        <v>12486.577821684899</v>
      </c>
      <c r="E312" s="129">
        <f t="shared" si="22"/>
        <v>4245.436459372866</v>
      </c>
      <c r="F312" s="164">
        <f t="shared" si="23"/>
        <v>249.73155643369799</v>
      </c>
      <c r="G312" s="487">
        <v>40</v>
      </c>
      <c r="H312" s="166">
        <f t="shared" si="24"/>
        <v>17021.745837491464</v>
      </c>
      <c r="I312" s="151"/>
      <c r="J312" s="151"/>
      <c r="K312" s="151"/>
    </row>
    <row r="313" spans="1:11" s="11" customFormat="1" ht="16.5" customHeight="1" x14ac:dyDescent="0.2">
      <c r="A313" s="211">
        <v>291</v>
      </c>
      <c r="B313" s="212">
        <f t="shared" si="25"/>
        <v>30.188847045862289</v>
      </c>
      <c r="C313" s="436">
        <v>31410</v>
      </c>
      <c r="D313" s="213">
        <f t="shared" si="21"/>
        <v>12485.405601194068</v>
      </c>
      <c r="E313" s="129">
        <f t="shared" si="22"/>
        <v>4245.0379044059837</v>
      </c>
      <c r="F313" s="164">
        <f t="shared" si="23"/>
        <v>249.70811202388137</v>
      </c>
      <c r="G313" s="487">
        <v>40</v>
      </c>
      <c r="H313" s="166">
        <f t="shared" si="24"/>
        <v>17020.151617623931</v>
      </c>
      <c r="I313" s="151"/>
      <c r="J313" s="151"/>
      <c r="K313" s="151"/>
    </row>
    <row r="314" spans="1:11" s="11" customFormat="1" ht="16.5" customHeight="1" x14ac:dyDescent="0.2">
      <c r="A314" s="211">
        <v>292</v>
      </c>
      <c r="B314" s="212">
        <f t="shared" si="25"/>
        <v>30.191671405407476</v>
      </c>
      <c r="C314" s="436">
        <v>31410</v>
      </c>
      <c r="D314" s="213">
        <f t="shared" si="21"/>
        <v>12484.237620991456</v>
      </c>
      <c r="E314" s="129">
        <f t="shared" si="22"/>
        <v>4244.6407911370952</v>
      </c>
      <c r="F314" s="164">
        <f t="shared" si="23"/>
        <v>249.68475241982912</v>
      </c>
      <c r="G314" s="487">
        <v>40</v>
      </c>
      <c r="H314" s="166">
        <f t="shared" si="24"/>
        <v>17018.563164548377</v>
      </c>
      <c r="I314" s="151"/>
      <c r="J314" s="151"/>
      <c r="K314" s="151"/>
    </row>
    <row r="315" spans="1:11" s="11" customFormat="1" ht="16.5" customHeight="1" x14ac:dyDescent="0.2">
      <c r="A315" s="211">
        <v>293</v>
      </c>
      <c r="B315" s="212">
        <f t="shared" si="25"/>
        <v>30.194486109003755</v>
      </c>
      <c r="C315" s="436">
        <v>31410</v>
      </c>
      <c r="D315" s="213">
        <f t="shared" si="21"/>
        <v>12483.073851275298</v>
      </c>
      <c r="E315" s="129">
        <f t="shared" si="22"/>
        <v>4244.2451094336011</v>
      </c>
      <c r="F315" s="164">
        <f t="shared" si="23"/>
        <v>249.66147702550597</v>
      </c>
      <c r="G315" s="487">
        <v>40</v>
      </c>
      <c r="H315" s="166">
        <f t="shared" si="24"/>
        <v>17016.980437734408</v>
      </c>
      <c r="I315" s="151"/>
      <c r="J315" s="151"/>
      <c r="K315" s="151"/>
    </row>
    <row r="316" spans="1:11" s="11" customFormat="1" ht="16.5" customHeight="1" x14ac:dyDescent="0.2">
      <c r="A316" s="211">
        <v>294</v>
      </c>
      <c r="B316" s="212">
        <f t="shared" si="25"/>
        <v>30.197291222449937</v>
      </c>
      <c r="C316" s="436">
        <v>31410</v>
      </c>
      <c r="D316" s="213">
        <f t="shared" si="21"/>
        <v>12481.914262554181</v>
      </c>
      <c r="E316" s="129">
        <f t="shared" si="22"/>
        <v>4243.8508492684214</v>
      </c>
      <c r="F316" s="164">
        <f t="shared" si="23"/>
        <v>249.63828525108363</v>
      </c>
      <c r="G316" s="487">
        <v>40</v>
      </c>
      <c r="H316" s="166">
        <f t="shared" si="24"/>
        <v>17015.403397073685</v>
      </c>
      <c r="I316" s="151"/>
      <c r="J316" s="151"/>
      <c r="K316" s="151"/>
    </row>
    <row r="317" spans="1:11" s="11" customFormat="1" ht="16.5" customHeight="1" x14ac:dyDescent="0.2">
      <c r="A317" s="211">
        <v>295</v>
      </c>
      <c r="B317" s="212">
        <f t="shared" si="25"/>
        <v>30.200086810874573</v>
      </c>
      <c r="C317" s="436">
        <v>31410</v>
      </c>
      <c r="D317" s="213">
        <f t="shared" si="21"/>
        <v>12480.758825642748</v>
      </c>
      <c r="E317" s="129">
        <f t="shared" si="22"/>
        <v>4243.458000718535</v>
      </c>
      <c r="F317" s="164">
        <f t="shared" si="23"/>
        <v>249.61517651285496</v>
      </c>
      <c r="G317" s="487">
        <v>40</v>
      </c>
      <c r="H317" s="166">
        <f t="shared" si="24"/>
        <v>17013.83200287414</v>
      </c>
      <c r="I317" s="151"/>
      <c r="J317" s="151"/>
      <c r="K317" s="151"/>
    </row>
    <row r="318" spans="1:11" s="11" customFormat="1" ht="16.5" customHeight="1" x14ac:dyDescent="0.2">
      <c r="A318" s="211">
        <v>296</v>
      </c>
      <c r="B318" s="212">
        <f t="shared" si="25"/>
        <v>30.202872938744999</v>
      </c>
      <c r="C318" s="436">
        <v>31410</v>
      </c>
      <c r="D318" s="213">
        <f t="shared" si="21"/>
        <v>12479.607511657528</v>
      </c>
      <c r="E318" s="129">
        <f t="shared" si="22"/>
        <v>4243.0665539635602</v>
      </c>
      <c r="F318" s="164">
        <f t="shared" si="23"/>
        <v>249.59215023315056</v>
      </c>
      <c r="G318" s="487">
        <v>40</v>
      </c>
      <c r="H318" s="166">
        <f t="shared" si="24"/>
        <v>17012.266215854241</v>
      </c>
      <c r="I318" s="151"/>
      <c r="J318" s="151"/>
      <c r="K318" s="151"/>
    </row>
    <row r="319" spans="1:11" s="11" customFormat="1" ht="16.5" customHeight="1" x14ac:dyDescent="0.2">
      <c r="A319" s="211">
        <v>297</v>
      </c>
      <c r="B319" s="212">
        <f t="shared" si="25"/>
        <v>30.205649669876266</v>
      </c>
      <c r="C319" s="436">
        <v>31410</v>
      </c>
      <c r="D319" s="213">
        <f t="shared" si="21"/>
        <v>12478.460292012782</v>
      </c>
      <c r="E319" s="129">
        <f t="shared" si="22"/>
        <v>4242.6764992843464</v>
      </c>
      <c r="F319" s="164">
        <f t="shared" si="23"/>
        <v>249.56920584025565</v>
      </c>
      <c r="G319" s="487">
        <v>40</v>
      </c>
      <c r="H319" s="166">
        <f t="shared" si="24"/>
        <v>17010.705997137386</v>
      </c>
      <c r="I319" s="151"/>
      <c r="J319" s="151"/>
      <c r="K319" s="151"/>
    </row>
    <row r="320" spans="1:11" s="11" customFormat="1" ht="16.5" customHeight="1" x14ac:dyDescent="0.2">
      <c r="A320" s="211">
        <v>298</v>
      </c>
      <c r="B320" s="212">
        <f t="shared" si="25"/>
        <v>30.2084170674399</v>
      </c>
      <c r="C320" s="436">
        <v>31410</v>
      </c>
      <c r="D320" s="213">
        <f t="shared" si="21"/>
        <v>12477.317138416454</v>
      </c>
      <c r="E320" s="129">
        <f t="shared" si="22"/>
        <v>4242.2878270615947</v>
      </c>
      <c r="F320" s="164">
        <f t="shared" si="23"/>
        <v>249.54634276832908</v>
      </c>
      <c r="G320" s="487">
        <v>40</v>
      </c>
      <c r="H320" s="166">
        <f t="shared" si="24"/>
        <v>17009.151308246379</v>
      </c>
      <c r="I320" s="151"/>
      <c r="J320" s="151"/>
      <c r="K320" s="151"/>
    </row>
    <row r="321" spans="1:11" s="11" customFormat="1" ht="16.5" customHeight="1" x14ac:dyDescent="0.2">
      <c r="A321" s="211">
        <v>299</v>
      </c>
      <c r="B321" s="212">
        <f t="shared" si="25"/>
        <v>30.211175193972554</v>
      </c>
      <c r="C321" s="436">
        <v>31410</v>
      </c>
      <c r="D321" s="213">
        <f t="shared" si="21"/>
        <v>12476.17802286617</v>
      </c>
      <c r="E321" s="129">
        <f t="shared" si="22"/>
        <v>4241.9005277744982</v>
      </c>
      <c r="F321" s="164">
        <f t="shared" si="23"/>
        <v>249.52356045732341</v>
      </c>
      <c r="G321" s="487">
        <v>40</v>
      </c>
      <c r="H321" s="166">
        <f t="shared" si="24"/>
        <v>17007.602111097993</v>
      </c>
      <c r="I321" s="151"/>
      <c r="J321" s="151"/>
      <c r="K321" s="151"/>
    </row>
    <row r="322" spans="1:11" s="11" customFormat="1" ht="16.5" customHeight="1" x14ac:dyDescent="0.2">
      <c r="A322" s="214">
        <v>300</v>
      </c>
      <c r="B322" s="212">
        <f t="shared" si="25"/>
        <v>30.213924111384451</v>
      </c>
      <c r="C322" s="436">
        <v>31410</v>
      </c>
      <c r="D322" s="213">
        <f t="shared" si="21"/>
        <v>12475.042917645329</v>
      </c>
      <c r="E322" s="129">
        <f t="shared" si="22"/>
        <v>4241.514591999412</v>
      </c>
      <c r="F322" s="164">
        <f t="shared" si="23"/>
        <v>249.50085835290659</v>
      </c>
      <c r="G322" s="487">
        <v>40</v>
      </c>
      <c r="H322" s="166">
        <f t="shared" si="24"/>
        <v>17006.058367997648</v>
      </c>
      <c r="I322" s="151"/>
      <c r="J322" s="151"/>
      <c r="K322" s="151"/>
    </row>
    <row r="323" spans="1:11" s="11" customFormat="1" ht="16.5" customHeight="1" x14ac:dyDescent="0.2">
      <c r="A323" s="211">
        <v>301</v>
      </c>
      <c r="B323" s="212">
        <f t="shared" si="25"/>
        <v>30.216663880967751</v>
      </c>
      <c r="C323" s="438">
        <v>31410</v>
      </c>
      <c r="D323" s="213">
        <f t="shared" si="21"/>
        <v>12473.911795319225</v>
      </c>
      <c r="E323" s="129">
        <f t="shared" si="22"/>
        <v>4241.1300104085367</v>
      </c>
      <c r="F323" s="164">
        <f t="shared" si="23"/>
        <v>249.47823590638453</v>
      </c>
      <c r="G323" s="487">
        <v>40</v>
      </c>
      <c r="H323" s="166">
        <f t="shared" si="24"/>
        <v>17004.520041634147</v>
      </c>
      <c r="I323" s="151"/>
      <c r="J323" s="151"/>
      <c r="K323" s="151"/>
    </row>
    <row r="324" spans="1:11" s="11" customFormat="1" ht="16.5" customHeight="1" x14ac:dyDescent="0.2">
      <c r="A324" s="211">
        <v>302</v>
      </c>
      <c r="B324" s="212">
        <f t="shared" si="25"/>
        <v>30.21939456340473</v>
      </c>
      <c r="C324" s="438">
        <v>31410</v>
      </c>
      <c r="D324" s="213">
        <f t="shared" si="21"/>
        <v>12472.784628731275</v>
      </c>
      <c r="E324" s="129">
        <f t="shared" si="22"/>
        <v>4240.7467737686338</v>
      </c>
      <c r="F324" s="164">
        <f t="shared" si="23"/>
        <v>249.45569257462552</v>
      </c>
      <c r="G324" s="487">
        <v>40</v>
      </c>
      <c r="H324" s="166">
        <f t="shared" si="24"/>
        <v>17002.987095074535</v>
      </c>
      <c r="I324" s="151"/>
      <c r="J324" s="151"/>
      <c r="K324" s="151"/>
    </row>
    <row r="325" spans="1:11" s="11" customFormat="1" ht="16.5" customHeight="1" x14ac:dyDescent="0.2">
      <c r="A325" s="211">
        <v>303</v>
      </c>
      <c r="B325" s="212">
        <f t="shared" si="25"/>
        <v>30.222116218775863</v>
      </c>
      <c r="C325" s="436">
        <v>31410</v>
      </c>
      <c r="D325" s="213">
        <f t="shared" si="21"/>
        <v>12471.661390999278</v>
      </c>
      <c r="E325" s="129">
        <f t="shared" si="22"/>
        <v>4240.3648729397546</v>
      </c>
      <c r="F325" s="164">
        <f t="shared" si="23"/>
        <v>249.43322781998555</v>
      </c>
      <c r="G325" s="487">
        <v>40</v>
      </c>
      <c r="H325" s="166">
        <f t="shared" si="24"/>
        <v>17001.459491759018</v>
      </c>
      <c r="I325" s="151"/>
      <c r="J325" s="151"/>
      <c r="K325" s="151"/>
    </row>
    <row r="326" spans="1:11" s="11" customFormat="1" ht="16.5" customHeight="1" x14ac:dyDescent="0.2">
      <c r="A326" s="211">
        <v>304</v>
      </c>
      <c r="B326" s="212">
        <f t="shared" si="25"/>
        <v>30.224828906567744</v>
      </c>
      <c r="C326" s="436">
        <v>31410</v>
      </c>
      <c r="D326" s="213">
        <f t="shared" si="21"/>
        <v>12470.542055511742</v>
      </c>
      <c r="E326" s="129">
        <f t="shared" si="22"/>
        <v>4239.9842988739929</v>
      </c>
      <c r="F326" s="164">
        <f t="shared" si="23"/>
        <v>249.41084111023483</v>
      </c>
      <c r="G326" s="487">
        <v>40</v>
      </c>
      <c r="H326" s="166">
        <f t="shared" si="24"/>
        <v>16999.937195495972</v>
      </c>
      <c r="I326" s="151"/>
      <c r="J326" s="151"/>
      <c r="K326" s="151"/>
    </row>
    <row r="327" spans="1:11" s="11" customFormat="1" ht="16.5" customHeight="1" x14ac:dyDescent="0.2">
      <c r="A327" s="211">
        <v>305</v>
      </c>
      <c r="B327" s="212">
        <f t="shared" si="25"/>
        <v>30.227532685680885</v>
      </c>
      <c r="C327" s="436">
        <v>31410</v>
      </c>
      <c r="D327" s="213">
        <f t="shared" si="21"/>
        <v>12469.426595924289</v>
      </c>
      <c r="E327" s="129">
        <f t="shared" si="22"/>
        <v>4239.6050426142583</v>
      </c>
      <c r="F327" s="164">
        <f t="shared" si="23"/>
        <v>249.3885319184858</v>
      </c>
      <c r="G327" s="487">
        <v>40</v>
      </c>
      <c r="H327" s="166">
        <f t="shared" si="24"/>
        <v>16998.420170457033</v>
      </c>
      <c r="I327" s="151"/>
      <c r="J327" s="151"/>
      <c r="K327" s="151"/>
    </row>
    <row r="328" spans="1:11" s="11" customFormat="1" ht="16.5" customHeight="1" x14ac:dyDescent="0.2">
      <c r="A328" s="211">
        <v>306</v>
      </c>
      <c r="B328" s="212">
        <f t="shared" si="25"/>
        <v>30.230227614437396</v>
      </c>
      <c r="C328" s="436">
        <v>31410</v>
      </c>
      <c r="D328" s="213">
        <f t="shared" si="21"/>
        <v>12468.314986156107</v>
      </c>
      <c r="E328" s="129">
        <f t="shared" si="22"/>
        <v>4239.2270952930767</v>
      </c>
      <c r="F328" s="164">
        <f t="shared" si="23"/>
        <v>249.36629972312215</v>
      </c>
      <c r="G328" s="487">
        <v>40</v>
      </c>
      <c r="H328" s="166">
        <f t="shared" si="24"/>
        <v>16996.908381172307</v>
      </c>
      <c r="I328" s="151"/>
      <c r="J328" s="151"/>
      <c r="K328" s="151"/>
    </row>
    <row r="329" spans="1:11" s="11" customFormat="1" ht="16.5" customHeight="1" x14ac:dyDescent="0.2">
      <c r="A329" s="211">
        <v>307</v>
      </c>
      <c r="B329" s="212">
        <f t="shared" si="25"/>
        <v>30.232913750588541</v>
      </c>
      <c r="C329" s="436">
        <v>31410</v>
      </c>
      <c r="D329" s="213">
        <f t="shared" si="21"/>
        <v>12467.20720038645</v>
      </c>
      <c r="E329" s="129">
        <f t="shared" si="22"/>
        <v>4238.850448131393</v>
      </c>
      <c r="F329" s="164">
        <f t="shared" si="23"/>
        <v>249.34414400772903</v>
      </c>
      <c r="G329" s="487">
        <v>40</v>
      </c>
      <c r="H329" s="166">
        <f t="shared" si="24"/>
        <v>16995.401792525572</v>
      </c>
      <c r="I329" s="151"/>
      <c r="J329" s="151"/>
      <c r="K329" s="151"/>
    </row>
    <row r="330" spans="1:11" s="11" customFormat="1" ht="16.5" customHeight="1" x14ac:dyDescent="0.2">
      <c r="A330" s="211">
        <v>308</v>
      </c>
      <c r="B330" s="212">
        <f t="shared" si="25"/>
        <v>30.235591151322144</v>
      </c>
      <c r="C330" s="436">
        <v>31410</v>
      </c>
      <c r="D330" s="213">
        <f t="shared" si="21"/>
        <v>12466.103213051219</v>
      </c>
      <c r="E330" s="129">
        <f t="shared" si="22"/>
        <v>4238.4750924374148</v>
      </c>
      <c r="F330" s="164">
        <f t="shared" si="23"/>
        <v>249.32206426102439</v>
      </c>
      <c r="G330" s="487">
        <v>40</v>
      </c>
      <c r="H330" s="166">
        <f t="shared" si="24"/>
        <v>16993.900369749659</v>
      </c>
      <c r="I330" s="151"/>
      <c r="J330" s="151"/>
      <c r="K330" s="151"/>
    </row>
    <row r="331" spans="1:11" s="11" customFormat="1" ht="16.5" customHeight="1" x14ac:dyDescent="0.2">
      <c r="A331" s="211">
        <v>309</v>
      </c>
      <c r="B331" s="212">
        <f t="shared" si="25"/>
        <v>30.238259873269914</v>
      </c>
      <c r="C331" s="436">
        <v>31410</v>
      </c>
      <c r="D331" s="213">
        <f t="shared" si="21"/>
        <v>12465.002998839578</v>
      </c>
      <c r="E331" s="129">
        <f t="shared" si="22"/>
        <v>4238.1010196054567</v>
      </c>
      <c r="F331" s="164">
        <f t="shared" si="23"/>
        <v>249.30005997679157</v>
      </c>
      <c r="G331" s="487">
        <v>40</v>
      </c>
      <c r="H331" s="166">
        <f t="shared" si="24"/>
        <v>16992.404078421827</v>
      </c>
      <c r="I331" s="151"/>
      <c r="J331" s="151"/>
      <c r="K331" s="151"/>
    </row>
    <row r="332" spans="1:11" s="11" customFormat="1" ht="16.5" customHeight="1" x14ac:dyDescent="0.2">
      <c r="A332" s="214">
        <v>310</v>
      </c>
      <c r="B332" s="212">
        <f t="shared" si="25"/>
        <v>30.240919972514618</v>
      </c>
      <c r="C332" s="436">
        <v>31410</v>
      </c>
      <c r="D332" s="213">
        <f t="shared" si="21"/>
        <v>12463.906532690648</v>
      </c>
      <c r="E332" s="129">
        <f t="shared" si="22"/>
        <v>4237.7282211148204</v>
      </c>
      <c r="F332" s="164">
        <f t="shared" si="23"/>
        <v>249.27813065381295</v>
      </c>
      <c r="G332" s="487">
        <v>40</v>
      </c>
      <c r="H332" s="166">
        <f t="shared" si="24"/>
        <v>16990.912884459281</v>
      </c>
      <c r="I332" s="151"/>
      <c r="J332" s="151"/>
      <c r="K332" s="151"/>
    </row>
    <row r="333" spans="1:11" s="11" customFormat="1" ht="16.5" customHeight="1" x14ac:dyDescent="0.2">
      <c r="A333" s="211">
        <f t="shared" ref="A333:A386" si="26">1+A332</f>
        <v>311</v>
      </c>
      <c r="B333" s="212">
        <f t="shared" si="25"/>
        <v>30.243571504597163</v>
      </c>
      <c r="C333" s="436">
        <v>31410</v>
      </c>
      <c r="D333" s="213">
        <f t="shared" si="21"/>
        <v>12462.813789790218</v>
      </c>
      <c r="E333" s="129">
        <f t="shared" si="22"/>
        <v>4237.3566885286746</v>
      </c>
      <c r="F333" s="164">
        <f t="shared" si="23"/>
        <v>249.25627579580436</v>
      </c>
      <c r="G333" s="487">
        <v>40</v>
      </c>
      <c r="H333" s="166">
        <f t="shared" si="24"/>
        <v>16989.426754114695</v>
      </c>
      <c r="I333" s="151"/>
      <c r="J333" s="151"/>
      <c r="K333" s="151"/>
    </row>
    <row r="334" spans="1:11" s="11" customFormat="1" ht="16.5" customHeight="1" x14ac:dyDescent="0.2">
      <c r="A334" s="211">
        <f t="shared" si="26"/>
        <v>312</v>
      </c>
      <c r="B334" s="212">
        <f t="shared" si="25"/>
        <v>30.246214524523548</v>
      </c>
      <c r="C334" s="436">
        <v>31410</v>
      </c>
      <c r="D334" s="213">
        <f t="shared" si="21"/>
        <v>12461.724745567559</v>
      </c>
      <c r="E334" s="129">
        <f t="shared" si="22"/>
        <v>4236.9864134929703</v>
      </c>
      <c r="F334" s="164">
        <f t="shared" si="23"/>
        <v>249.23449491135119</v>
      </c>
      <c r="G334" s="487">
        <v>40</v>
      </c>
      <c r="H334" s="166">
        <f t="shared" si="24"/>
        <v>16987.945653971878</v>
      </c>
      <c r="I334" s="151"/>
      <c r="J334" s="151"/>
      <c r="K334" s="151"/>
    </row>
    <row r="335" spans="1:11" s="11" customFormat="1" ht="16.5" customHeight="1" x14ac:dyDescent="0.2">
      <c r="A335" s="211">
        <f t="shared" si="26"/>
        <v>313</v>
      </c>
      <c r="B335" s="212">
        <f t="shared" si="25"/>
        <v>30.24884908677171</v>
      </c>
      <c r="C335" s="436">
        <v>31410</v>
      </c>
      <c r="D335" s="213">
        <f t="shared" si="21"/>
        <v>12460.639375692246</v>
      </c>
      <c r="E335" s="129">
        <f t="shared" si="22"/>
        <v>4236.617387735364</v>
      </c>
      <c r="F335" s="164">
        <f t="shared" si="23"/>
        <v>249.21278751384492</v>
      </c>
      <c r="G335" s="487">
        <v>40</v>
      </c>
      <c r="H335" s="166">
        <f t="shared" si="24"/>
        <v>16986.469550941456</v>
      </c>
      <c r="I335" s="151"/>
      <c r="J335" s="151"/>
      <c r="K335" s="151"/>
    </row>
    <row r="336" spans="1:11" s="11" customFormat="1" ht="16.5" customHeight="1" x14ac:dyDescent="0.2">
      <c r="A336" s="211">
        <f t="shared" si="26"/>
        <v>314</v>
      </c>
      <c r="B336" s="212">
        <f t="shared" si="25"/>
        <v>30.251475245298266</v>
      </c>
      <c r="C336" s="436">
        <v>31410</v>
      </c>
      <c r="D336" s="213">
        <f t="shared" si="21"/>
        <v>12459.557656071054</v>
      </c>
      <c r="E336" s="129">
        <f t="shared" si="22"/>
        <v>4236.2496030641587</v>
      </c>
      <c r="F336" s="164">
        <f t="shared" si="23"/>
        <v>249.19115312142108</v>
      </c>
      <c r="G336" s="487">
        <v>40</v>
      </c>
      <c r="H336" s="166">
        <f t="shared" si="24"/>
        <v>16984.998412256635</v>
      </c>
      <c r="I336" s="151"/>
      <c r="J336" s="151"/>
      <c r="K336" s="151"/>
    </row>
    <row r="337" spans="1:11" s="11" customFormat="1" ht="16.5" customHeight="1" x14ac:dyDescent="0.2">
      <c r="A337" s="211">
        <f t="shared" si="26"/>
        <v>315</v>
      </c>
      <c r="B337" s="212">
        <f t="shared" si="25"/>
        <v>30.254093053545144</v>
      </c>
      <c r="C337" s="436">
        <v>31410</v>
      </c>
      <c r="D337" s="213">
        <f t="shared" si="21"/>
        <v>12458.479562844897</v>
      </c>
      <c r="E337" s="129">
        <f t="shared" si="22"/>
        <v>4235.8830513672656</v>
      </c>
      <c r="F337" s="164">
        <f t="shared" si="23"/>
        <v>249.16959125689795</v>
      </c>
      <c r="G337" s="487">
        <v>40</v>
      </c>
      <c r="H337" s="166">
        <f t="shared" si="24"/>
        <v>16983.532205469062</v>
      </c>
      <c r="I337" s="151"/>
      <c r="J337" s="151"/>
      <c r="K337" s="151"/>
    </row>
    <row r="338" spans="1:11" s="11" customFormat="1" ht="16.5" customHeight="1" x14ac:dyDescent="0.2">
      <c r="A338" s="211">
        <f t="shared" si="26"/>
        <v>316</v>
      </c>
      <c r="B338" s="212">
        <f t="shared" si="25"/>
        <v>30.256702564446105</v>
      </c>
      <c r="C338" s="436">
        <v>31410</v>
      </c>
      <c r="D338" s="213">
        <f t="shared" si="21"/>
        <v>12457.405072385822</v>
      </c>
      <c r="E338" s="129">
        <f t="shared" si="22"/>
        <v>4235.5177246111798</v>
      </c>
      <c r="F338" s="164">
        <f t="shared" si="23"/>
        <v>249.14810144771644</v>
      </c>
      <c r="G338" s="487">
        <v>40</v>
      </c>
      <c r="H338" s="166">
        <f t="shared" si="24"/>
        <v>16982.070898444719</v>
      </c>
      <c r="I338" s="151"/>
      <c r="J338" s="151"/>
      <c r="K338" s="151"/>
    </row>
    <row r="339" spans="1:11" s="11" customFormat="1" ht="16.5" customHeight="1" x14ac:dyDescent="0.2">
      <c r="A339" s="211">
        <f t="shared" si="26"/>
        <v>317</v>
      </c>
      <c r="B339" s="212">
        <f t="shared" si="25"/>
        <v>30.259303830433165</v>
      </c>
      <c r="C339" s="436">
        <v>31410</v>
      </c>
      <c r="D339" s="213">
        <f t="shared" si="21"/>
        <v>12456.334161294031</v>
      </c>
      <c r="E339" s="129">
        <f t="shared" si="22"/>
        <v>4235.1536148399709</v>
      </c>
      <c r="F339" s="164">
        <f t="shared" si="23"/>
        <v>249.12668322588064</v>
      </c>
      <c r="G339" s="487">
        <v>40</v>
      </c>
      <c r="H339" s="166">
        <f t="shared" si="24"/>
        <v>16980.614459359884</v>
      </c>
      <c r="I339" s="151"/>
      <c r="J339" s="151"/>
      <c r="K339" s="151"/>
    </row>
    <row r="340" spans="1:11" s="11" customFormat="1" ht="16.5" customHeight="1" x14ac:dyDescent="0.2">
      <c r="A340" s="211">
        <f t="shared" si="26"/>
        <v>318</v>
      </c>
      <c r="B340" s="212">
        <f t="shared" si="25"/>
        <v>30.261896903442921</v>
      </c>
      <c r="C340" s="436">
        <v>31410</v>
      </c>
      <c r="D340" s="213">
        <f t="shared" si="21"/>
        <v>12455.266806394993</v>
      </c>
      <c r="E340" s="129">
        <f t="shared" si="22"/>
        <v>4234.790714174298</v>
      </c>
      <c r="F340" s="164">
        <f t="shared" si="23"/>
        <v>249.10533612789988</v>
      </c>
      <c r="G340" s="487">
        <v>40</v>
      </c>
      <c r="H340" s="166">
        <f t="shared" si="24"/>
        <v>16979.162856697192</v>
      </c>
      <c r="I340" s="151"/>
      <c r="J340" s="151"/>
      <c r="K340" s="151"/>
    </row>
    <row r="341" spans="1:11" s="11" customFormat="1" ht="16.5" customHeight="1" x14ac:dyDescent="0.2">
      <c r="A341" s="211">
        <f t="shared" si="26"/>
        <v>319</v>
      </c>
      <c r="B341" s="212">
        <f t="shared" si="25"/>
        <v>30.264481834922762</v>
      </c>
      <c r="C341" s="436">
        <v>31410</v>
      </c>
      <c r="D341" s="213">
        <f t="shared" si="21"/>
        <v>12454.202984736545</v>
      </c>
      <c r="E341" s="129">
        <f t="shared" si="22"/>
        <v>4234.4290148104255</v>
      </c>
      <c r="F341" s="164">
        <f t="shared" si="23"/>
        <v>249.08405969473091</v>
      </c>
      <c r="G341" s="487">
        <v>40</v>
      </c>
      <c r="H341" s="166">
        <f t="shared" si="24"/>
        <v>16977.716059241702</v>
      </c>
      <c r="I341" s="151"/>
      <c r="J341" s="151"/>
      <c r="K341" s="151"/>
    </row>
    <row r="342" spans="1:11" s="11" customFormat="1" ht="16.5" customHeight="1" x14ac:dyDescent="0.2">
      <c r="A342" s="214">
        <f t="shared" si="26"/>
        <v>320</v>
      </c>
      <c r="B342" s="212">
        <f t="shared" si="25"/>
        <v>30.267058675837013</v>
      </c>
      <c r="C342" s="436">
        <v>31410</v>
      </c>
      <c r="D342" s="213">
        <f t="shared" si="21"/>
        <v>12453.142673586091</v>
      </c>
      <c r="E342" s="129">
        <f t="shared" si="22"/>
        <v>4234.068509019271</v>
      </c>
      <c r="F342" s="164">
        <f t="shared" si="23"/>
        <v>249.06285347172184</v>
      </c>
      <c r="G342" s="487">
        <v>40</v>
      </c>
      <c r="H342" s="166">
        <f t="shared" si="24"/>
        <v>16976.274036077084</v>
      </c>
      <c r="I342" s="151"/>
      <c r="J342" s="151"/>
      <c r="K342" s="151"/>
    </row>
    <row r="343" spans="1:11" s="11" customFormat="1" ht="16.5" customHeight="1" x14ac:dyDescent="0.2">
      <c r="A343" s="211">
        <f t="shared" si="26"/>
        <v>321</v>
      </c>
      <c r="B343" s="212">
        <f t="shared" si="25"/>
        <v>30.269627476672945</v>
      </c>
      <c r="C343" s="436">
        <v>31410</v>
      </c>
      <c r="D343" s="213">
        <f t="shared" ref="D343:D386" si="27">12*1/B343*C343</f>
        <v>12452.085850427809</v>
      </c>
      <c r="E343" s="129">
        <f t="shared" si="22"/>
        <v>4233.7091891454556</v>
      </c>
      <c r="F343" s="164">
        <f t="shared" si="23"/>
        <v>249.04171700855619</v>
      </c>
      <c r="G343" s="487">
        <v>40</v>
      </c>
      <c r="H343" s="166">
        <f t="shared" si="24"/>
        <v>16974.836756581823</v>
      </c>
      <c r="I343" s="151"/>
      <c r="J343" s="151"/>
      <c r="K343" s="151"/>
    </row>
    <row r="344" spans="1:11" s="11" customFormat="1" ht="16.5" customHeight="1" x14ac:dyDescent="0.2">
      <c r="A344" s="211">
        <f t="shared" si="26"/>
        <v>322</v>
      </c>
      <c r="B344" s="212">
        <f t="shared" si="25"/>
        <v>30.272188287446713</v>
      </c>
      <c r="C344" s="436">
        <v>31410</v>
      </c>
      <c r="D344" s="213">
        <f t="shared" si="27"/>
        <v>12451.032492959928</v>
      </c>
      <c r="E344" s="129">
        <f t="shared" ref="E344:E407" si="28">D344*34%</f>
        <v>4233.3510476063757</v>
      </c>
      <c r="F344" s="164">
        <f t="shared" ref="F344:F407" si="29">D344*2%</f>
        <v>249.02064985919858</v>
      </c>
      <c r="G344" s="487">
        <v>40</v>
      </c>
      <c r="H344" s="166">
        <f t="shared" ref="H344:H386" si="30">SUM(D344:G344)</f>
        <v>16973.404190425503</v>
      </c>
      <c r="I344" s="151"/>
      <c r="J344" s="151"/>
      <c r="K344" s="151"/>
    </row>
    <row r="345" spans="1:11" s="11" customFormat="1" ht="16.5" customHeight="1" x14ac:dyDescent="0.2">
      <c r="A345" s="211">
        <f t="shared" si="26"/>
        <v>323</v>
      </c>
      <c r="B345" s="212">
        <f t="shared" si="25"/>
        <v>30.274741157709215</v>
      </c>
      <c r="C345" s="436">
        <v>31410</v>
      </c>
      <c r="D345" s="213">
        <f t="shared" si="27"/>
        <v>12449.982579092022</v>
      </c>
      <c r="E345" s="129">
        <f t="shared" si="28"/>
        <v>4232.9940768912875</v>
      </c>
      <c r="F345" s="164">
        <f t="shared" si="29"/>
        <v>248.99965158184045</v>
      </c>
      <c r="G345" s="487">
        <v>40</v>
      </c>
      <c r="H345" s="166">
        <f t="shared" si="30"/>
        <v>16971.97630756515</v>
      </c>
      <c r="I345" s="151"/>
      <c r="J345" s="151"/>
      <c r="K345" s="151"/>
    </row>
    <row r="346" spans="1:11" s="11" customFormat="1" ht="16.5" customHeight="1" x14ac:dyDescent="0.2">
      <c r="A346" s="211">
        <f t="shared" si="26"/>
        <v>324</v>
      </c>
      <c r="B346" s="212">
        <f t="shared" si="25"/>
        <v>30.277286136551826</v>
      </c>
      <c r="C346" s="436">
        <v>31410</v>
      </c>
      <c r="D346" s="213">
        <f t="shared" si="27"/>
        <v>12448.936086942373</v>
      </c>
      <c r="E346" s="129">
        <f t="shared" si="28"/>
        <v>4232.638269560407</v>
      </c>
      <c r="F346" s="164">
        <f t="shared" si="29"/>
        <v>248.97872173884747</v>
      </c>
      <c r="G346" s="487">
        <v>40</v>
      </c>
      <c r="H346" s="166">
        <f t="shared" si="30"/>
        <v>16970.553078241628</v>
      </c>
      <c r="I346" s="151"/>
      <c r="J346" s="151"/>
      <c r="K346" s="151"/>
    </row>
    <row r="347" spans="1:11" s="11" customFormat="1" ht="16.5" customHeight="1" x14ac:dyDescent="0.2">
      <c r="A347" s="211">
        <f t="shared" si="26"/>
        <v>325</v>
      </c>
      <c r="B347" s="212">
        <f t="shared" si="25"/>
        <v>30.279823272612074</v>
      </c>
      <c r="C347" s="436">
        <v>31410</v>
      </c>
      <c r="D347" s="213">
        <f t="shared" si="27"/>
        <v>12447.892994835343</v>
      </c>
      <c r="E347" s="129">
        <f t="shared" si="28"/>
        <v>4232.2836182440169</v>
      </c>
      <c r="F347" s="164">
        <f t="shared" si="29"/>
        <v>248.95785989670688</v>
      </c>
      <c r="G347" s="487">
        <v>40</v>
      </c>
      <c r="H347" s="166">
        <f t="shared" si="30"/>
        <v>16969.134472976068</v>
      </c>
      <c r="I347" s="151"/>
      <c r="J347" s="151"/>
      <c r="K347" s="151"/>
    </row>
    <row r="348" spans="1:11" s="11" customFormat="1" ht="16.5" customHeight="1" x14ac:dyDescent="0.2">
      <c r="A348" s="211">
        <f t="shared" si="26"/>
        <v>326</v>
      </c>
      <c r="B348" s="212">
        <f t="shared" si="25"/>
        <v>30.282352614079212</v>
      </c>
      <c r="C348" s="436">
        <v>31410</v>
      </c>
      <c r="D348" s="213">
        <f t="shared" si="27"/>
        <v>12446.853281298829</v>
      </c>
      <c r="E348" s="129">
        <f t="shared" si="28"/>
        <v>4231.9301156416022</v>
      </c>
      <c r="F348" s="164">
        <f t="shared" si="29"/>
        <v>248.93706562597657</v>
      </c>
      <c r="G348" s="487">
        <v>40</v>
      </c>
      <c r="H348" s="166">
        <f t="shared" si="30"/>
        <v>16967.720462566409</v>
      </c>
      <c r="I348" s="151"/>
      <c r="J348" s="151"/>
      <c r="K348" s="151"/>
    </row>
    <row r="349" spans="1:11" s="11" customFormat="1" ht="16.5" customHeight="1" x14ac:dyDescent="0.2">
      <c r="A349" s="211">
        <f t="shared" si="26"/>
        <v>327</v>
      </c>
      <c r="B349" s="212">
        <f t="shared" si="25"/>
        <v>30.284874208699708</v>
      </c>
      <c r="C349" s="436">
        <v>31410</v>
      </c>
      <c r="D349" s="213">
        <f t="shared" si="27"/>
        <v>12445.816925061719</v>
      </c>
      <c r="E349" s="129">
        <f t="shared" si="28"/>
        <v>4231.5777545209849</v>
      </c>
      <c r="F349" s="164">
        <f t="shared" si="29"/>
        <v>248.91633850123438</v>
      </c>
      <c r="G349" s="487">
        <v>40</v>
      </c>
      <c r="H349" s="166">
        <f t="shared" si="30"/>
        <v>16966.311018083939</v>
      </c>
      <c r="I349" s="151"/>
      <c r="J349" s="151"/>
      <c r="K349" s="151"/>
    </row>
    <row r="350" spans="1:11" s="11" customFormat="1" ht="16.5" customHeight="1" x14ac:dyDescent="0.2">
      <c r="A350" s="211">
        <f t="shared" si="26"/>
        <v>328</v>
      </c>
      <c r="B350" s="212">
        <f t="shared" si="25"/>
        <v>30.287388103782668</v>
      </c>
      <c r="C350" s="436">
        <v>31410</v>
      </c>
      <c r="D350" s="213">
        <f t="shared" si="27"/>
        <v>12444.783905051407</v>
      </c>
      <c r="E350" s="129">
        <f t="shared" si="28"/>
        <v>4231.2265277174783</v>
      </c>
      <c r="F350" s="164">
        <f t="shared" si="29"/>
        <v>248.89567810102815</v>
      </c>
      <c r="G350" s="487">
        <v>40</v>
      </c>
      <c r="H350" s="166">
        <f t="shared" si="30"/>
        <v>16964.906110869913</v>
      </c>
      <c r="I350" s="151"/>
      <c r="J350" s="151"/>
      <c r="K350" s="151"/>
    </row>
    <row r="351" spans="1:11" s="11" customFormat="1" ht="16.5" customHeight="1" x14ac:dyDescent="0.2">
      <c r="A351" s="211">
        <f t="shared" si="26"/>
        <v>329</v>
      </c>
      <c r="B351" s="212">
        <f t="shared" si="25"/>
        <v>30.289894346205131</v>
      </c>
      <c r="C351" s="436">
        <v>31410</v>
      </c>
      <c r="D351" s="213">
        <f t="shared" si="27"/>
        <v>12443.75420039134</v>
      </c>
      <c r="E351" s="129">
        <f t="shared" si="28"/>
        <v>4230.8764281330559</v>
      </c>
      <c r="F351" s="164">
        <f t="shared" si="29"/>
        <v>248.87508400782681</v>
      </c>
      <c r="G351" s="487">
        <v>40</v>
      </c>
      <c r="H351" s="166">
        <f t="shared" si="30"/>
        <v>16963.505712532224</v>
      </c>
      <c r="I351" s="151"/>
      <c r="J351" s="151"/>
      <c r="K351" s="151"/>
    </row>
    <row r="352" spans="1:11" s="11" customFormat="1" ht="16.5" customHeight="1" x14ac:dyDescent="0.2">
      <c r="A352" s="214">
        <f t="shared" si="26"/>
        <v>330</v>
      </c>
      <c r="B352" s="212">
        <f t="shared" si="25"/>
        <v>30.292392982417351</v>
      </c>
      <c r="C352" s="436">
        <v>31410</v>
      </c>
      <c r="D352" s="213">
        <f t="shared" si="27"/>
        <v>12442.727790398605</v>
      </c>
      <c r="E352" s="129">
        <f t="shared" si="28"/>
        <v>4230.5274487355264</v>
      </c>
      <c r="F352" s="164">
        <f t="shared" si="29"/>
        <v>248.8545558079721</v>
      </c>
      <c r="G352" s="487">
        <v>40</v>
      </c>
      <c r="H352" s="166">
        <f t="shared" si="30"/>
        <v>16962.109794942102</v>
      </c>
      <c r="I352" s="151"/>
      <c r="J352" s="151"/>
      <c r="K352" s="151"/>
    </row>
    <row r="353" spans="1:11" s="11" customFormat="1" ht="16.5" customHeight="1" x14ac:dyDescent="0.2">
      <c r="A353" s="211">
        <f t="shared" si="26"/>
        <v>331</v>
      </c>
      <c r="B353" s="212">
        <f t="shared" si="25"/>
        <v>30.294884058447938</v>
      </c>
      <c r="C353" s="436">
        <v>31410</v>
      </c>
      <c r="D353" s="213">
        <f t="shared" si="27"/>
        <v>12441.704654581546</v>
      </c>
      <c r="E353" s="129">
        <f t="shared" si="28"/>
        <v>4230.1795825577265</v>
      </c>
      <c r="F353" s="164">
        <f t="shared" si="29"/>
        <v>248.83409309163093</v>
      </c>
      <c r="G353" s="487">
        <v>40</v>
      </c>
      <c r="H353" s="166">
        <f t="shared" si="30"/>
        <v>16960.718330230906</v>
      </c>
      <c r="I353" s="151"/>
      <c r="J353" s="151"/>
      <c r="K353" s="151"/>
    </row>
    <row r="354" spans="1:11" s="11" customFormat="1" ht="16.5" customHeight="1" x14ac:dyDescent="0.2">
      <c r="A354" s="211">
        <f t="shared" si="26"/>
        <v>332</v>
      </c>
      <c r="B354" s="212">
        <f t="shared" si="25"/>
        <v>30.297367619908947</v>
      </c>
      <c r="C354" s="436">
        <v>31410</v>
      </c>
      <c r="D354" s="213">
        <f t="shared" si="27"/>
        <v>12440.684772637444</v>
      </c>
      <c r="E354" s="129">
        <f t="shared" si="28"/>
        <v>4229.8328226967315</v>
      </c>
      <c r="F354" s="164">
        <f t="shared" si="29"/>
        <v>248.81369545274887</v>
      </c>
      <c r="G354" s="487">
        <v>40</v>
      </c>
      <c r="H354" s="166">
        <f t="shared" si="30"/>
        <v>16959.331290786922</v>
      </c>
      <c r="I354" s="151"/>
      <c r="J354" s="151"/>
      <c r="K354" s="151"/>
    </row>
    <row r="355" spans="1:11" s="11" customFormat="1" ht="16.5" customHeight="1" x14ac:dyDescent="0.2">
      <c r="A355" s="211">
        <f t="shared" si="26"/>
        <v>333</v>
      </c>
      <c r="B355" s="212">
        <f t="shared" si="25"/>
        <v>30.2998437120009</v>
      </c>
      <c r="C355" s="436">
        <v>31410</v>
      </c>
      <c r="D355" s="213">
        <f t="shared" si="27"/>
        <v>12439.668124450187</v>
      </c>
      <c r="E355" s="129">
        <f t="shared" si="28"/>
        <v>4229.4871623130639</v>
      </c>
      <c r="F355" s="164">
        <f t="shared" si="29"/>
        <v>248.79336248900375</v>
      </c>
      <c r="G355" s="487">
        <v>40</v>
      </c>
      <c r="H355" s="166">
        <f t="shared" si="30"/>
        <v>16957.948649252252</v>
      </c>
      <c r="I355" s="151"/>
      <c r="J355" s="151"/>
      <c r="K355" s="151"/>
    </row>
    <row r="356" spans="1:11" s="11" customFormat="1" ht="16.5" customHeight="1" x14ac:dyDescent="0.2">
      <c r="A356" s="211">
        <f t="shared" si="26"/>
        <v>334</v>
      </c>
      <c r="B356" s="212">
        <f t="shared" si="25"/>
        <v>30.302312379517719</v>
      </c>
      <c r="C356" s="436">
        <v>31410</v>
      </c>
      <c r="D356" s="213">
        <f t="shared" si="27"/>
        <v>12438.654690088008</v>
      </c>
      <c r="E356" s="129">
        <f t="shared" si="28"/>
        <v>4229.1425946299232</v>
      </c>
      <c r="F356" s="164">
        <f t="shared" si="29"/>
        <v>248.77309380176015</v>
      </c>
      <c r="G356" s="487">
        <v>40</v>
      </c>
      <c r="H356" s="166">
        <f t="shared" si="30"/>
        <v>16956.570378519689</v>
      </c>
      <c r="I356" s="151"/>
      <c r="J356" s="151"/>
      <c r="K356" s="151"/>
    </row>
    <row r="357" spans="1:11" s="11" customFormat="1" ht="16.5" customHeight="1" x14ac:dyDescent="0.2">
      <c r="A357" s="211">
        <f t="shared" si="26"/>
        <v>335</v>
      </c>
      <c r="B357" s="212">
        <f t="shared" si="25"/>
        <v>30.304773666851577</v>
      </c>
      <c r="C357" s="436">
        <v>31410</v>
      </c>
      <c r="D357" s="213">
        <f t="shared" si="27"/>
        <v>12437.644449801262</v>
      </c>
      <c r="E357" s="129">
        <f t="shared" si="28"/>
        <v>4228.7991129324291</v>
      </c>
      <c r="F357" s="164">
        <f t="shared" si="29"/>
        <v>248.75288899602526</v>
      </c>
      <c r="G357" s="487">
        <v>40</v>
      </c>
      <c r="H357" s="166">
        <f t="shared" si="30"/>
        <v>16955.19645172972</v>
      </c>
      <c r="I357" s="151"/>
      <c r="J357" s="151"/>
      <c r="K357" s="151"/>
    </row>
    <row r="358" spans="1:11" s="11" customFormat="1" ht="16.5" customHeight="1" x14ac:dyDescent="0.2">
      <c r="A358" s="211">
        <f t="shared" si="26"/>
        <v>336</v>
      </c>
      <c r="B358" s="212">
        <f t="shared" si="25"/>
        <v>30.307227617997707</v>
      </c>
      <c r="C358" s="436">
        <v>31410</v>
      </c>
      <c r="D358" s="213">
        <f t="shared" si="27"/>
        <v>12436.637384020209</v>
      </c>
      <c r="E358" s="129">
        <f t="shared" si="28"/>
        <v>4228.4567105668712</v>
      </c>
      <c r="F358" s="164">
        <f t="shared" si="29"/>
        <v>248.73274768040417</v>
      </c>
      <c r="G358" s="487">
        <v>40</v>
      </c>
      <c r="H358" s="166">
        <f t="shared" si="30"/>
        <v>16953.826842267485</v>
      </c>
      <c r="I358" s="151"/>
      <c r="J358" s="151"/>
      <c r="K358" s="151"/>
    </row>
    <row r="359" spans="1:11" s="11" customFormat="1" ht="16.5" customHeight="1" x14ac:dyDescent="0.2">
      <c r="A359" s="211">
        <f t="shared" si="26"/>
        <v>337</v>
      </c>
      <c r="B359" s="212">
        <f t="shared" si="25"/>
        <v>30.3096742765591</v>
      </c>
      <c r="C359" s="436">
        <v>31410</v>
      </c>
      <c r="D359" s="213">
        <f t="shared" si="27"/>
        <v>12435.633473352846</v>
      </c>
      <c r="E359" s="129">
        <f t="shared" si="28"/>
        <v>4228.1153809399675</v>
      </c>
      <c r="F359" s="164">
        <f t="shared" si="29"/>
        <v>248.71266946705691</v>
      </c>
      <c r="G359" s="487">
        <v>40</v>
      </c>
      <c r="H359" s="166">
        <f t="shared" si="30"/>
        <v>16952.46152375987</v>
      </c>
      <c r="I359" s="151"/>
      <c r="J359" s="151"/>
      <c r="K359" s="151"/>
    </row>
    <row r="360" spans="1:11" s="11" customFormat="1" ht="16.5" customHeight="1" x14ac:dyDescent="0.2">
      <c r="A360" s="211">
        <f t="shared" si="26"/>
        <v>338</v>
      </c>
      <c r="B360" s="212">
        <f t="shared" si="25"/>
        <v>30.312113685751171</v>
      </c>
      <c r="C360" s="436">
        <v>31410</v>
      </c>
      <c r="D360" s="213">
        <f t="shared" si="27"/>
        <v>12434.632698582776</v>
      </c>
      <c r="E360" s="129">
        <f t="shared" si="28"/>
        <v>4227.7751175181438</v>
      </c>
      <c r="F360" s="164">
        <f t="shared" si="29"/>
        <v>248.69265397165555</v>
      </c>
      <c r="G360" s="487">
        <v>40</v>
      </c>
      <c r="H360" s="166">
        <f t="shared" si="30"/>
        <v>16951.100470072575</v>
      </c>
      <c r="I360" s="151"/>
      <c r="J360" s="151"/>
      <c r="K360" s="151"/>
    </row>
    <row r="361" spans="1:11" s="11" customFormat="1" ht="16.5" customHeight="1" x14ac:dyDescent="0.2">
      <c r="A361" s="211">
        <f t="shared" si="26"/>
        <v>339</v>
      </c>
      <c r="B361" s="212">
        <f t="shared" si="25"/>
        <v>30.314545888406325</v>
      </c>
      <c r="C361" s="436">
        <v>31410</v>
      </c>
      <c r="D361" s="213">
        <f t="shared" si="27"/>
        <v>12433.63504066711</v>
      </c>
      <c r="E361" s="129">
        <f t="shared" si="28"/>
        <v>4227.4359138268173</v>
      </c>
      <c r="F361" s="164">
        <f t="shared" si="29"/>
        <v>248.6727008133422</v>
      </c>
      <c r="G361" s="487">
        <v>40</v>
      </c>
      <c r="H361" s="166">
        <f t="shared" si="30"/>
        <v>16949.743655307269</v>
      </c>
      <c r="I361" s="151"/>
      <c r="J361" s="151"/>
      <c r="K361" s="151"/>
    </row>
    <row r="362" spans="1:11" s="11" customFormat="1" ht="16.5" customHeight="1" x14ac:dyDescent="0.2">
      <c r="A362" s="214">
        <f t="shared" si="26"/>
        <v>340</v>
      </c>
      <c r="B362" s="212">
        <f t="shared" si="25"/>
        <v>30.316970926978485</v>
      </c>
      <c r="C362" s="436">
        <v>31410</v>
      </c>
      <c r="D362" s="213">
        <f t="shared" si="27"/>
        <v>12432.640480734381</v>
      </c>
      <c r="E362" s="129">
        <f t="shared" si="28"/>
        <v>4227.0977634496894</v>
      </c>
      <c r="F362" s="164">
        <f t="shared" si="29"/>
        <v>248.65280961468761</v>
      </c>
      <c r="G362" s="487">
        <v>40</v>
      </c>
      <c r="H362" s="166">
        <f t="shared" si="30"/>
        <v>16948.391053798758</v>
      </c>
      <c r="I362" s="151"/>
      <c r="J362" s="151"/>
      <c r="K362" s="151"/>
    </row>
    <row r="363" spans="1:11" s="11" customFormat="1" ht="16.5" customHeight="1" x14ac:dyDescent="0.2">
      <c r="A363" s="211">
        <f t="shared" si="26"/>
        <v>341</v>
      </c>
      <c r="B363" s="212">
        <f t="shared" si="25"/>
        <v>30.319388843547522</v>
      </c>
      <c r="C363" s="436">
        <v>31410</v>
      </c>
      <c r="D363" s="213">
        <f t="shared" si="27"/>
        <v>12431.6490000825</v>
      </c>
      <c r="E363" s="129">
        <f t="shared" si="28"/>
        <v>4226.7606600280506</v>
      </c>
      <c r="F363" s="164">
        <f t="shared" si="29"/>
        <v>248.63298000165</v>
      </c>
      <c r="G363" s="487">
        <v>40</v>
      </c>
      <c r="H363" s="166">
        <f t="shared" si="30"/>
        <v>16947.042640112199</v>
      </c>
      <c r="I363" s="151"/>
      <c r="J363" s="151"/>
      <c r="K363" s="151"/>
    </row>
    <row r="364" spans="1:11" s="11" customFormat="1" ht="16.5" customHeight="1" x14ac:dyDescent="0.2">
      <c r="A364" s="211">
        <f t="shared" si="26"/>
        <v>342</v>
      </c>
      <c r="B364" s="212">
        <f t="shared" ref="B364:B427" si="31">0.8233*LN(A364)+25.518</f>
        <v>30.321799679823641</v>
      </c>
      <c r="C364" s="436">
        <v>31410</v>
      </c>
      <c r="D364" s="213">
        <f t="shared" si="27"/>
        <v>12430.660580176758</v>
      </c>
      <c r="E364" s="129">
        <f t="shared" si="28"/>
        <v>4226.4245972600984</v>
      </c>
      <c r="F364" s="164">
        <f t="shared" si="29"/>
        <v>248.61321160353518</v>
      </c>
      <c r="G364" s="487">
        <v>40</v>
      </c>
      <c r="H364" s="166">
        <f t="shared" si="30"/>
        <v>16945.698389040394</v>
      </c>
      <c r="I364" s="151"/>
      <c r="J364" s="151"/>
      <c r="K364" s="151"/>
    </row>
    <row r="365" spans="1:11" s="11" customFormat="1" ht="16.5" customHeight="1" x14ac:dyDescent="0.2">
      <c r="A365" s="211">
        <f t="shared" si="26"/>
        <v>343</v>
      </c>
      <c r="B365" s="212">
        <f t="shared" si="31"/>
        <v>30.32420347715172</v>
      </c>
      <c r="C365" s="436">
        <v>31410</v>
      </c>
      <c r="D365" s="213">
        <f t="shared" si="27"/>
        <v>12429.675202647835</v>
      </c>
      <c r="E365" s="129">
        <f t="shared" si="28"/>
        <v>4226.0895689002646</v>
      </c>
      <c r="F365" s="164">
        <f t="shared" si="29"/>
        <v>248.59350405295672</v>
      </c>
      <c r="G365" s="487">
        <v>40</v>
      </c>
      <c r="H365" s="166">
        <f t="shared" si="30"/>
        <v>16944.358275601058</v>
      </c>
      <c r="I365" s="151"/>
      <c r="J365" s="151"/>
      <c r="K365" s="151"/>
    </row>
    <row r="366" spans="1:11" s="11" customFormat="1" ht="16.5" customHeight="1" x14ac:dyDescent="0.2">
      <c r="A366" s="211">
        <f t="shared" si="26"/>
        <v>344</v>
      </c>
      <c r="B366" s="212">
        <f t="shared" si="31"/>
        <v>30.326600276515521</v>
      </c>
      <c r="C366" s="436">
        <v>31410</v>
      </c>
      <c r="D366" s="213">
        <f t="shared" si="27"/>
        <v>12428.692849289848</v>
      </c>
      <c r="E366" s="129">
        <f t="shared" si="28"/>
        <v>4225.7555687585482</v>
      </c>
      <c r="F366" s="164">
        <f t="shared" si="29"/>
        <v>248.57385698579697</v>
      </c>
      <c r="G366" s="487">
        <v>40</v>
      </c>
      <c r="H366" s="166">
        <f t="shared" si="30"/>
        <v>16943.022275034193</v>
      </c>
      <c r="I366" s="151"/>
      <c r="J366" s="151"/>
      <c r="K366" s="151"/>
    </row>
    <row r="367" spans="1:11" s="11" customFormat="1" ht="16.5" customHeight="1" x14ac:dyDescent="0.2">
      <c r="A367" s="211">
        <f t="shared" si="26"/>
        <v>345</v>
      </c>
      <c r="B367" s="212">
        <f t="shared" si="31"/>
        <v>30.32899011854192</v>
      </c>
      <c r="C367" s="436">
        <v>31410</v>
      </c>
      <c r="D367" s="213">
        <f t="shared" si="27"/>
        <v>12427.713502058425</v>
      </c>
      <c r="E367" s="129">
        <f t="shared" si="28"/>
        <v>4225.4225906998645</v>
      </c>
      <c r="F367" s="164">
        <f t="shared" si="29"/>
        <v>248.55427004116851</v>
      </c>
      <c r="G367" s="487">
        <v>40</v>
      </c>
      <c r="H367" s="166">
        <f t="shared" si="30"/>
        <v>16941.690362799458</v>
      </c>
      <c r="I367" s="151"/>
      <c r="J367" s="151"/>
      <c r="K367" s="151"/>
    </row>
    <row r="368" spans="1:11" s="11" customFormat="1" ht="16.5" customHeight="1" x14ac:dyDescent="0.2">
      <c r="A368" s="211">
        <f t="shared" si="26"/>
        <v>346</v>
      </c>
      <c r="B368" s="212">
        <f t="shared" si="31"/>
        <v>30.331373043505025</v>
      </c>
      <c r="C368" s="436">
        <v>31410</v>
      </c>
      <c r="D368" s="213">
        <f t="shared" si="27"/>
        <v>12426.737143068811</v>
      </c>
      <c r="E368" s="129">
        <f t="shared" si="28"/>
        <v>4225.0906286433956</v>
      </c>
      <c r="F368" s="164">
        <f t="shared" si="29"/>
        <v>248.53474286137623</v>
      </c>
      <c r="G368" s="487">
        <v>40</v>
      </c>
      <c r="H368" s="166">
        <f t="shared" si="30"/>
        <v>16940.362514573582</v>
      </c>
      <c r="I368" s="151"/>
      <c r="J368" s="151"/>
      <c r="K368" s="151"/>
    </row>
    <row r="369" spans="1:11" s="11" customFormat="1" ht="16.5" customHeight="1" x14ac:dyDescent="0.2">
      <c r="A369" s="211">
        <f t="shared" si="26"/>
        <v>347</v>
      </c>
      <c r="B369" s="212">
        <f t="shared" si="31"/>
        <v>30.333749091330251</v>
      </c>
      <c r="C369" s="436">
        <v>31410</v>
      </c>
      <c r="D369" s="213">
        <f t="shared" si="27"/>
        <v>12425.763754593996</v>
      </c>
      <c r="E369" s="129">
        <f t="shared" si="28"/>
        <v>4224.7596765619592</v>
      </c>
      <c r="F369" s="164">
        <f t="shared" si="29"/>
        <v>248.51527509187991</v>
      </c>
      <c r="G369" s="487">
        <v>40</v>
      </c>
      <c r="H369" s="166">
        <f t="shared" si="30"/>
        <v>16939.038706247833</v>
      </c>
      <c r="I369" s="151"/>
      <c r="J369" s="151"/>
      <c r="K369" s="151"/>
    </row>
    <row r="370" spans="1:11" s="11" customFormat="1" ht="16.5" customHeight="1" x14ac:dyDescent="0.2">
      <c r="A370" s="211">
        <f t="shared" si="26"/>
        <v>348</v>
      </c>
      <c r="B370" s="212">
        <f t="shared" si="31"/>
        <v>30.336118301598326</v>
      </c>
      <c r="C370" s="436">
        <v>31410</v>
      </c>
      <c r="D370" s="213">
        <f t="shared" si="27"/>
        <v>12424.793319062879</v>
      </c>
      <c r="E370" s="129">
        <f t="shared" si="28"/>
        <v>4224.4297284813792</v>
      </c>
      <c r="F370" s="164">
        <f t="shared" si="29"/>
        <v>248.4958663812576</v>
      </c>
      <c r="G370" s="487">
        <v>40</v>
      </c>
      <c r="H370" s="166">
        <f t="shared" si="30"/>
        <v>16937.718913925517</v>
      </c>
      <c r="I370" s="151"/>
      <c r="J370" s="151"/>
      <c r="K370" s="151"/>
    </row>
    <row r="371" spans="1:11" s="11" customFormat="1" ht="16.5" customHeight="1" x14ac:dyDescent="0.2">
      <c r="A371" s="211">
        <f t="shared" si="26"/>
        <v>349</v>
      </c>
      <c r="B371" s="212">
        <f t="shared" si="31"/>
        <v>30.338480713549259</v>
      </c>
      <c r="C371" s="436">
        <v>31410</v>
      </c>
      <c r="D371" s="213">
        <f t="shared" si="27"/>
        <v>12423.825819058446</v>
      </c>
      <c r="E371" s="129">
        <f t="shared" si="28"/>
        <v>4224.1007784798721</v>
      </c>
      <c r="F371" s="164">
        <f t="shared" si="29"/>
        <v>248.47651638116892</v>
      </c>
      <c r="G371" s="487">
        <v>40</v>
      </c>
      <c r="H371" s="166">
        <f t="shared" si="30"/>
        <v>16936.403113919485</v>
      </c>
      <c r="I371" s="151"/>
      <c r="J371" s="151"/>
      <c r="K371" s="151"/>
    </row>
    <row r="372" spans="1:11" s="11" customFormat="1" ht="16.5" customHeight="1" x14ac:dyDescent="0.2">
      <c r="A372" s="214">
        <f t="shared" si="26"/>
        <v>350</v>
      </c>
      <c r="B372" s="212">
        <f t="shared" si="31"/>
        <v>30.340836366086233</v>
      </c>
      <c r="C372" s="436">
        <v>31410</v>
      </c>
      <c r="D372" s="213">
        <f t="shared" si="27"/>
        <v>12422.86123731599</v>
      </c>
      <c r="E372" s="129">
        <f t="shared" si="28"/>
        <v>4223.7728206874372</v>
      </c>
      <c r="F372" s="164">
        <f t="shared" si="29"/>
        <v>248.45722474631981</v>
      </c>
      <c r="G372" s="487">
        <v>40</v>
      </c>
      <c r="H372" s="166">
        <f t="shared" si="30"/>
        <v>16935.091282749745</v>
      </c>
      <c r="I372" s="151"/>
      <c r="J372" s="151"/>
      <c r="K372" s="151"/>
    </row>
    <row r="373" spans="1:11" s="11" customFormat="1" ht="16.5" customHeight="1" x14ac:dyDescent="0.2">
      <c r="A373" s="211">
        <f t="shared" si="26"/>
        <v>351</v>
      </c>
      <c r="B373" s="212">
        <f t="shared" si="31"/>
        <v>30.343185297779449</v>
      </c>
      <c r="C373" s="436">
        <v>31410</v>
      </c>
      <c r="D373" s="213">
        <f t="shared" si="27"/>
        <v>12421.899556721339</v>
      </c>
      <c r="E373" s="129">
        <f t="shared" si="28"/>
        <v>4223.4458492852555</v>
      </c>
      <c r="F373" s="164">
        <f t="shared" si="29"/>
        <v>248.43799113442677</v>
      </c>
      <c r="G373" s="487">
        <v>40</v>
      </c>
      <c r="H373" s="166">
        <f t="shared" si="30"/>
        <v>16933.783397141018</v>
      </c>
      <c r="I373" s="151"/>
      <c r="J373" s="151"/>
      <c r="K373" s="151"/>
    </row>
    <row r="374" spans="1:11" s="11" customFormat="1" ht="16.5" customHeight="1" x14ac:dyDescent="0.2">
      <c r="A374" s="211">
        <f t="shared" si="26"/>
        <v>352</v>
      </c>
      <c r="B374" s="212">
        <f t="shared" si="31"/>
        <v>30.345527546869913</v>
      </c>
      <c r="C374" s="436">
        <v>31410</v>
      </c>
      <c r="D374" s="213">
        <f t="shared" si="27"/>
        <v>12420.940760309129</v>
      </c>
      <c r="E374" s="129">
        <f t="shared" si="28"/>
        <v>4223.1198585051043</v>
      </c>
      <c r="F374" s="164">
        <f t="shared" si="29"/>
        <v>248.41881520618259</v>
      </c>
      <c r="G374" s="487">
        <v>40</v>
      </c>
      <c r="H374" s="166">
        <f t="shared" si="30"/>
        <v>16932.479434020417</v>
      </c>
      <c r="I374" s="151"/>
      <c r="J374" s="151"/>
      <c r="K374" s="151"/>
    </row>
    <row r="375" spans="1:11" s="11" customFormat="1" ht="16.5" customHeight="1" x14ac:dyDescent="0.2">
      <c r="A375" s="211">
        <f t="shared" si="26"/>
        <v>353</v>
      </c>
      <c r="B375" s="212">
        <f t="shared" si="31"/>
        <v>30.347863151273184</v>
      </c>
      <c r="C375" s="436">
        <v>31410</v>
      </c>
      <c r="D375" s="213">
        <f t="shared" si="27"/>
        <v>12419.984831261079</v>
      </c>
      <c r="E375" s="129">
        <f t="shared" si="28"/>
        <v>4222.7948426287676</v>
      </c>
      <c r="F375" s="164">
        <f t="shared" si="29"/>
        <v>248.39969662522159</v>
      </c>
      <c r="G375" s="487">
        <v>40</v>
      </c>
      <c r="H375" s="166">
        <f t="shared" si="30"/>
        <v>16931.179370515067</v>
      </c>
      <c r="I375" s="151"/>
      <c r="J375" s="151"/>
      <c r="K375" s="151"/>
    </row>
    <row r="376" spans="1:11" s="11" customFormat="1" ht="16.5" customHeight="1" x14ac:dyDescent="0.2">
      <c r="A376" s="211">
        <f t="shared" si="26"/>
        <v>354</v>
      </c>
      <c r="B376" s="212">
        <f t="shared" si="31"/>
        <v>30.350192148583037</v>
      </c>
      <c r="C376" s="436">
        <v>31410</v>
      </c>
      <c r="D376" s="213">
        <f t="shared" si="27"/>
        <v>12419.031752904317</v>
      </c>
      <c r="E376" s="129">
        <f t="shared" si="28"/>
        <v>4222.4707959874677</v>
      </c>
      <c r="F376" s="164">
        <f t="shared" si="29"/>
        <v>248.38063505808634</v>
      </c>
      <c r="G376" s="487">
        <v>40</v>
      </c>
      <c r="H376" s="166">
        <f t="shared" si="30"/>
        <v>16929.883183949871</v>
      </c>
      <c r="I376" s="151"/>
      <c r="J376" s="151"/>
      <c r="K376" s="151"/>
    </row>
    <row r="377" spans="1:11" s="11" customFormat="1" ht="16.5" customHeight="1" x14ac:dyDescent="0.2">
      <c r="A377" s="211">
        <f t="shared" si="26"/>
        <v>355</v>
      </c>
      <c r="B377" s="212">
        <f t="shared" si="31"/>
        <v>30.352514576075109</v>
      </c>
      <c r="C377" s="436">
        <v>31410</v>
      </c>
      <c r="D377" s="213">
        <f t="shared" si="27"/>
        <v>12418.081508709702</v>
      </c>
      <c r="E377" s="129">
        <f t="shared" si="28"/>
        <v>4222.1477129612986</v>
      </c>
      <c r="F377" s="164">
        <f t="shared" si="29"/>
        <v>248.36163017419403</v>
      </c>
      <c r="G377" s="487">
        <v>40</v>
      </c>
      <c r="H377" s="166">
        <f t="shared" si="30"/>
        <v>16928.590851845194</v>
      </c>
      <c r="I377" s="151"/>
      <c r="J377" s="151"/>
      <c r="K377" s="151"/>
    </row>
    <row r="378" spans="1:11" s="11" customFormat="1" ht="16.5" customHeight="1" x14ac:dyDescent="0.2">
      <c r="A378" s="211">
        <f t="shared" si="26"/>
        <v>356</v>
      </c>
      <c r="B378" s="212">
        <f t="shared" si="31"/>
        <v>30.354830470710478</v>
      </c>
      <c r="C378" s="436">
        <v>31410</v>
      </c>
      <c r="D378" s="213">
        <f t="shared" si="27"/>
        <v>12417.134082290195</v>
      </c>
      <c r="E378" s="129">
        <f t="shared" si="28"/>
        <v>4221.8255879786666</v>
      </c>
      <c r="F378" s="164">
        <f t="shared" si="29"/>
        <v>248.34268164580391</v>
      </c>
      <c r="G378" s="487">
        <v>40</v>
      </c>
      <c r="H378" s="166">
        <f t="shared" si="30"/>
        <v>16927.302351914666</v>
      </c>
      <c r="I378" s="151"/>
      <c r="J378" s="151"/>
      <c r="K378" s="151"/>
    </row>
    <row r="379" spans="1:11" s="11" customFormat="1" ht="16.5" customHeight="1" x14ac:dyDescent="0.2">
      <c r="A379" s="211">
        <f t="shared" si="26"/>
        <v>357</v>
      </c>
      <c r="B379" s="212">
        <f t="shared" si="31"/>
        <v>30.357139869139179</v>
      </c>
      <c r="C379" s="436">
        <v>31410</v>
      </c>
      <c r="D379" s="213">
        <f t="shared" si="27"/>
        <v>12416.189457399239</v>
      </c>
      <c r="E379" s="129">
        <f t="shared" si="28"/>
        <v>4221.504415515742</v>
      </c>
      <c r="F379" s="164">
        <f t="shared" si="29"/>
        <v>248.3237891479848</v>
      </c>
      <c r="G379" s="487">
        <v>40</v>
      </c>
      <c r="H379" s="166">
        <f t="shared" si="30"/>
        <v>16926.017662062965</v>
      </c>
      <c r="I379" s="151"/>
      <c r="J379" s="151"/>
      <c r="K379" s="151"/>
    </row>
    <row r="380" spans="1:11" s="11" customFormat="1" ht="16.5" customHeight="1" x14ac:dyDescent="0.2">
      <c r="A380" s="211">
        <f t="shared" si="26"/>
        <v>358</v>
      </c>
      <c r="B380" s="212">
        <f t="shared" si="31"/>
        <v>30.359442807703697</v>
      </c>
      <c r="C380" s="436">
        <v>31410</v>
      </c>
      <c r="D380" s="213">
        <f t="shared" si="27"/>
        <v>12415.247617929163</v>
      </c>
      <c r="E380" s="129">
        <f t="shared" si="28"/>
        <v>4221.1841900959153</v>
      </c>
      <c r="F380" s="164">
        <f t="shared" si="29"/>
        <v>248.30495235858325</v>
      </c>
      <c r="G380" s="487">
        <v>40</v>
      </c>
      <c r="H380" s="166">
        <f t="shared" si="30"/>
        <v>16924.736760383661</v>
      </c>
      <c r="I380" s="151"/>
      <c r="J380" s="151"/>
      <c r="K380" s="151"/>
    </row>
    <row r="381" spans="1:11" s="11" customFormat="1" ht="16.5" customHeight="1" x14ac:dyDescent="0.2">
      <c r="A381" s="211">
        <f t="shared" si="26"/>
        <v>359</v>
      </c>
      <c r="B381" s="212">
        <f t="shared" si="31"/>
        <v>30.3617393224424</v>
      </c>
      <c r="C381" s="436">
        <v>31410</v>
      </c>
      <c r="D381" s="213">
        <f t="shared" si="27"/>
        <v>12414.30854790961</v>
      </c>
      <c r="E381" s="129">
        <f t="shared" si="28"/>
        <v>4220.8649062892673</v>
      </c>
      <c r="F381" s="164">
        <f t="shared" si="29"/>
        <v>248.2861709581922</v>
      </c>
      <c r="G381" s="487">
        <v>40</v>
      </c>
      <c r="H381" s="166">
        <f t="shared" si="30"/>
        <v>16923.459625157069</v>
      </c>
      <c r="I381" s="151"/>
      <c r="J381" s="151"/>
      <c r="K381" s="151"/>
    </row>
    <row r="382" spans="1:11" s="11" customFormat="1" ht="16.5" customHeight="1" x14ac:dyDescent="0.2">
      <c r="A382" s="214">
        <f t="shared" si="26"/>
        <v>360</v>
      </c>
      <c r="B382" s="212">
        <f t="shared" si="31"/>
        <v>30.364029449092914</v>
      </c>
      <c r="C382" s="436">
        <v>31410</v>
      </c>
      <c r="D382" s="213">
        <f t="shared" si="27"/>
        <v>12413.372231505986</v>
      </c>
      <c r="E382" s="129">
        <f t="shared" si="28"/>
        <v>4220.5465587120352</v>
      </c>
      <c r="F382" s="164">
        <f t="shared" si="29"/>
        <v>248.26744463011971</v>
      </c>
      <c r="G382" s="487">
        <v>40</v>
      </c>
      <c r="H382" s="166">
        <f t="shared" si="30"/>
        <v>16922.186234848141</v>
      </c>
      <c r="I382" s="151"/>
      <c r="J382" s="151"/>
      <c r="K382" s="151"/>
    </row>
    <row r="383" spans="1:11" s="11" customFormat="1" ht="16.5" customHeight="1" x14ac:dyDescent="0.2">
      <c r="A383" s="211">
        <f t="shared" si="26"/>
        <v>361</v>
      </c>
      <c r="B383" s="212">
        <f t="shared" si="31"/>
        <v>30.36631322309546</v>
      </c>
      <c r="C383" s="436">
        <v>31410</v>
      </c>
      <c r="D383" s="213">
        <f t="shared" si="27"/>
        <v>12412.438653017945</v>
      </c>
      <c r="E383" s="129">
        <f t="shared" si="28"/>
        <v>4220.2291420261017</v>
      </c>
      <c r="F383" s="164">
        <f t="shared" si="29"/>
        <v>248.2487730603589</v>
      </c>
      <c r="G383" s="487">
        <v>40</v>
      </c>
      <c r="H383" s="166">
        <f t="shared" si="30"/>
        <v>16920.916568104407</v>
      </c>
      <c r="I383" s="151"/>
      <c r="J383" s="151"/>
      <c r="K383" s="151"/>
    </row>
    <row r="384" spans="1:11" s="11" customFormat="1" ht="16.5" customHeight="1" x14ac:dyDescent="0.2">
      <c r="A384" s="211">
        <f t="shared" si="26"/>
        <v>362</v>
      </c>
      <c r="B384" s="212">
        <f t="shared" si="31"/>
        <v>30.36859067959616</v>
      </c>
      <c r="C384" s="436">
        <v>31410</v>
      </c>
      <c r="D384" s="213">
        <f t="shared" si="27"/>
        <v>12411.507796877859</v>
      </c>
      <c r="E384" s="129">
        <f t="shared" si="28"/>
        <v>4219.9126509384723</v>
      </c>
      <c r="F384" s="164">
        <f t="shared" si="29"/>
        <v>248.23015593755719</v>
      </c>
      <c r="G384" s="487">
        <v>40</v>
      </c>
      <c r="H384" s="166">
        <f t="shared" si="30"/>
        <v>16919.650603753886</v>
      </c>
      <c r="I384" s="151"/>
      <c r="J384" s="151"/>
      <c r="K384" s="151"/>
    </row>
    <row r="385" spans="1:11" s="11" customFormat="1" ht="16.5" customHeight="1" x14ac:dyDescent="0.2">
      <c r="A385" s="211">
        <f t="shared" si="26"/>
        <v>363</v>
      </c>
      <c r="B385" s="212">
        <f t="shared" si="31"/>
        <v>30.370861853450251</v>
      </c>
      <c r="C385" s="436">
        <v>31410</v>
      </c>
      <c r="D385" s="213">
        <f t="shared" si="27"/>
        <v>12410.57964764936</v>
      </c>
      <c r="E385" s="129">
        <f t="shared" si="28"/>
        <v>4219.5970802007823</v>
      </c>
      <c r="F385" s="164">
        <f t="shared" si="29"/>
        <v>248.21159295298719</v>
      </c>
      <c r="G385" s="487">
        <v>40</v>
      </c>
      <c r="H385" s="166">
        <f t="shared" si="30"/>
        <v>16918.388320803129</v>
      </c>
      <c r="I385" s="151"/>
      <c r="J385" s="151"/>
      <c r="K385" s="151"/>
    </row>
    <row r="386" spans="1:11" s="11" customFormat="1" ht="17.25" customHeight="1" x14ac:dyDescent="0.2">
      <c r="A386" s="211">
        <f t="shared" si="26"/>
        <v>364</v>
      </c>
      <c r="B386" s="212">
        <f t="shared" si="31"/>
        <v>30.373126779225331</v>
      </c>
      <c r="C386" s="436">
        <v>31410</v>
      </c>
      <c r="D386" s="213">
        <f t="shared" si="27"/>
        <v>12409.654190025851</v>
      </c>
      <c r="E386" s="76">
        <f t="shared" si="28"/>
        <v>4219.2824246087894</v>
      </c>
      <c r="F386" s="80">
        <f t="shared" si="29"/>
        <v>248.19308380051703</v>
      </c>
      <c r="G386" s="489">
        <v>40</v>
      </c>
      <c r="H386" s="79">
        <f t="shared" si="30"/>
        <v>16917.129698435157</v>
      </c>
      <c r="I386" s="151"/>
      <c r="J386" s="151"/>
      <c r="K386" s="151"/>
    </row>
    <row r="387" spans="1:11" ht="17.25" customHeight="1" x14ac:dyDescent="0.2">
      <c r="A387" s="211">
        <f t="shared" ref="A387:A411" si="32">1+A386</f>
        <v>365</v>
      </c>
      <c r="B387" s="212">
        <f t="shared" si="31"/>
        <v>30.375385491204465</v>
      </c>
      <c r="C387" s="436">
        <v>31410</v>
      </c>
      <c r="D387" s="213">
        <f t="shared" ref="D387:D410" si="33">12*1/B387*C387</f>
        <v>12408.73140882908</v>
      </c>
      <c r="E387" s="76">
        <f t="shared" si="28"/>
        <v>4218.9686790018877</v>
      </c>
      <c r="F387" s="80">
        <f t="shared" si="29"/>
        <v>248.17462817658162</v>
      </c>
      <c r="G387" s="489">
        <v>40</v>
      </c>
      <c r="H387" s="79">
        <f t="shared" ref="H387:H411" si="34">SUM(D387:G387)</f>
        <v>16915.874716007551</v>
      </c>
      <c r="I387" s="45"/>
      <c r="J387" s="45"/>
      <c r="K387" s="45"/>
    </row>
    <row r="388" spans="1:11" ht="17.25" customHeight="1" x14ac:dyDescent="0.2">
      <c r="A388" s="211">
        <f t="shared" si="32"/>
        <v>366</v>
      </c>
      <c r="B388" s="212">
        <f t="shared" si="31"/>
        <v>30.377638023389345</v>
      </c>
      <c r="C388" s="436">
        <v>31410</v>
      </c>
      <c r="D388" s="213">
        <f t="shared" si="33"/>
        <v>12407.811289007705</v>
      </c>
      <c r="E388" s="76">
        <f t="shared" si="28"/>
        <v>4218.6558382626199</v>
      </c>
      <c r="F388" s="80">
        <f t="shared" si="29"/>
        <v>248.1562257801541</v>
      </c>
      <c r="G388" s="489">
        <v>40</v>
      </c>
      <c r="H388" s="79">
        <f t="shared" si="34"/>
        <v>16914.623353050476</v>
      </c>
      <c r="I388" s="45"/>
      <c r="J388" s="45"/>
      <c r="K388" s="45"/>
    </row>
    <row r="389" spans="1:11" ht="17.25" customHeight="1" x14ac:dyDescent="0.2">
      <c r="A389" s="211">
        <f t="shared" si="32"/>
        <v>367</v>
      </c>
      <c r="B389" s="212">
        <f t="shared" si="31"/>
        <v>30.37988440950333</v>
      </c>
      <c r="C389" s="436">
        <v>31410</v>
      </c>
      <c r="D389" s="213">
        <f t="shared" si="33"/>
        <v>12406.893815635889</v>
      </c>
      <c r="E389" s="76">
        <f t="shared" si="28"/>
        <v>4218.3438973162029</v>
      </c>
      <c r="F389" s="80">
        <f t="shared" si="29"/>
        <v>248.13787631271779</v>
      </c>
      <c r="G389" s="489">
        <v>40</v>
      </c>
      <c r="H389" s="79">
        <f t="shared" si="34"/>
        <v>16913.375589264808</v>
      </c>
      <c r="I389" s="45"/>
      <c r="J389" s="45"/>
      <c r="K389" s="45"/>
    </row>
    <row r="390" spans="1:11" ht="17.25" customHeight="1" x14ac:dyDescent="0.2">
      <c r="A390" s="211">
        <f t="shared" si="32"/>
        <v>368</v>
      </c>
      <c r="B390" s="212">
        <f t="shared" si="31"/>
        <v>30.38212468299448</v>
      </c>
      <c r="C390" s="436">
        <v>31410</v>
      </c>
      <c r="D390" s="213">
        <f t="shared" si="33"/>
        <v>12405.978973911924</v>
      </c>
      <c r="E390" s="76">
        <f t="shared" si="28"/>
        <v>4218.032851130055</v>
      </c>
      <c r="F390" s="80">
        <f t="shared" si="29"/>
        <v>248.11957947823848</v>
      </c>
      <c r="G390" s="489">
        <v>40</v>
      </c>
      <c r="H390" s="79">
        <f t="shared" si="34"/>
        <v>16912.13140452022</v>
      </c>
      <c r="I390" s="45"/>
      <c r="J390" s="45"/>
      <c r="K390" s="45"/>
    </row>
    <row r="391" spans="1:11" ht="17.25" customHeight="1" x14ac:dyDescent="0.2">
      <c r="A391" s="211">
        <f t="shared" si="32"/>
        <v>369</v>
      </c>
      <c r="B391" s="212">
        <f t="shared" si="31"/>
        <v>30.384358877038565</v>
      </c>
      <c r="C391" s="436">
        <v>31410</v>
      </c>
      <c r="D391" s="213">
        <f t="shared" si="33"/>
        <v>12405.066749156855</v>
      </c>
      <c r="E391" s="76">
        <f t="shared" si="28"/>
        <v>4217.7226947133313</v>
      </c>
      <c r="F391" s="80">
        <f t="shared" si="29"/>
        <v>248.10133498313709</v>
      </c>
      <c r="G391" s="489">
        <v>40</v>
      </c>
      <c r="H391" s="79">
        <f t="shared" si="34"/>
        <v>16910.890778853322</v>
      </c>
      <c r="I391" s="45"/>
      <c r="J391" s="45"/>
      <c r="K391" s="45"/>
    </row>
    <row r="392" spans="1:11" ht="17.25" customHeight="1" x14ac:dyDescent="0.2">
      <c r="A392" s="211">
        <f t="shared" si="32"/>
        <v>370</v>
      </c>
      <c r="B392" s="212">
        <f t="shared" si="31"/>
        <v>30.386587024541988</v>
      </c>
      <c r="C392" s="436">
        <v>31410</v>
      </c>
      <c r="D392" s="213">
        <f t="shared" si="33"/>
        <v>12404.157126813134</v>
      </c>
      <c r="E392" s="76">
        <f t="shared" si="28"/>
        <v>4217.4134231164662</v>
      </c>
      <c r="F392" s="80">
        <f t="shared" si="29"/>
        <v>248.08314253626267</v>
      </c>
      <c r="G392" s="489">
        <v>40</v>
      </c>
      <c r="H392" s="79">
        <f t="shared" si="34"/>
        <v>16909.653692465865</v>
      </c>
      <c r="I392" s="45"/>
      <c r="J392" s="45"/>
      <c r="K392" s="45"/>
    </row>
    <row r="393" spans="1:11" ht="17.25" customHeight="1" x14ac:dyDescent="0.2">
      <c r="A393" s="211">
        <f t="shared" si="32"/>
        <v>371</v>
      </c>
      <c r="B393" s="212">
        <f t="shared" si="31"/>
        <v>30.388809158144703</v>
      </c>
      <c r="C393" s="436">
        <v>31410</v>
      </c>
      <c r="D393" s="213">
        <f t="shared" si="33"/>
        <v>12403.250092443297</v>
      </c>
      <c r="E393" s="76">
        <f t="shared" si="28"/>
        <v>4217.1050314307213</v>
      </c>
      <c r="F393" s="80">
        <f t="shared" si="29"/>
        <v>248.06500184886593</v>
      </c>
      <c r="G393" s="489">
        <v>40</v>
      </c>
      <c r="H393" s="79">
        <f t="shared" si="34"/>
        <v>16908.420125722885</v>
      </c>
      <c r="I393" s="45"/>
      <c r="J393" s="45"/>
      <c r="K393" s="45"/>
    </row>
    <row r="394" spans="1:11" ht="17.25" customHeight="1" x14ac:dyDescent="0.2">
      <c r="A394" s="211">
        <f t="shared" si="32"/>
        <v>372</v>
      </c>
      <c r="B394" s="212">
        <f t="shared" si="31"/>
        <v>30.391025310223082</v>
      </c>
      <c r="C394" s="436">
        <v>31410</v>
      </c>
      <c r="D394" s="213">
        <f t="shared" si="33"/>
        <v>12402.345631728647</v>
      </c>
      <c r="E394" s="76">
        <f t="shared" si="28"/>
        <v>4216.7975147877405</v>
      </c>
      <c r="F394" s="80">
        <f t="shared" si="29"/>
        <v>248.04691263457295</v>
      </c>
      <c r="G394" s="489">
        <v>40</v>
      </c>
      <c r="H394" s="79">
        <f t="shared" si="34"/>
        <v>16907.190059150962</v>
      </c>
      <c r="I394" s="45"/>
      <c r="J394" s="45"/>
      <c r="K394" s="45"/>
    </row>
    <row r="395" spans="1:11" ht="17.25" customHeight="1" x14ac:dyDescent="0.2">
      <c r="A395" s="211">
        <f t="shared" si="32"/>
        <v>373</v>
      </c>
      <c r="B395" s="212">
        <f t="shared" si="31"/>
        <v>30.393235512892755</v>
      </c>
      <c r="C395" s="436">
        <v>31410</v>
      </c>
      <c r="D395" s="213">
        <f t="shared" si="33"/>
        <v>12401.44373046796</v>
      </c>
      <c r="E395" s="76">
        <f t="shared" si="28"/>
        <v>4216.4908683591066</v>
      </c>
      <c r="F395" s="80">
        <f t="shared" si="29"/>
        <v>248.02887460935921</v>
      </c>
      <c r="G395" s="489">
        <v>40</v>
      </c>
      <c r="H395" s="79">
        <f t="shared" si="34"/>
        <v>16905.963473436423</v>
      </c>
      <c r="I395" s="45"/>
      <c r="J395" s="45"/>
      <c r="K395" s="45"/>
    </row>
    <row r="396" spans="1:11" ht="17.25" customHeight="1" x14ac:dyDescent="0.2">
      <c r="A396" s="211">
        <f t="shared" si="32"/>
        <v>374</v>
      </c>
      <c r="B396" s="212">
        <f t="shared" si="31"/>
        <v>30.395439798011385</v>
      </c>
      <c r="C396" s="436">
        <v>31410</v>
      </c>
      <c r="D396" s="213">
        <f t="shared" si="33"/>
        <v>12400.544374576211</v>
      </c>
      <c r="E396" s="76">
        <f t="shared" si="28"/>
        <v>4216.1850873559124</v>
      </c>
      <c r="F396" s="80">
        <f t="shared" si="29"/>
        <v>248.01088749152424</v>
      </c>
      <c r="G396" s="489">
        <v>40</v>
      </c>
      <c r="H396" s="79">
        <f t="shared" si="34"/>
        <v>16904.74034942365</v>
      </c>
      <c r="I396" s="45"/>
      <c r="J396" s="45"/>
      <c r="K396" s="45"/>
    </row>
    <row r="397" spans="1:11" ht="17.25" customHeight="1" x14ac:dyDescent="0.2">
      <c r="A397" s="211">
        <f t="shared" si="32"/>
        <v>375</v>
      </c>
      <c r="B397" s="212">
        <f t="shared" si="31"/>
        <v>30.39763819718144</v>
      </c>
      <c r="C397" s="436">
        <v>31410</v>
      </c>
      <c r="D397" s="213">
        <f t="shared" si="33"/>
        <v>12399.64755008332</v>
      </c>
      <c r="E397" s="76">
        <f t="shared" si="28"/>
        <v>4215.8801670283292</v>
      </c>
      <c r="F397" s="80">
        <f t="shared" si="29"/>
        <v>247.9929510016664</v>
      </c>
      <c r="G397" s="489">
        <v>40</v>
      </c>
      <c r="H397" s="79">
        <f t="shared" si="34"/>
        <v>16903.520668113317</v>
      </c>
      <c r="I397" s="45"/>
      <c r="J397" s="45"/>
      <c r="K397" s="45"/>
    </row>
    <row r="398" spans="1:11" ht="17.25" customHeight="1" x14ac:dyDescent="0.2">
      <c r="A398" s="211">
        <f t="shared" si="32"/>
        <v>376</v>
      </c>
      <c r="B398" s="212">
        <f t="shared" si="31"/>
        <v>30.399830741752901</v>
      </c>
      <c r="C398" s="436">
        <v>31410</v>
      </c>
      <c r="D398" s="213">
        <f t="shared" si="33"/>
        <v>12398.7532431329</v>
      </c>
      <c r="E398" s="76">
        <f t="shared" si="28"/>
        <v>4215.5761026651862</v>
      </c>
      <c r="F398" s="80">
        <f t="shared" si="29"/>
        <v>247.975064862658</v>
      </c>
      <c r="G398" s="489">
        <v>40</v>
      </c>
      <c r="H398" s="79">
        <f t="shared" si="34"/>
        <v>16902.304410660745</v>
      </c>
      <c r="I398" s="45"/>
      <c r="J398" s="45"/>
      <c r="K398" s="45"/>
    </row>
    <row r="399" spans="1:11" ht="17.25" customHeight="1" x14ac:dyDescent="0.2">
      <c r="A399" s="211">
        <f t="shared" si="32"/>
        <v>377</v>
      </c>
      <c r="B399" s="212">
        <f t="shared" si="31"/>
        <v>30.402017462825949</v>
      </c>
      <c r="C399" s="436">
        <v>31410</v>
      </c>
      <c r="D399" s="213">
        <f t="shared" si="33"/>
        <v>12397.861439981039</v>
      </c>
      <c r="E399" s="76">
        <f t="shared" si="28"/>
        <v>4215.2728895935534</v>
      </c>
      <c r="F399" s="80">
        <f t="shared" si="29"/>
        <v>247.95722879962079</v>
      </c>
      <c r="G399" s="489">
        <v>40</v>
      </c>
      <c r="H399" s="79">
        <f t="shared" si="34"/>
        <v>16901.091558374213</v>
      </c>
      <c r="I399" s="45"/>
      <c r="J399" s="45"/>
      <c r="K399" s="45"/>
    </row>
    <row r="400" spans="1:11" ht="17.25" customHeight="1" x14ac:dyDescent="0.2">
      <c r="A400" s="211">
        <f t="shared" si="32"/>
        <v>378</v>
      </c>
      <c r="B400" s="212">
        <f t="shared" si="31"/>
        <v>30.404198391253608</v>
      </c>
      <c r="C400" s="436">
        <v>31410</v>
      </c>
      <c r="D400" s="213">
        <f t="shared" si="33"/>
        <v>12396.972126995091</v>
      </c>
      <c r="E400" s="76">
        <f t="shared" si="28"/>
        <v>4214.970523178331</v>
      </c>
      <c r="F400" s="80">
        <f t="shared" si="29"/>
        <v>247.93944253990185</v>
      </c>
      <c r="G400" s="489">
        <v>40</v>
      </c>
      <c r="H400" s="79">
        <f t="shared" si="34"/>
        <v>16899.882092713324</v>
      </c>
      <c r="I400" s="45"/>
      <c r="J400" s="45"/>
      <c r="K400" s="45"/>
    </row>
    <row r="401" spans="1:11" ht="17.25" customHeight="1" x14ac:dyDescent="0.2">
      <c r="A401" s="211">
        <f t="shared" si="32"/>
        <v>379</v>
      </c>
      <c r="B401" s="212">
        <f t="shared" si="31"/>
        <v>30.406373557644361</v>
      </c>
      <c r="C401" s="436">
        <v>31410</v>
      </c>
      <c r="D401" s="213">
        <f t="shared" si="33"/>
        <v>12396.085290652487</v>
      </c>
      <c r="E401" s="76">
        <f t="shared" si="28"/>
        <v>4214.6689988218459</v>
      </c>
      <c r="F401" s="80">
        <f t="shared" si="29"/>
        <v>247.92170581304975</v>
      </c>
      <c r="G401" s="489">
        <v>40</v>
      </c>
      <c r="H401" s="79">
        <f t="shared" si="34"/>
        <v>16898.67599528738</v>
      </c>
      <c r="I401" s="45"/>
      <c r="J401" s="45"/>
      <c r="K401" s="45"/>
    </row>
    <row r="402" spans="1:11" ht="17.25" customHeight="1" x14ac:dyDescent="0.2">
      <c r="A402" s="211">
        <f t="shared" si="32"/>
        <v>380</v>
      </c>
      <c r="B402" s="212">
        <f t="shared" si="31"/>
        <v>30.408542992364733</v>
      </c>
      <c r="C402" s="436">
        <v>31410</v>
      </c>
      <c r="D402" s="213">
        <f t="shared" si="33"/>
        <v>12395.200917539543</v>
      </c>
      <c r="E402" s="76">
        <f t="shared" si="28"/>
        <v>4214.3683119634452</v>
      </c>
      <c r="F402" s="80">
        <f t="shared" si="29"/>
        <v>247.90401835079086</v>
      </c>
      <c r="G402" s="489">
        <v>40</v>
      </c>
      <c r="H402" s="79">
        <f t="shared" si="34"/>
        <v>16897.473247853777</v>
      </c>
      <c r="I402" s="45"/>
      <c r="J402" s="45"/>
      <c r="K402" s="45"/>
    </row>
    <row r="403" spans="1:11" ht="17.25" customHeight="1" x14ac:dyDescent="0.2">
      <c r="A403" s="211">
        <f t="shared" si="32"/>
        <v>381</v>
      </c>
      <c r="B403" s="212">
        <f t="shared" si="31"/>
        <v>30.410706725541814</v>
      </c>
      <c r="C403" s="436">
        <v>31410</v>
      </c>
      <c r="D403" s="213">
        <f t="shared" si="33"/>
        <v>12394.318994350322</v>
      </c>
      <c r="E403" s="76">
        <f t="shared" si="28"/>
        <v>4214.0684580791094</v>
      </c>
      <c r="F403" s="80">
        <f t="shared" si="29"/>
        <v>247.88637988700646</v>
      </c>
      <c r="G403" s="489">
        <v>40</v>
      </c>
      <c r="H403" s="79">
        <f t="shared" si="34"/>
        <v>16896.273832316438</v>
      </c>
      <c r="I403" s="45"/>
      <c r="J403" s="45"/>
      <c r="K403" s="45"/>
    </row>
    <row r="404" spans="1:11" ht="17.25" customHeight="1" x14ac:dyDescent="0.2">
      <c r="A404" s="211">
        <f t="shared" si="32"/>
        <v>382</v>
      </c>
      <c r="B404" s="212">
        <f t="shared" si="31"/>
        <v>30.412864787065793</v>
      </c>
      <c r="C404" s="436">
        <v>31410</v>
      </c>
      <c r="D404" s="213">
        <f t="shared" si="33"/>
        <v>12393.43950788547</v>
      </c>
      <c r="E404" s="76">
        <f t="shared" si="28"/>
        <v>4213.7694326810606</v>
      </c>
      <c r="F404" s="80">
        <f t="shared" si="29"/>
        <v>247.86879015770941</v>
      </c>
      <c r="G404" s="489">
        <v>40</v>
      </c>
      <c r="H404" s="79">
        <f t="shared" si="34"/>
        <v>16895.077730724242</v>
      </c>
      <c r="I404" s="45"/>
      <c r="J404" s="45"/>
      <c r="K404" s="45"/>
    </row>
    <row r="405" spans="1:11" ht="17.25" customHeight="1" x14ac:dyDescent="0.2">
      <c r="A405" s="211">
        <f t="shared" si="32"/>
        <v>383</v>
      </c>
      <c r="B405" s="212">
        <f t="shared" si="31"/>
        <v>30.415017206592427</v>
      </c>
      <c r="C405" s="436">
        <v>31410</v>
      </c>
      <c r="D405" s="213">
        <f t="shared" si="33"/>
        <v>12392.562445051088</v>
      </c>
      <c r="E405" s="76">
        <f t="shared" si="28"/>
        <v>4213.4712313173704</v>
      </c>
      <c r="F405" s="80">
        <f t="shared" si="29"/>
        <v>247.85124890102176</v>
      </c>
      <c r="G405" s="489">
        <v>40</v>
      </c>
      <c r="H405" s="79">
        <f t="shared" si="34"/>
        <v>16893.884925269478</v>
      </c>
      <c r="I405" s="45"/>
      <c r="J405" s="45"/>
      <c r="K405" s="45"/>
    </row>
    <row r="406" spans="1:11" ht="17.25" customHeight="1" x14ac:dyDescent="0.2">
      <c r="A406" s="211">
        <f t="shared" si="32"/>
        <v>384</v>
      </c>
      <c r="B406" s="212">
        <f t="shared" si="31"/>
        <v>30.417164013545477</v>
      </c>
      <c r="C406" s="436">
        <v>31410</v>
      </c>
      <c r="D406" s="213">
        <f t="shared" si="33"/>
        <v>12391.687792857634</v>
      </c>
      <c r="E406" s="76">
        <f t="shared" si="28"/>
        <v>4213.1738495715963</v>
      </c>
      <c r="F406" s="80">
        <f t="shared" si="29"/>
        <v>247.83375585715268</v>
      </c>
      <c r="G406" s="489">
        <v>40</v>
      </c>
      <c r="H406" s="79">
        <f t="shared" si="34"/>
        <v>16892.695398286382</v>
      </c>
      <c r="I406" s="45"/>
      <c r="J406" s="45"/>
      <c r="K406" s="45"/>
    </row>
    <row r="407" spans="1:11" ht="17.25" customHeight="1" x14ac:dyDescent="0.2">
      <c r="A407" s="211">
        <f t="shared" si="32"/>
        <v>385</v>
      </c>
      <c r="B407" s="212">
        <f t="shared" si="31"/>
        <v>30.419305237119133</v>
      </c>
      <c r="C407" s="436">
        <v>31410</v>
      </c>
      <c r="D407" s="213">
        <f t="shared" si="33"/>
        <v>12390.815538418796</v>
      </c>
      <c r="E407" s="76">
        <f t="shared" si="28"/>
        <v>4212.8772830623911</v>
      </c>
      <c r="F407" s="80">
        <f t="shared" si="29"/>
        <v>247.81631076837593</v>
      </c>
      <c r="G407" s="489">
        <v>40</v>
      </c>
      <c r="H407" s="79">
        <f t="shared" si="34"/>
        <v>16891.509132249561</v>
      </c>
      <c r="I407" s="45"/>
      <c r="J407" s="45"/>
      <c r="K407" s="45"/>
    </row>
    <row r="408" spans="1:11" ht="17.25" customHeight="1" x14ac:dyDescent="0.2">
      <c r="A408" s="211">
        <f t="shared" si="32"/>
        <v>386</v>
      </c>
      <c r="B408" s="212">
        <f t="shared" si="31"/>
        <v>30.421440906280395</v>
      </c>
      <c r="C408" s="436">
        <v>31410</v>
      </c>
      <c r="D408" s="213">
        <f t="shared" si="33"/>
        <v>12389.945668950422</v>
      </c>
      <c r="E408" s="76">
        <f t="shared" ref="E408:E452" si="35">D408*34%</f>
        <v>4212.5815274431443</v>
      </c>
      <c r="F408" s="80">
        <f t="shared" ref="F408:F452" si="36">D408*2%</f>
        <v>247.79891337900844</v>
      </c>
      <c r="G408" s="489">
        <v>40</v>
      </c>
      <c r="H408" s="79">
        <f t="shared" si="34"/>
        <v>16890.326109772574</v>
      </c>
      <c r="I408" s="45"/>
      <c r="J408" s="45"/>
      <c r="K408" s="45"/>
    </row>
    <row r="409" spans="1:11" ht="17.25" customHeight="1" x14ac:dyDescent="0.2">
      <c r="A409" s="211">
        <f t="shared" si="32"/>
        <v>387</v>
      </c>
      <c r="B409" s="212">
        <f t="shared" si="31"/>
        <v>30.423571049771422</v>
      </c>
      <c r="C409" s="436">
        <v>31410</v>
      </c>
      <c r="D409" s="213">
        <f t="shared" si="33"/>
        <v>12389.078171769446</v>
      </c>
      <c r="E409" s="76">
        <f t="shared" si="35"/>
        <v>4212.2865784016121</v>
      </c>
      <c r="F409" s="80">
        <f t="shared" si="36"/>
        <v>247.78156343538893</v>
      </c>
      <c r="G409" s="489">
        <v>40</v>
      </c>
      <c r="H409" s="79">
        <f t="shared" si="34"/>
        <v>16889.146313606449</v>
      </c>
      <c r="I409" s="45"/>
      <c r="J409" s="45"/>
      <c r="K409" s="45"/>
    </row>
    <row r="410" spans="1:11" ht="17.25" customHeight="1" x14ac:dyDescent="0.2">
      <c r="A410" s="211">
        <f t="shared" si="32"/>
        <v>388</v>
      </c>
      <c r="B410" s="212">
        <f t="shared" si="31"/>
        <v>30.425695696111841</v>
      </c>
      <c r="C410" s="436">
        <v>31410</v>
      </c>
      <c r="D410" s="213">
        <f t="shared" si="33"/>
        <v>12388.21303429283</v>
      </c>
      <c r="E410" s="76">
        <f t="shared" si="35"/>
        <v>4211.9924316595625</v>
      </c>
      <c r="F410" s="80">
        <f t="shared" si="36"/>
        <v>247.76426068585661</v>
      </c>
      <c r="G410" s="489">
        <v>40</v>
      </c>
      <c r="H410" s="79">
        <f t="shared" si="34"/>
        <v>16887.96972663825</v>
      </c>
      <c r="I410" s="45"/>
      <c r="J410" s="45"/>
      <c r="K410" s="45"/>
    </row>
    <row r="411" spans="1:11" ht="17.25" customHeight="1" x14ac:dyDescent="0.2">
      <c r="A411" s="211">
        <f t="shared" si="32"/>
        <v>389</v>
      </c>
      <c r="B411" s="212">
        <f t="shared" si="31"/>
        <v>30.427814873601069</v>
      </c>
      <c r="C411" s="436">
        <v>31410</v>
      </c>
      <c r="D411" s="213">
        <f>12*1/B411*C411</f>
        <v>12387.350244036512</v>
      </c>
      <c r="E411" s="76">
        <f t="shared" si="35"/>
        <v>4211.6990829724145</v>
      </c>
      <c r="F411" s="80">
        <f t="shared" si="36"/>
        <v>247.74700488073023</v>
      </c>
      <c r="G411" s="489">
        <v>40</v>
      </c>
      <c r="H411" s="79">
        <f t="shared" si="34"/>
        <v>16886.796331889658</v>
      </c>
      <c r="I411" s="45"/>
      <c r="J411" s="45"/>
      <c r="K411" s="45"/>
    </row>
    <row r="412" spans="1:11" ht="17.25" customHeight="1" x14ac:dyDescent="0.2">
      <c r="A412" s="211">
        <f t="shared" ref="A412:A452" si="37">1+A411</f>
        <v>390</v>
      </c>
      <c r="B412" s="212">
        <f t="shared" si="31"/>
        <v>30.429928610320538</v>
      </c>
      <c r="C412" s="436">
        <v>31410</v>
      </c>
      <c r="D412" s="213">
        <f t="shared" ref="D412:D425" si="38">12*1/B412*C412</f>
        <v>12386.489788614383</v>
      </c>
      <c r="E412" s="76">
        <f t="shared" si="35"/>
        <v>4211.4065281288904</v>
      </c>
      <c r="F412" s="80">
        <f t="shared" si="36"/>
        <v>247.72979577228764</v>
      </c>
      <c r="G412" s="489">
        <v>40</v>
      </c>
      <c r="H412" s="79">
        <f t="shared" ref="H412:H452" si="39">SUM(D412:G412)</f>
        <v>16885.626112515562</v>
      </c>
      <c r="I412" s="45"/>
      <c r="J412" s="45"/>
      <c r="K412" s="45"/>
    </row>
    <row r="413" spans="1:11" ht="17.25" customHeight="1" x14ac:dyDescent="0.2">
      <c r="A413" s="211">
        <f t="shared" si="37"/>
        <v>391</v>
      </c>
      <c r="B413" s="212">
        <f t="shared" si="31"/>
        <v>30.432036934135951</v>
      </c>
      <c r="C413" s="436">
        <v>31410</v>
      </c>
      <c r="D413" s="213">
        <f t="shared" si="38"/>
        <v>12385.63165573727</v>
      </c>
      <c r="E413" s="76">
        <f t="shared" si="35"/>
        <v>4211.1147629506722</v>
      </c>
      <c r="F413" s="80">
        <f t="shared" si="36"/>
        <v>247.71263311474542</v>
      </c>
      <c r="G413" s="489">
        <v>40</v>
      </c>
      <c r="H413" s="79">
        <f t="shared" si="39"/>
        <v>16884.459051802689</v>
      </c>
      <c r="I413" s="45"/>
      <c r="J413" s="45"/>
      <c r="K413" s="45"/>
    </row>
    <row r="414" spans="1:11" ht="17.25" customHeight="1" x14ac:dyDescent="0.2">
      <c r="A414" s="211">
        <f t="shared" si="37"/>
        <v>392</v>
      </c>
      <c r="B414" s="212">
        <f t="shared" si="31"/>
        <v>30.43413987269949</v>
      </c>
      <c r="C414" s="436">
        <v>31410</v>
      </c>
      <c r="D414" s="213">
        <f t="shared" si="38"/>
        <v>12384.775833211923</v>
      </c>
      <c r="E414" s="76">
        <f t="shared" si="35"/>
        <v>4210.823783292054</v>
      </c>
      <c r="F414" s="80">
        <f t="shared" si="36"/>
        <v>247.69551666423845</v>
      </c>
      <c r="G414" s="489">
        <v>40</v>
      </c>
      <c r="H414" s="79">
        <f t="shared" si="39"/>
        <v>16883.295133168216</v>
      </c>
      <c r="I414" s="45"/>
      <c r="J414" s="45"/>
      <c r="K414" s="45"/>
    </row>
    <row r="415" spans="1:11" ht="17.25" customHeight="1" x14ac:dyDescent="0.2">
      <c r="A415" s="211">
        <f t="shared" si="37"/>
        <v>393</v>
      </c>
      <c r="B415" s="212">
        <f t="shared" si="31"/>
        <v>30.436237453451962</v>
      </c>
      <c r="C415" s="436">
        <v>31410</v>
      </c>
      <c r="D415" s="213">
        <f t="shared" si="38"/>
        <v>12383.922308940035</v>
      </c>
      <c r="E415" s="76">
        <f t="shared" si="35"/>
        <v>4210.5335850396123</v>
      </c>
      <c r="F415" s="80">
        <f t="shared" si="36"/>
        <v>247.6784461788007</v>
      </c>
      <c r="G415" s="489">
        <v>40</v>
      </c>
      <c r="H415" s="79">
        <f t="shared" si="39"/>
        <v>16882.134340158449</v>
      </c>
      <c r="I415" s="45"/>
      <c r="J415" s="45"/>
      <c r="K415" s="45"/>
    </row>
    <row r="416" spans="1:11" ht="17.25" customHeight="1" x14ac:dyDescent="0.2">
      <c r="A416" s="211">
        <f t="shared" si="37"/>
        <v>394</v>
      </c>
      <c r="B416" s="212">
        <f t="shared" si="31"/>
        <v>30.438329703624991</v>
      </c>
      <c r="C416" s="436">
        <v>31410</v>
      </c>
      <c r="D416" s="213">
        <f t="shared" si="38"/>
        <v>12383.071070917254</v>
      </c>
      <c r="E416" s="76">
        <f t="shared" si="35"/>
        <v>4210.2441641118667</v>
      </c>
      <c r="F416" s="80">
        <f t="shared" si="36"/>
        <v>247.6614214183451</v>
      </c>
      <c r="G416" s="489">
        <v>40</v>
      </c>
      <c r="H416" s="79">
        <f t="shared" si="39"/>
        <v>16880.976656447467</v>
      </c>
      <c r="I416" s="45"/>
      <c r="J416" s="45"/>
      <c r="K416" s="45"/>
    </row>
    <row r="417" spans="1:11" ht="17.25" customHeight="1" x14ac:dyDescent="0.2">
      <c r="A417" s="211">
        <f t="shared" si="37"/>
        <v>395</v>
      </c>
      <c r="B417" s="212">
        <f t="shared" si="31"/>
        <v>30.440416650243094</v>
      </c>
      <c r="C417" s="436">
        <v>31410</v>
      </c>
      <c r="D417" s="213">
        <f t="shared" si="38"/>
        <v>12382.222107232228</v>
      </c>
      <c r="E417" s="76">
        <f t="shared" si="35"/>
        <v>4209.9555164589583</v>
      </c>
      <c r="F417" s="80">
        <f t="shared" si="36"/>
        <v>247.64444214464456</v>
      </c>
      <c r="G417" s="489">
        <v>40</v>
      </c>
      <c r="H417" s="79">
        <f t="shared" si="39"/>
        <v>16879.82206583583</v>
      </c>
      <c r="I417" s="45"/>
      <c r="J417" s="45"/>
      <c r="K417" s="45"/>
    </row>
    <row r="418" spans="1:11" ht="17.25" customHeight="1" x14ac:dyDescent="0.2">
      <c r="A418" s="211">
        <f t="shared" si="37"/>
        <v>396</v>
      </c>
      <c r="B418" s="212">
        <f t="shared" si="31"/>
        <v>30.442498320125814</v>
      </c>
      <c r="C418" s="436">
        <v>31410</v>
      </c>
      <c r="D418" s="213">
        <f t="shared" si="38"/>
        <v>12381.375406065628</v>
      </c>
      <c r="E418" s="76">
        <f t="shared" si="35"/>
        <v>4209.6676380623139</v>
      </c>
      <c r="F418" s="80">
        <f t="shared" si="36"/>
        <v>247.62750812131256</v>
      </c>
      <c r="G418" s="489">
        <v>40</v>
      </c>
      <c r="H418" s="79">
        <f t="shared" si="39"/>
        <v>16878.670552249256</v>
      </c>
      <c r="I418" s="45"/>
      <c r="J418" s="45"/>
      <c r="K418" s="45"/>
    </row>
    <row r="419" spans="1:11" ht="17.25" customHeight="1" x14ac:dyDescent="0.2">
      <c r="A419" s="211">
        <f t="shared" si="37"/>
        <v>397</v>
      </c>
      <c r="B419" s="212">
        <f t="shared" si="31"/>
        <v>30.444574739889767</v>
      </c>
      <c r="C419" s="436">
        <v>31410</v>
      </c>
      <c r="D419" s="213">
        <f t="shared" si="38"/>
        <v>12380.530955689241</v>
      </c>
      <c r="E419" s="76">
        <f t="shared" si="35"/>
        <v>4209.3805249343422</v>
      </c>
      <c r="F419" s="80">
        <f t="shared" si="36"/>
        <v>247.61061911378482</v>
      </c>
      <c r="G419" s="489">
        <v>40</v>
      </c>
      <c r="H419" s="79">
        <f t="shared" si="39"/>
        <v>16877.522099737365</v>
      </c>
      <c r="I419" s="45"/>
      <c r="J419" s="45"/>
      <c r="K419" s="45"/>
    </row>
    <row r="420" spans="1:11" ht="17.25" customHeight="1" x14ac:dyDescent="0.2">
      <c r="A420" s="211">
        <f t="shared" si="37"/>
        <v>398</v>
      </c>
      <c r="B420" s="212">
        <f t="shared" si="31"/>
        <v>30.446645935950677</v>
      </c>
      <c r="C420" s="436">
        <v>31410</v>
      </c>
      <c r="D420" s="213">
        <f t="shared" si="38"/>
        <v>12379.688744465013</v>
      </c>
      <c r="E420" s="76">
        <f t="shared" si="35"/>
        <v>4209.0941731181047</v>
      </c>
      <c r="F420" s="80">
        <f t="shared" si="36"/>
        <v>247.59377488930025</v>
      </c>
      <c r="G420" s="489">
        <v>40</v>
      </c>
      <c r="H420" s="79">
        <f t="shared" si="39"/>
        <v>16876.376692472419</v>
      </c>
      <c r="I420" s="45"/>
      <c r="J420" s="45"/>
      <c r="K420" s="45"/>
    </row>
    <row r="421" spans="1:11" ht="17.25" customHeight="1" x14ac:dyDescent="0.2">
      <c r="A421" s="211">
        <f t="shared" si="37"/>
        <v>399</v>
      </c>
      <c r="B421" s="212">
        <f t="shared" si="31"/>
        <v>30.448711934525427</v>
      </c>
      <c r="C421" s="436">
        <v>31410</v>
      </c>
      <c r="D421" s="213">
        <f t="shared" si="38"/>
        <v>12378.848760844132</v>
      </c>
      <c r="E421" s="76">
        <f t="shared" si="35"/>
        <v>4208.8085786870051</v>
      </c>
      <c r="F421" s="80">
        <f t="shared" si="36"/>
        <v>247.57697521688263</v>
      </c>
      <c r="G421" s="489">
        <v>40</v>
      </c>
      <c r="H421" s="79">
        <f t="shared" si="39"/>
        <v>16875.234314748017</v>
      </c>
      <c r="I421" s="45"/>
      <c r="J421" s="45"/>
      <c r="K421" s="45"/>
    </row>
    <row r="422" spans="1:11" ht="17.25" customHeight="1" x14ac:dyDescent="0.2">
      <c r="A422" s="211">
        <f t="shared" si="37"/>
        <v>400</v>
      </c>
      <c r="B422" s="212">
        <f t="shared" si="31"/>
        <v>30.450772761634003</v>
      </c>
      <c r="C422" s="436">
        <v>31410</v>
      </c>
      <c r="D422" s="213">
        <f t="shared" si="38"/>
        <v>12378.010993366142</v>
      </c>
      <c r="E422" s="76">
        <f t="shared" si="35"/>
        <v>4208.5237377444892</v>
      </c>
      <c r="F422" s="80">
        <f t="shared" si="36"/>
        <v>247.56021986732284</v>
      </c>
      <c r="G422" s="489">
        <v>40</v>
      </c>
      <c r="H422" s="79">
        <f t="shared" si="39"/>
        <v>16874.094950977953</v>
      </c>
      <c r="I422" s="45"/>
      <c r="J422" s="45"/>
      <c r="K422" s="45"/>
    </row>
    <row r="423" spans="1:11" ht="17.25" customHeight="1" x14ac:dyDescent="0.2">
      <c r="A423" s="211">
        <f t="shared" si="37"/>
        <v>401</v>
      </c>
      <c r="B423" s="212">
        <f t="shared" si="31"/>
        <v>30.452828443101499</v>
      </c>
      <c r="C423" s="436">
        <v>31410</v>
      </c>
      <c r="D423" s="213">
        <f t="shared" si="38"/>
        <v>12377.175430658033</v>
      </c>
      <c r="E423" s="76">
        <f t="shared" si="35"/>
        <v>4208.2396464237318</v>
      </c>
      <c r="F423" s="80">
        <f t="shared" si="36"/>
        <v>247.54350861316067</v>
      </c>
      <c r="G423" s="489">
        <v>40</v>
      </c>
      <c r="H423" s="79">
        <f t="shared" si="39"/>
        <v>16872.958585694927</v>
      </c>
      <c r="I423" s="45"/>
      <c r="J423" s="45"/>
      <c r="K423" s="45"/>
    </row>
    <row r="424" spans="1:11" ht="17.25" customHeight="1" x14ac:dyDescent="0.2">
      <c r="A424" s="211">
        <f t="shared" si="37"/>
        <v>402</v>
      </c>
      <c r="B424" s="212">
        <f t="shared" si="31"/>
        <v>30.454879004560041</v>
      </c>
      <c r="C424" s="436">
        <v>31410</v>
      </c>
      <c r="D424" s="213">
        <f t="shared" si="38"/>
        <v>12376.342061433354</v>
      </c>
      <c r="E424" s="76">
        <f t="shared" si="35"/>
        <v>4207.9563008873401</v>
      </c>
      <c r="F424" s="80">
        <f t="shared" si="36"/>
        <v>247.52684122866708</v>
      </c>
      <c r="G424" s="489">
        <v>40</v>
      </c>
      <c r="H424" s="79">
        <f t="shared" si="39"/>
        <v>16871.825203549361</v>
      </c>
      <c r="I424" s="45"/>
      <c r="J424" s="45"/>
      <c r="K424" s="45"/>
    </row>
    <row r="425" spans="1:11" ht="17.25" customHeight="1" x14ac:dyDescent="0.2">
      <c r="A425" s="211">
        <f t="shared" si="37"/>
        <v>403</v>
      </c>
      <c r="B425" s="212">
        <f t="shared" si="31"/>
        <v>30.456924471450705</v>
      </c>
      <c r="C425" s="436">
        <v>31410</v>
      </c>
      <c r="D425" s="213">
        <f t="shared" si="38"/>
        <v>12375.510874491352</v>
      </c>
      <c r="E425" s="76">
        <f t="shared" si="35"/>
        <v>4207.6736973270599</v>
      </c>
      <c r="F425" s="80">
        <f t="shared" si="36"/>
        <v>247.51021748982706</v>
      </c>
      <c r="G425" s="489">
        <v>40</v>
      </c>
      <c r="H425" s="79">
        <f t="shared" si="39"/>
        <v>16870.69478930824</v>
      </c>
      <c r="I425" s="45"/>
      <c r="J425" s="45"/>
      <c r="K425" s="45"/>
    </row>
    <row r="426" spans="1:11" ht="17.25" customHeight="1" x14ac:dyDescent="0.2">
      <c r="A426" s="211">
        <f t="shared" si="37"/>
        <v>404</v>
      </c>
      <c r="B426" s="212">
        <f t="shared" si="31"/>
        <v>30.458964869025415</v>
      </c>
      <c r="C426" s="436">
        <v>31410</v>
      </c>
      <c r="D426" s="213">
        <f>12*1/B426*C426</f>
        <v>12374.681858716105</v>
      </c>
      <c r="E426" s="76">
        <f t="shared" si="35"/>
        <v>4207.3918319634759</v>
      </c>
      <c r="F426" s="80">
        <f t="shared" si="36"/>
        <v>247.49363717432212</v>
      </c>
      <c r="G426" s="489">
        <v>40</v>
      </c>
      <c r="H426" s="79">
        <f t="shared" si="39"/>
        <v>16869.5673278539</v>
      </c>
      <c r="I426" s="45"/>
      <c r="J426" s="45"/>
      <c r="K426" s="45"/>
    </row>
    <row r="427" spans="1:11" ht="17.25" customHeight="1" x14ac:dyDescent="0.2">
      <c r="A427" s="211">
        <f t="shared" si="37"/>
        <v>405</v>
      </c>
      <c r="B427" s="212">
        <f t="shared" si="31"/>
        <v>30.461000222348815</v>
      </c>
      <c r="C427" s="436">
        <v>31410</v>
      </c>
      <c r="D427" s="213">
        <f t="shared" ref="D427:D441" si="40">12*1/B427*C427</f>
        <v>12373.855003075671</v>
      </c>
      <c r="E427" s="76">
        <f t="shared" si="35"/>
        <v>4207.1107010457281</v>
      </c>
      <c r="F427" s="80">
        <f t="shared" si="36"/>
        <v>247.47710006151343</v>
      </c>
      <c r="G427" s="489">
        <v>40</v>
      </c>
      <c r="H427" s="79">
        <f t="shared" si="39"/>
        <v>16868.442804182912</v>
      </c>
      <c r="I427" s="45"/>
      <c r="J427" s="45"/>
      <c r="K427" s="45"/>
    </row>
    <row r="428" spans="1:11" ht="17.25" customHeight="1" x14ac:dyDescent="0.2">
      <c r="A428" s="211">
        <f t="shared" si="37"/>
        <v>406</v>
      </c>
      <c r="B428" s="212">
        <f t="shared" ref="B428:B452" si="41">0.8233*LN(A428)+25.518</f>
        <v>30.463030556300108</v>
      </c>
      <c r="C428" s="436">
        <v>31410</v>
      </c>
      <c r="D428" s="213">
        <f t="shared" si="40"/>
        <v>12373.030296621246</v>
      </c>
      <c r="E428" s="76">
        <f t="shared" si="35"/>
        <v>4206.8303008512239</v>
      </c>
      <c r="F428" s="80">
        <f t="shared" si="36"/>
        <v>247.46060593242493</v>
      </c>
      <c r="G428" s="489">
        <v>40</v>
      </c>
      <c r="H428" s="79">
        <f t="shared" si="39"/>
        <v>16867.321203404896</v>
      </c>
      <c r="I428" s="45"/>
      <c r="J428" s="45"/>
      <c r="K428" s="45"/>
    </row>
    <row r="429" spans="1:11" ht="17.25" customHeight="1" x14ac:dyDescent="0.2">
      <c r="A429" s="211">
        <f t="shared" si="37"/>
        <v>407</v>
      </c>
      <c r="B429" s="212">
        <f t="shared" si="41"/>
        <v>30.465055895574888</v>
      </c>
      <c r="C429" s="436">
        <v>31410</v>
      </c>
      <c r="D429" s="213">
        <f t="shared" si="40"/>
        <v>12372.207728486341</v>
      </c>
      <c r="E429" s="76">
        <f t="shared" si="35"/>
        <v>4206.5506276853557</v>
      </c>
      <c r="F429" s="80">
        <f t="shared" si="36"/>
        <v>247.44415456972683</v>
      </c>
      <c r="G429" s="489">
        <v>40</v>
      </c>
      <c r="H429" s="79">
        <f t="shared" si="39"/>
        <v>16866.202510741423</v>
      </c>
      <c r="I429" s="45"/>
      <c r="J429" s="45"/>
      <c r="K429" s="45"/>
    </row>
    <row r="430" spans="1:11" ht="17.25" customHeight="1" x14ac:dyDescent="0.2">
      <c r="A430" s="211">
        <f t="shared" si="37"/>
        <v>408</v>
      </c>
      <c r="B430" s="212">
        <f t="shared" si="41"/>
        <v>30.467076264686945</v>
      </c>
      <c r="C430" s="436">
        <v>31410</v>
      </c>
      <c r="D430" s="213">
        <f t="shared" si="40"/>
        <v>12371.387287885957</v>
      </c>
      <c r="E430" s="76">
        <f t="shared" si="35"/>
        <v>4206.2716778812255</v>
      </c>
      <c r="F430" s="80">
        <f t="shared" si="36"/>
        <v>247.42774575771912</v>
      </c>
      <c r="G430" s="489">
        <v>40</v>
      </c>
      <c r="H430" s="79">
        <f t="shared" si="39"/>
        <v>16865.086711524902</v>
      </c>
      <c r="I430" s="45"/>
      <c r="J430" s="45"/>
      <c r="K430" s="45"/>
    </row>
    <row r="431" spans="1:11" ht="17.25" customHeight="1" x14ac:dyDescent="0.2">
      <c r="A431" s="211">
        <f t="shared" si="37"/>
        <v>409</v>
      </c>
      <c r="B431" s="212">
        <f t="shared" si="41"/>
        <v>30.469091687970039</v>
      </c>
      <c r="C431" s="436">
        <v>31410</v>
      </c>
      <c r="D431" s="213">
        <f t="shared" si="40"/>
        <v>12370.568964115771</v>
      </c>
      <c r="E431" s="76">
        <f t="shared" si="35"/>
        <v>4205.9934477993629</v>
      </c>
      <c r="F431" s="80">
        <f t="shared" si="36"/>
        <v>247.41137928231544</v>
      </c>
      <c r="G431" s="489">
        <v>40</v>
      </c>
      <c r="H431" s="79">
        <f t="shared" si="39"/>
        <v>16863.973791197448</v>
      </c>
      <c r="I431" s="45"/>
      <c r="J431" s="45"/>
      <c r="K431" s="45"/>
    </row>
    <row r="432" spans="1:11" ht="17.25" customHeight="1" x14ac:dyDescent="0.2">
      <c r="A432" s="211">
        <f t="shared" si="37"/>
        <v>410</v>
      </c>
      <c r="B432" s="212">
        <f t="shared" si="41"/>
        <v>30.471102189579653</v>
      </c>
      <c r="C432" s="436">
        <v>31410</v>
      </c>
      <c r="D432" s="213">
        <f t="shared" si="40"/>
        <v>12369.752746551358</v>
      </c>
      <c r="E432" s="76">
        <f t="shared" si="35"/>
        <v>4205.7159338274623</v>
      </c>
      <c r="F432" s="80">
        <f t="shared" si="36"/>
        <v>247.39505493102715</v>
      </c>
      <c r="G432" s="489">
        <v>40</v>
      </c>
      <c r="H432" s="79">
        <f t="shared" si="39"/>
        <v>16862.863735309849</v>
      </c>
      <c r="I432" s="45"/>
      <c r="J432" s="45"/>
      <c r="K432" s="45"/>
    </row>
    <row r="433" spans="1:11" ht="17.25" customHeight="1" x14ac:dyDescent="0.2">
      <c r="A433" s="211">
        <f t="shared" si="37"/>
        <v>411</v>
      </c>
      <c r="B433" s="212">
        <f t="shared" si="41"/>
        <v>30.473107793494751</v>
      </c>
      <c r="C433" s="436">
        <v>31410</v>
      </c>
      <c r="D433" s="213">
        <f t="shared" si="40"/>
        <v>12368.93862464737</v>
      </c>
      <c r="E433" s="76">
        <f t="shared" si="35"/>
        <v>4205.4391323801055</v>
      </c>
      <c r="F433" s="80">
        <f t="shared" si="36"/>
        <v>247.37877249294741</v>
      </c>
      <c r="G433" s="489">
        <v>40</v>
      </c>
      <c r="H433" s="79">
        <f t="shared" si="39"/>
        <v>16861.756529520422</v>
      </c>
      <c r="I433" s="45"/>
      <c r="J433" s="45"/>
      <c r="K433" s="45"/>
    </row>
    <row r="434" spans="1:11" ht="17.25" customHeight="1" x14ac:dyDescent="0.2">
      <c r="A434" s="211">
        <f t="shared" si="37"/>
        <v>412</v>
      </c>
      <c r="B434" s="212">
        <f t="shared" si="41"/>
        <v>30.475108523519467</v>
      </c>
      <c r="C434" s="436">
        <v>31410</v>
      </c>
      <c r="D434" s="213">
        <f t="shared" si="40"/>
        <v>12368.126587936784</v>
      </c>
      <c r="E434" s="76">
        <f t="shared" si="35"/>
        <v>4205.1630398985071</v>
      </c>
      <c r="F434" s="80">
        <f t="shared" si="36"/>
        <v>247.36253175873568</v>
      </c>
      <c r="G434" s="489">
        <v>40</v>
      </c>
      <c r="H434" s="79">
        <f t="shared" si="39"/>
        <v>16860.652159594028</v>
      </c>
      <c r="I434" s="45"/>
      <c r="J434" s="45"/>
      <c r="K434" s="45"/>
    </row>
    <row r="435" spans="1:11" ht="17.25" customHeight="1" x14ac:dyDescent="0.2">
      <c r="A435" s="211">
        <f t="shared" si="37"/>
        <v>413</v>
      </c>
      <c r="B435" s="212">
        <f t="shared" si="41"/>
        <v>30.47710440328482</v>
      </c>
      <c r="C435" s="436">
        <v>31410</v>
      </c>
      <c r="D435" s="213">
        <f t="shared" si="40"/>
        <v>12367.316626030117</v>
      </c>
      <c r="E435" s="76">
        <f t="shared" si="35"/>
        <v>4204.8876528502396</v>
      </c>
      <c r="F435" s="80">
        <f t="shared" si="36"/>
        <v>247.34633252060235</v>
      </c>
      <c r="G435" s="489">
        <v>40</v>
      </c>
      <c r="H435" s="79">
        <f t="shared" si="39"/>
        <v>16859.550611400959</v>
      </c>
      <c r="I435" s="45"/>
      <c r="J435" s="45"/>
      <c r="K435" s="45"/>
    </row>
    <row r="436" spans="1:11" ht="17.25" customHeight="1" x14ac:dyDescent="0.2">
      <c r="A436" s="211">
        <f t="shared" si="37"/>
        <v>414</v>
      </c>
      <c r="B436" s="212">
        <f t="shared" si="41"/>
        <v>30.479095456250384</v>
      </c>
      <c r="C436" s="436">
        <v>31410</v>
      </c>
      <c r="D436" s="213">
        <f t="shared" si="40"/>
        <v>12366.508728614666</v>
      </c>
      <c r="E436" s="76">
        <f t="shared" si="35"/>
        <v>4204.6129677289864</v>
      </c>
      <c r="F436" s="80">
        <f t="shared" si="36"/>
        <v>247.33017457229334</v>
      </c>
      <c r="G436" s="489">
        <v>40</v>
      </c>
      <c r="H436" s="79">
        <f t="shared" si="39"/>
        <v>16858.451870915946</v>
      </c>
      <c r="I436" s="45"/>
      <c r="J436" s="45"/>
      <c r="K436" s="45"/>
    </row>
    <row r="437" spans="1:11" ht="17.25" customHeight="1" x14ac:dyDescent="0.2">
      <c r="A437" s="211">
        <f t="shared" si="37"/>
        <v>415</v>
      </c>
      <c r="B437" s="212">
        <f t="shared" si="41"/>
        <v>30.481081705705932</v>
      </c>
      <c r="C437" s="436">
        <v>31410</v>
      </c>
      <c r="D437" s="213">
        <f t="shared" si="40"/>
        <v>12365.702885453771</v>
      </c>
      <c r="E437" s="76">
        <f t="shared" si="35"/>
        <v>4204.3389810542822</v>
      </c>
      <c r="F437" s="80">
        <f t="shared" si="36"/>
        <v>247.31405770907543</v>
      </c>
      <c r="G437" s="489">
        <v>40</v>
      </c>
      <c r="H437" s="79">
        <f t="shared" si="39"/>
        <v>16857.355924217129</v>
      </c>
      <c r="I437" s="45"/>
      <c r="J437" s="45"/>
      <c r="K437" s="45"/>
    </row>
    <row r="438" spans="1:11" ht="17.25" customHeight="1" x14ac:dyDescent="0.2">
      <c r="A438" s="211">
        <f t="shared" si="37"/>
        <v>416</v>
      </c>
      <c r="B438" s="212">
        <f t="shared" si="41"/>
        <v>30.4830631747731</v>
      </c>
      <c r="C438" s="436">
        <v>31410</v>
      </c>
      <c r="D438" s="213">
        <f t="shared" si="40"/>
        <v>12364.899086386045</v>
      </c>
      <c r="E438" s="76">
        <f t="shared" si="35"/>
        <v>4204.0656893712558</v>
      </c>
      <c r="F438" s="80">
        <f t="shared" si="36"/>
        <v>247.29798172772092</v>
      </c>
      <c r="G438" s="489">
        <v>40</v>
      </c>
      <c r="H438" s="79">
        <f t="shared" si="39"/>
        <v>16856.262757485019</v>
      </c>
      <c r="I438" s="45"/>
      <c r="J438" s="45"/>
      <c r="K438" s="45"/>
    </row>
    <row r="439" spans="1:11" ht="17.25" customHeight="1" x14ac:dyDescent="0.2">
      <c r="A439" s="211">
        <f t="shared" si="37"/>
        <v>417</v>
      </c>
      <c r="B439" s="212">
        <f t="shared" si="41"/>
        <v>30.485039886406955</v>
      </c>
      <c r="C439" s="436">
        <v>31410</v>
      </c>
      <c r="D439" s="213">
        <f t="shared" si="40"/>
        <v>12364.097321324671</v>
      </c>
      <c r="E439" s="76">
        <f t="shared" si="35"/>
        <v>4203.7930892503882</v>
      </c>
      <c r="F439" s="80">
        <f t="shared" si="36"/>
        <v>247.28194642649342</v>
      </c>
      <c r="G439" s="489">
        <v>40</v>
      </c>
      <c r="H439" s="79">
        <f t="shared" si="39"/>
        <v>16855.172357001553</v>
      </c>
      <c r="I439" s="45"/>
      <c r="J439" s="45"/>
      <c r="K439" s="45"/>
    </row>
    <row r="440" spans="1:11" ht="17.25" customHeight="1" x14ac:dyDescent="0.2">
      <c r="A440" s="211">
        <f t="shared" si="37"/>
        <v>418</v>
      </c>
      <c r="B440" s="212">
        <f t="shared" si="41"/>
        <v>30.487011863397633</v>
      </c>
      <c r="C440" s="436">
        <v>31410</v>
      </c>
      <c r="D440" s="213">
        <f t="shared" si="40"/>
        <v>12363.297580256658</v>
      </c>
      <c r="E440" s="76">
        <f t="shared" si="35"/>
        <v>4203.5211772872644</v>
      </c>
      <c r="F440" s="80">
        <f t="shared" si="36"/>
        <v>247.26595160513315</v>
      </c>
      <c r="G440" s="489">
        <v>40</v>
      </c>
      <c r="H440" s="79">
        <f t="shared" si="39"/>
        <v>16854.084709149054</v>
      </c>
      <c r="I440" s="45"/>
      <c r="J440" s="45"/>
      <c r="K440" s="45"/>
    </row>
    <row r="441" spans="1:11" ht="17.25" customHeight="1" x14ac:dyDescent="0.2">
      <c r="A441" s="211">
        <f t="shared" si="37"/>
        <v>419</v>
      </c>
      <c r="B441" s="212">
        <f t="shared" si="41"/>
        <v>30.488979128371895</v>
      </c>
      <c r="C441" s="436">
        <v>31410</v>
      </c>
      <c r="D441" s="213">
        <f t="shared" si="40"/>
        <v>12362.499853242132</v>
      </c>
      <c r="E441" s="76">
        <f t="shared" si="35"/>
        <v>4203.2499501023249</v>
      </c>
      <c r="F441" s="80">
        <f t="shared" si="36"/>
        <v>247.24999706484266</v>
      </c>
      <c r="G441" s="489">
        <v>40</v>
      </c>
      <c r="H441" s="79">
        <f t="shared" si="39"/>
        <v>16852.999800409299</v>
      </c>
      <c r="I441" s="45"/>
      <c r="J441" s="45"/>
      <c r="K441" s="45"/>
    </row>
    <row r="442" spans="1:11" ht="17.25" customHeight="1" x14ac:dyDescent="0.2">
      <c r="A442" s="211">
        <f t="shared" si="37"/>
        <v>420</v>
      </c>
      <c r="B442" s="212">
        <f t="shared" si="41"/>
        <v>30.490941703794697</v>
      </c>
      <c r="C442" s="436">
        <v>31410</v>
      </c>
      <c r="D442" s="213">
        <f t="shared" ref="D442:D452" si="42">12*1/B442*C442</f>
        <v>12361.704130413626</v>
      </c>
      <c r="E442" s="76">
        <f t="shared" si="35"/>
        <v>4202.9794043406328</v>
      </c>
      <c r="F442" s="80">
        <f t="shared" si="36"/>
        <v>247.23408260827253</v>
      </c>
      <c r="G442" s="489">
        <v>40</v>
      </c>
      <c r="H442" s="79">
        <f t="shared" si="39"/>
        <v>16851.917617362531</v>
      </c>
      <c r="I442" s="45"/>
      <c r="J442" s="45"/>
      <c r="K442" s="45"/>
    </row>
    <row r="443" spans="1:11" ht="17.25" customHeight="1" x14ac:dyDescent="0.2">
      <c r="A443" s="211">
        <f t="shared" si="37"/>
        <v>421</v>
      </c>
      <c r="B443" s="212">
        <f t="shared" si="41"/>
        <v>30.492899611970707</v>
      </c>
      <c r="C443" s="436">
        <v>31410</v>
      </c>
      <c r="D443" s="213">
        <f t="shared" si="42"/>
        <v>12360.910401975389</v>
      </c>
      <c r="E443" s="76">
        <f t="shared" si="35"/>
        <v>4202.7095366716321</v>
      </c>
      <c r="F443" s="80">
        <f t="shared" si="36"/>
        <v>247.21820803950777</v>
      </c>
      <c r="G443" s="489">
        <v>40</v>
      </c>
      <c r="H443" s="79">
        <f t="shared" si="39"/>
        <v>16850.838146686528</v>
      </c>
      <c r="I443" s="45"/>
      <c r="J443" s="45"/>
      <c r="K443" s="45"/>
    </row>
    <row r="444" spans="1:11" ht="17.25" customHeight="1" x14ac:dyDescent="0.2">
      <c r="A444" s="211">
        <f t="shared" si="37"/>
        <v>422</v>
      </c>
      <c r="B444" s="212">
        <f t="shared" si="41"/>
        <v>30.494852875045851</v>
      </c>
      <c r="C444" s="436">
        <v>31410</v>
      </c>
      <c r="D444" s="213">
        <f t="shared" si="42"/>
        <v>12360.118658202686</v>
      </c>
      <c r="E444" s="76">
        <f t="shared" si="35"/>
        <v>4202.4403437889132</v>
      </c>
      <c r="F444" s="80">
        <f t="shared" si="36"/>
        <v>247.20237316405371</v>
      </c>
      <c r="G444" s="489">
        <v>40</v>
      </c>
      <c r="H444" s="79">
        <f t="shared" si="39"/>
        <v>16849.761375155653</v>
      </c>
      <c r="I444" s="45"/>
      <c r="J444" s="45"/>
      <c r="K444" s="45"/>
    </row>
    <row r="445" spans="1:11" ht="17.25" customHeight="1" x14ac:dyDescent="0.2">
      <c r="A445" s="211">
        <f t="shared" si="37"/>
        <v>423</v>
      </c>
      <c r="B445" s="212">
        <f t="shared" si="41"/>
        <v>30.496801515008801</v>
      </c>
      <c r="C445" s="436">
        <v>31410</v>
      </c>
      <c r="D445" s="213">
        <f t="shared" si="42"/>
        <v>12359.32888944112</v>
      </c>
      <c r="E445" s="76">
        <f t="shared" si="35"/>
        <v>4202.1718224099814</v>
      </c>
      <c r="F445" s="80">
        <f t="shared" si="36"/>
        <v>247.1865777888224</v>
      </c>
      <c r="G445" s="489">
        <v>40</v>
      </c>
      <c r="H445" s="79">
        <f t="shared" si="39"/>
        <v>16848.687289639925</v>
      </c>
      <c r="I445" s="45"/>
      <c r="J445" s="45"/>
      <c r="K445" s="45"/>
    </row>
    <row r="446" spans="1:11" ht="17.25" customHeight="1" x14ac:dyDescent="0.2">
      <c r="A446" s="211">
        <f t="shared" si="37"/>
        <v>424</v>
      </c>
      <c r="B446" s="212">
        <f t="shared" si="41"/>
        <v>30.498745553692473</v>
      </c>
      <c r="C446" s="436">
        <v>31410</v>
      </c>
      <c r="D446" s="213">
        <f t="shared" si="42"/>
        <v>12358.541086105964</v>
      </c>
      <c r="E446" s="76">
        <f t="shared" si="35"/>
        <v>4201.903969276028</v>
      </c>
      <c r="F446" s="80">
        <f t="shared" si="36"/>
        <v>247.17082172211929</v>
      </c>
      <c r="G446" s="489">
        <v>40</v>
      </c>
      <c r="H446" s="79">
        <f t="shared" si="39"/>
        <v>16847.615877104112</v>
      </c>
      <c r="I446" s="45"/>
      <c r="J446" s="45"/>
      <c r="K446" s="45"/>
    </row>
    <row r="447" spans="1:11" ht="17.25" customHeight="1" x14ac:dyDescent="0.2">
      <c r="A447" s="211">
        <f t="shared" si="37"/>
        <v>425</v>
      </c>
      <c r="B447" s="212">
        <f t="shared" si="41"/>
        <v>30.500685012775474</v>
      </c>
      <c r="C447" s="436">
        <v>31410</v>
      </c>
      <c r="D447" s="213">
        <f t="shared" si="42"/>
        <v>12357.755238681488</v>
      </c>
      <c r="E447" s="76">
        <f t="shared" si="35"/>
        <v>4201.6367811517057</v>
      </c>
      <c r="F447" s="80">
        <f t="shared" si="36"/>
        <v>247.15510477362977</v>
      </c>
      <c r="G447" s="489">
        <v>40</v>
      </c>
      <c r="H447" s="79">
        <f t="shared" si="39"/>
        <v>16846.547124606823</v>
      </c>
      <c r="I447" s="45"/>
      <c r="J447" s="45"/>
      <c r="K447" s="45"/>
    </row>
    <row r="448" spans="1:11" ht="17.25" customHeight="1" x14ac:dyDescent="0.2">
      <c r="A448" s="211">
        <f t="shared" si="37"/>
        <v>426</v>
      </c>
      <c r="B448" s="212">
        <f t="shared" si="41"/>
        <v>30.502619913783576</v>
      </c>
      <c r="C448" s="436">
        <v>31410</v>
      </c>
      <c r="D448" s="213">
        <f t="shared" si="42"/>
        <v>12356.971337720297</v>
      </c>
      <c r="E448" s="76">
        <f t="shared" si="35"/>
        <v>4201.3702548249012</v>
      </c>
      <c r="F448" s="80">
        <f t="shared" si="36"/>
        <v>247.13942675440595</v>
      </c>
      <c r="G448" s="489">
        <v>40</v>
      </c>
      <c r="H448" s="79">
        <f t="shared" si="39"/>
        <v>16845.481019299605</v>
      </c>
      <c r="I448" s="45"/>
      <c r="J448" s="45"/>
      <c r="K448" s="45"/>
    </row>
    <row r="449" spans="1:11" ht="17.25" customHeight="1" x14ac:dyDescent="0.2">
      <c r="A449" s="211">
        <f t="shared" si="37"/>
        <v>427</v>
      </c>
      <c r="B449" s="212">
        <f t="shared" si="41"/>
        <v>30.504550278091127</v>
      </c>
      <c r="C449" s="436">
        <v>31410</v>
      </c>
      <c r="D449" s="213">
        <f t="shared" si="42"/>
        <v>12356.189373842701</v>
      </c>
      <c r="E449" s="76">
        <f t="shared" si="35"/>
        <v>4201.1043871065185</v>
      </c>
      <c r="F449" s="80">
        <f t="shared" si="36"/>
        <v>247.12378747685401</v>
      </c>
      <c r="G449" s="489">
        <v>40</v>
      </c>
      <c r="H449" s="79">
        <f t="shared" si="39"/>
        <v>16844.417548426074</v>
      </c>
      <c r="I449" s="45"/>
      <c r="J449" s="45"/>
      <c r="K449" s="45"/>
    </row>
    <row r="450" spans="1:11" ht="17.25" customHeight="1" x14ac:dyDescent="0.2">
      <c r="A450" s="211">
        <f t="shared" si="37"/>
        <v>428</v>
      </c>
      <c r="B450" s="212">
        <f t="shared" si="41"/>
        <v>30.506476126922493</v>
      </c>
      <c r="C450" s="436">
        <v>31410</v>
      </c>
      <c r="D450" s="213">
        <f t="shared" si="42"/>
        <v>12355.409337736048</v>
      </c>
      <c r="E450" s="76">
        <f t="shared" si="35"/>
        <v>4200.8391748302565</v>
      </c>
      <c r="F450" s="80">
        <f t="shared" si="36"/>
        <v>247.10818675472095</v>
      </c>
      <c r="G450" s="489">
        <v>40</v>
      </c>
      <c r="H450" s="79">
        <f t="shared" si="39"/>
        <v>16843.356699321026</v>
      </c>
      <c r="I450" s="45"/>
      <c r="J450" s="45"/>
      <c r="K450" s="45"/>
    </row>
    <row r="451" spans="1:11" ht="17.25" customHeight="1" x14ac:dyDescent="0.2">
      <c r="A451" s="211">
        <f t="shared" si="37"/>
        <v>429</v>
      </c>
      <c r="B451" s="212">
        <f t="shared" si="41"/>
        <v>30.508397481353438</v>
      </c>
      <c r="C451" s="436">
        <v>31410</v>
      </c>
      <c r="D451" s="213">
        <f t="shared" si="42"/>
        <v>12354.631220154104</v>
      </c>
      <c r="E451" s="76">
        <f t="shared" si="35"/>
        <v>4200.5746148523958</v>
      </c>
      <c r="F451" s="80">
        <f t="shared" si="36"/>
        <v>247.09262440308208</v>
      </c>
      <c r="G451" s="489">
        <v>40</v>
      </c>
      <c r="H451" s="79">
        <f t="shared" si="39"/>
        <v>16842.29845940958</v>
      </c>
      <c r="I451" s="45"/>
      <c r="J451" s="45"/>
      <c r="K451" s="45"/>
    </row>
    <row r="452" spans="1:11" ht="17.25" customHeight="1" thickBot="1" x14ac:dyDescent="0.25">
      <c r="A452" s="215">
        <f t="shared" si="37"/>
        <v>430</v>
      </c>
      <c r="B452" s="216">
        <f t="shared" si="41"/>
        <v>30.510314362312506</v>
      </c>
      <c r="C452" s="437">
        <v>31410</v>
      </c>
      <c r="D452" s="217">
        <f t="shared" si="42"/>
        <v>12353.855011916425</v>
      </c>
      <c r="E452" s="91">
        <f t="shared" si="35"/>
        <v>4200.3107040515843</v>
      </c>
      <c r="F452" s="92">
        <f t="shared" si="36"/>
        <v>247.07710023832851</v>
      </c>
      <c r="G452" s="490">
        <v>40</v>
      </c>
      <c r="H452" s="94">
        <f t="shared" si="39"/>
        <v>16841.242816206341</v>
      </c>
      <c r="I452" s="45"/>
      <c r="J452" s="45"/>
      <c r="K452" s="45"/>
    </row>
    <row r="453" spans="1:11" ht="15" x14ac:dyDescent="0.25">
      <c r="A453" s="317"/>
      <c r="B453" s="317"/>
      <c r="C453" s="317"/>
      <c r="D453" s="317"/>
      <c r="E453" s="317"/>
      <c r="F453" s="317"/>
      <c r="G453" s="317"/>
      <c r="H453" s="317"/>
      <c r="I453" s="45"/>
      <c r="J453" s="45"/>
      <c r="K453" s="45"/>
    </row>
    <row r="454" spans="1:11" ht="15" x14ac:dyDescent="0.25">
      <c r="A454" s="317"/>
      <c r="B454" s="317"/>
      <c r="C454" s="317"/>
      <c r="D454" s="317"/>
      <c r="E454" s="317"/>
      <c r="F454" s="317"/>
      <c r="G454" s="317"/>
      <c r="H454" s="317"/>
      <c r="I454" s="45"/>
      <c r="J454" s="45"/>
      <c r="K454" s="45"/>
    </row>
    <row r="455" spans="1:11" ht="15" x14ac:dyDescent="0.25">
      <c r="A455" s="317"/>
      <c r="B455" s="317"/>
      <c r="C455" s="317"/>
      <c r="D455" s="317"/>
      <c r="E455" s="317"/>
      <c r="F455" s="317"/>
      <c r="G455" s="317"/>
      <c r="H455" s="317"/>
      <c r="I455" s="45"/>
      <c r="J455" s="45"/>
      <c r="K455" s="45"/>
    </row>
    <row r="456" spans="1:11" ht="15" x14ac:dyDescent="0.25">
      <c r="A456" s="317"/>
      <c r="B456" s="317"/>
      <c r="C456" s="317"/>
      <c r="D456" s="317"/>
      <c r="E456" s="317"/>
      <c r="F456" s="317"/>
      <c r="G456" s="317"/>
      <c r="H456" s="317"/>
      <c r="I456" s="45"/>
      <c r="J456" s="45"/>
      <c r="K456" s="45"/>
    </row>
    <row r="457" spans="1:11" ht="15" x14ac:dyDescent="0.25">
      <c r="A457" s="317"/>
      <c r="B457" s="317"/>
      <c r="C457" s="317"/>
      <c r="D457" s="317"/>
      <c r="E457" s="317"/>
      <c r="F457" s="317"/>
      <c r="G457" s="317"/>
      <c r="H457" s="317"/>
      <c r="I457" s="45"/>
      <c r="J457" s="45"/>
      <c r="K457" s="45"/>
    </row>
    <row r="458" spans="1:11" ht="15" x14ac:dyDescent="0.25">
      <c r="A458" s="317"/>
      <c r="B458" s="317"/>
      <c r="C458" s="317"/>
      <c r="D458" s="317"/>
      <c r="E458" s="317"/>
      <c r="F458" s="317"/>
      <c r="G458" s="317"/>
      <c r="H458" s="317"/>
      <c r="I458" s="45"/>
      <c r="J458" s="45"/>
      <c r="K458" s="45"/>
    </row>
    <row r="459" spans="1:11" ht="15" x14ac:dyDescent="0.25">
      <c r="A459" s="317"/>
      <c r="B459" s="317"/>
      <c r="C459" s="317"/>
      <c r="D459" s="317"/>
      <c r="E459" s="317"/>
      <c r="F459" s="317"/>
      <c r="G459" s="317"/>
      <c r="H459" s="317"/>
      <c r="I459" s="45"/>
      <c r="J459" s="45"/>
      <c r="K459" s="45"/>
    </row>
    <row r="460" spans="1:11" ht="15" x14ac:dyDescent="0.25">
      <c r="A460" s="317"/>
      <c r="B460" s="317"/>
      <c r="C460" s="317"/>
      <c r="D460" s="317"/>
      <c r="E460" s="317"/>
      <c r="F460" s="317"/>
      <c r="G460" s="317"/>
      <c r="H460" s="317"/>
      <c r="I460" s="45"/>
      <c r="J460" s="45"/>
      <c r="K460" s="45"/>
    </row>
    <row r="461" spans="1:11" ht="15" x14ac:dyDescent="0.25">
      <c r="A461" s="317"/>
      <c r="B461" s="317"/>
      <c r="C461" s="317"/>
      <c r="D461" s="317"/>
      <c r="E461" s="317"/>
      <c r="F461" s="317"/>
      <c r="G461" s="317"/>
      <c r="H461" s="317"/>
      <c r="I461" s="45"/>
      <c r="J461" s="45"/>
      <c r="K461" s="45"/>
    </row>
    <row r="462" spans="1:11" ht="15" x14ac:dyDescent="0.25">
      <c r="A462" s="317"/>
      <c r="B462" s="317"/>
      <c r="C462" s="317"/>
      <c r="D462" s="317"/>
      <c r="E462" s="317"/>
      <c r="F462" s="317"/>
      <c r="G462" s="317"/>
      <c r="H462" s="317"/>
      <c r="I462" s="45"/>
      <c r="J462" s="45"/>
      <c r="K462" s="45"/>
    </row>
    <row r="463" spans="1:11" ht="15" x14ac:dyDescent="0.25">
      <c r="A463" s="317"/>
      <c r="B463" s="317"/>
      <c r="C463" s="317"/>
      <c r="D463" s="317"/>
      <c r="E463" s="317"/>
      <c r="F463" s="317"/>
      <c r="G463" s="317"/>
      <c r="H463" s="317"/>
      <c r="I463" s="45"/>
      <c r="J463" s="45"/>
      <c r="K463" s="45"/>
    </row>
    <row r="464" spans="1:11" ht="15" x14ac:dyDescent="0.25">
      <c r="A464" s="317"/>
      <c r="B464" s="317"/>
      <c r="C464" s="317"/>
      <c r="D464" s="317"/>
      <c r="E464" s="317"/>
      <c r="F464" s="317"/>
      <c r="G464" s="317"/>
      <c r="H464" s="317"/>
      <c r="I464" s="45"/>
      <c r="J464" s="45"/>
      <c r="K464" s="45"/>
    </row>
    <row r="465" spans="1:11" ht="15" x14ac:dyDescent="0.25">
      <c r="A465" s="317"/>
      <c r="B465" s="317"/>
      <c r="C465" s="317"/>
      <c r="D465" s="317"/>
      <c r="E465" s="317"/>
      <c r="F465" s="317"/>
      <c r="G465" s="317"/>
      <c r="H465" s="317"/>
      <c r="I465" s="45"/>
      <c r="J465" s="45"/>
      <c r="K465" s="45"/>
    </row>
    <row r="466" spans="1:11" ht="15" x14ac:dyDescent="0.25">
      <c r="A466" s="317"/>
      <c r="B466" s="317"/>
      <c r="C466" s="317"/>
      <c r="D466" s="317"/>
      <c r="E466" s="317"/>
      <c r="F466" s="317"/>
      <c r="G466" s="317"/>
      <c r="H466" s="317"/>
      <c r="I466" s="45"/>
      <c r="J466" s="45"/>
      <c r="K466" s="45"/>
    </row>
    <row r="467" spans="1:11" ht="15" x14ac:dyDescent="0.25">
      <c r="A467" s="317"/>
      <c r="B467" s="317"/>
      <c r="C467" s="317"/>
      <c r="D467" s="317"/>
      <c r="E467" s="317"/>
      <c r="F467" s="317"/>
      <c r="G467" s="317"/>
      <c r="H467" s="317"/>
      <c r="I467" s="45"/>
      <c r="J467" s="45"/>
      <c r="K467" s="45"/>
    </row>
    <row r="468" spans="1:11" ht="15" x14ac:dyDescent="0.25">
      <c r="A468" s="317"/>
      <c r="B468" s="317"/>
      <c r="C468" s="317"/>
      <c r="D468" s="317"/>
      <c r="E468" s="317"/>
      <c r="F468" s="317"/>
      <c r="G468" s="317"/>
      <c r="H468" s="317"/>
      <c r="I468" s="45"/>
      <c r="J468" s="45"/>
      <c r="K468" s="45"/>
    </row>
    <row r="469" spans="1:11" ht="15" x14ac:dyDescent="0.25">
      <c r="A469" s="317"/>
      <c r="B469" s="317"/>
      <c r="C469" s="317"/>
      <c r="D469" s="317"/>
      <c r="E469" s="317"/>
      <c r="F469" s="317"/>
      <c r="G469" s="317"/>
      <c r="H469" s="317"/>
      <c r="I469" s="45"/>
      <c r="J469" s="45"/>
      <c r="K469" s="45"/>
    </row>
    <row r="470" spans="1:11" ht="15" x14ac:dyDescent="0.25">
      <c r="A470" s="317"/>
      <c r="B470" s="317"/>
      <c r="C470" s="317"/>
      <c r="D470" s="317"/>
      <c r="E470" s="317"/>
      <c r="F470" s="317"/>
      <c r="G470" s="317"/>
      <c r="H470" s="317"/>
      <c r="I470" s="45"/>
      <c r="J470" s="45"/>
      <c r="K470" s="45"/>
    </row>
    <row r="471" spans="1:11" ht="15" x14ac:dyDescent="0.25">
      <c r="A471" s="317"/>
      <c r="B471" s="317"/>
      <c r="C471" s="317"/>
      <c r="D471" s="317"/>
      <c r="E471" s="317"/>
      <c r="F471" s="317"/>
      <c r="G471" s="317"/>
      <c r="H471" s="317"/>
      <c r="I471" s="45"/>
      <c r="J471" s="45"/>
      <c r="K471" s="45"/>
    </row>
    <row r="472" spans="1:11" ht="15" x14ac:dyDescent="0.25">
      <c r="A472" s="317"/>
      <c r="B472" s="317"/>
      <c r="C472" s="317"/>
      <c r="D472" s="317"/>
      <c r="E472" s="317"/>
      <c r="F472" s="317"/>
      <c r="G472" s="317"/>
      <c r="H472" s="317"/>
      <c r="I472" s="45"/>
      <c r="J472" s="45"/>
      <c r="K472" s="45"/>
    </row>
    <row r="473" spans="1:11" ht="15" x14ac:dyDescent="0.25">
      <c r="A473" s="317"/>
      <c r="B473" s="317"/>
      <c r="C473" s="317"/>
      <c r="D473" s="317"/>
      <c r="E473" s="317"/>
      <c r="F473" s="317"/>
      <c r="G473" s="317"/>
      <c r="H473" s="317"/>
      <c r="I473" s="45"/>
      <c r="J473" s="45"/>
      <c r="K473" s="45"/>
    </row>
    <row r="474" spans="1:11" ht="15" x14ac:dyDescent="0.25">
      <c r="A474" s="317"/>
      <c r="B474" s="317"/>
      <c r="C474" s="317"/>
      <c r="D474" s="317"/>
      <c r="E474" s="317"/>
      <c r="F474" s="317"/>
      <c r="G474" s="317"/>
      <c r="H474" s="317"/>
      <c r="I474" s="45"/>
      <c r="J474" s="45"/>
      <c r="K474" s="45"/>
    </row>
    <row r="475" spans="1:11" ht="15" x14ac:dyDescent="0.25">
      <c r="A475" s="317"/>
      <c r="B475" s="317"/>
      <c r="C475" s="317"/>
      <c r="D475" s="317"/>
      <c r="E475" s="317"/>
      <c r="F475" s="317"/>
      <c r="G475" s="317"/>
      <c r="H475" s="317"/>
      <c r="I475" s="45"/>
      <c r="J475" s="45"/>
      <c r="K475" s="45"/>
    </row>
    <row r="476" spans="1:11" ht="15" x14ac:dyDescent="0.25">
      <c r="A476" s="317"/>
      <c r="B476" s="317"/>
      <c r="C476" s="317"/>
      <c r="D476" s="317"/>
      <c r="E476" s="317"/>
      <c r="F476" s="317"/>
      <c r="G476" s="317"/>
      <c r="H476" s="317"/>
      <c r="I476" s="45"/>
      <c r="J476" s="45"/>
      <c r="K476" s="45"/>
    </row>
    <row r="477" spans="1:11" ht="15" x14ac:dyDescent="0.25">
      <c r="A477" s="317"/>
      <c r="B477" s="317"/>
      <c r="C477" s="317"/>
      <c r="D477" s="317"/>
      <c r="E477" s="317"/>
      <c r="F477" s="317"/>
      <c r="G477" s="317"/>
      <c r="H477" s="317"/>
      <c r="I477" s="45"/>
      <c r="J477" s="45"/>
      <c r="K477" s="45"/>
    </row>
    <row r="478" spans="1:11" ht="15" x14ac:dyDescent="0.25">
      <c r="A478" s="317"/>
      <c r="B478" s="317"/>
      <c r="C478" s="317"/>
      <c r="D478" s="317"/>
      <c r="E478" s="317"/>
      <c r="F478" s="317"/>
      <c r="G478" s="317"/>
      <c r="H478" s="317"/>
      <c r="I478" s="45"/>
      <c r="J478" s="45"/>
      <c r="K478" s="45"/>
    </row>
    <row r="479" spans="1:11" ht="15" x14ac:dyDescent="0.25">
      <c r="A479" s="317"/>
      <c r="B479" s="317"/>
      <c r="C479" s="317"/>
      <c r="D479" s="317"/>
      <c r="E479" s="317"/>
      <c r="F479" s="317"/>
      <c r="G479" s="317"/>
      <c r="H479" s="317"/>
      <c r="I479" s="45"/>
      <c r="J479" s="45"/>
      <c r="K479" s="45"/>
    </row>
    <row r="480" spans="1:11" ht="15" x14ac:dyDescent="0.25">
      <c r="A480" s="317"/>
      <c r="B480" s="317"/>
      <c r="C480" s="317"/>
      <c r="D480" s="317"/>
      <c r="E480" s="317"/>
      <c r="F480" s="317"/>
      <c r="G480" s="317"/>
      <c r="H480" s="317"/>
      <c r="I480" s="45"/>
      <c r="J480" s="45"/>
      <c r="K480" s="45"/>
    </row>
    <row r="481" spans="1:11" ht="15" x14ac:dyDescent="0.25">
      <c r="A481" s="317"/>
      <c r="B481" s="317"/>
      <c r="C481" s="317"/>
      <c r="D481" s="317"/>
      <c r="E481" s="317"/>
      <c r="F481" s="317"/>
      <c r="G481" s="317"/>
      <c r="H481" s="317"/>
      <c r="I481" s="45"/>
      <c r="J481" s="45"/>
      <c r="K481" s="45"/>
    </row>
    <row r="482" spans="1:11" ht="15" x14ac:dyDescent="0.25">
      <c r="A482" s="317"/>
      <c r="B482" s="317"/>
      <c r="C482" s="317"/>
      <c r="D482" s="317"/>
      <c r="E482" s="317"/>
      <c r="F482" s="317"/>
      <c r="G482" s="317"/>
      <c r="H482" s="317"/>
      <c r="I482" s="45"/>
      <c r="J482" s="45"/>
      <c r="K482" s="45"/>
    </row>
    <row r="483" spans="1:11" ht="15" x14ac:dyDescent="0.25">
      <c r="A483" s="317"/>
      <c r="B483" s="317"/>
      <c r="C483" s="317"/>
      <c r="D483" s="317"/>
      <c r="E483" s="317"/>
      <c r="F483" s="317"/>
      <c r="G483" s="317"/>
      <c r="H483" s="317"/>
      <c r="I483" s="45"/>
      <c r="J483" s="45"/>
      <c r="K483" s="45"/>
    </row>
    <row r="484" spans="1:11" ht="15" x14ac:dyDescent="0.25">
      <c r="A484" s="317"/>
      <c r="B484" s="317"/>
      <c r="C484" s="317"/>
      <c r="D484" s="317"/>
      <c r="E484" s="317"/>
      <c r="F484" s="317"/>
      <c r="G484" s="317"/>
      <c r="H484" s="317"/>
      <c r="I484" s="45"/>
      <c r="J484" s="45"/>
      <c r="K484" s="45"/>
    </row>
    <row r="485" spans="1:11" ht="15" x14ac:dyDescent="0.25">
      <c r="A485" s="317"/>
      <c r="B485" s="317"/>
      <c r="C485" s="317"/>
      <c r="D485" s="317"/>
      <c r="E485" s="317"/>
      <c r="F485" s="317"/>
      <c r="G485" s="317"/>
      <c r="H485" s="317"/>
      <c r="I485" s="45"/>
      <c r="J485" s="45"/>
      <c r="K485" s="45"/>
    </row>
    <row r="486" spans="1:11" ht="15" x14ac:dyDescent="0.25">
      <c r="A486" s="317"/>
      <c r="B486" s="317"/>
      <c r="C486" s="317"/>
      <c r="D486" s="317"/>
      <c r="E486" s="317"/>
      <c r="F486" s="317"/>
      <c r="G486" s="317"/>
      <c r="H486" s="317"/>
      <c r="I486" s="45"/>
      <c r="J486" s="45"/>
      <c r="K486" s="45"/>
    </row>
    <row r="487" spans="1:11" ht="15" x14ac:dyDescent="0.25">
      <c r="A487" s="317"/>
      <c r="B487" s="317"/>
      <c r="C487" s="317"/>
      <c r="D487" s="317"/>
      <c r="E487" s="317"/>
      <c r="F487" s="317"/>
      <c r="G487" s="317"/>
      <c r="H487" s="317"/>
      <c r="I487" s="45"/>
      <c r="J487" s="45"/>
      <c r="K487" s="45"/>
    </row>
    <row r="488" spans="1:11" ht="15" x14ac:dyDescent="0.25">
      <c r="A488" s="317"/>
      <c r="B488" s="317"/>
      <c r="C488" s="317"/>
      <c r="D488" s="317"/>
      <c r="E488" s="317"/>
      <c r="F488" s="317"/>
      <c r="G488" s="317"/>
      <c r="H488" s="317"/>
      <c r="I488" s="45"/>
      <c r="J488" s="45"/>
      <c r="K488" s="45"/>
    </row>
    <row r="489" spans="1:11" ht="15" x14ac:dyDescent="0.25">
      <c r="A489" s="317"/>
      <c r="B489" s="317"/>
      <c r="C489" s="317"/>
      <c r="D489" s="317"/>
      <c r="E489" s="317"/>
      <c r="F489" s="317"/>
      <c r="G489" s="317"/>
      <c r="H489" s="317"/>
      <c r="I489" s="45"/>
      <c r="J489" s="45"/>
      <c r="K489" s="45"/>
    </row>
    <row r="490" spans="1:11" ht="15" x14ac:dyDescent="0.25">
      <c r="A490" s="317"/>
      <c r="B490" s="317"/>
      <c r="C490" s="317"/>
      <c r="D490" s="317"/>
      <c r="E490" s="317"/>
      <c r="F490" s="317"/>
      <c r="G490" s="317"/>
      <c r="H490" s="317"/>
      <c r="I490" s="45"/>
      <c r="J490" s="45"/>
      <c r="K490" s="45"/>
    </row>
    <row r="491" spans="1:11" ht="15" x14ac:dyDescent="0.25">
      <c r="A491" s="317"/>
      <c r="B491" s="317"/>
      <c r="C491" s="317"/>
      <c r="D491" s="317"/>
      <c r="E491" s="317"/>
      <c r="F491" s="317"/>
      <c r="G491" s="317"/>
      <c r="H491" s="317"/>
      <c r="I491" s="45"/>
      <c r="J491" s="45"/>
      <c r="K491" s="45"/>
    </row>
    <row r="492" spans="1:11" ht="15" x14ac:dyDescent="0.25">
      <c r="A492" s="317"/>
      <c r="B492" s="317"/>
      <c r="C492" s="317"/>
      <c r="D492" s="317"/>
      <c r="E492" s="317"/>
      <c r="F492" s="317"/>
      <c r="G492" s="317"/>
      <c r="H492" s="317"/>
      <c r="I492" s="45"/>
      <c r="J492" s="45"/>
      <c r="K492" s="45"/>
    </row>
    <row r="493" spans="1:11" ht="15" x14ac:dyDescent="0.25">
      <c r="A493" s="317"/>
      <c r="B493" s="317"/>
      <c r="C493" s="317"/>
      <c r="D493" s="317"/>
      <c r="E493" s="317"/>
      <c r="F493" s="317"/>
      <c r="G493" s="317"/>
      <c r="H493" s="317"/>
      <c r="I493" s="45"/>
      <c r="J493" s="45"/>
      <c r="K493" s="45"/>
    </row>
    <row r="494" spans="1:11" ht="15" x14ac:dyDescent="0.25">
      <c r="A494" s="317"/>
      <c r="B494" s="317"/>
      <c r="C494" s="317"/>
      <c r="D494" s="317"/>
      <c r="E494" s="317"/>
      <c r="F494" s="317"/>
      <c r="G494" s="317"/>
      <c r="H494" s="317"/>
      <c r="I494" s="45"/>
      <c r="J494" s="45"/>
      <c r="K494" s="45"/>
    </row>
    <row r="495" spans="1:11" ht="15" x14ac:dyDescent="0.25">
      <c r="A495" s="317"/>
      <c r="B495" s="317"/>
      <c r="C495" s="317"/>
      <c r="D495" s="317"/>
      <c r="E495" s="317"/>
      <c r="F495" s="317"/>
      <c r="G495" s="317"/>
      <c r="H495" s="317"/>
      <c r="I495" s="45"/>
      <c r="J495" s="45"/>
      <c r="K495" s="45"/>
    </row>
    <row r="496" spans="1:11" x14ac:dyDescent="0.2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</row>
    <row r="497" spans="1:11" x14ac:dyDescent="0.2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</row>
    <row r="498" spans="1:11" x14ac:dyDescent="0.2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</row>
    <row r="499" spans="1:11" x14ac:dyDescent="0.2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</row>
    <row r="500" spans="1:11" x14ac:dyDescent="0.2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</row>
    <row r="501" spans="1:11" x14ac:dyDescent="0.2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</row>
    <row r="502" spans="1:11" x14ac:dyDescent="0.2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</row>
    <row r="503" spans="1:11" x14ac:dyDescent="0.2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</row>
    <row r="504" spans="1:11" x14ac:dyDescent="0.2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</row>
    <row r="505" spans="1:11" x14ac:dyDescent="0.2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</row>
    <row r="506" spans="1:11" x14ac:dyDescent="0.2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</row>
    <row r="507" spans="1:11" x14ac:dyDescent="0.2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</row>
    <row r="508" spans="1:11" x14ac:dyDescent="0.2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</row>
    <row r="509" spans="1:11" x14ac:dyDescent="0.2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</row>
    <row r="510" spans="1:11" x14ac:dyDescent="0.2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</row>
    <row r="511" spans="1:11" x14ac:dyDescent="0.2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</row>
    <row r="512" spans="1:11" x14ac:dyDescent="0.2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</row>
    <row r="513" spans="1:11" x14ac:dyDescent="0.2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</row>
    <row r="514" spans="1:11" x14ac:dyDescent="0.2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</row>
    <row r="515" spans="1:11" x14ac:dyDescent="0.2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</row>
    <row r="516" spans="1:11" x14ac:dyDescent="0.2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</row>
    <row r="517" spans="1:11" x14ac:dyDescent="0.2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</row>
    <row r="518" spans="1:11" x14ac:dyDescent="0.2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</row>
    <row r="519" spans="1:11" x14ac:dyDescent="0.2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</row>
    <row r="520" spans="1:11" x14ac:dyDescent="0.2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</row>
    <row r="521" spans="1:11" x14ac:dyDescent="0.2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</row>
    <row r="522" spans="1:11" x14ac:dyDescent="0.2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</row>
    <row r="523" spans="1:11" x14ac:dyDescent="0.2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</row>
    <row r="524" spans="1:11" x14ac:dyDescent="0.2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</row>
    <row r="525" spans="1:11" x14ac:dyDescent="0.2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</row>
    <row r="526" spans="1:11" x14ac:dyDescent="0.2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</row>
    <row r="527" spans="1:11" x14ac:dyDescent="0.2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</row>
    <row r="528" spans="1:11" x14ac:dyDescent="0.2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</row>
    <row r="529" spans="1:11" x14ac:dyDescent="0.2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</row>
    <row r="530" spans="1:11" x14ac:dyDescent="0.2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</row>
    <row r="531" spans="1:11" x14ac:dyDescent="0.2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</row>
    <row r="532" spans="1:11" x14ac:dyDescent="0.2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</row>
    <row r="533" spans="1:11" x14ac:dyDescent="0.2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</row>
    <row r="534" spans="1:11" x14ac:dyDescent="0.2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</row>
    <row r="535" spans="1:11" x14ac:dyDescent="0.2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</row>
    <row r="536" spans="1:11" x14ac:dyDescent="0.2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</row>
    <row r="537" spans="1:11" x14ac:dyDescent="0.2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</row>
    <row r="538" spans="1:11" x14ac:dyDescent="0.2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</row>
    <row r="539" spans="1:11" x14ac:dyDescent="0.2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</row>
    <row r="540" spans="1:11" x14ac:dyDescent="0.2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</row>
    <row r="541" spans="1:11" x14ac:dyDescent="0.2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</row>
    <row r="542" spans="1:11" x14ac:dyDescent="0.2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</row>
    <row r="543" spans="1:11" x14ac:dyDescent="0.2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</row>
    <row r="544" spans="1:11" x14ac:dyDescent="0.2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</row>
    <row r="545" spans="1:11" x14ac:dyDescent="0.2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</row>
    <row r="546" spans="1:11" x14ac:dyDescent="0.2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</row>
    <row r="547" spans="1:11" x14ac:dyDescent="0.2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</row>
    <row r="548" spans="1:11" x14ac:dyDescent="0.2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</row>
    <row r="549" spans="1:11" x14ac:dyDescent="0.2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</row>
    <row r="550" spans="1:11" x14ac:dyDescent="0.2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</row>
    <row r="551" spans="1:11" x14ac:dyDescent="0.2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</row>
    <row r="552" spans="1:11" x14ac:dyDescent="0.2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</row>
    <row r="553" spans="1:11" x14ac:dyDescent="0.2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</row>
    <row r="554" spans="1:11" x14ac:dyDescent="0.2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</row>
    <row r="555" spans="1:11" x14ac:dyDescent="0.2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</row>
    <row r="556" spans="1:11" x14ac:dyDescent="0.2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</row>
    <row r="557" spans="1:11" x14ac:dyDescent="0.2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</row>
    <row r="558" spans="1:11" x14ac:dyDescent="0.2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</row>
    <row r="559" spans="1:11" x14ac:dyDescent="0.2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</row>
    <row r="560" spans="1:11" x14ac:dyDescent="0.2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</row>
    <row r="561" spans="1:11" x14ac:dyDescent="0.2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</row>
    <row r="562" spans="1:11" x14ac:dyDescent="0.2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</row>
    <row r="563" spans="1:11" x14ac:dyDescent="0.2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</row>
    <row r="564" spans="1:11" x14ac:dyDescent="0.2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</row>
    <row r="565" spans="1:11" x14ac:dyDescent="0.2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</row>
    <row r="566" spans="1:11" x14ac:dyDescent="0.2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</row>
    <row r="567" spans="1:11" x14ac:dyDescent="0.2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</row>
    <row r="568" spans="1:11" x14ac:dyDescent="0.2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</row>
    <row r="569" spans="1:11" x14ac:dyDescent="0.2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</row>
    <row r="570" spans="1:11" x14ac:dyDescent="0.2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</row>
    <row r="571" spans="1:11" x14ac:dyDescent="0.2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</row>
    <row r="572" spans="1:11" x14ac:dyDescent="0.2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</row>
    <row r="573" spans="1:11" x14ac:dyDescent="0.2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</row>
    <row r="574" spans="1:11" x14ac:dyDescent="0.2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</row>
    <row r="575" spans="1:11" x14ac:dyDescent="0.2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</row>
    <row r="576" spans="1:11" x14ac:dyDescent="0.2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</row>
    <row r="577" spans="1:11" x14ac:dyDescent="0.2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</row>
    <row r="578" spans="1:11" x14ac:dyDescent="0.2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</row>
    <row r="579" spans="1:11" x14ac:dyDescent="0.2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</row>
    <row r="580" spans="1:11" x14ac:dyDescent="0.2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</row>
    <row r="581" spans="1:11" x14ac:dyDescent="0.2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</row>
    <row r="582" spans="1:11" x14ac:dyDescent="0.2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</row>
    <row r="583" spans="1:11" x14ac:dyDescent="0.2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</row>
    <row r="584" spans="1:11" x14ac:dyDescent="0.2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</row>
    <row r="585" spans="1:11" x14ac:dyDescent="0.2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</row>
    <row r="586" spans="1:11" x14ac:dyDescent="0.2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</row>
    <row r="587" spans="1:11" x14ac:dyDescent="0.2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</row>
    <row r="588" spans="1:11" x14ac:dyDescent="0.2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</row>
    <row r="589" spans="1:11" x14ac:dyDescent="0.2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</row>
    <row r="590" spans="1:11" x14ac:dyDescent="0.2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</row>
    <row r="591" spans="1:11" x14ac:dyDescent="0.2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</row>
    <row r="592" spans="1:11" x14ac:dyDescent="0.2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</row>
    <row r="593" spans="1:11" x14ac:dyDescent="0.2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</row>
    <row r="594" spans="1:11" x14ac:dyDescent="0.2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</row>
    <row r="595" spans="1:11" x14ac:dyDescent="0.2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</row>
    <row r="596" spans="1:11" x14ac:dyDescent="0.2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</row>
    <row r="597" spans="1:11" x14ac:dyDescent="0.2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</row>
    <row r="598" spans="1:11" x14ac:dyDescent="0.2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</row>
    <row r="599" spans="1:11" x14ac:dyDescent="0.2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</row>
    <row r="600" spans="1:11" x14ac:dyDescent="0.2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</row>
    <row r="601" spans="1:11" x14ac:dyDescent="0.2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</row>
    <row r="602" spans="1:11" x14ac:dyDescent="0.2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</row>
    <row r="603" spans="1:11" x14ac:dyDescent="0.2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</row>
    <row r="604" spans="1:11" x14ac:dyDescent="0.2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</row>
    <row r="605" spans="1:11" x14ac:dyDescent="0.2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</row>
    <row r="606" spans="1:11" x14ac:dyDescent="0.2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</row>
    <row r="607" spans="1:11" x14ac:dyDescent="0.2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</row>
    <row r="608" spans="1:11" x14ac:dyDescent="0.2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</row>
    <row r="609" spans="1:11" x14ac:dyDescent="0.2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</row>
    <row r="610" spans="1:11" x14ac:dyDescent="0.2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</row>
    <row r="611" spans="1:11" x14ac:dyDescent="0.2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</row>
    <row r="612" spans="1:11" x14ac:dyDescent="0.2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</row>
    <row r="613" spans="1:11" x14ac:dyDescent="0.2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</row>
    <row r="614" spans="1:11" x14ac:dyDescent="0.2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</row>
    <row r="615" spans="1:11" x14ac:dyDescent="0.2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</row>
    <row r="616" spans="1:11" x14ac:dyDescent="0.2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</row>
    <row r="617" spans="1:11" x14ac:dyDescent="0.2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</row>
    <row r="618" spans="1:11" x14ac:dyDescent="0.2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</row>
    <row r="619" spans="1:11" x14ac:dyDescent="0.2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</row>
    <row r="620" spans="1:11" x14ac:dyDescent="0.2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</row>
    <row r="621" spans="1:11" x14ac:dyDescent="0.2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</row>
    <row r="622" spans="1:11" x14ac:dyDescent="0.2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</row>
    <row r="623" spans="1:11" x14ac:dyDescent="0.2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</row>
    <row r="624" spans="1:11" x14ac:dyDescent="0.2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</row>
    <row r="625" spans="1:11" x14ac:dyDescent="0.2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</row>
    <row r="626" spans="1:11" x14ac:dyDescent="0.2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</row>
    <row r="627" spans="1:11" x14ac:dyDescent="0.2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</row>
    <row r="628" spans="1:11" x14ac:dyDescent="0.2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</row>
    <row r="629" spans="1:11" x14ac:dyDescent="0.2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</row>
    <row r="630" spans="1:11" x14ac:dyDescent="0.2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</row>
    <row r="631" spans="1:11" x14ac:dyDescent="0.2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</row>
    <row r="632" spans="1:11" x14ac:dyDescent="0.2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</row>
    <row r="633" spans="1:11" x14ac:dyDescent="0.2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</row>
    <row r="634" spans="1:11" x14ac:dyDescent="0.2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</row>
    <row r="635" spans="1:11" x14ac:dyDescent="0.2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</row>
    <row r="636" spans="1:11" x14ac:dyDescent="0.2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</row>
    <row r="637" spans="1:11" x14ac:dyDescent="0.2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</row>
    <row r="638" spans="1:11" x14ac:dyDescent="0.2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</row>
    <row r="639" spans="1:11" x14ac:dyDescent="0.2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</row>
    <row r="640" spans="1:11" x14ac:dyDescent="0.2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</row>
    <row r="641" spans="1:11" x14ac:dyDescent="0.2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</row>
    <row r="642" spans="1:11" x14ac:dyDescent="0.2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</row>
    <row r="643" spans="1:11" x14ac:dyDescent="0.2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</row>
    <row r="644" spans="1:11" x14ac:dyDescent="0.2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</row>
    <row r="645" spans="1:11" x14ac:dyDescent="0.2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</row>
    <row r="646" spans="1:11" x14ac:dyDescent="0.2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</row>
    <row r="647" spans="1:11" x14ac:dyDescent="0.2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</row>
    <row r="648" spans="1:11" x14ac:dyDescent="0.2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</row>
    <row r="649" spans="1:11" x14ac:dyDescent="0.2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</row>
    <row r="650" spans="1:11" x14ac:dyDescent="0.2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</row>
    <row r="651" spans="1:11" x14ac:dyDescent="0.2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</row>
    <row r="652" spans="1:11" x14ac:dyDescent="0.2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</row>
    <row r="653" spans="1:11" x14ac:dyDescent="0.2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</row>
    <row r="654" spans="1:11" x14ac:dyDescent="0.2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</row>
    <row r="655" spans="1:11" x14ac:dyDescent="0.2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</row>
    <row r="656" spans="1:11" x14ac:dyDescent="0.2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</row>
    <row r="657" spans="1:11" x14ac:dyDescent="0.2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</row>
    <row r="658" spans="1:11" x14ac:dyDescent="0.2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</row>
    <row r="659" spans="1:11" x14ac:dyDescent="0.2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</row>
    <row r="660" spans="1:11" x14ac:dyDescent="0.2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</row>
    <row r="661" spans="1:11" x14ac:dyDescent="0.2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</row>
    <row r="662" spans="1:11" x14ac:dyDescent="0.2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</row>
    <row r="663" spans="1:11" x14ac:dyDescent="0.2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</row>
    <row r="664" spans="1:11" x14ac:dyDescent="0.2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</row>
    <row r="665" spans="1:11" x14ac:dyDescent="0.2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</row>
    <row r="666" spans="1:11" x14ac:dyDescent="0.2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</row>
    <row r="667" spans="1:11" x14ac:dyDescent="0.2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</row>
    <row r="668" spans="1:11" x14ac:dyDescent="0.2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</row>
    <row r="669" spans="1:11" x14ac:dyDescent="0.2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</row>
    <row r="670" spans="1:11" x14ac:dyDescent="0.2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</row>
    <row r="671" spans="1:11" x14ac:dyDescent="0.2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</row>
    <row r="672" spans="1:11" x14ac:dyDescent="0.2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</row>
    <row r="673" spans="1:11" x14ac:dyDescent="0.2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</row>
    <row r="674" spans="1:11" x14ac:dyDescent="0.2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</row>
    <row r="675" spans="1:11" x14ac:dyDescent="0.2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</row>
    <row r="676" spans="1:11" x14ac:dyDescent="0.2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</row>
  </sheetData>
  <mergeCells count="20">
    <mergeCell ref="A4:J4"/>
    <mergeCell ref="I10:I11"/>
    <mergeCell ref="J10:J11"/>
    <mergeCell ref="E10:F11"/>
    <mergeCell ref="G10:G11"/>
    <mergeCell ref="H10:H11"/>
    <mergeCell ref="H21:H22"/>
    <mergeCell ref="A21:A22"/>
    <mergeCell ref="B21:B22"/>
    <mergeCell ref="C10:C11"/>
    <mergeCell ref="C21:C22"/>
    <mergeCell ref="F21:F22"/>
    <mergeCell ref="D21:D22"/>
    <mergeCell ref="E21:E22"/>
    <mergeCell ref="G21:G22"/>
    <mergeCell ref="A10:B11"/>
    <mergeCell ref="A12:B12"/>
    <mergeCell ref="A20:H20"/>
    <mergeCell ref="D10:D11"/>
    <mergeCell ref="E12:F12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90" orientation="portrait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tabSelected="1" zoomScale="80" workbookViewId="0">
      <selection activeCell="L31" sqref="L31"/>
    </sheetView>
  </sheetViews>
  <sheetFormatPr defaultRowHeight="12.75" x14ac:dyDescent="0.2"/>
  <cols>
    <col min="1" max="1" width="85.85546875" customWidth="1"/>
    <col min="2" max="2" width="15" customWidth="1"/>
  </cols>
  <sheetData>
    <row r="1" spans="1:23" ht="21" x14ac:dyDescent="0.35">
      <c r="A1" s="44" t="s">
        <v>12</v>
      </c>
      <c r="B1" s="46"/>
      <c r="C1" s="48"/>
      <c r="D1" s="48"/>
      <c r="E1" s="48"/>
      <c r="F1" s="48"/>
      <c r="G1" s="45"/>
      <c r="H1" s="45"/>
      <c r="I1" s="48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8.75" x14ac:dyDescent="0.3">
      <c r="A2" s="49" t="s">
        <v>194</v>
      </c>
      <c r="B2" s="46"/>
      <c r="C2" s="48"/>
      <c r="D2" s="48"/>
      <c r="E2" s="48"/>
      <c r="F2" s="48"/>
      <c r="G2" s="45"/>
      <c r="H2" s="45"/>
      <c r="I2" s="48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9.5" customHeight="1" x14ac:dyDescent="0.35">
      <c r="A4" s="641" t="s">
        <v>781</v>
      </c>
      <c r="B4" s="642"/>
      <c r="D4" s="1"/>
      <c r="E4" s="1"/>
      <c r="F4" s="1"/>
      <c r="G4" s="1"/>
    </row>
    <row r="5" spans="1:23" ht="6" customHeight="1" x14ac:dyDescent="0.35">
      <c r="A5" s="318"/>
      <c r="B5" s="233"/>
      <c r="D5" s="1"/>
      <c r="E5" s="1"/>
      <c r="F5" s="1"/>
      <c r="G5" s="1"/>
    </row>
    <row r="6" spans="1:23" ht="17.25" customHeight="1" x14ac:dyDescent="0.3">
      <c r="A6" s="332" t="s">
        <v>697</v>
      </c>
      <c r="B6" s="319"/>
      <c r="C6" s="1"/>
      <c r="D6" s="1"/>
      <c r="E6" s="1"/>
      <c r="F6" s="1"/>
      <c r="G6" s="1"/>
    </row>
    <row r="7" spans="1:23" ht="16.5" thickBot="1" x14ac:dyDescent="0.3">
      <c r="A7" s="235"/>
      <c r="B7" s="238"/>
      <c r="C7" s="1"/>
      <c r="D7" s="1"/>
      <c r="E7" s="1"/>
      <c r="F7" s="1"/>
      <c r="G7" s="1"/>
    </row>
    <row r="8" spans="1:23" ht="22.5" customHeight="1" x14ac:dyDescent="0.25">
      <c r="A8" s="639" t="s">
        <v>179</v>
      </c>
      <c r="B8" s="640" t="s">
        <v>436</v>
      </c>
      <c r="C8" s="1"/>
      <c r="D8" s="1"/>
      <c r="E8" s="1"/>
      <c r="F8" s="1"/>
      <c r="G8" s="1"/>
    </row>
    <row r="9" spans="1:23" ht="23.25" customHeight="1" thickBot="1" x14ac:dyDescent="0.3">
      <c r="A9" s="620"/>
      <c r="B9" s="567"/>
      <c r="C9" s="1"/>
      <c r="D9" s="1"/>
      <c r="E9" s="1"/>
      <c r="F9" s="1"/>
      <c r="G9" s="1"/>
    </row>
    <row r="10" spans="1:23" s="11" customFormat="1" ht="16.5" customHeight="1" x14ac:dyDescent="0.2">
      <c r="A10" s="322" t="s">
        <v>743</v>
      </c>
      <c r="B10" s="323">
        <v>0.7</v>
      </c>
      <c r="C10" s="42"/>
      <c r="D10" s="41"/>
      <c r="E10" s="12"/>
      <c r="F10" s="12"/>
      <c r="G10" s="12"/>
    </row>
    <row r="11" spans="1:23" s="11" customFormat="1" ht="16.5" customHeight="1" x14ac:dyDescent="0.2">
      <c r="A11" s="322" t="s">
        <v>744</v>
      </c>
      <c r="B11" s="324">
        <v>1.5</v>
      </c>
      <c r="C11" s="42"/>
      <c r="D11" s="42"/>
      <c r="E11" s="12"/>
      <c r="F11" s="12"/>
      <c r="G11" s="12"/>
    </row>
    <row r="12" spans="1:23" s="11" customFormat="1" ht="16.5" customHeight="1" x14ac:dyDescent="0.2">
      <c r="A12" s="87" t="s">
        <v>745</v>
      </c>
      <c r="B12" s="325">
        <v>2</v>
      </c>
      <c r="C12" s="42"/>
      <c r="D12" s="42"/>
      <c r="E12" s="12"/>
      <c r="F12" s="12"/>
      <c r="G12" s="12"/>
    </row>
    <row r="13" spans="1:23" s="11" customFormat="1" ht="16.5" customHeight="1" x14ac:dyDescent="0.2">
      <c r="A13" s="87" t="s">
        <v>746</v>
      </c>
      <c r="B13" s="325">
        <v>2.5</v>
      </c>
      <c r="C13" s="12"/>
      <c r="D13" s="41"/>
      <c r="E13" s="12"/>
      <c r="F13" s="12"/>
      <c r="G13" s="12"/>
    </row>
    <row r="14" spans="1:23" s="11" customFormat="1" ht="16.5" customHeight="1" x14ac:dyDescent="0.2">
      <c r="A14" s="87" t="s">
        <v>747</v>
      </c>
      <c r="B14" s="325">
        <v>1.8</v>
      </c>
      <c r="C14" s="42"/>
      <c r="D14" s="42"/>
      <c r="E14" s="12"/>
      <c r="F14" s="12"/>
      <c r="G14" s="12"/>
    </row>
    <row r="15" spans="1:23" s="11" customFormat="1" ht="16.5" customHeight="1" x14ac:dyDescent="0.2">
      <c r="A15" s="87" t="s">
        <v>719</v>
      </c>
      <c r="B15" s="325">
        <v>2</v>
      </c>
      <c r="C15" s="42"/>
      <c r="D15" s="42"/>
      <c r="E15" s="12"/>
      <c r="F15" s="12"/>
      <c r="G15" s="12"/>
    </row>
    <row r="16" spans="1:23" s="11" customFormat="1" ht="16.5" customHeight="1" x14ac:dyDescent="0.2">
      <c r="A16" s="87" t="s">
        <v>748</v>
      </c>
      <c r="B16" s="325">
        <v>1.5</v>
      </c>
      <c r="C16" s="42"/>
      <c r="D16" s="42"/>
      <c r="E16" s="12"/>
      <c r="F16" s="12"/>
      <c r="G16" s="12"/>
    </row>
    <row r="17" spans="1:7" s="11" customFormat="1" ht="16.5" customHeight="1" x14ac:dyDescent="0.2">
      <c r="A17" s="87" t="s">
        <v>749</v>
      </c>
      <c r="B17" s="325">
        <v>2</v>
      </c>
      <c r="C17" s="42"/>
      <c r="D17" s="42"/>
      <c r="E17" s="12"/>
      <c r="F17" s="12"/>
      <c r="G17" s="12"/>
    </row>
    <row r="18" spans="1:7" s="11" customFormat="1" ht="16.5" customHeight="1" x14ac:dyDescent="0.2">
      <c r="A18" s="87" t="s">
        <v>720</v>
      </c>
      <c r="B18" s="325">
        <v>1.2</v>
      </c>
      <c r="C18" s="42"/>
      <c r="D18" s="42"/>
      <c r="E18" s="12"/>
      <c r="F18" s="12"/>
      <c r="G18" s="12"/>
    </row>
    <row r="19" spans="1:7" s="11" customFormat="1" ht="16.5" customHeight="1" x14ac:dyDescent="0.2">
      <c r="A19" s="87" t="s">
        <v>768</v>
      </c>
      <c r="B19" s="325">
        <v>1.6</v>
      </c>
      <c r="C19" s="42"/>
      <c r="D19" s="42"/>
      <c r="E19" s="12"/>
      <c r="F19" s="12"/>
      <c r="G19" s="12"/>
    </row>
    <row r="20" spans="1:7" s="11" customFormat="1" ht="16.5" customHeight="1" x14ac:dyDescent="0.2">
      <c r="A20" s="87" t="s">
        <v>750</v>
      </c>
      <c r="B20" s="325">
        <v>1.4</v>
      </c>
      <c r="C20" s="42"/>
      <c r="D20" s="42"/>
      <c r="E20" s="12"/>
      <c r="F20" s="12"/>
      <c r="G20" s="12"/>
    </row>
    <row r="21" spans="1:7" s="11" customFormat="1" ht="17.25" customHeight="1" x14ac:dyDescent="0.2">
      <c r="A21" s="87" t="s">
        <v>240</v>
      </c>
      <c r="B21" s="325">
        <v>2</v>
      </c>
      <c r="C21" s="42"/>
      <c r="D21" s="42"/>
      <c r="E21" s="12"/>
      <c r="F21" s="12"/>
      <c r="G21" s="12"/>
    </row>
    <row r="22" spans="1:7" s="11" customFormat="1" ht="16.5" customHeight="1" x14ac:dyDescent="0.2">
      <c r="A22" s="87" t="s">
        <v>769</v>
      </c>
      <c r="B22" s="325">
        <v>2</v>
      </c>
      <c r="C22" s="42"/>
      <c r="D22" s="42"/>
      <c r="E22" s="12"/>
      <c r="F22" s="12"/>
      <c r="G22" s="12"/>
    </row>
    <row r="23" spans="1:7" s="11" customFormat="1" ht="16.5" customHeight="1" x14ac:dyDescent="0.2">
      <c r="A23" s="87" t="s">
        <v>180</v>
      </c>
      <c r="B23" s="325">
        <v>2.5</v>
      </c>
      <c r="C23" s="42"/>
      <c r="D23" s="42"/>
      <c r="E23" s="12"/>
      <c r="F23" s="12"/>
      <c r="G23" s="12"/>
    </row>
    <row r="24" spans="1:7" s="11" customFormat="1" ht="16.5" customHeight="1" x14ac:dyDescent="0.2">
      <c r="A24" s="87" t="s">
        <v>721</v>
      </c>
      <c r="B24" s="325">
        <v>0.8</v>
      </c>
      <c r="C24" s="42"/>
      <c r="D24" s="42"/>
      <c r="E24" s="12"/>
      <c r="F24" s="12"/>
      <c r="G24" s="12"/>
    </row>
    <row r="25" spans="1:7" s="11" customFormat="1" ht="16.5" customHeight="1" x14ac:dyDescent="0.2">
      <c r="A25" s="87" t="s">
        <v>722</v>
      </c>
      <c r="B25" s="325">
        <v>0.8</v>
      </c>
      <c r="C25" s="42"/>
      <c r="D25" s="42"/>
      <c r="E25" s="12"/>
      <c r="F25" s="12"/>
      <c r="G25" s="12"/>
    </row>
    <row r="26" spans="1:7" s="11" customFormat="1" ht="16.5" customHeight="1" x14ac:dyDescent="0.2">
      <c r="A26" s="87" t="s">
        <v>751</v>
      </c>
      <c r="B26" s="325">
        <v>2</v>
      </c>
      <c r="C26" s="42"/>
      <c r="D26" s="42"/>
      <c r="E26" s="12"/>
      <c r="F26" s="12"/>
      <c r="G26" s="12"/>
    </row>
    <row r="27" spans="1:7" s="11" customFormat="1" ht="16.5" customHeight="1" x14ac:dyDescent="0.2">
      <c r="A27" s="87" t="s">
        <v>181</v>
      </c>
      <c r="B27" s="325">
        <v>0.3</v>
      </c>
      <c r="C27" s="12"/>
      <c r="D27" s="12"/>
      <c r="E27" s="12"/>
      <c r="F27" s="12"/>
      <c r="G27" s="12"/>
    </row>
    <row r="28" spans="1:7" s="11" customFormat="1" ht="16.5" customHeight="1" x14ac:dyDescent="0.2">
      <c r="A28" s="87" t="s">
        <v>182</v>
      </c>
      <c r="B28" s="325">
        <v>0.3</v>
      </c>
      <c r="C28" s="12"/>
      <c r="D28" s="12"/>
      <c r="E28" s="12"/>
      <c r="F28" s="12"/>
      <c r="G28" s="12"/>
    </row>
    <row r="29" spans="1:7" s="11" customFormat="1" ht="16.5" customHeight="1" x14ac:dyDescent="0.2">
      <c r="A29" s="87" t="s">
        <v>183</v>
      </c>
      <c r="B29" s="325">
        <v>1.5</v>
      </c>
      <c r="C29" s="12"/>
      <c r="D29" s="12"/>
      <c r="E29" s="12"/>
      <c r="F29" s="12"/>
      <c r="G29" s="12"/>
    </row>
    <row r="30" spans="1:7" s="11" customFormat="1" ht="16.5" customHeight="1" x14ac:dyDescent="0.2">
      <c r="A30" s="87" t="s">
        <v>184</v>
      </c>
      <c r="B30" s="325">
        <v>2</v>
      </c>
      <c r="C30" s="12"/>
      <c r="D30" s="12"/>
      <c r="E30" s="12"/>
      <c r="F30" s="12"/>
      <c r="G30" s="12"/>
    </row>
    <row r="31" spans="1:7" s="11" customFormat="1" ht="16.5" customHeight="1" x14ac:dyDescent="0.2">
      <c r="A31" s="326" t="s">
        <v>185</v>
      </c>
      <c r="B31" s="327">
        <v>1</v>
      </c>
      <c r="C31" s="12"/>
      <c r="D31" s="12"/>
      <c r="E31" s="12"/>
      <c r="F31" s="12"/>
      <c r="G31" s="12"/>
    </row>
    <row r="32" spans="1:7" s="11" customFormat="1" ht="16.5" customHeight="1" x14ac:dyDescent="0.2">
      <c r="A32" s="326" t="s">
        <v>683</v>
      </c>
      <c r="B32" s="327">
        <v>1</v>
      </c>
      <c r="C32" s="12"/>
      <c r="D32" s="12"/>
      <c r="E32" s="12"/>
      <c r="F32" s="12"/>
      <c r="G32" s="12"/>
    </row>
    <row r="33" spans="1:7" s="11" customFormat="1" ht="16.5" customHeight="1" thickBot="1" x14ac:dyDescent="0.25">
      <c r="A33" s="328" t="s">
        <v>619</v>
      </c>
      <c r="B33" s="329">
        <v>0.3</v>
      </c>
      <c r="C33" s="12"/>
      <c r="D33" s="12"/>
      <c r="E33" s="12"/>
      <c r="F33" s="12"/>
      <c r="G33" s="12"/>
    </row>
    <row r="34" spans="1:7" ht="15.75" x14ac:dyDescent="0.25">
      <c r="A34" s="317"/>
      <c r="B34" s="320"/>
      <c r="C34" s="1"/>
      <c r="D34" s="1"/>
      <c r="E34" s="1"/>
      <c r="F34" s="1"/>
      <c r="G34" s="1"/>
    </row>
    <row r="35" spans="1:7" ht="12.75" customHeight="1" x14ac:dyDescent="0.25">
      <c r="A35" s="330" t="s">
        <v>186</v>
      </c>
      <c r="B35" s="330"/>
      <c r="C35" s="1"/>
      <c r="D35" s="1"/>
      <c r="E35" s="1"/>
      <c r="F35" s="1"/>
      <c r="G35" s="1"/>
    </row>
    <row r="36" spans="1:7" ht="12.75" customHeight="1" x14ac:dyDescent="0.25">
      <c r="A36" s="330" t="s">
        <v>187</v>
      </c>
      <c r="B36" s="330"/>
      <c r="C36" s="1"/>
      <c r="D36" s="1"/>
      <c r="E36" s="1"/>
      <c r="F36" s="1"/>
      <c r="G36" s="1"/>
    </row>
    <row r="37" spans="1:7" ht="12.75" customHeight="1" x14ac:dyDescent="0.25">
      <c r="A37" s="321"/>
      <c r="B37" s="317"/>
      <c r="C37" s="1"/>
      <c r="D37" s="1"/>
      <c r="E37" s="1"/>
      <c r="F37" s="1"/>
      <c r="G37" s="1"/>
    </row>
    <row r="38" spans="1:7" ht="12.75" customHeight="1" x14ac:dyDescent="0.25">
      <c r="A38" s="331" t="s">
        <v>753</v>
      </c>
      <c r="B38" s="317"/>
      <c r="C38" s="1"/>
      <c r="D38" s="1"/>
      <c r="E38" s="1"/>
      <c r="F38" s="1"/>
      <c r="G38" s="1"/>
    </row>
    <row r="39" spans="1:7" ht="12.75" customHeight="1" x14ac:dyDescent="0.25">
      <c r="A39" s="331" t="s">
        <v>188</v>
      </c>
      <c r="B39" s="317"/>
      <c r="C39" s="1"/>
      <c r="D39" s="1"/>
      <c r="E39" s="1"/>
      <c r="F39" s="1"/>
      <c r="G39" s="1"/>
    </row>
    <row r="40" spans="1:7" ht="12.75" customHeight="1" x14ac:dyDescent="0.25">
      <c r="A40" s="331" t="s">
        <v>189</v>
      </c>
      <c r="B40" s="317"/>
      <c r="C40" s="1"/>
      <c r="D40" s="1"/>
      <c r="E40" s="1"/>
      <c r="F40" s="1"/>
      <c r="G40" s="1"/>
    </row>
    <row r="41" spans="1:7" ht="12.75" customHeight="1" x14ac:dyDescent="0.25">
      <c r="A41" s="331" t="s">
        <v>809</v>
      </c>
      <c r="B41" s="317"/>
      <c r="C41" s="1"/>
      <c r="D41" s="1"/>
      <c r="E41" s="1"/>
      <c r="F41" s="1"/>
      <c r="G41" s="1"/>
    </row>
    <row r="42" spans="1:7" ht="12.75" customHeight="1" x14ac:dyDescent="0.25">
      <c r="A42" s="331" t="s">
        <v>620</v>
      </c>
      <c r="B42" s="317"/>
      <c r="C42" s="1"/>
      <c r="D42" s="1"/>
      <c r="E42" s="1"/>
      <c r="F42" s="1"/>
      <c r="G42" s="1"/>
    </row>
    <row r="43" spans="1:7" ht="12.75" customHeight="1" x14ac:dyDescent="0.25">
      <c r="A43" s="331"/>
      <c r="B43" s="317"/>
      <c r="C43" s="1"/>
      <c r="D43" s="1"/>
      <c r="E43" s="1"/>
      <c r="F43" s="1"/>
      <c r="G43" s="1"/>
    </row>
    <row r="44" spans="1:7" ht="12.75" customHeight="1" x14ac:dyDescent="0.25">
      <c r="A44" s="331" t="s">
        <v>192</v>
      </c>
      <c r="B44" s="317"/>
      <c r="C44" s="1"/>
      <c r="D44" s="1"/>
      <c r="E44" s="1"/>
      <c r="F44" s="1"/>
      <c r="G44" s="1"/>
    </row>
    <row r="45" spans="1:7" ht="12.75" customHeight="1" x14ac:dyDescent="0.25">
      <c r="A45" s="331" t="s">
        <v>193</v>
      </c>
      <c r="B45" s="317"/>
      <c r="C45" s="1"/>
      <c r="D45" s="1"/>
      <c r="E45" s="1"/>
      <c r="F45" s="1"/>
      <c r="G45" s="1"/>
    </row>
    <row r="46" spans="1:7" ht="12.75" customHeight="1" x14ac:dyDescent="0.25">
      <c r="A46" s="1"/>
      <c r="B46" s="1"/>
      <c r="C46" s="1"/>
      <c r="D46" s="1"/>
      <c r="E46" s="1"/>
      <c r="F46" s="1"/>
      <c r="G46" s="1"/>
    </row>
  </sheetData>
  <mergeCells count="3">
    <mergeCell ref="A8:A9"/>
    <mergeCell ref="B8:B9"/>
    <mergeCell ref="A4:B4"/>
  </mergeCells>
  <phoneticPr fontId="0" type="noConversion"/>
  <pageMargins left="0.59055118110236227" right="0.59055118110236227" top="0.78740157480314965" bottom="0.59055118110236227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zoomScale="85" zoomScaleNormal="85" workbookViewId="0">
      <selection activeCell="K1" sqref="K1"/>
    </sheetView>
  </sheetViews>
  <sheetFormatPr defaultRowHeight="12.75" x14ac:dyDescent="0.2"/>
  <cols>
    <col min="4" max="4" width="11.5703125" customWidth="1"/>
    <col min="7" max="7" width="10.28515625" customWidth="1"/>
    <col min="9" max="9" width="9.28515625" customWidth="1"/>
  </cols>
  <sheetData>
    <row r="1" spans="1:24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52.5" customHeight="1" x14ac:dyDescent="0.25">
      <c r="A4" s="645" t="s">
        <v>782</v>
      </c>
      <c r="B4" s="646"/>
      <c r="C4" s="646"/>
      <c r="D4" s="646"/>
      <c r="E4" s="646"/>
      <c r="F4" s="646"/>
      <c r="G4" s="646"/>
      <c r="H4" s="646"/>
      <c r="I4" s="632"/>
      <c r="J4" s="632"/>
    </row>
    <row r="5" spans="1:24" ht="4.5" customHeight="1" x14ac:dyDescent="0.3">
      <c r="A5" s="496"/>
      <c r="B5" s="497"/>
      <c r="C5" s="497"/>
      <c r="D5" s="497"/>
      <c r="E5" s="497"/>
      <c r="F5" s="497"/>
      <c r="G5" s="497"/>
      <c r="H5" s="497"/>
    </row>
    <row r="7" spans="1:24" ht="15" x14ac:dyDescent="0.25">
      <c r="A7" s="523" t="s">
        <v>723</v>
      </c>
      <c r="B7" s="501"/>
      <c r="C7" s="501"/>
      <c r="D7" s="501"/>
      <c r="E7" s="501"/>
    </row>
    <row r="8" spans="1:24" ht="15" x14ac:dyDescent="0.25">
      <c r="A8" s="501"/>
      <c r="B8" s="501"/>
      <c r="C8" s="501"/>
      <c r="D8" s="501"/>
      <c r="E8" s="501"/>
    </row>
    <row r="9" spans="1:24" ht="15" x14ac:dyDescent="0.25">
      <c r="A9" s="501" t="s">
        <v>724</v>
      </c>
      <c r="B9" s="501"/>
      <c r="C9" s="501"/>
      <c r="D9" s="501"/>
      <c r="E9" s="501"/>
    </row>
    <row r="10" spans="1:24" ht="15" x14ac:dyDescent="0.25">
      <c r="A10" s="501"/>
      <c r="B10" s="501" t="s">
        <v>758</v>
      </c>
      <c r="C10" s="501"/>
      <c r="D10" s="501"/>
      <c r="E10" s="501"/>
    </row>
    <row r="11" spans="1:24" ht="15" x14ac:dyDescent="0.25">
      <c r="A11" s="501"/>
      <c r="B11" s="501"/>
      <c r="C11" s="501"/>
      <c r="D11" s="501"/>
      <c r="E11" s="501"/>
    </row>
    <row r="12" spans="1:24" ht="15" x14ac:dyDescent="0.25">
      <c r="A12" s="501" t="s">
        <v>770</v>
      </c>
      <c r="B12" s="501"/>
      <c r="C12" s="501"/>
      <c r="D12" s="501"/>
      <c r="E12" s="501"/>
    </row>
    <row r="13" spans="1:24" ht="15" x14ac:dyDescent="0.25">
      <c r="A13" s="501"/>
      <c r="B13" s="501" t="s">
        <v>759</v>
      </c>
      <c r="C13" s="501"/>
      <c r="D13" s="501"/>
      <c r="E13" s="501"/>
    </row>
    <row r="14" spans="1:24" ht="15" x14ac:dyDescent="0.25">
      <c r="A14" s="501"/>
      <c r="B14" s="501"/>
      <c r="C14" s="501"/>
      <c r="D14" s="501"/>
      <c r="E14" s="501"/>
    </row>
    <row r="15" spans="1:24" ht="15" x14ac:dyDescent="0.25">
      <c r="A15" s="501" t="s">
        <v>776</v>
      </c>
      <c r="B15" s="501"/>
      <c r="C15" s="501"/>
      <c r="D15" s="501"/>
      <c r="E15" s="501"/>
    </row>
    <row r="16" spans="1:24" ht="15" x14ac:dyDescent="0.25">
      <c r="A16" s="501"/>
      <c r="B16" s="501" t="s">
        <v>771</v>
      </c>
      <c r="C16" s="501"/>
      <c r="D16" s="501"/>
      <c r="E16" s="501"/>
    </row>
    <row r="17" spans="1:10" ht="15" x14ac:dyDescent="0.25">
      <c r="A17" s="501"/>
      <c r="B17" s="501"/>
      <c r="C17" s="501"/>
      <c r="D17" s="501"/>
      <c r="E17" s="501"/>
    </row>
    <row r="18" spans="1:10" ht="29.25" customHeight="1" x14ac:dyDescent="0.25">
      <c r="A18" s="647" t="s">
        <v>725</v>
      </c>
      <c r="B18" s="643"/>
      <c r="C18" s="643"/>
      <c r="D18" s="643"/>
      <c r="E18" s="643"/>
      <c r="F18" s="643"/>
      <c r="G18" s="643"/>
      <c r="H18" s="643"/>
      <c r="I18" s="643"/>
      <c r="J18" s="643"/>
    </row>
    <row r="19" spans="1:10" ht="15" x14ac:dyDescent="0.25">
      <c r="A19" s="501"/>
      <c r="B19" s="501" t="s">
        <v>760</v>
      </c>
      <c r="C19" s="501"/>
      <c r="D19" s="501"/>
      <c r="E19" s="501"/>
    </row>
    <row r="20" spans="1:10" ht="15" x14ac:dyDescent="0.25">
      <c r="A20" s="501"/>
      <c r="B20" s="501"/>
      <c r="C20" s="501"/>
      <c r="D20" s="501"/>
      <c r="E20" s="501"/>
    </row>
    <row r="21" spans="1:10" ht="29.25" customHeight="1" x14ac:dyDescent="0.25">
      <c r="A21" s="647" t="s">
        <v>772</v>
      </c>
      <c r="B21" s="643"/>
      <c r="C21" s="643"/>
      <c r="D21" s="643"/>
      <c r="E21" s="643"/>
      <c r="F21" s="643"/>
      <c r="G21" s="643"/>
      <c r="H21" s="643"/>
      <c r="I21" s="643"/>
      <c r="J21" s="643"/>
    </row>
    <row r="22" spans="1:10" ht="15" x14ac:dyDescent="0.25">
      <c r="A22" s="501"/>
      <c r="B22" s="501" t="s">
        <v>761</v>
      </c>
      <c r="C22" s="501"/>
      <c r="D22" s="501"/>
      <c r="E22" s="501"/>
    </row>
    <row r="23" spans="1:10" ht="15.75" thickBot="1" x14ac:dyDescent="0.3">
      <c r="A23" s="501"/>
      <c r="B23" s="501"/>
      <c r="C23" s="501"/>
      <c r="D23" s="501"/>
      <c r="E23" s="501"/>
    </row>
    <row r="24" spans="1:10" ht="15" x14ac:dyDescent="0.25">
      <c r="A24" s="501"/>
      <c r="B24" s="502" t="s">
        <v>726</v>
      </c>
      <c r="C24" s="517"/>
      <c r="D24" s="501"/>
      <c r="E24" s="501"/>
      <c r="F24" s="520" t="s">
        <v>727</v>
      </c>
      <c r="G24" s="517"/>
    </row>
    <row r="25" spans="1:10" ht="15" x14ac:dyDescent="0.25">
      <c r="A25" s="501"/>
      <c r="B25" s="503" t="s">
        <v>728</v>
      </c>
      <c r="C25" s="518">
        <v>33640</v>
      </c>
      <c r="D25" s="501"/>
      <c r="E25" s="501"/>
      <c r="F25" s="503" t="s">
        <v>729</v>
      </c>
      <c r="G25" s="521">
        <f>CEILING(C25*12*$E$31,10)</f>
        <v>549010</v>
      </c>
    </row>
    <row r="26" spans="1:10" ht="15" x14ac:dyDescent="0.25">
      <c r="A26" s="501"/>
      <c r="B26" s="503" t="s">
        <v>774</v>
      </c>
      <c r="C26" s="518">
        <v>25190</v>
      </c>
      <c r="D26" s="501"/>
      <c r="E26" s="501"/>
      <c r="F26" s="503" t="s">
        <v>730</v>
      </c>
      <c r="G26" s="521">
        <f>CEILING(C26*12*$E$31,10)</f>
        <v>411110</v>
      </c>
    </row>
    <row r="27" spans="1:10" ht="15" x14ac:dyDescent="0.25">
      <c r="A27" s="501"/>
      <c r="B27" s="503" t="s">
        <v>773</v>
      </c>
      <c r="C27" s="518">
        <v>18470</v>
      </c>
      <c r="D27" s="501"/>
      <c r="E27" s="501"/>
      <c r="F27" s="503" t="s">
        <v>775</v>
      </c>
      <c r="G27" s="521">
        <f>CEILING(C27*12*$E$31,10)</f>
        <v>301440</v>
      </c>
    </row>
    <row r="28" spans="1:10" ht="15" x14ac:dyDescent="0.25">
      <c r="A28" s="501"/>
      <c r="B28" s="503" t="s">
        <v>731</v>
      </c>
      <c r="C28" s="518">
        <v>36380</v>
      </c>
      <c r="D28" s="501"/>
      <c r="E28" s="501"/>
      <c r="F28" s="503" t="s">
        <v>732</v>
      </c>
      <c r="G28" s="521">
        <f>CEILING(C28*12*$E$31,10)</f>
        <v>593730</v>
      </c>
    </row>
    <row r="29" spans="1:10" ht="15.75" thickBot="1" x14ac:dyDescent="0.3">
      <c r="A29" s="501"/>
      <c r="B29" s="504" t="s">
        <v>733</v>
      </c>
      <c r="C29" s="519">
        <v>25900</v>
      </c>
      <c r="D29" s="501"/>
      <c r="E29" s="501"/>
      <c r="F29" s="504" t="s">
        <v>734</v>
      </c>
      <c r="G29" s="522">
        <v>221</v>
      </c>
    </row>
    <row r="30" spans="1:10" ht="19.5" thickBot="1" x14ac:dyDescent="0.35">
      <c r="A30" s="501"/>
      <c r="B30" s="505"/>
      <c r="C30" s="506"/>
      <c r="D30" s="501"/>
      <c r="E30" s="501"/>
      <c r="F30" s="498"/>
      <c r="G30" s="499"/>
    </row>
    <row r="31" spans="1:10" ht="15.75" thickBot="1" x14ac:dyDescent="0.3">
      <c r="A31" s="501"/>
      <c r="B31" s="507" t="s">
        <v>735</v>
      </c>
      <c r="C31" s="508">
        <v>36</v>
      </c>
      <c r="D31" s="509" t="s">
        <v>736</v>
      </c>
      <c r="E31" s="510">
        <f>1+(C31/100)</f>
        <v>1.3599999999999999</v>
      </c>
    </row>
    <row r="32" spans="1:10" ht="15" x14ac:dyDescent="0.25">
      <c r="A32" s="501"/>
      <c r="B32" s="501"/>
      <c r="C32" s="501"/>
      <c r="D32" s="501"/>
      <c r="E32" s="501"/>
    </row>
    <row r="33" spans="1:10" ht="15" x14ac:dyDescent="0.25">
      <c r="A33" s="501"/>
      <c r="B33" s="501"/>
      <c r="C33" s="501"/>
      <c r="D33" s="501"/>
      <c r="E33" s="501"/>
    </row>
    <row r="34" spans="1:10" ht="15" x14ac:dyDescent="0.25">
      <c r="A34" s="500" t="s">
        <v>737</v>
      </c>
      <c r="B34" s="501"/>
      <c r="C34" s="501" t="s">
        <v>738</v>
      </c>
      <c r="D34" s="501"/>
      <c r="E34" s="501"/>
    </row>
    <row r="37" spans="1:10" ht="15" x14ac:dyDescent="0.25">
      <c r="A37" s="511" t="s">
        <v>762</v>
      </c>
    </row>
    <row r="38" spans="1:10" ht="15" x14ac:dyDescent="0.25">
      <c r="A38" s="511" t="s">
        <v>763</v>
      </c>
    </row>
    <row r="39" spans="1:10" ht="18" x14ac:dyDescent="0.35">
      <c r="A39" s="511" t="s">
        <v>764</v>
      </c>
    </row>
    <row r="40" spans="1:10" ht="15" x14ac:dyDescent="0.25">
      <c r="A40" s="511" t="s">
        <v>765</v>
      </c>
    </row>
    <row r="41" spans="1:10" ht="15" x14ac:dyDescent="0.25">
      <c r="A41" s="511" t="s">
        <v>739</v>
      </c>
    </row>
    <row r="42" spans="1:10" ht="15" x14ac:dyDescent="0.25">
      <c r="A42" s="512" t="s">
        <v>740</v>
      </c>
    </row>
    <row r="43" spans="1:10" ht="15" x14ac:dyDescent="0.25">
      <c r="A43" s="512" t="s">
        <v>737</v>
      </c>
    </row>
    <row r="44" spans="1:10" ht="27.75" customHeight="1" x14ac:dyDescent="0.25">
      <c r="A44" s="648" t="s">
        <v>766</v>
      </c>
      <c r="B44" s="643"/>
      <c r="C44" s="643"/>
      <c r="D44" s="643"/>
      <c r="E44" s="643"/>
      <c r="F44" s="643"/>
      <c r="G44" s="643"/>
      <c r="H44" s="643"/>
      <c r="I44" s="643"/>
      <c r="J44" s="643"/>
    </row>
    <row r="45" spans="1:10" ht="27" customHeight="1" x14ac:dyDescent="0.25">
      <c r="A45" s="648" t="s">
        <v>741</v>
      </c>
      <c r="B45" s="643"/>
      <c r="C45" s="643"/>
      <c r="D45" s="643"/>
      <c r="E45" s="643"/>
      <c r="F45" s="643"/>
      <c r="G45" s="643"/>
      <c r="H45" s="643"/>
      <c r="I45" s="643"/>
      <c r="J45" s="643"/>
    </row>
    <row r="46" spans="1:10" ht="62.25" customHeight="1" x14ac:dyDescent="0.25">
      <c r="A46" s="644" t="s">
        <v>742</v>
      </c>
      <c r="B46" s="643"/>
      <c r="C46" s="643"/>
      <c r="D46" s="643"/>
      <c r="E46" s="643"/>
      <c r="F46" s="643"/>
      <c r="G46" s="643"/>
      <c r="H46" s="643"/>
      <c r="I46" s="643"/>
      <c r="J46" s="643"/>
    </row>
    <row r="48" spans="1:10" ht="29.25" customHeight="1" x14ac:dyDescent="0.2">
      <c r="A48" s="643" t="s">
        <v>767</v>
      </c>
      <c r="B48" s="643"/>
      <c r="C48" s="643"/>
      <c r="D48" s="643"/>
      <c r="E48" s="643"/>
      <c r="F48" s="643"/>
      <c r="G48" s="643"/>
      <c r="H48" s="643"/>
      <c r="I48" s="643"/>
      <c r="J48" s="643"/>
    </row>
  </sheetData>
  <mergeCells count="7">
    <mergeCell ref="A48:J48"/>
    <mergeCell ref="A46:J46"/>
    <mergeCell ref="A4:J4"/>
    <mergeCell ref="A18:J18"/>
    <mergeCell ref="A21:J21"/>
    <mergeCell ref="A44:J44"/>
    <mergeCell ref="A45:J45"/>
  </mergeCells>
  <pageMargins left="0.51181102362204722" right="0.51181102362204722" top="0.78740157480314965" bottom="0.78740157480314965" header="0.31496062992125984" footer="0.31496062992125984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6"/>
  <sheetViews>
    <sheetView topLeftCell="A7" zoomScale="80" workbookViewId="0">
      <selection activeCell="V1" sqref="V1"/>
    </sheetView>
  </sheetViews>
  <sheetFormatPr defaultRowHeight="12.75" x14ac:dyDescent="0.2"/>
  <cols>
    <col min="1" max="1" width="7.7109375" style="432" customWidth="1"/>
    <col min="2" max="2" width="8.28515625" style="5" customWidth="1"/>
    <col min="3" max="3" width="8.28515625" style="423" customWidth="1"/>
    <col min="4" max="4" width="11.5703125" style="423" customWidth="1"/>
    <col min="5" max="5" width="8" style="423" customWidth="1"/>
    <col min="6" max="6" width="7.5703125" style="423" customWidth="1"/>
    <col min="7" max="7" width="8.5703125" style="423" customWidth="1"/>
    <col min="8" max="8" width="7.85546875" style="423" customWidth="1"/>
    <col min="9" max="9" width="8.28515625" style="423" customWidth="1"/>
    <col min="10" max="10" width="8.42578125" style="423" customWidth="1"/>
    <col min="11" max="11" width="11.28515625" style="423" customWidth="1"/>
    <col min="12" max="12" width="9.42578125" style="423" customWidth="1"/>
    <col min="13" max="13" width="9.140625" style="423"/>
    <col min="14" max="14" width="7.5703125" style="5" customWidth="1"/>
    <col min="15" max="15" width="8.85546875" style="423" customWidth="1"/>
    <col min="16" max="16" width="8.28515625" style="423" customWidth="1"/>
    <col min="17" max="17" width="8.140625" style="423" customWidth="1"/>
    <col min="18" max="18" width="11.28515625" style="423" customWidth="1"/>
    <col min="19" max="20" width="8.42578125" style="423" customWidth="1"/>
    <col min="21" max="16384" width="9.140625" style="423"/>
  </cols>
  <sheetData>
    <row r="1" spans="1:42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42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42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42" ht="21" x14ac:dyDescent="0.35">
      <c r="A4" s="649" t="s">
        <v>777</v>
      </c>
      <c r="B4" s="650"/>
      <c r="C4" s="650"/>
      <c r="D4" s="650"/>
      <c r="E4" s="650"/>
      <c r="F4" s="650"/>
      <c r="G4" s="650"/>
      <c r="H4" s="642"/>
      <c r="I4" s="642"/>
      <c r="J4" s="642"/>
      <c r="K4" s="642"/>
      <c r="L4" s="234"/>
      <c r="M4" s="234"/>
      <c r="N4" s="234"/>
      <c r="O4" s="234"/>
      <c r="P4" s="193"/>
      <c r="Q4" s="193"/>
      <c r="R4" s="193"/>
      <c r="S4" s="234"/>
      <c r="T4" s="234"/>
      <c r="U4" s="45"/>
      <c r="V4" s="45"/>
      <c r="W4" s="45"/>
    </row>
    <row r="5" spans="1:42" ht="18.75" x14ac:dyDescent="0.3">
      <c r="A5" s="147" t="s">
        <v>203</v>
      </c>
      <c r="B5" s="234"/>
      <c r="C5" s="234"/>
      <c r="D5" s="235"/>
      <c r="E5" s="235"/>
      <c r="F5" s="235"/>
      <c r="G5" s="235"/>
      <c r="H5" s="45"/>
      <c r="I5" s="234"/>
      <c r="J5" s="193"/>
      <c r="K5" s="193"/>
      <c r="L5" s="234"/>
      <c r="M5" s="234"/>
      <c r="N5" s="234"/>
      <c r="O5" s="234"/>
      <c r="P5" s="193"/>
      <c r="Q5" s="193"/>
      <c r="R5" s="193"/>
      <c r="S5" s="234"/>
      <c r="T5" s="234"/>
      <c r="U5" s="45"/>
      <c r="V5" s="45"/>
      <c r="W5" s="45"/>
    </row>
    <row r="6" spans="1:42" ht="17.25" x14ac:dyDescent="0.3">
      <c r="A6" s="236" t="s">
        <v>168</v>
      </c>
      <c r="B6" s="234"/>
      <c r="C6" s="234"/>
      <c r="D6" s="235"/>
      <c r="E6" s="235"/>
      <c r="F6" s="235"/>
      <c r="G6" s="235"/>
      <c r="H6" s="45"/>
      <c r="I6" s="234"/>
      <c r="J6" s="193"/>
      <c r="K6" s="193"/>
      <c r="L6" s="234"/>
      <c r="M6" s="234"/>
      <c r="N6" s="234"/>
      <c r="O6" s="234"/>
      <c r="P6" s="193"/>
      <c r="Q6" s="193"/>
      <c r="R6" s="193"/>
      <c r="S6" s="234"/>
      <c r="T6" s="234"/>
      <c r="U6" s="45"/>
      <c r="V6" s="45"/>
      <c r="W6" s="45"/>
    </row>
    <row r="7" spans="1:42" s="13" customFormat="1" ht="15.75" x14ac:dyDescent="0.25">
      <c r="A7" s="235"/>
      <c r="B7" s="237"/>
      <c r="C7" s="237"/>
      <c r="D7" s="235"/>
      <c r="E7" s="235"/>
      <c r="F7" s="235"/>
      <c r="G7" s="235"/>
      <c r="H7" s="238"/>
      <c r="I7" s="237"/>
      <c r="J7" s="235"/>
      <c r="K7" s="235"/>
      <c r="L7" s="237"/>
      <c r="M7" s="237"/>
      <c r="N7" s="237"/>
      <c r="O7" s="237"/>
      <c r="P7" s="235"/>
      <c r="Q7" s="235"/>
      <c r="R7" s="235"/>
      <c r="S7" s="237"/>
      <c r="T7" s="237"/>
      <c r="U7" s="238"/>
      <c r="V7" s="238"/>
      <c r="W7" s="238"/>
    </row>
    <row r="8" spans="1:42" s="13" customFormat="1" ht="15.75" x14ac:dyDescent="0.25">
      <c r="A8" s="235" t="s">
        <v>694</v>
      </c>
      <c r="B8" s="239"/>
      <c r="C8" s="239"/>
      <c r="D8" s="238"/>
      <c r="E8" s="238"/>
      <c r="F8" s="238"/>
      <c r="G8" s="238" t="s">
        <v>15</v>
      </c>
      <c r="H8" s="235" t="s">
        <v>695</v>
      </c>
      <c r="I8" s="238"/>
      <c r="J8" s="238"/>
      <c r="K8" s="238"/>
      <c r="L8" s="238"/>
      <c r="M8" s="238"/>
      <c r="N8" s="238"/>
      <c r="O8" s="239" t="s">
        <v>15</v>
      </c>
      <c r="P8" s="150" t="s">
        <v>696</v>
      </c>
      <c r="Q8" s="238"/>
      <c r="R8" s="238"/>
      <c r="S8" s="238"/>
      <c r="T8" s="238"/>
      <c r="U8" s="238"/>
      <c r="V8" s="239" t="s">
        <v>15</v>
      </c>
      <c r="AC8" s="24"/>
      <c r="AG8" s="24"/>
      <c r="AJ8" s="14"/>
      <c r="AK8" s="24"/>
      <c r="AP8" s="24"/>
    </row>
    <row r="9" spans="1:42" s="16" customFormat="1" ht="15.75" x14ac:dyDescent="0.25">
      <c r="A9" s="240" t="s">
        <v>568</v>
      </c>
      <c r="B9" s="197"/>
      <c r="C9" s="154"/>
      <c r="D9" s="154"/>
      <c r="E9" s="154"/>
      <c r="F9" s="154"/>
      <c r="G9" s="241" t="s">
        <v>342</v>
      </c>
      <c r="H9" s="240" t="s">
        <v>568</v>
      </c>
      <c r="I9" s="154"/>
      <c r="J9" s="154"/>
      <c r="K9" s="154"/>
      <c r="L9" s="154"/>
      <c r="M9" s="154"/>
      <c r="N9" s="154"/>
      <c r="O9" s="241" t="s">
        <v>615</v>
      </c>
      <c r="P9" s="240" t="s">
        <v>568</v>
      </c>
      <c r="Q9" s="154"/>
      <c r="R9" s="154"/>
      <c r="S9" s="154"/>
      <c r="T9" s="154"/>
      <c r="U9" s="154"/>
      <c r="V9" s="241" t="s">
        <v>616</v>
      </c>
      <c r="AA9" s="21"/>
      <c r="AD9" s="19"/>
      <c r="AE9" s="19"/>
      <c r="AJ9" s="20"/>
      <c r="AL9" s="19"/>
    </row>
    <row r="10" spans="1:42" s="16" customFormat="1" ht="18" x14ac:dyDescent="0.25">
      <c r="A10" s="240" t="s">
        <v>569</v>
      </c>
      <c r="B10" s="197"/>
      <c r="C10" s="154"/>
      <c r="D10" s="154"/>
      <c r="E10" s="154"/>
      <c r="F10" s="154"/>
      <c r="G10" s="241" t="s">
        <v>687</v>
      </c>
      <c r="H10" s="240" t="s">
        <v>569</v>
      </c>
      <c r="I10" s="154"/>
      <c r="J10" s="154"/>
      <c r="K10" s="154"/>
      <c r="L10" s="154"/>
      <c r="M10" s="154"/>
      <c r="N10" s="154"/>
      <c r="O10" s="241" t="s">
        <v>688</v>
      </c>
      <c r="P10" s="240" t="s">
        <v>569</v>
      </c>
      <c r="Q10" s="154"/>
      <c r="R10" s="154"/>
      <c r="S10" s="154"/>
      <c r="T10" s="154"/>
      <c r="U10" s="154"/>
      <c r="V10" s="241" t="s">
        <v>689</v>
      </c>
      <c r="AA10" s="21"/>
      <c r="AD10" s="19"/>
      <c r="AE10" s="19"/>
      <c r="AJ10" s="20"/>
      <c r="AL10" s="19"/>
    </row>
    <row r="11" spans="1:42" s="16" customFormat="1" ht="15.75" x14ac:dyDescent="0.25">
      <c r="A11" s="240" t="s">
        <v>570</v>
      </c>
      <c r="B11" s="197"/>
      <c r="C11" s="154"/>
      <c r="D11" s="154"/>
      <c r="E11" s="154"/>
      <c r="F11" s="154"/>
      <c r="G11" s="241" t="s">
        <v>435</v>
      </c>
      <c r="H11" s="240" t="s">
        <v>570</v>
      </c>
      <c r="I11" s="154"/>
      <c r="J11" s="154"/>
      <c r="K11" s="154"/>
      <c r="L11" s="154"/>
      <c r="M11" s="154"/>
      <c r="N11" s="154"/>
      <c r="O11" s="241" t="s">
        <v>434</v>
      </c>
      <c r="P11" s="240" t="s">
        <v>570</v>
      </c>
      <c r="Q11" s="154"/>
      <c r="R11" s="154"/>
      <c r="S11" s="154"/>
      <c r="T11" s="154"/>
      <c r="U11" s="154"/>
      <c r="V11" s="241" t="s">
        <v>433</v>
      </c>
      <c r="AA11" s="21"/>
      <c r="AD11" s="19"/>
      <c r="AE11" s="19"/>
      <c r="AJ11" s="20"/>
      <c r="AL11" s="19"/>
    </row>
    <row r="12" spans="1:42" s="13" customFormat="1" ht="16.5" x14ac:dyDescent="0.3">
      <c r="A12" s="240" t="s">
        <v>565</v>
      </c>
      <c r="B12" s="197"/>
      <c r="C12" s="154"/>
      <c r="D12" s="238"/>
      <c r="E12" s="238"/>
      <c r="F12" s="238"/>
      <c r="G12" s="241">
        <v>21.29</v>
      </c>
      <c r="H12" s="240" t="s">
        <v>565</v>
      </c>
      <c r="I12" s="238"/>
      <c r="J12" s="238"/>
      <c r="K12" s="238"/>
      <c r="L12" s="238"/>
      <c r="M12" s="238"/>
      <c r="N12" s="238"/>
      <c r="O12" s="242">
        <v>38.700000000000003</v>
      </c>
      <c r="P12" s="240" t="s">
        <v>565</v>
      </c>
      <c r="Q12" s="238"/>
      <c r="R12" s="238"/>
      <c r="S12" s="238"/>
      <c r="T12" s="238"/>
      <c r="U12" s="196"/>
      <c r="V12" s="242">
        <v>47.3</v>
      </c>
      <c r="AA12" s="21"/>
      <c r="AC12" s="16"/>
      <c r="AD12" s="19"/>
      <c r="AE12" s="19"/>
      <c r="AF12" s="22"/>
      <c r="AG12" s="16"/>
      <c r="AJ12" s="20"/>
      <c r="AK12" s="16"/>
      <c r="AL12" s="16"/>
      <c r="AM12" s="16"/>
      <c r="AN12" s="16"/>
      <c r="AO12" s="16"/>
      <c r="AP12" s="16"/>
    </row>
    <row r="13" spans="1:42" s="13" customFormat="1" ht="18.75" x14ac:dyDescent="0.3">
      <c r="A13" s="240" t="s">
        <v>566</v>
      </c>
      <c r="B13" s="197"/>
      <c r="C13" s="154"/>
      <c r="D13" s="238"/>
      <c r="E13" s="238"/>
      <c r="F13" s="238"/>
      <c r="G13" s="243" t="s">
        <v>690</v>
      </c>
      <c r="H13" s="240" t="s">
        <v>566</v>
      </c>
      <c r="I13" s="238"/>
      <c r="J13" s="238"/>
      <c r="K13" s="238"/>
      <c r="L13" s="238"/>
      <c r="M13" s="238"/>
      <c r="N13" s="238"/>
      <c r="O13" s="243" t="s">
        <v>691</v>
      </c>
      <c r="P13" s="240" t="s">
        <v>566</v>
      </c>
      <c r="Q13" s="238"/>
      <c r="R13" s="238"/>
      <c r="S13" s="238"/>
      <c r="T13" s="238"/>
      <c r="U13" s="196"/>
      <c r="V13" s="243" t="s">
        <v>692</v>
      </c>
      <c r="AA13" s="23"/>
      <c r="AC13" s="16"/>
      <c r="AD13" s="19"/>
      <c r="AE13" s="19"/>
      <c r="AF13" s="22"/>
      <c r="AG13" s="16"/>
      <c r="AJ13" s="20"/>
      <c r="AK13" s="16"/>
      <c r="AL13" s="16"/>
      <c r="AM13" s="16"/>
      <c r="AN13" s="16"/>
      <c r="AO13" s="16"/>
      <c r="AP13" s="16"/>
    </row>
    <row r="14" spans="1:42" s="13" customFormat="1" ht="16.5" x14ac:dyDescent="0.3">
      <c r="A14" s="240" t="s">
        <v>567</v>
      </c>
      <c r="B14" s="197"/>
      <c r="C14" s="154"/>
      <c r="D14" s="238"/>
      <c r="E14" s="238"/>
      <c r="F14" s="238"/>
      <c r="G14" s="243" t="s">
        <v>432</v>
      </c>
      <c r="H14" s="240" t="s">
        <v>567</v>
      </c>
      <c r="I14" s="238"/>
      <c r="J14" s="238"/>
      <c r="K14" s="238"/>
      <c r="L14" s="238"/>
      <c r="M14" s="238"/>
      <c r="N14" s="238"/>
      <c r="O14" s="243" t="s">
        <v>431</v>
      </c>
      <c r="P14" s="240" t="s">
        <v>567</v>
      </c>
      <c r="Q14" s="238"/>
      <c r="R14" s="238"/>
      <c r="S14" s="238"/>
      <c r="T14" s="238"/>
      <c r="U14" s="196"/>
      <c r="V14" s="244">
        <v>81</v>
      </c>
      <c r="AA14" s="23"/>
      <c r="AC14" s="16"/>
      <c r="AD14" s="19"/>
      <c r="AE14" s="19"/>
      <c r="AF14" s="22"/>
      <c r="AG14" s="16"/>
      <c r="AJ14" s="20"/>
      <c r="AK14" s="16"/>
      <c r="AL14" s="16"/>
      <c r="AM14" s="16"/>
      <c r="AN14" s="16"/>
      <c r="AO14" s="16"/>
      <c r="AP14" s="16"/>
    </row>
    <row r="15" spans="1:42" ht="15.75" x14ac:dyDescent="0.25">
      <c r="A15" s="193"/>
      <c r="B15" s="234"/>
      <c r="C15" s="234"/>
      <c r="D15" s="235"/>
      <c r="E15" s="235"/>
      <c r="F15" s="235"/>
      <c r="G15" s="235"/>
      <c r="H15" s="45"/>
      <c r="I15" s="234"/>
      <c r="J15" s="193"/>
      <c r="K15" s="193"/>
      <c r="L15" s="234"/>
      <c r="M15" s="234"/>
      <c r="N15" s="234"/>
      <c r="O15" s="234"/>
      <c r="P15" s="193"/>
      <c r="Q15" s="193"/>
      <c r="R15" s="193"/>
      <c r="S15" s="234"/>
      <c r="T15" s="234"/>
      <c r="U15" s="45"/>
      <c r="V15" s="45"/>
      <c r="W15" s="45"/>
    </row>
    <row r="16" spans="1:42" ht="13.5" thickBot="1" x14ac:dyDescent="0.25">
      <c r="A16" s="193"/>
      <c r="B16" s="234"/>
      <c r="C16" s="234"/>
      <c r="D16" s="193"/>
      <c r="E16" s="193"/>
      <c r="F16" s="193"/>
      <c r="G16" s="193"/>
      <c r="H16" s="75" t="s">
        <v>564</v>
      </c>
      <c r="I16" s="45"/>
      <c r="J16" s="234"/>
      <c r="K16" s="193"/>
      <c r="L16" s="193"/>
      <c r="M16" s="193"/>
      <c r="N16" s="234"/>
      <c r="O16" s="75" t="s">
        <v>564</v>
      </c>
      <c r="P16" s="234"/>
      <c r="Q16" s="234"/>
      <c r="R16" s="193"/>
      <c r="S16" s="193"/>
      <c r="T16" s="193"/>
      <c r="U16" s="234"/>
      <c r="V16" s="75" t="s">
        <v>564</v>
      </c>
      <c r="W16" s="45"/>
    </row>
    <row r="17" spans="1:23" s="424" customFormat="1" ht="16.5" customHeight="1" thickBot="1" x14ac:dyDescent="0.25">
      <c r="A17" s="549" t="s">
        <v>205</v>
      </c>
      <c r="B17" s="655" t="s">
        <v>15</v>
      </c>
      <c r="C17" s="655" t="s">
        <v>562</v>
      </c>
      <c r="D17" s="247"/>
      <c r="E17" s="248" t="s">
        <v>201</v>
      </c>
      <c r="F17" s="248"/>
      <c r="G17" s="247"/>
      <c r="H17" s="249"/>
      <c r="I17" s="655" t="s">
        <v>15</v>
      </c>
      <c r="J17" s="655" t="s">
        <v>438</v>
      </c>
      <c r="K17" s="250"/>
      <c r="L17" s="251" t="s">
        <v>177</v>
      </c>
      <c r="M17" s="251"/>
      <c r="N17" s="252"/>
      <c r="O17" s="253"/>
      <c r="P17" s="655" t="s">
        <v>15</v>
      </c>
      <c r="Q17" s="655" t="s">
        <v>438</v>
      </c>
      <c r="R17" s="247"/>
      <c r="S17" s="248" t="s">
        <v>178</v>
      </c>
      <c r="T17" s="247"/>
      <c r="U17" s="247"/>
      <c r="V17" s="249"/>
      <c r="W17" s="151"/>
    </row>
    <row r="18" spans="1:23" s="424" customFormat="1" ht="16.5" customHeight="1" x14ac:dyDescent="0.2">
      <c r="A18" s="550"/>
      <c r="B18" s="656"/>
      <c r="C18" s="550"/>
      <c r="D18" s="653" t="s">
        <v>427</v>
      </c>
      <c r="E18" s="543" t="s">
        <v>170</v>
      </c>
      <c r="F18" s="543" t="s">
        <v>430</v>
      </c>
      <c r="G18" s="543" t="s">
        <v>693</v>
      </c>
      <c r="H18" s="568" t="s">
        <v>171</v>
      </c>
      <c r="I18" s="656"/>
      <c r="J18" s="550"/>
      <c r="K18" s="653" t="s">
        <v>427</v>
      </c>
      <c r="L18" s="543" t="s">
        <v>170</v>
      </c>
      <c r="M18" s="543" t="s">
        <v>430</v>
      </c>
      <c r="N18" s="543" t="s">
        <v>693</v>
      </c>
      <c r="O18" s="568" t="s">
        <v>171</v>
      </c>
      <c r="P18" s="656"/>
      <c r="Q18" s="550"/>
      <c r="R18" s="653" t="s">
        <v>427</v>
      </c>
      <c r="S18" s="543" t="s">
        <v>170</v>
      </c>
      <c r="T18" s="543" t="s">
        <v>430</v>
      </c>
      <c r="U18" s="543" t="s">
        <v>693</v>
      </c>
      <c r="V18" s="568" t="s">
        <v>171</v>
      </c>
      <c r="W18" s="151"/>
    </row>
    <row r="19" spans="1:23" ht="26.25" customHeight="1" thickBot="1" x14ac:dyDescent="0.25">
      <c r="A19" s="551"/>
      <c r="B19" s="657"/>
      <c r="C19" s="551"/>
      <c r="D19" s="654"/>
      <c r="E19" s="651"/>
      <c r="F19" s="651"/>
      <c r="G19" s="651"/>
      <c r="H19" s="652"/>
      <c r="I19" s="657"/>
      <c r="J19" s="551"/>
      <c r="K19" s="654"/>
      <c r="L19" s="651"/>
      <c r="M19" s="651"/>
      <c r="N19" s="651"/>
      <c r="O19" s="652"/>
      <c r="P19" s="657"/>
      <c r="Q19" s="551"/>
      <c r="R19" s="654"/>
      <c r="S19" s="651"/>
      <c r="T19" s="651"/>
      <c r="U19" s="651"/>
      <c r="V19" s="652"/>
      <c r="W19" s="45"/>
    </row>
    <row r="20" spans="1:23" s="424" customFormat="1" ht="16.5" customHeight="1" x14ac:dyDescent="0.2">
      <c r="A20" s="255">
        <v>1</v>
      </c>
      <c r="B20" s="256">
        <v>21.29</v>
      </c>
      <c r="C20" s="415">
        <v>19710</v>
      </c>
      <c r="D20" s="257">
        <f t="shared" ref="D20:D83" si="0">12*(1/B20*C20)</f>
        <v>11109.441052137156</v>
      </c>
      <c r="E20" s="258">
        <f>D20*34%</f>
        <v>3777.2099577266331</v>
      </c>
      <c r="F20" s="258">
        <f>D20*2%</f>
        <v>222.18882104274311</v>
      </c>
      <c r="G20" s="425">
        <v>78</v>
      </c>
      <c r="H20" s="259">
        <f>SUM(D20:G20)</f>
        <v>15186.839830906531</v>
      </c>
      <c r="I20" s="260">
        <v>38.700000000000003</v>
      </c>
      <c r="J20" s="415">
        <v>19710</v>
      </c>
      <c r="K20" s="257">
        <f t="shared" ref="K20:K83" si="1">12*(1/I20*J20)</f>
        <v>6111.6279069767443</v>
      </c>
      <c r="L20" s="261">
        <f>K20*34%</f>
        <v>2077.953488372093</v>
      </c>
      <c r="M20" s="261">
        <f>K20*2%</f>
        <v>122.23255813953489</v>
      </c>
      <c r="N20" s="426">
        <v>43</v>
      </c>
      <c r="O20" s="262">
        <f>SUM(K20:N20)</f>
        <v>8354.8139534883721</v>
      </c>
      <c r="P20" s="263">
        <v>47.3</v>
      </c>
      <c r="Q20" s="415">
        <v>19710</v>
      </c>
      <c r="R20" s="264">
        <f t="shared" ref="R20:R83" si="2">12*(1/P20*Q20)</f>
        <v>5000.422832980973</v>
      </c>
      <c r="S20" s="265">
        <f>R20*34%</f>
        <v>1700.143763213531</v>
      </c>
      <c r="T20" s="265">
        <f>R20*2%</f>
        <v>100.00845665961947</v>
      </c>
      <c r="U20" s="427">
        <v>35</v>
      </c>
      <c r="V20" s="266">
        <f>SUM(R20:U20)</f>
        <v>6835.5750528541239</v>
      </c>
      <c r="W20" s="151"/>
    </row>
    <row r="21" spans="1:23" s="424" customFormat="1" ht="16.5" customHeight="1" x14ac:dyDescent="0.2">
      <c r="A21" s="267">
        <v>2</v>
      </c>
      <c r="B21" s="268">
        <v>21.29</v>
      </c>
      <c r="C21" s="416">
        <v>19710</v>
      </c>
      <c r="D21" s="269">
        <f t="shared" si="0"/>
        <v>11109.441052137156</v>
      </c>
      <c r="E21" s="270">
        <f t="shared" ref="E21:E84" si="3">D21*34%</f>
        <v>3777.2099577266331</v>
      </c>
      <c r="F21" s="270">
        <f t="shared" ref="F21:F84" si="4">D21*2%</f>
        <v>222.18882104274311</v>
      </c>
      <c r="G21" s="170">
        <v>78</v>
      </c>
      <c r="H21" s="271">
        <f t="shared" ref="H21:H84" si="5">SUM(D21:G21)</f>
        <v>15186.839830906531</v>
      </c>
      <c r="I21" s="272">
        <v>38.700000000000003</v>
      </c>
      <c r="J21" s="416">
        <v>19710</v>
      </c>
      <c r="K21" s="273">
        <f t="shared" si="1"/>
        <v>6111.6279069767443</v>
      </c>
      <c r="L21" s="270">
        <f t="shared" ref="L21:L84" si="6">K21*34%</f>
        <v>2077.953488372093</v>
      </c>
      <c r="M21" s="270">
        <f t="shared" ref="M21:M84" si="7">K21*2%</f>
        <v>122.23255813953489</v>
      </c>
      <c r="N21" s="428">
        <v>43</v>
      </c>
      <c r="O21" s="271">
        <f t="shared" ref="O21:O84" si="8">SUM(K21:N21)</f>
        <v>8354.8139534883721</v>
      </c>
      <c r="P21" s="274">
        <v>47.3</v>
      </c>
      <c r="Q21" s="416">
        <v>19710</v>
      </c>
      <c r="R21" s="273">
        <f t="shared" si="2"/>
        <v>5000.422832980973</v>
      </c>
      <c r="S21" s="170">
        <f t="shared" ref="S21:S84" si="9">R21*34%</f>
        <v>1700.143763213531</v>
      </c>
      <c r="T21" s="270">
        <f t="shared" ref="T21:T84" si="10">R21*2%</f>
        <v>100.00845665961947</v>
      </c>
      <c r="U21" s="428">
        <v>35</v>
      </c>
      <c r="V21" s="271">
        <f t="shared" ref="V21:V84" si="11">SUM(R21:U21)</f>
        <v>6835.5750528541239</v>
      </c>
      <c r="W21" s="151"/>
    </row>
    <row r="22" spans="1:23" s="424" customFormat="1" ht="16.5" customHeight="1" x14ac:dyDescent="0.2">
      <c r="A22" s="267">
        <v>3</v>
      </c>
      <c r="B22" s="268">
        <v>21.29</v>
      </c>
      <c r="C22" s="416">
        <v>19710</v>
      </c>
      <c r="D22" s="269">
        <f t="shared" si="0"/>
        <v>11109.441052137156</v>
      </c>
      <c r="E22" s="270">
        <f t="shared" si="3"/>
        <v>3777.2099577266331</v>
      </c>
      <c r="F22" s="270">
        <f t="shared" si="4"/>
        <v>222.18882104274311</v>
      </c>
      <c r="G22" s="170">
        <v>78</v>
      </c>
      <c r="H22" s="271">
        <f t="shared" si="5"/>
        <v>15186.839830906531</v>
      </c>
      <c r="I22" s="272">
        <v>38.700000000000003</v>
      </c>
      <c r="J22" s="416">
        <v>19710</v>
      </c>
      <c r="K22" s="273">
        <f t="shared" si="1"/>
        <v>6111.6279069767443</v>
      </c>
      <c r="L22" s="270">
        <f t="shared" si="6"/>
        <v>2077.953488372093</v>
      </c>
      <c r="M22" s="270">
        <f t="shared" si="7"/>
        <v>122.23255813953489</v>
      </c>
      <c r="N22" s="428">
        <v>43</v>
      </c>
      <c r="O22" s="271">
        <f t="shared" si="8"/>
        <v>8354.8139534883721</v>
      </c>
      <c r="P22" s="274">
        <v>47.3</v>
      </c>
      <c r="Q22" s="416">
        <v>19710</v>
      </c>
      <c r="R22" s="273">
        <f t="shared" si="2"/>
        <v>5000.422832980973</v>
      </c>
      <c r="S22" s="170">
        <f t="shared" si="9"/>
        <v>1700.143763213531</v>
      </c>
      <c r="T22" s="270">
        <f t="shared" si="10"/>
        <v>100.00845665961947</v>
      </c>
      <c r="U22" s="428">
        <v>35</v>
      </c>
      <c r="V22" s="271">
        <f t="shared" si="11"/>
        <v>6835.5750528541239</v>
      </c>
      <c r="W22" s="151"/>
    </row>
    <row r="23" spans="1:23" s="424" customFormat="1" ht="16.5" customHeight="1" x14ac:dyDescent="0.2">
      <c r="A23" s="267">
        <v>4</v>
      </c>
      <c r="B23" s="268">
        <v>21.29</v>
      </c>
      <c r="C23" s="416">
        <v>19710</v>
      </c>
      <c r="D23" s="269">
        <f t="shared" si="0"/>
        <v>11109.441052137156</v>
      </c>
      <c r="E23" s="270">
        <f t="shared" si="3"/>
        <v>3777.2099577266331</v>
      </c>
      <c r="F23" s="270">
        <f t="shared" si="4"/>
        <v>222.18882104274311</v>
      </c>
      <c r="G23" s="170">
        <v>78</v>
      </c>
      <c r="H23" s="271">
        <f t="shared" si="5"/>
        <v>15186.839830906531</v>
      </c>
      <c r="I23" s="272">
        <v>38.700000000000003</v>
      </c>
      <c r="J23" s="416">
        <v>19710</v>
      </c>
      <c r="K23" s="273">
        <f t="shared" si="1"/>
        <v>6111.6279069767443</v>
      </c>
      <c r="L23" s="270">
        <f t="shared" si="6"/>
        <v>2077.953488372093</v>
      </c>
      <c r="M23" s="270">
        <f t="shared" si="7"/>
        <v>122.23255813953489</v>
      </c>
      <c r="N23" s="428">
        <v>43</v>
      </c>
      <c r="O23" s="271">
        <f t="shared" si="8"/>
        <v>8354.8139534883721</v>
      </c>
      <c r="P23" s="274">
        <v>47.3</v>
      </c>
      <c r="Q23" s="416">
        <v>19710</v>
      </c>
      <c r="R23" s="273">
        <f t="shared" si="2"/>
        <v>5000.422832980973</v>
      </c>
      <c r="S23" s="170">
        <f t="shared" si="9"/>
        <v>1700.143763213531</v>
      </c>
      <c r="T23" s="270">
        <f t="shared" si="10"/>
        <v>100.00845665961947</v>
      </c>
      <c r="U23" s="428">
        <v>35</v>
      </c>
      <c r="V23" s="271">
        <f t="shared" si="11"/>
        <v>6835.5750528541239</v>
      </c>
      <c r="W23" s="151"/>
    </row>
    <row r="24" spans="1:23" s="424" customFormat="1" ht="16.5" customHeight="1" x14ac:dyDescent="0.2">
      <c r="A24" s="267">
        <v>5</v>
      </c>
      <c r="B24" s="268">
        <v>21.29</v>
      </c>
      <c r="C24" s="416">
        <v>19710</v>
      </c>
      <c r="D24" s="269">
        <f t="shared" si="0"/>
        <v>11109.441052137156</v>
      </c>
      <c r="E24" s="270">
        <f t="shared" si="3"/>
        <v>3777.2099577266331</v>
      </c>
      <c r="F24" s="270">
        <f t="shared" si="4"/>
        <v>222.18882104274311</v>
      </c>
      <c r="G24" s="170">
        <v>78</v>
      </c>
      <c r="H24" s="271">
        <f t="shared" si="5"/>
        <v>15186.839830906531</v>
      </c>
      <c r="I24" s="272">
        <v>38.700000000000003</v>
      </c>
      <c r="J24" s="416">
        <v>19710</v>
      </c>
      <c r="K24" s="273">
        <f t="shared" si="1"/>
        <v>6111.6279069767443</v>
      </c>
      <c r="L24" s="270">
        <f t="shared" si="6"/>
        <v>2077.953488372093</v>
      </c>
      <c r="M24" s="270">
        <f t="shared" si="7"/>
        <v>122.23255813953489</v>
      </c>
      <c r="N24" s="428">
        <v>43</v>
      </c>
      <c r="O24" s="271">
        <f t="shared" si="8"/>
        <v>8354.8139534883721</v>
      </c>
      <c r="P24" s="274">
        <v>47.3</v>
      </c>
      <c r="Q24" s="416">
        <v>19710</v>
      </c>
      <c r="R24" s="273">
        <f t="shared" si="2"/>
        <v>5000.422832980973</v>
      </c>
      <c r="S24" s="170">
        <f t="shared" si="9"/>
        <v>1700.143763213531</v>
      </c>
      <c r="T24" s="270">
        <f t="shared" si="10"/>
        <v>100.00845665961947</v>
      </c>
      <c r="U24" s="428">
        <v>35</v>
      </c>
      <c r="V24" s="271">
        <f t="shared" si="11"/>
        <v>6835.5750528541239</v>
      </c>
      <c r="W24" s="151"/>
    </row>
    <row r="25" spans="1:23" s="424" customFormat="1" ht="16.5" customHeight="1" x14ac:dyDescent="0.2">
      <c r="A25" s="267">
        <v>6</v>
      </c>
      <c r="B25" s="268">
        <v>21.29</v>
      </c>
      <c r="C25" s="416">
        <v>19710</v>
      </c>
      <c r="D25" s="269">
        <f t="shared" si="0"/>
        <v>11109.441052137156</v>
      </c>
      <c r="E25" s="270">
        <f t="shared" si="3"/>
        <v>3777.2099577266331</v>
      </c>
      <c r="F25" s="270">
        <f t="shared" si="4"/>
        <v>222.18882104274311</v>
      </c>
      <c r="G25" s="170">
        <v>78</v>
      </c>
      <c r="H25" s="271">
        <f t="shared" si="5"/>
        <v>15186.839830906531</v>
      </c>
      <c r="I25" s="272">
        <v>38.700000000000003</v>
      </c>
      <c r="J25" s="416">
        <v>19710</v>
      </c>
      <c r="K25" s="273">
        <f t="shared" si="1"/>
        <v>6111.6279069767443</v>
      </c>
      <c r="L25" s="270">
        <f t="shared" si="6"/>
        <v>2077.953488372093</v>
      </c>
      <c r="M25" s="270">
        <f t="shared" si="7"/>
        <v>122.23255813953489</v>
      </c>
      <c r="N25" s="428">
        <v>43</v>
      </c>
      <c r="O25" s="271">
        <f t="shared" si="8"/>
        <v>8354.8139534883721</v>
      </c>
      <c r="P25" s="274">
        <v>47.3</v>
      </c>
      <c r="Q25" s="416">
        <v>19710</v>
      </c>
      <c r="R25" s="273">
        <f t="shared" si="2"/>
        <v>5000.422832980973</v>
      </c>
      <c r="S25" s="170">
        <f t="shared" si="9"/>
        <v>1700.143763213531</v>
      </c>
      <c r="T25" s="270">
        <f t="shared" si="10"/>
        <v>100.00845665961947</v>
      </c>
      <c r="U25" s="428">
        <v>35</v>
      </c>
      <c r="V25" s="271">
        <f t="shared" si="11"/>
        <v>6835.5750528541239</v>
      </c>
      <c r="W25" s="151"/>
    </row>
    <row r="26" spans="1:23" s="424" customFormat="1" ht="16.5" customHeight="1" x14ac:dyDescent="0.2">
      <c r="A26" s="267">
        <v>7</v>
      </c>
      <c r="B26" s="268">
        <v>21.29</v>
      </c>
      <c r="C26" s="416">
        <v>19710</v>
      </c>
      <c r="D26" s="269">
        <f t="shared" si="0"/>
        <v>11109.441052137156</v>
      </c>
      <c r="E26" s="270">
        <f t="shared" si="3"/>
        <v>3777.2099577266331</v>
      </c>
      <c r="F26" s="270">
        <f t="shared" si="4"/>
        <v>222.18882104274311</v>
      </c>
      <c r="G26" s="170">
        <v>78</v>
      </c>
      <c r="H26" s="271">
        <f t="shared" si="5"/>
        <v>15186.839830906531</v>
      </c>
      <c r="I26" s="272">
        <v>38.700000000000003</v>
      </c>
      <c r="J26" s="416">
        <v>19710</v>
      </c>
      <c r="K26" s="273">
        <f t="shared" si="1"/>
        <v>6111.6279069767443</v>
      </c>
      <c r="L26" s="270">
        <f t="shared" si="6"/>
        <v>2077.953488372093</v>
      </c>
      <c r="M26" s="270">
        <f t="shared" si="7"/>
        <v>122.23255813953489</v>
      </c>
      <c r="N26" s="428">
        <v>43</v>
      </c>
      <c r="O26" s="271">
        <f t="shared" si="8"/>
        <v>8354.8139534883721</v>
      </c>
      <c r="P26" s="274">
        <v>47.3</v>
      </c>
      <c r="Q26" s="416">
        <v>19710</v>
      </c>
      <c r="R26" s="273">
        <f t="shared" si="2"/>
        <v>5000.422832980973</v>
      </c>
      <c r="S26" s="170">
        <f t="shared" si="9"/>
        <v>1700.143763213531</v>
      </c>
      <c r="T26" s="270">
        <f t="shared" si="10"/>
        <v>100.00845665961947</v>
      </c>
      <c r="U26" s="428">
        <v>35</v>
      </c>
      <c r="V26" s="271">
        <f t="shared" si="11"/>
        <v>6835.5750528541239</v>
      </c>
      <c r="W26" s="151"/>
    </row>
    <row r="27" spans="1:23" s="424" customFormat="1" ht="16.5" customHeight="1" x14ac:dyDescent="0.2">
      <c r="A27" s="267">
        <v>8</v>
      </c>
      <c r="B27" s="268">
        <v>21.29</v>
      </c>
      <c r="C27" s="416">
        <v>19710</v>
      </c>
      <c r="D27" s="269">
        <f t="shared" si="0"/>
        <v>11109.441052137156</v>
      </c>
      <c r="E27" s="270">
        <f t="shared" si="3"/>
        <v>3777.2099577266331</v>
      </c>
      <c r="F27" s="270">
        <f t="shared" si="4"/>
        <v>222.18882104274311</v>
      </c>
      <c r="G27" s="170">
        <v>78</v>
      </c>
      <c r="H27" s="271">
        <f t="shared" si="5"/>
        <v>15186.839830906531</v>
      </c>
      <c r="I27" s="272">
        <v>38.700000000000003</v>
      </c>
      <c r="J27" s="416">
        <v>19710</v>
      </c>
      <c r="K27" s="273">
        <f t="shared" si="1"/>
        <v>6111.6279069767443</v>
      </c>
      <c r="L27" s="270">
        <f t="shared" si="6"/>
        <v>2077.953488372093</v>
      </c>
      <c r="M27" s="270">
        <f t="shared" si="7"/>
        <v>122.23255813953489</v>
      </c>
      <c r="N27" s="428">
        <v>43</v>
      </c>
      <c r="O27" s="271">
        <f t="shared" si="8"/>
        <v>8354.8139534883721</v>
      </c>
      <c r="P27" s="274">
        <v>47.3</v>
      </c>
      <c r="Q27" s="416">
        <v>19710</v>
      </c>
      <c r="R27" s="273">
        <f t="shared" si="2"/>
        <v>5000.422832980973</v>
      </c>
      <c r="S27" s="170">
        <f t="shared" si="9"/>
        <v>1700.143763213531</v>
      </c>
      <c r="T27" s="270">
        <f t="shared" si="10"/>
        <v>100.00845665961947</v>
      </c>
      <c r="U27" s="428">
        <v>35</v>
      </c>
      <c r="V27" s="271">
        <f t="shared" si="11"/>
        <v>6835.5750528541239</v>
      </c>
      <c r="W27" s="151"/>
    </row>
    <row r="28" spans="1:23" s="424" customFormat="1" ht="16.5" customHeight="1" x14ac:dyDescent="0.2">
      <c r="A28" s="267">
        <v>9</v>
      </c>
      <c r="B28" s="268">
        <v>21.29</v>
      </c>
      <c r="C28" s="416">
        <v>19710</v>
      </c>
      <c r="D28" s="269">
        <f t="shared" si="0"/>
        <v>11109.441052137156</v>
      </c>
      <c r="E28" s="270">
        <f t="shared" si="3"/>
        <v>3777.2099577266331</v>
      </c>
      <c r="F28" s="270">
        <f t="shared" si="4"/>
        <v>222.18882104274311</v>
      </c>
      <c r="G28" s="170">
        <v>78</v>
      </c>
      <c r="H28" s="271">
        <f t="shared" si="5"/>
        <v>15186.839830906531</v>
      </c>
      <c r="I28" s="272">
        <v>38.700000000000003</v>
      </c>
      <c r="J28" s="416">
        <v>19710</v>
      </c>
      <c r="K28" s="273">
        <f t="shared" si="1"/>
        <v>6111.6279069767443</v>
      </c>
      <c r="L28" s="270">
        <f t="shared" si="6"/>
        <v>2077.953488372093</v>
      </c>
      <c r="M28" s="270">
        <f t="shared" si="7"/>
        <v>122.23255813953489</v>
      </c>
      <c r="N28" s="428">
        <v>43</v>
      </c>
      <c r="O28" s="271">
        <f t="shared" si="8"/>
        <v>8354.8139534883721</v>
      </c>
      <c r="P28" s="274">
        <v>47.3</v>
      </c>
      <c r="Q28" s="416">
        <v>19710</v>
      </c>
      <c r="R28" s="273">
        <f t="shared" si="2"/>
        <v>5000.422832980973</v>
      </c>
      <c r="S28" s="170">
        <f t="shared" si="9"/>
        <v>1700.143763213531</v>
      </c>
      <c r="T28" s="270">
        <f t="shared" si="10"/>
        <v>100.00845665961947</v>
      </c>
      <c r="U28" s="428">
        <v>35</v>
      </c>
      <c r="V28" s="271">
        <f t="shared" si="11"/>
        <v>6835.5750528541239</v>
      </c>
      <c r="W28" s="151"/>
    </row>
    <row r="29" spans="1:23" s="424" customFormat="1" ht="16.5" customHeight="1" x14ac:dyDescent="0.2">
      <c r="A29" s="275">
        <v>10</v>
      </c>
      <c r="B29" s="268">
        <v>21.29</v>
      </c>
      <c r="C29" s="416">
        <v>19710</v>
      </c>
      <c r="D29" s="269">
        <f t="shared" si="0"/>
        <v>11109.441052137156</v>
      </c>
      <c r="E29" s="270">
        <f t="shared" si="3"/>
        <v>3777.2099577266331</v>
      </c>
      <c r="F29" s="270">
        <f t="shared" si="4"/>
        <v>222.18882104274311</v>
      </c>
      <c r="G29" s="170">
        <v>78</v>
      </c>
      <c r="H29" s="271">
        <f t="shared" si="5"/>
        <v>15186.839830906531</v>
      </c>
      <c r="I29" s="272">
        <v>38.700000000000003</v>
      </c>
      <c r="J29" s="416">
        <v>19710</v>
      </c>
      <c r="K29" s="273">
        <f t="shared" si="1"/>
        <v>6111.6279069767443</v>
      </c>
      <c r="L29" s="270">
        <f t="shared" si="6"/>
        <v>2077.953488372093</v>
      </c>
      <c r="M29" s="270">
        <f t="shared" si="7"/>
        <v>122.23255813953489</v>
      </c>
      <c r="N29" s="428">
        <v>43</v>
      </c>
      <c r="O29" s="271">
        <f t="shared" si="8"/>
        <v>8354.8139534883721</v>
      </c>
      <c r="P29" s="274">
        <v>47.3</v>
      </c>
      <c r="Q29" s="416">
        <v>19710</v>
      </c>
      <c r="R29" s="273">
        <f t="shared" si="2"/>
        <v>5000.422832980973</v>
      </c>
      <c r="S29" s="170">
        <f t="shared" si="9"/>
        <v>1700.143763213531</v>
      </c>
      <c r="T29" s="270">
        <f t="shared" si="10"/>
        <v>100.00845665961947</v>
      </c>
      <c r="U29" s="428">
        <v>35</v>
      </c>
      <c r="V29" s="271">
        <f t="shared" si="11"/>
        <v>6835.5750528541239</v>
      </c>
      <c r="W29" s="151"/>
    </row>
    <row r="30" spans="1:23" s="424" customFormat="1" ht="16.5" customHeight="1" x14ac:dyDescent="0.2">
      <c r="A30" s="267">
        <v>11</v>
      </c>
      <c r="B30" s="268">
        <v>21.29</v>
      </c>
      <c r="C30" s="416">
        <v>19710</v>
      </c>
      <c r="D30" s="269">
        <f t="shared" si="0"/>
        <v>11109.441052137156</v>
      </c>
      <c r="E30" s="270">
        <f t="shared" si="3"/>
        <v>3777.2099577266331</v>
      </c>
      <c r="F30" s="270">
        <f t="shared" si="4"/>
        <v>222.18882104274311</v>
      </c>
      <c r="G30" s="170">
        <v>78</v>
      </c>
      <c r="H30" s="271">
        <f t="shared" si="5"/>
        <v>15186.839830906531</v>
      </c>
      <c r="I30" s="272">
        <v>38.700000000000003</v>
      </c>
      <c r="J30" s="416">
        <v>19710</v>
      </c>
      <c r="K30" s="273">
        <f t="shared" si="1"/>
        <v>6111.6279069767443</v>
      </c>
      <c r="L30" s="270">
        <f t="shared" si="6"/>
        <v>2077.953488372093</v>
      </c>
      <c r="M30" s="270">
        <f t="shared" si="7"/>
        <v>122.23255813953489</v>
      </c>
      <c r="N30" s="428">
        <v>43</v>
      </c>
      <c r="O30" s="271">
        <f t="shared" si="8"/>
        <v>8354.8139534883721</v>
      </c>
      <c r="P30" s="274">
        <v>47.3</v>
      </c>
      <c r="Q30" s="416">
        <v>19710</v>
      </c>
      <c r="R30" s="273">
        <f t="shared" si="2"/>
        <v>5000.422832980973</v>
      </c>
      <c r="S30" s="170">
        <f t="shared" si="9"/>
        <v>1700.143763213531</v>
      </c>
      <c r="T30" s="270">
        <f t="shared" si="10"/>
        <v>100.00845665961947</v>
      </c>
      <c r="U30" s="428">
        <v>35</v>
      </c>
      <c r="V30" s="271">
        <f t="shared" si="11"/>
        <v>6835.5750528541239</v>
      </c>
      <c r="W30" s="151"/>
    </row>
    <row r="31" spans="1:23" s="424" customFormat="1" ht="16.5" customHeight="1" thickBot="1" x14ac:dyDescent="0.25">
      <c r="A31" s="267">
        <v>12</v>
      </c>
      <c r="B31" s="276">
        <v>21.29</v>
      </c>
      <c r="C31" s="417">
        <v>19710</v>
      </c>
      <c r="D31" s="277">
        <f t="shared" si="0"/>
        <v>11109.441052137156</v>
      </c>
      <c r="E31" s="278">
        <f t="shared" si="3"/>
        <v>3777.2099577266331</v>
      </c>
      <c r="F31" s="278">
        <f t="shared" si="4"/>
        <v>222.18882104274311</v>
      </c>
      <c r="G31" s="179">
        <v>78</v>
      </c>
      <c r="H31" s="279">
        <f t="shared" si="5"/>
        <v>15186.839830906531</v>
      </c>
      <c r="I31" s="280">
        <v>38.700000000000003</v>
      </c>
      <c r="J31" s="417">
        <v>19710</v>
      </c>
      <c r="K31" s="281">
        <f t="shared" si="1"/>
        <v>6111.6279069767443</v>
      </c>
      <c r="L31" s="278">
        <f t="shared" si="6"/>
        <v>2077.953488372093</v>
      </c>
      <c r="M31" s="278">
        <f t="shared" si="7"/>
        <v>122.23255813953489</v>
      </c>
      <c r="N31" s="429">
        <v>43</v>
      </c>
      <c r="O31" s="279">
        <f t="shared" si="8"/>
        <v>8354.8139534883721</v>
      </c>
      <c r="P31" s="282">
        <v>47.3</v>
      </c>
      <c r="Q31" s="417">
        <v>19710</v>
      </c>
      <c r="R31" s="281">
        <f t="shared" si="2"/>
        <v>5000.422832980973</v>
      </c>
      <c r="S31" s="179">
        <f t="shared" si="9"/>
        <v>1700.143763213531</v>
      </c>
      <c r="T31" s="278">
        <f t="shared" si="10"/>
        <v>100.00845665961947</v>
      </c>
      <c r="U31" s="429">
        <v>35</v>
      </c>
      <c r="V31" s="279">
        <f t="shared" si="11"/>
        <v>6835.5750528541239</v>
      </c>
      <c r="W31" s="151"/>
    </row>
    <row r="32" spans="1:23" s="424" customFormat="1" ht="16.5" customHeight="1" x14ac:dyDescent="0.2">
      <c r="A32" s="255">
        <v>13</v>
      </c>
      <c r="B32" s="283">
        <v>21.2864</v>
      </c>
      <c r="C32" s="418">
        <v>19710</v>
      </c>
      <c r="D32" s="284">
        <f t="shared" si="0"/>
        <v>11111.319903788335</v>
      </c>
      <c r="E32" s="285">
        <f t="shared" si="3"/>
        <v>3777.8487672880342</v>
      </c>
      <c r="F32" s="285">
        <f t="shared" si="4"/>
        <v>222.2263980757667</v>
      </c>
      <c r="G32" s="173">
        <v>78</v>
      </c>
      <c r="H32" s="286">
        <f t="shared" si="5"/>
        <v>15189.395069152137</v>
      </c>
      <c r="I32" s="287">
        <v>38.702545454545451</v>
      </c>
      <c r="J32" s="418">
        <v>19710</v>
      </c>
      <c r="K32" s="288">
        <f t="shared" si="1"/>
        <v>6111.2259470835843</v>
      </c>
      <c r="L32" s="285">
        <f t="shared" si="6"/>
        <v>2077.816822008419</v>
      </c>
      <c r="M32" s="285">
        <f t="shared" si="7"/>
        <v>122.22451894167169</v>
      </c>
      <c r="N32" s="430">
        <v>43</v>
      </c>
      <c r="O32" s="286">
        <f t="shared" si="8"/>
        <v>8354.267288033674</v>
      </c>
      <c r="P32" s="221">
        <v>47.303111111111114</v>
      </c>
      <c r="Q32" s="418">
        <v>19710</v>
      </c>
      <c r="R32" s="288">
        <f t="shared" si="2"/>
        <v>5000.0939567047499</v>
      </c>
      <c r="S32" s="173">
        <f t="shared" si="9"/>
        <v>1700.031945279615</v>
      </c>
      <c r="T32" s="285">
        <f t="shared" si="10"/>
        <v>100.00187913409501</v>
      </c>
      <c r="U32" s="430">
        <v>35</v>
      </c>
      <c r="V32" s="286">
        <f t="shared" si="11"/>
        <v>6835.12778111846</v>
      </c>
      <c r="W32" s="151"/>
    </row>
    <row r="33" spans="1:23" s="424" customFormat="1" ht="16.5" customHeight="1" x14ac:dyDescent="0.2">
      <c r="A33" s="267">
        <v>14</v>
      </c>
      <c r="B33" s="268">
        <v>21.526600000000002</v>
      </c>
      <c r="C33" s="416">
        <v>19710</v>
      </c>
      <c r="D33" s="269">
        <f t="shared" si="0"/>
        <v>10987.336597511916</v>
      </c>
      <c r="E33" s="270">
        <f t="shared" si="3"/>
        <v>3735.6944431540519</v>
      </c>
      <c r="F33" s="270">
        <f t="shared" si="4"/>
        <v>219.74673195023831</v>
      </c>
      <c r="G33" s="170">
        <v>78</v>
      </c>
      <c r="H33" s="271">
        <f t="shared" si="5"/>
        <v>15020.777772616206</v>
      </c>
      <c r="I33" s="289">
        <v>39.139272727272726</v>
      </c>
      <c r="J33" s="416">
        <v>19710</v>
      </c>
      <c r="K33" s="273">
        <f t="shared" si="1"/>
        <v>6043.0351286315536</v>
      </c>
      <c r="L33" s="270">
        <f t="shared" si="6"/>
        <v>2054.6319437347283</v>
      </c>
      <c r="M33" s="270">
        <f t="shared" si="7"/>
        <v>120.86070257263107</v>
      </c>
      <c r="N33" s="428">
        <v>43</v>
      </c>
      <c r="O33" s="271">
        <f t="shared" si="8"/>
        <v>8261.5277749389134</v>
      </c>
      <c r="P33" s="212">
        <v>47.836888888888893</v>
      </c>
      <c r="Q33" s="416">
        <v>19710</v>
      </c>
      <c r="R33" s="273">
        <f t="shared" si="2"/>
        <v>4944.3014688803614</v>
      </c>
      <c r="S33" s="170">
        <f t="shared" si="9"/>
        <v>1681.0624994193231</v>
      </c>
      <c r="T33" s="270">
        <f t="shared" si="10"/>
        <v>98.88602937760723</v>
      </c>
      <c r="U33" s="428">
        <v>35</v>
      </c>
      <c r="V33" s="271">
        <f t="shared" si="11"/>
        <v>6759.2499976772915</v>
      </c>
      <c r="W33" s="151"/>
    </row>
    <row r="34" spans="1:23" s="424" customFormat="1" ht="16.5" customHeight="1" x14ac:dyDescent="0.2">
      <c r="A34" s="267">
        <v>15</v>
      </c>
      <c r="B34" s="268">
        <v>21.765000000000001</v>
      </c>
      <c r="C34" s="416">
        <v>19710</v>
      </c>
      <c r="D34" s="269">
        <f t="shared" si="0"/>
        <v>10866.988283942108</v>
      </c>
      <c r="E34" s="270">
        <f t="shared" si="3"/>
        <v>3694.776016540317</v>
      </c>
      <c r="F34" s="270">
        <f t="shared" si="4"/>
        <v>217.33976567884216</v>
      </c>
      <c r="G34" s="170">
        <v>78</v>
      </c>
      <c r="H34" s="271">
        <f t="shared" si="5"/>
        <v>14857.104066161266</v>
      </c>
      <c r="I34" s="289">
        <v>39.572727272727271</v>
      </c>
      <c r="J34" s="416">
        <v>19710</v>
      </c>
      <c r="K34" s="273">
        <f t="shared" si="1"/>
        <v>5976.8435561681599</v>
      </c>
      <c r="L34" s="270">
        <f t="shared" si="6"/>
        <v>2032.1268090971746</v>
      </c>
      <c r="M34" s="270">
        <f t="shared" si="7"/>
        <v>119.5368711233632</v>
      </c>
      <c r="N34" s="428">
        <v>43</v>
      </c>
      <c r="O34" s="271">
        <f t="shared" si="8"/>
        <v>8171.5072363886975</v>
      </c>
      <c r="P34" s="212">
        <v>48.366666666666667</v>
      </c>
      <c r="Q34" s="416">
        <v>19710</v>
      </c>
      <c r="R34" s="273">
        <f t="shared" si="2"/>
        <v>4890.1447277739499</v>
      </c>
      <c r="S34" s="170">
        <f t="shared" si="9"/>
        <v>1662.649207443143</v>
      </c>
      <c r="T34" s="270">
        <f t="shared" si="10"/>
        <v>97.802894555479</v>
      </c>
      <c r="U34" s="428">
        <v>35</v>
      </c>
      <c r="V34" s="271">
        <f t="shared" si="11"/>
        <v>6685.5968297725713</v>
      </c>
      <c r="W34" s="151"/>
    </row>
    <row r="35" spans="1:23" s="424" customFormat="1" ht="16.5" customHeight="1" x14ac:dyDescent="0.2">
      <c r="A35" s="267">
        <v>16</v>
      </c>
      <c r="B35" s="268">
        <v>22.0016</v>
      </c>
      <c r="C35" s="416">
        <v>19710</v>
      </c>
      <c r="D35" s="269">
        <f t="shared" si="0"/>
        <v>10750.127263471748</v>
      </c>
      <c r="E35" s="270">
        <f t="shared" si="3"/>
        <v>3655.0432695803947</v>
      </c>
      <c r="F35" s="270">
        <f t="shared" si="4"/>
        <v>215.00254526943496</v>
      </c>
      <c r="G35" s="170">
        <v>78</v>
      </c>
      <c r="H35" s="271">
        <f t="shared" si="5"/>
        <v>14698.173078321579</v>
      </c>
      <c r="I35" s="289">
        <v>40.002909090909085</v>
      </c>
      <c r="J35" s="416">
        <v>19710</v>
      </c>
      <c r="K35" s="273">
        <f t="shared" si="1"/>
        <v>5912.5699949094624</v>
      </c>
      <c r="L35" s="270">
        <f t="shared" si="6"/>
        <v>2010.2737982692174</v>
      </c>
      <c r="M35" s="270">
        <f t="shared" si="7"/>
        <v>118.25139989818925</v>
      </c>
      <c r="N35" s="428">
        <v>43</v>
      </c>
      <c r="O35" s="271">
        <f t="shared" si="8"/>
        <v>8084.0951930768688</v>
      </c>
      <c r="P35" s="212">
        <v>48.892444444444443</v>
      </c>
      <c r="Q35" s="416">
        <v>19710</v>
      </c>
      <c r="R35" s="273">
        <f t="shared" si="2"/>
        <v>4837.5572685622865</v>
      </c>
      <c r="S35" s="170">
        <f t="shared" si="9"/>
        <v>1644.7694713111775</v>
      </c>
      <c r="T35" s="270">
        <f t="shared" si="10"/>
        <v>96.751145371245727</v>
      </c>
      <c r="U35" s="428">
        <v>35</v>
      </c>
      <c r="V35" s="271">
        <f t="shared" si="11"/>
        <v>6614.0778852447102</v>
      </c>
      <c r="W35" s="151"/>
    </row>
    <row r="36" spans="1:23" s="424" customFormat="1" ht="16.5" customHeight="1" x14ac:dyDescent="0.2">
      <c r="A36" s="267">
        <v>17</v>
      </c>
      <c r="B36" s="268">
        <v>22.2364</v>
      </c>
      <c r="C36" s="416">
        <v>19710</v>
      </c>
      <c r="D36" s="269">
        <f t="shared" si="0"/>
        <v>10636.613840369844</v>
      </c>
      <c r="E36" s="270">
        <f t="shared" si="3"/>
        <v>3616.4487057257475</v>
      </c>
      <c r="F36" s="270">
        <f t="shared" si="4"/>
        <v>212.73227680739689</v>
      </c>
      <c r="G36" s="170">
        <v>78</v>
      </c>
      <c r="H36" s="271">
        <f t="shared" si="5"/>
        <v>14543.79482290299</v>
      </c>
      <c r="I36" s="289">
        <v>40.429818181818177</v>
      </c>
      <c r="J36" s="416">
        <v>19710</v>
      </c>
      <c r="K36" s="273">
        <f t="shared" si="1"/>
        <v>5850.1376122034144</v>
      </c>
      <c r="L36" s="270">
        <f t="shared" si="6"/>
        <v>1989.0467881491611</v>
      </c>
      <c r="M36" s="270">
        <f t="shared" si="7"/>
        <v>117.00275224406829</v>
      </c>
      <c r="N36" s="428">
        <v>43</v>
      </c>
      <c r="O36" s="271">
        <f t="shared" si="8"/>
        <v>7999.1871525966444</v>
      </c>
      <c r="P36" s="212">
        <v>49.414222222222222</v>
      </c>
      <c r="Q36" s="416">
        <v>19710</v>
      </c>
      <c r="R36" s="273">
        <f t="shared" si="2"/>
        <v>4786.4762281664298</v>
      </c>
      <c r="S36" s="170">
        <f t="shared" si="9"/>
        <v>1627.4019175765864</v>
      </c>
      <c r="T36" s="270">
        <f t="shared" si="10"/>
        <v>95.729524563328596</v>
      </c>
      <c r="U36" s="428">
        <v>35</v>
      </c>
      <c r="V36" s="271">
        <f t="shared" si="11"/>
        <v>6544.6076703063445</v>
      </c>
      <c r="W36" s="151"/>
    </row>
    <row r="37" spans="1:23" s="424" customFormat="1" ht="16.5" customHeight="1" x14ac:dyDescent="0.2">
      <c r="A37" s="267">
        <v>18</v>
      </c>
      <c r="B37" s="268">
        <v>22.4694</v>
      </c>
      <c r="C37" s="416">
        <v>19710</v>
      </c>
      <c r="D37" s="269">
        <f t="shared" si="0"/>
        <v>10526.315789473683</v>
      </c>
      <c r="E37" s="270">
        <f t="shared" si="3"/>
        <v>3578.9473684210525</v>
      </c>
      <c r="F37" s="270">
        <f t="shared" si="4"/>
        <v>210.52631578947367</v>
      </c>
      <c r="G37" s="170">
        <v>78</v>
      </c>
      <c r="H37" s="271">
        <f t="shared" si="5"/>
        <v>14393.78947368421</v>
      </c>
      <c r="I37" s="289">
        <v>40.853454545454539</v>
      </c>
      <c r="J37" s="416">
        <v>19710</v>
      </c>
      <c r="K37" s="273">
        <f t="shared" si="1"/>
        <v>5789.4736842105267</v>
      </c>
      <c r="L37" s="270">
        <f t="shared" si="6"/>
        <v>1968.4210526315792</v>
      </c>
      <c r="M37" s="270">
        <f t="shared" si="7"/>
        <v>115.78947368421053</v>
      </c>
      <c r="N37" s="428">
        <v>43</v>
      </c>
      <c r="O37" s="271">
        <f t="shared" si="8"/>
        <v>7916.6842105263167</v>
      </c>
      <c r="P37" s="212">
        <v>49.932000000000002</v>
      </c>
      <c r="Q37" s="416">
        <v>19710</v>
      </c>
      <c r="R37" s="273">
        <f t="shared" si="2"/>
        <v>4736.8421052631575</v>
      </c>
      <c r="S37" s="170">
        <f t="shared" si="9"/>
        <v>1610.5263157894738</v>
      </c>
      <c r="T37" s="270">
        <f t="shared" si="10"/>
        <v>94.73684210526315</v>
      </c>
      <c r="U37" s="428">
        <v>35</v>
      </c>
      <c r="V37" s="271">
        <f t="shared" si="11"/>
        <v>6477.105263157895</v>
      </c>
      <c r="W37" s="151"/>
    </row>
    <row r="38" spans="1:23" s="424" customFormat="1" ht="16.5" customHeight="1" x14ac:dyDescent="0.2">
      <c r="A38" s="267">
        <v>19</v>
      </c>
      <c r="B38" s="268">
        <v>22.700600000000001</v>
      </c>
      <c r="C38" s="416">
        <v>19710</v>
      </c>
      <c r="D38" s="269">
        <f t="shared" si="0"/>
        <v>10419.107864990352</v>
      </c>
      <c r="E38" s="270">
        <f t="shared" si="3"/>
        <v>3542.4966740967197</v>
      </c>
      <c r="F38" s="270">
        <f t="shared" si="4"/>
        <v>208.38215729980703</v>
      </c>
      <c r="G38" s="170">
        <v>78</v>
      </c>
      <c r="H38" s="271">
        <f t="shared" si="5"/>
        <v>14247.986696386879</v>
      </c>
      <c r="I38" s="289">
        <v>41.273818181818179</v>
      </c>
      <c r="J38" s="416">
        <v>19710</v>
      </c>
      <c r="K38" s="273">
        <f t="shared" si="1"/>
        <v>5730.5093257446952</v>
      </c>
      <c r="L38" s="270">
        <f t="shared" si="6"/>
        <v>1948.3731707531965</v>
      </c>
      <c r="M38" s="270">
        <f t="shared" si="7"/>
        <v>114.61018651489391</v>
      </c>
      <c r="N38" s="428">
        <v>43</v>
      </c>
      <c r="O38" s="271">
        <f t="shared" si="8"/>
        <v>7836.4926830127861</v>
      </c>
      <c r="P38" s="212">
        <v>50.445777777777778</v>
      </c>
      <c r="Q38" s="416">
        <v>19710</v>
      </c>
      <c r="R38" s="273">
        <f t="shared" si="2"/>
        <v>4688.5985392456587</v>
      </c>
      <c r="S38" s="170">
        <f t="shared" si="9"/>
        <v>1594.1235033435241</v>
      </c>
      <c r="T38" s="270">
        <f t="shared" si="10"/>
        <v>93.771970784913179</v>
      </c>
      <c r="U38" s="428">
        <v>35</v>
      </c>
      <c r="V38" s="271">
        <f t="shared" si="11"/>
        <v>6411.4940133740956</v>
      </c>
      <c r="W38" s="151"/>
    </row>
    <row r="39" spans="1:23" s="424" customFormat="1" ht="16.5" customHeight="1" x14ac:dyDescent="0.2">
      <c r="A39" s="275">
        <v>20</v>
      </c>
      <c r="B39" s="268">
        <v>22.93</v>
      </c>
      <c r="C39" s="416">
        <v>19710</v>
      </c>
      <c r="D39" s="269">
        <f t="shared" si="0"/>
        <v>10314.87134757959</v>
      </c>
      <c r="E39" s="270">
        <f t="shared" si="3"/>
        <v>3507.056258177061</v>
      </c>
      <c r="F39" s="270">
        <f t="shared" si="4"/>
        <v>206.2974269515918</v>
      </c>
      <c r="G39" s="170">
        <v>78</v>
      </c>
      <c r="H39" s="271">
        <f t="shared" si="5"/>
        <v>14106.225032708244</v>
      </c>
      <c r="I39" s="289">
        <v>41.690909090909088</v>
      </c>
      <c r="J39" s="416">
        <v>19710</v>
      </c>
      <c r="K39" s="273">
        <f t="shared" si="1"/>
        <v>5673.1792411687748</v>
      </c>
      <c r="L39" s="270">
        <f t="shared" si="6"/>
        <v>1928.8809419973836</v>
      </c>
      <c r="M39" s="270">
        <f t="shared" si="7"/>
        <v>113.4635848233755</v>
      </c>
      <c r="N39" s="428">
        <v>43</v>
      </c>
      <c r="O39" s="271">
        <f t="shared" si="8"/>
        <v>7758.5237679895345</v>
      </c>
      <c r="P39" s="212">
        <v>50.955555555555556</v>
      </c>
      <c r="Q39" s="416">
        <v>19710</v>
      </c>
      <c r="R39" s="273">
        <f t="shared" si="2"/>
        <v>4641.6921064108155</v>
      </c>
      <c r="S39" s="170">
        <f t="shared" si="9"/>
        <v>1578.1753161796773</v>
      </c>
      <c r="T39" s="270">
        <f t="shared" si="10"/>
        <v>92.833842128216318</v>
      </c>
      <c r="U39" s="428">
        <v>35</v>
      </c>
      <c r="V39" s="271">
        <f t="shared" si="11"/>
        <v>6347.7012647187084</v>
      </c>
      <c r="W39" s="151"/>
    </row>
    <row r="40" spans="1:23" s="424" customFormat="1" ht="16.5" customHeight="1" x14ac:dyDescent="0.2">
      <c r="A40" s="267">
        <v>21</v>
      </c>
      <c r="B40" s="268">
        <v>23.157600000000002</v>
      </c>
      <c r="C40" s="416">
        <v>19710</v>
      </c>
      <c r="D40" s="269">
        <f t="shared" si="0"/>
        <v>10213.493626282516</v>
      </c>
      <c r="E40" s="270">
        <f t="shared" si="3"/>
        <v>3472.5878329360557</v>
      </c>
      <c r="F40" s="270">
        <f t="shared" si="4"/>
        <v>204.26987252565033</v>
      </c>
      <c r="G40" s="170">
        <v>78</v>
      </c>
      <c r="H40" s="271">
        <f t="shared" si="5"/>
        <v>13968.351331744221</v>
      </c>
      <c r="I40" s="289">
        <v>42.104727272727274</v>
      </c>
      <c r="J40" s="416">
        <v>19710</v>
      </c>
      <c r="K40" s="273">
        <f t="shared" si="1"/>
        <v>5617.4214944553842</v>
      </c>
      <c r="L40" s="270">
        <f t="shared" si="6"/>
        <v>1909.9233081148307</v>
      </c>
      <c r="M40" s="270">
        <f t="shared" si="7"/>
        <v>112.34842988910769</v>
      </c>
      <c r="N40" s="428">
        <v>43</v>
      </c>
      <c r="O40" s="271">
        <f t="shared" si="8"/>
        <v>7682.6932324593226</v>
      </c>
      <c r="P40" s="212">
        <v>51.461333333333336</v>
      </c>
      <c r="Q40" s="416">
        <v>19710</v>
      </c>
      <c r="R40" s="273">
        <f t="shared" si="2"/>
        <v>4596.0721318271317</v>
      </c>
      <c r="S40" s="170">
        <f t="shared" si="9"/>
        <v>1562.6645248212249</v>
      </c>
      <c r="T40" s="270">
        <f t="shared" si="10"/>
        <v>91.921442636542636</v>
      </c>
      <c r="U40" s="428">
        <v>35</v>
      </c>
      <c r="V40" s="271">
        <f t="shared" si="11"/>
        <v>6285.6580992848985</v>
      </c>
      <c r="W40" s="151"/>
    </row>
    <row r="41" spans="1:23" s="424" customFormat="1" ht="16.5" customHeight="1" x14ac:dyDescent="0.2">
      <c r="A41" s="267">
        <v>22</v>
      </c>
      <c r="B41" s="268">
        <v>23.383400000000002</v>
      </c>
      <c r="C41" s="416">
        <v>19710</v>
      </c>
      <c r="D41" s="269">
        <f t="shared" si="0"/>
        <v>10114.86781220866</v>
      </c>
      <c r="E41" s="270">
        <f t="shared" si="3"/>
        <v>3439.0550561509449</v>
      </c>
      <c r="F41" s="270">
        <f t="shared" si="4"/>
        <v>202.29735624417322</v>
      </c>
      <c r="G41" s="170">
        <v>78</v>
      </c>
      <c r="H41" s="271">
        <f t="shared" si="5"/>
        <v>13834.220224603778</v>
      </c>
      <c r="I41" s="289">
        <v>42.51527272727273</v>
      </c>
      <c r="J41" s="416">
        <v>19710</v>
      </c>
      <c r="K41" s="273">
        <f t="shared" si="1"/>
        <v>5563.1772967147635</v>
      </c>
      <c r="L41" s="270">
        <f t="shared" si="6"/>
        <v>1891.4802808830198</v>
      </c>
      <c r="M41" s="270">
        <f t="shared" si="7"/>
        <v>111.26354593429528</v>
      </c>
      <c r="N41" s="428">
        <v>43</v>
      </c>
      <c r="O41" s="271">
        <f t="shared" si="8"/>
        <v>7608.921123532079</v>
      </c>
      <c r="P41" s="212">
        <v>51.963111111111111</v>
      </c>
      <c r="Q41" s="416">
        <v>19710</v>
      </c>
      <c r="R41" s="273">
        <f t="shared" si="2"/>
        <v>4551.6905154938968</v>
      </c>
      <c r="S41" s="170">
        <f t="shared" si="9"/>
        <v>1547.5747752679249</v>
      </c>
      <c r="T41" s="270">
        <f t="shared" si="10"/>
        <v>91.033810309877936</v>
      </c>
      <c r="U41" s="428">
        <v>35</v>
      </c>
      <c r="V41" s="271">
        <f t="shared" si="11"/>
        <v>6225.2991010716996</v>
      </c>
      <c r="W41" s="151"/>
    </row>
    <row r="42" spans="1:23" s="424" customFormat="1" ht="16.5" customHeight="1" x14ac:dyDescent="0.2">
      <c r="A42" s="267">
        <v>23</v>
      </c>
      <c r="B42" s="268">
        <v>23.607399999999998</v>
      </c>
      <c r="C42" s="416">
        <v>19710</v>
      </c>
      <c r="D42" s="269">
        <f t="shared" si="0"/>
        <v>10018.892381202506</v>
      </c>
      <c r="E42" s="270">
        <f t="shared" si="3"/>
        <v>3406.4234096088521</v>
      </c>
      <c r="F42" s="270">
        <f t="shared" si="4"/>
        <v>200.37784762405013</v>
      </c>
      <c r="G42" s="170">
        <v>78</v>
      </c>
      <c r="H42" s="271">
        <f t="shared" si="5"/>
        <v>13703.693638435407</v>
      </c>
      <c r="I42" s="289">
        <v>42.92254545454545</v>
      </c>
      <c r="J42" s="416">
        <v>19710</v>
      </c>
      <c r="K42" s="273">
        <f t="shared" si="1"/>
        <v>5510.3908096613777</v>
      </c>
      <c r="L42" s="270">
        <f t="shared" si="6"/>
        <v>1873.5328752848686</v>
      </c>
      <c r="M42" s="270">
        <f t="shared" si="7"/>
        <v>110.20781619322756</v>
      </c>
      <c r="N42" s="428">
        <v>43</v>
      </c>
      <c r="O42" s="271">
        <f t="shared" si="8"/>
        <v>7537.1315011394745</v>
      </c>
      <c r="P42" s="212">
        <v>52.460888888888881</v>
      </c>
      <c r="Q42" s="416">
        <v>19710</v>
      </c>
      <c r="R42" s="273">
        <f t="shared" si="2"/>
        <v>4508.5015715411273</v>
      </c>
      <c r="S42" s="170">
        <f t="shared" si="9"/>
        <v>1532.8905343239835</v>
      </c>
      <c r="T42" s="270">
        <f t="shared" si="10"/>
        <v>90.170031430822547</v>
      </c>
      <c r="U42" s="428">
        <v>35</v>
      </c>
      <c r="V42" s="271">
        <f t="shared" si="11"/>
        <v>6166.5621372959331</v>
      </c>
      <c r="W42" s="151"/>
    </row>
    <row r="43" spans="1:23" s="424" customFormat="1" ht="16.5" customHeight="1" x14ac:dyDescent="0.2">
      <c r="A43" s="267">
        <v>24</v>
      </c>
      <c r="B43" s="268">
        <v>23.829599999999999</v>
      </c>
      <c r="C43" s="416">
        <v>19710</v>
      </c>
      <c r="D43" s="269">
        <f t="shared" si="0"/>
        <v>9925.4708429851962</v>
      </c>
      <c r="E43" s="270">
        <f t="shared" si="3"/>
        <v>3374.660086614967</v>
      </c>
      <c r="F43" s="270">
        <f t="shared" si="4"/>
        <v>198.50941685970392</v>
      </c>
      <c r="G43" s="170">
        <v>78</v>
      </c>
      <c r="H43" s="271">
        <f t="shared" si="5"/>
        <v>13576.640346459868</v>
      </c>
      <c r="I43" s="289">
        <v>43.326545454545453</v>
      </c>
      <c r="J43" s="416">
        <v>19710</v>
      </c>
      <c r="K43" s="273">
        <f t="shared" si="1"/>
        <v>5459.0089636418579</v>
      </c>
      <c r="L43" s="270">
        <f t="shared" si="6"/>
        <v>1856.0630476382319</v>
      </c>
      <c r="M43" s="270">
        <f t="shared" si="7"/>
        <v>109.18017927283717</v>
      </c>
      <c r="N43" s="428">
        <v>43</v>
      </c>
      <c r="O43" s="271">
        <f t="shared" si="8"/>
        <v>7467.2521905529275</v>
      </c>
      <c r="P43" s="212">
        <v>52.954666666666661</v>
      </c>
      <c r="Q43" s="416">
        <v>19710</v>
      </c>
      <c r="R43" s="273">
        <f t="shared" si="2"/>
        <v>4466.4618793433383</v>
      </c>
      <c r="S43" s="170">
        <f t="shared" si="9"/>
        <v>1518.5970389767351</v>
      </c>
      <c r="T43" s="270">
        <f t="shared" si="10"/>
        <v>89.329237586866768</v>
      </c>
      <c r="U43" s="428">
        <v>35</v>
      </c>
      <c r="V43" s="271">
        <f t="shared" si="11"/>
        <v>6109.3881559069405</v>
      </c>
      <c r="W43" s="151"/>
    </row>
    <row r="44" spans="1:23" s="424" customFormat="1" ht="16.5" customHeight="1" x14ac:dyDescent="0.2">
      <c r="A44" s="255">
        <v>25</v>
      </c>
      <c r="B44" s="283">
        <v>24.05</v>
      </c>
      <c r="C44" s="418">
        <v>19710</v>
      </c>
      <c r="D44" s="284">
        <f t="shared" si="0"/>
        <v>9834.5114345114343</v>
      </c>
      <c r="E44" s="285">
        <f t="shared" si="3"/>
        <v>3343.733887733888</v>
      </c>
      <c r="F44" s="285">
        <f t="shared" si="4"/>
        <v>196.69022869022868</v>
      </c>
      <c r="G44" s="173">
        <v>78</v>
      </c>
      <c r="H44" s="286">
        <f t="shared" si="5"/>
        <v>13452.935550935552</v>
      </c>
      <c r="I44" s="287">
        <v>43.727272727272727</v>
      </c>
      <c r="J44" s="418">
        <v>19710</v>
      </c>
      <c r="K44" s="288">
        <f t="shared" si="1"/>
        <v>5408.9812889812893</v>
      </c>
      <c r="L44" s="285">
        <f t="shared" si="6"/>
        <v>1839.0536382536384</v>
      </c>
      <c r="M44" s="285">
        <f t="shared" si="7"/>
        <v>108.17962577962578</v>
      </c>
      <c r="N44" s="430">
        <v>43</v>
      </c>
      <c r="O44" s="286">
        <f t="shared" si="8"/>
        <v>7399.2145530145535</v>
      </c>
      <c r="P44" s="221">
        <v>53.444444444444443</v>
      </c>
      <c r="Q44" s="418">
        <v>19710</v>
      </c>
      <c r="R44" s="288">
        <f t="shared" si="2"/>
        <v>4425.530145530146</v>
      </c>
      <c r="S44" s="173">
        <f t="shared" si="9"/>
        <v>1504.6802494802498</v>
      </c>
      <c r="T44" s="285">
        <f t="shared" si="10"/>
        <v>88.510602910602927</v>
      </c>
      <c r="U44" s="430">
        <v>35</v>
      </c>
      <c r="V44" s="286">
        <f t="shared" si="11"/>
        <v>6053.7209979209983</v>
      </c>
      <c r="W44" s="151"/>
    </row>
    <row r="45" spans="1:23" s="424" customFormat="1" ht="16.5" customHeight="1" x14ac:dyDescent="0.2">
      <c r="A45" s="267">
        <v>26</v>
      </c>
      <c r="B45" s="268">
        <v>24.268599999999999</v>
      </c>
      <c r="C45" s="416">
        <v>19710</v>
      </c>
      <c r="D45" s="269">
        <f t="shared" si="0"/>
        <v>9745.9268354993692</v>
      </c>
      <c r="E45" s="270">
        <f t="shared" si="3"/>
        <v>3313.6151240697859</v>
      </c>
      <c r="F45" s="270">
        <f t="shared" si="4"/>
        <v>194.91853670998739</v>
      </c>
      <c r="G45" s="170">
        <v>78</v>
      </c>
      <c r="H45" s="271">
        <f t="shared" si="5"/>
        <v>13332.460496279142</v>
      </c>
      <c r="I45" s="289">
        <v>44.12472727272727</v>
      </c>
      <c r="J45" s="416">
        <v>19710</v>
      </c>
      <c r="K45" s="273">
        <f t="shared" si="1"/>
        <v>5360.2597595246534</v>
      </c>
      <c r="L45" s="270">
        <f t="shared" si="6"/>
        <v>1822.4883182383824</v>
      </c>
      <c r="M45" s="270">
        <f t="shared" si="7"/>
        <v>107.20519519049307</v>
      </c>
      <c r="N45" s="428">
        <v>43</v>
      </c>
      <c r="O45" s="271">
        <f t="shared" si="8"/>
        <v>7332.9532729535285</v>
      </c>
      <c r="P45" s="212">
        <v>53.93022222222222</v>
      </c>
      <c r="Q45" s="416">
        <v>19710</v>
      </c>
      <c r="R45" s="273">
        <f t="shared" si="2"/>
        <v>4385.6670759747167</v>
      </c>
      <c r="S45" s="170">
        <f t="shared" si="9"/>
        <v>1491.1268058314038</v>
      </c>
      <c r="T45" s="270">
        <f t="shared" si="10"/>
        <v>87.713341519494335</v>
      </c>
      <c r="U45" s="428">
        <v>35</v>
      </c>
      <c r="V45" s="271">
        <f t="shared" si="11"/>
        <v>5999.5072233256142</v>
      </c>
      <c r="W45" s="151"/>
    </row>
    <row r="46" spans="1:23" s="424" customFormat="1" ht="16.5" customHeight="1" x14ac:dyDescent="0.2">
      <c r="A46" s="267">
        <v>27</v>
      </c>
      <c r="B46" s="268">
        <v>24.485399999999998</v>
      </c>
      <c r="C46" s="416">
        <v>19710</v>
      </c>
      <c r="D46" s="269">
        <f t="shared" si="0"/>
        <v>9659.6339042858199</v>
      </c>
      <c r="E46" s="270">
        <f t="shared" si="3"/>
        <v>3284.2755274571791</v>
      </c>
      <c r="F46" s="270">
        <f t="shared" si="4"/>
        <v>193.19267808571641</v>
      </c>
      <c r="G46" s="170">
        <v>78</v>
      </c>
      <c r="H46" s="271">
        <f t="shared" si="5"/>
        <v>13215.102109828715</v>
      </c>
      <c r="I46" s="289">
        <v>44.518909090909084</v>
      </c>
      <c r="J46" s="416">
        <v>19710</v>
      </c>
      <c r="K46" s="273">
        <f t="shared" si="1"/>
        <v>5312.7986473572018</v>
      </c>
      <c r="L46" s="270">
        <f t="shared" si="6"/>
        <v>1806.3515401014488</v>
      </c>
      <c r="M46" s="270">
        <f t="shared" si="7"/>
        <v>106.25597294714404</v>
      </c>
      <c r="N46" s="428">
        <v>43</v>
      </c>
      <c r="O46" s="271">
        <f t="shared" si="8"/>
        <v>7268.4061604057943</v>
      </c>
      <c r="P46" s="212">
        <v>54.411999999999992</v>
      </c>
      <c r="Q46" s="416">
        <v>19710</v>
      </c>
      <c r="R46" s="273">
        <f t="shared" si="2"/>
        <v>4346.8352569286199</v>
      </c>
      <c r="S46" s="170">
        <f t="shared" si="9"/>
        <v>1477.9239873557308</v>
      </c>
      <c r="T46" s="270">
        <f t="shared" si="10"/>
        <v>86.936705138572393</v>
      </c>
      <c r="U46" s="428">
        <v>35</v>
      </c>
      <c r="V46" s="271">
        <f t="shared" si="11"/>
        <v>5946.6959494229231</v>
      </c>
      <c r="W46" s="151"/>
    </row>
    <row r="47" spans="1:23" s="424" customFormat="1" ht="16.5" customHeight="1" x14ac:dyDescent="0.2">
      <c r="A47" s="267">
        <v>28</v>
      </c>
      <c r="B47" s="268">
        <v>24.700400000000002</v>
      </c>
      <c r="C47" s="416">
        <v>19710</v>
      </c>
      <c r="D47" s="269">
        <f t="shared" si="0"/>
        <v>9575.5534323330794</v>
      </c>
      <c r="E47" s="270">
        <f t="shared" si="3"/>
        <v>3255.6881669932473</v>
      </c>
      <c r="F47" s="270">
        <f t="shared" si="4"/>
        <v>191.51106864666158</v>
      </c>
      <c r="G47" s="170">
        <v>78</v>
      </c>
      <c r="H47" s="271">
        <f t="shared" si="5"/>
        <v>13100.752667972989</v>
      </c>
      <c r="I47" s="289">
        <v>44.909818181818181</v>
      </c>
      <c r="J47" s="416">
        <v>19710</v>
      </c>
      <c r="K47" s="273">
        <f t="shared" si="1"/>
        <v>5266.5543877831933</v>
      </c>
      <c r="L47" s="270">
        <f t="shared" si="6"/>
        <v>1790.6284918462859</v>
      </c>
      <c r="M47" s="270">
        <f t="shared" si="7"/>
        <v>105.33108775566387</v>
      </c>
      <c r="N47" s="428">
        <v>43</v>
      </c>
      <c r="O47" s="271">
        <f t="shared" si="8"/>
        <v>7205.5139673851436</v>
      </c>
      <c r="P47" s="212">
        <v>54.88977777777778</v>
      </c>
      <c r="Q47" s="416">
        <v>19710</v>
      </c>
      <c r="R47" s="273">
        <f t="shared" si="2"/>
        <v>4308.9990445498852</v>
      </c>
      <c r="S47" s="170">
        <f t="shared" si="9"/>
        <v>1465.0596751469611</v>
      </c>
      <c r="T47" s="270">
        <f t="shared" si="10"/>
        <v>86.179980890997712</v>
      </c>
      <c r="U47" s="428">
        <v>35</v>
      </c>
      <c r="V47" s="271">
        <f t="shared" si="11"/>
        <v>5895.2387005878436</v>
      </c>
      <c r="W47" s="151"/>
    </row>
    <row r="48" spans="1:23" s="424" customFormat="1" ht="16.5" customHeight="1" x14ac:dyDescent="0.2">
      <c r="A48" s="267">
        <v>29</v>
      </c>
      <c r="B48" s="268">
        <v>24.913600000000002</v>
      </c>
      <c r="C48" s="416">
        <v>19710</v>
      </c>
      <c r="D48" s="269">
        <f t="shared" si="0"/>
        <v>9493.6099158692432</v>
      </c>
      <c r="E48" s="270">
        <f t="shared" si="3"/>
        <v>3227.8273713955427</v>
      </c>
      <c r="F48" s="270">
        <f t="shared" si="4"/>
        <v>189.87219831738486</v>
      </c>
      <c r="G48" s="170">
        <v>78</v>
      </c>
      <c r="H48" s="271">
        <f t="shared" si="5"/>
        <v>12989.309485582171</v>
      </c>
      <c r="I48" s="289">
        <v>45.297454545454549</v>
      </c>
      <c r="J48" s="416">
        <v>19710</v>
      </c>
      <c r="K48" s="273">
        <f t="shared" si="1"/>
        <v>5221.4854537280844</v>
      </c>
      <c r="L48" s="270">
        <f t="shared" si="6"/>
        <v>1775.3050542675487</v>
      </c>
      <c r="M48" s="270">
        <f t="shared" si="7"/>
        <v>104.42970907456169</v>
      </c>
      <c r="N48" s="428">
        <v>43</v>
      </c>
      <c r="O48" s="271">
        <f t="shared" si="8"/>
        <v>7144.2202170701939</v>
      </c>
      <c r="P48" s="212">
        <v>55.363555555555557</v>
      </c>
      <c r="Q48" s="416">
        <v>19710</v>
      </c>
      <c r="R48" s="273">
        <f t="shared" si="2"/>
        <v>4272.1244621411597</v>
      </c>
      <c r="S48" s="170">
        <f t="shared" si="9"/>
        <v>1452.5223171279945</v>
      </c>
      <c r="T48" s="270">
        <f t="shared" si="10"/>
        <v>85.4424892428232</v>
      </c>
      <c r="U48" s="428">
        <v>35</v>
      </c>
      <c r="V48" s="271">
        <f t="shared" si="11"/>
        <v>5845.0892685119779</v>
      </c>
      <c r="W48" s="151"/>
    </row>
    <row r="49" spans="1:23" s="424" customFormat="1" ht="16.5" customHeight="1" x14ac:dyDescent="0.2">
      <c r="A49" s="275">
        <v>30</v>
      </c>
      <c r="B49" s="268">
        <v>25.125</v>
      </c>
      <c r="C49" s="416">
        <v>19710</v>
      </c>
      <c r="D49" s="269">
        <f t="shared" si="0"/>
        <v>9413.7313432835817</v>
      </c>
      <c r="E49" s="270">
        <f t="shared" si="3"/>
        <v>3200.6686567164179</v>
      </c>
      <c r="F49" s="270">
        <f t="shared" si="4"/>
        <v>188.27462686567165</v>
      </c>
      <c r="G49" s="170">
        <v>78</v>
      </c>
      <c r="H49" s="271">
        <f t="shared" si="5"/>
        <v>12880.674626865672</v>
      </c>
      <c r="I49" s="289">
        <v>45.68181818181818</v>
      </c>
      <c r="J49" s="416">
        <v>19710</v>
      </c>
      <c r="K49" s="273">
        <f t="shared" si="1"/>
        <v>5177.5522388059708</v>
      </c>
      <c r="L49" s="270">
        <f t="shared" si="6"/>
        <v>1760.3677611940302</v>
      </c>
      <c r="M49" s="270">
        <f t="shared" si="7"/>
        <v>103.55104477611941</v>
      </c>
      <c r="N49" s="428">
        <v>43</v>
      </c>
      <c r="O49" s="271">
        <f t="shared" si="8"/>
        <v>7084.4710447761208</v>
      </c>
      <c r="P49" s="212">
        <v>55.833333333333329</v>
      </c>
      <c r="Q49" s="416">
        <v>19710</v>
      </c>
      <c r="R49" s="273">
        <f t="shared" si="2"/>
        <v>4236.1791044776128</v>
      </c>
      <c r="S49" s="170">
        <f t="shared" si="9"/>
        <v>1440.3008955223884</v>
      </c>
      <c r="T49" s="270">
        <f t="shared" si="10"/>
        <v>84.723582089552252</v>
      </c>
      <c r="U49" s="428">
        <v>35</v>
      </c>
      <c r="V49" s="271">
        <f t="shared" si="11"/>
        <v>5796.2035820895535</v>
      </c>
      <c r="W49" s="151"/>
    </row>
    <row r="50" spans="1:23" s="424" customFormat="1" ht="16.5" customHeight="1" x14ac:dyDescent="0.2">
      <c r="A50" s="267">
        <v>31</v>
      </c>
      <c r="B50" s="268">
        <v>25.334600000000002</v>
      </c>
      <c r="C50" s="416">
        <v>19710</v>
      </c>
      <c r="D50" s="269">
        <f t="shared" si="0"/>
        <v>9335.8489970238334</v>
      </c>
      <c r="E50" s="270">
        <f t="shared" si="3"/>
        <v>3174.1886589881037</v>
      </c>
      <c r="F50" s="270">
        <f t="shared" si="4"/>
        <v>186.71697994047668</v>
      </c>
      <c r="G50" s="170">
        <v>78</v>
      </c>
      <c r="H50" s="271">
        <f t="shared" si="5"/>
        <v>12774.754635952413</v>
      </c>
      <c r="I50" s="289">
        <v>46.062909090909088</v>
      </c>
      <c r="J50" s="416">
        <v>19710</v>
      </c>
      <c r="K50" s="273">
        <f t="shared" si="1"/>
        <v>5134.7169483631087</v>
      </c>
      <c r="L50" s="270">
        <f t="shared" si="6"/>
        <v>1745.8037624434571</v>
      </c>
      <c r="M50" s="270">
        <f t="shared" si="7"/>
        <v>102.69433896726218</v>
      </c>
      <c r="N50" s="428">
        <v>43</v>
      </c>
      <c r="O50" s="271">
        <f t="shared" si="8"/>
        <v>7026.2150497738285</v>
      </c>
      <c r="P50" s="212">
        <v>56.299111111111117</v>
      </c>
      <c r="Q50" s="416">
        <v>19710</v>
      </c>
      <c r="R50" s="273">
        <f t="shared" si="2"/>
        <v>4201.1320486607246</v>
      </c>
      <c r="S50" s="170">
        <f t="shared" si="9"/>
        <v>1428.3848965446464</v>
      </c>
      <c r="T50" s="270">
        <f t="shared" si="10"/>
        <v>84.022640973214493</v>
      </c>
      <c r="U50" s="428">
        <v>35</v>
      </c>
      <c r="V50" s="271">
        <f t="shared" si="11"/>
        <v>5748.5395861785855</v>
      </c>
      <c r="W50" s="151"/>
    </row>
    <row r="51" spans="1:23" s="424" customFormat="1" ht="16.5" customHeight="1" x14ac:dyDescent="0.2">
      <c r="A51" s="267">
        <v>32</v>
      </c>
      <c r="B51" s="268">
        <v>25.542400000000001</v>
      </c>
      <c r="C51" s="416">
        <v>19710</v>
      </c>
      <c r="D51" s="269">
        <f t="shared" si="0"/>
        <v>9259.8972688549238</v>
      </c>
      <c r="E51" s="270">
        <f t="shared" si="3"/>
        <v>3148.3650714106743</v>
      </c>
      <c r="F51" s="270">
        <f t="shared" si="4"/>
        <v>185.19794537709848</v>
      </c>
      <c r="G51" s="170">
        <v>78</v>
      </c>
      <c r="H51" s="271">
        <f t="shared" si="5"/>
        <v>12671.460285642697</v>
      </c>
      <c r="I51" s="289">
        <v>46.440727272727273</v>
      </c>
      <c r="J51" s="416">
        <v>19710</v>
      </c>
      <c r="K51" s="273">
        <f t="shared" si="1"/>
        <v>5092.9434978702075</v>
      </c>
      <c r="L51" s="270">
        <f t="shared" si="6"/>
        <v>1731.6007892758707</v>
      </c>
      <c r="M51" s="270">
        <f t="shared" si="7"/>
        <v>101.85886995740415</v>
      </c>
      <c r="N51" s="428">
        <v>43</v>
      </c>
      <c r="O51" s="271">
        <f t="shared" si="8"/>
        <v>6969.403157103482</v>
      </c>
      <c r="P51" s="212">
        <v>56.760888888888886</v>
      </c>
      <c r="Q51" s="416">
        <v>19710</v>
      </c>
      <c r="R51" s="273">
        <f t="shared" si="2"/>
        <v>4166.9537709847164</v>
      </c>
      <c r="S51" s="170">
        <f t="shared" si="9"/>
        <v>1416.7642821348036</v>
      </c>
      <c r="T51" s="270">
        <f t="shared" si="10"/>
        <v>83.339075419694325</v>
      </c>
      <c r="U51" s="428">
        <v>35</v>
      </c>
      <c r="V51" s="271">
        <f t="shared" si="11"/>
        <v>5702.0571285392143</v>
      </c>
      <c r="W51" s="151"/>
    </row>
    <row r="52" spans="1:23" s="424" customFormat="1" ht="16.5" customHeight="1" x14ac:dyDescent="0.2">
      <c r="A52" s="267">
        <v>33</v>
      </c>
      <c r="B52" s="268">
        <v>25.7484</v>
      </c>
      <c r="C52" s="416">
        <v>19710</v>
      </c>
      <c r="D52" s="269">
        <f t="shared" si="0"/>
        <v>9185.8134874399966</v>
      </c>
      <c r="E52" s="270">
        <f t="shared" si="3"/>
        <v>3123.1765857295991</v>
      </c>
      <c r="F52" s="270">
        <f t="shared" si="4"/>
        <v>183.71626974879993</v>
      </c>
      <c r="G52" s="170">
        <v>78</v>
      </c>
      <c r="H52" s="271">
        <f t="shared" si="5"/>
        <v>12570.706342918396</v>
      </c>
      <c r="I52" s="289">
        <v>46.81527272727272</v>
      </c>
      <c r="J52" s="416">
        <v>19710</v>
      </c>
      <c r="K52" s="273">
        <f t="shared" si="1"/>
        <v>5052.1974180919988</v>
      </c>
      <c r="L52" s="270">
        <f t="shared" si="6"/>
        <v>1717.7471221512797</v>
      </c>
      <c r="M52" s="270">
        <f t="shared" si="7"/>
        <v>101.04394836183998</v>
      </c>
      <c r="N52" s="428">
        <v>43</v>
      </c>
      <c r="O52" s="271">
        <f t="shared" si="8"/>
        <v>6913.9884886051186</v>
      </c>
      <c r="P52" s="212">
        <v>57.218666666666664</v>
      </c>
      <c r="Q52" s="416">
        <v>19710</v>
      </c>
      <c r="R52" s="273">
        <f t="shared" si="2"/>
        <v>4133.6160693479987</v>
      </c>
      <c r="S52" s="170">
        <f t="shared" si="9"/>
        <v>1405.4294635783197</v>
      </c>
      <c r="T52" s="270">
        <f t="shared" si="10"/>
        <v>82.672321386959979</v>
      </c>
      <c r="U52" s="428">
        <v>35</v>
      </c>
      <c r="V52" s="271">
        <f t="shared" si="11"/>
        <v>5656.7178543132786</v>
      </c>
      <c r="W52" s="151"/>
    </row>
    <row r="53" spans="1:23" s="424" customFormat="1" ht="16.5" customHeight="1" x14ac:dyDescent="0.2">
      <c r="A53" s="267">
        <v>34</v>
      </c>
      <c r="B53" s="268">
        <v>25.9526</v>
      </c>
      <c r="C53" s="416">
        <v>19710</v>
      </c>
      <c r="D53" s="269">
        <f t="shared" si="0"/>
        <v>9113.5377572959933</v>
      </c>
      <c r="E53" s="270">
        <f t="shared" si="3"/>
        <v>3098.6028374806378</v>
      </c>
      <c r="F53" s="270">
        <f t="shared" si="4"/>
        <v>182.27075514591988</v>
      </c>
      <c r="G53" s="170">
        <v>78</v>
      </c>
      <c r="H53" s="271">
        <f t="shared" si="5"/>
        <v>12472.411349922551</v>
      </c>
      <c r="I53" s="289">
        <v>47.186545454545453</v>
      </c>
      <c r="J53" s="416">
        <v>19710</v>
      </c>
      <c r="K53" s="273">
        <f t="shared" si="1"/>
        <v>5012.4457665127975</v>
      </c>
      <c r="L53" s="270">
        <f t="shared" si="6"/>
        <v>1704.2315606143513</v>
      </c>
      <c r="M53" s="270">
        <f t="shared" si="7"/>
        <v>100.24891533025595</v>
      </c>
      <c r="N53" s="428">
        <v>43</v>
      </c>
      <c r="O53" s="271">
        <f t="shared" si="8"/>
        <v>6859.9262424574044</v>
      </c>
      <c r="P53" s="212">
        <v>57.672444444444444</v>
      </c>
      <c r="Q53" s="416">
        <v>19710</v>
      </c>
      <c r="R53" s="273">
        <f t="shared" si="2"/>
        <v>4101.0919907831967</v>
      </c>
      <c r="S53" s="170">
        <f t="shared" si="9"/>
        <v>1394.371276866287</v>
      </c>
      <c r="T53" s="270">
        <f t="shared" si="10"/>
        <v>82.021839815663938</v>
      </c>
      <c r="U53" s="428">
        <v>35</v>
      </c>
      <c r="V53" s="271">
        <f t="shared" si="11"/>
        <v>5612.4851074651478</v>
      </c>
      <c r="W53" s="151"/>
    </row>
    <row r="54" spans="1:23" s="424" customFormat="1" ht="16.5" customHeight="1" x14ac:dyDescent="0.2">
      <c r="A54" s="267">
        <v>35</v>
      </c>
      <c r="B54" s="268">
        <v>26.155000000000001</v>
      </c>
      <c r="C54" s="416">
        <v>19710</v>
      </c>
      <c r="D54" s="269">
        <f t="shared" si="0"/>
        <v>9043.0128082584579</v>
      </c>
      <c r="E54" s="270">
        <f t="shared" si="3"/>
        <v>3074.624354807876</v>
      </c>
      <c r="F54" s="270">
        <f t="shared" si="4"/>
        <v>180.86025616516915</v>
      </c>
      <c r="G54" s="170">
        <v>78</v>
      </c>
      <c r="H54" s="271">
        <f t="shared" si="5"/>
        <v>12376.497419231504</v>
      </c>
      <c r="I54" s="289">
        <v>47.554545454545455</v>
      </c>
      <c r="J54" s="416">
        <v>19710</v>
      </c>
      <c r="K54" s="273">
        <f t="shared" si="1"/>
        <v>4973.6570445421521</v>
      </c>
      <c r="L54" s="270">
        <f t="shared" si="6"/>
        <v>1691.0433951443317</v>
      </c>
      <c r="M54" s="270">
        <f t="shared" si="7"/>
        <v>99.473140890843041</v>
      </c>
      <c r="N54" s="428">
        <v>43</v>
      </c>
      <c r="O54" s="271">
        <f t="shared" si="8"/>
        <v>6807.1735805773269</v>
      </c>
      <c r="P54" s="212">
        <v>58.12222222222222</v>
      </c>
      <c r="Q54" s="416">
        <v>19710</v>
      </c>
      <c r="R54" s="273">
        <f t="shared" si="2"/>
        <v>4069.3557637163071</v>
      </c>
      <c r="S54" s="170">
        <f t="shared" si="9"/>
        <v>1383.5809596635445</v>
      </c>
      <c r="T54" s="270">
        <f t="shared" si="10"/>
        <v>81.387115274326149</v>
      </c>
      <c r="U54" s="428">
        <v>35</v>
      </c>
      <c r="V54" s="271">
        <f t="shared" si="11"/>
        <v>5569.3238386541771</v>
      </c>
      <c r="W54" s="151"/>
    </row>
    <row r="55" spans="1:23" s="424" customFormat="1" ht="16.5" customHeight="1" x14ac:dyDescent="0.2">
      <c r="A55" s="267">
        <v>36</v>
      </c>
      <c r="B55" s="268">
        <v>26.355600000000003</v>
      </c>
      <c r="C55" s="416">
        <v>19710</v>
      </c>
      <c r="D55" s="269">
        <f t="shared" si="0"/>
        <v>8974.1838546646632</v>
      </c>
      <c r="E55" s="270">
        <f t="shared" si="3"/>
        <v>3051.2225105859857</v>
      </c>
      <c r="F55" s="270">
        <f t="shared" si="4"/>
        <v>179.48367709329327</v>
      </c>
      <c r="G55" s="170">
        <v>78</v>
      </c>
      <c r="H55" s="271">
        <f t="shared" si="5"/>
        <v>12282.890042343941</v>
      </c>
      <c r="I55" s="289">
        <v>47.919272727272727</v>
      </c>
      <c r="J55" s="416">
        <v>19710</v>
      </c>
      <c r="K55" s="273">
        <f t="shared" si="1"/>
        <v>4935.8011200655646</v>
      </c>
      <c r="L55" s="270">
        <f t="shared" si="6"/>
        <v>1678.1723808222921</v>
      </c>
      <c r="M55" s="270">
        <f t="shared" si="7"/>
        <v>98.716022401311292</v>
      </c>
      <c r="N55" s="428">
        <v>43</v>
      </c>
      <c r="O55" s="271">
        <f t="shared" si="8"/>
        <v>6755.6895232891684</v>
      </c>
      <c r="P55" s="212">
        <v>58.568000000000005</v>
      </c>
      <c r="Q55" s="416">
        <v>19710</v>
      </c>
      <c r="R55" s="273">
        <f t="shared" si="2"/>
        <v>4038.3827345990985</v>
      </c>
      <c r="S55" s="170">
        <f t="shared" si="9"/>
        <v>1373.0501297636936</v>
      </c>
      <c r="T55" s="270">
        <f t="shared" si="10"/>
        <v>80.767654691981974</v>
      </c>
      <c r="U55" s="428">
        <v>35</v>
      </c>
      <c r="V55" s="271">
        <f t="shared" si="11"/>
        <v>5527.2005190547743</v>
      </c>
      <c r="W55" s="151"/>
    </row>
    <row r="56" spans="1:23" s="424" customFormat="1" ht="16.5" customHeight="1" x14ac:dyDescent="0.2">
      <c r="A56" s="267">
        <v>37</v>
      </c>
      <c r="B56" s="268">
        <v>26.554400000000001</v>
      </c>
      <c r="C56" s="416">
        <v>19710</v>
      </c>
      <c r="D56" s="269">
        <f t="shared" si="0"/>
        <v>8906.9984635314668</v>
      </c>
      <c r="E56" s="270">
        <f t="shared" si="3"/>
        <v>3028.3794776006989</v>
      </c>
      <c r="F56" s="270">
        <f t="shared" si="4"/>
        <v>178.13996927062934</v>
      </c>
      <c r="G56" s="170">
        <v>78</v>
      </c>
      <c r="H56" s="271">
        <f t="shared" si="5"/>
        <v>12191.517910402796</v>
      </c>
      <c r="I56" s="289">
        <v>48.280727272727269</v>
      </c>
      <c r="J56" s="416">
        <v>19710</v>
      </c>
      <c r="K56" s="273">
        <f t="shared" si="1"/>
        <v>4898.849154942307</v>
      </c>
      <c r="L56" s="270">
        <f t="shared" si="6"/>
        <v>1665.6087126803845</v>
      </c>
      <c r="M56" s="270">
        <f t="shared" si="7"/>
        <v>97.976983098846148</v>
      </c>
      <c r="N56" s="428">
        <v>43</v>
      </c>
      <c r="O56" s="271">
        <f t="shared" si="8"/>
        <v>6705.4348507215382</v>
      </c>
      <c r="P56" s="212">
        <v>59.009777777777778</v>
      </c>
      <c r="Q56" s="416">
        <v>19710</v>
      </c>
      <c r="R56" s="273">
        <f t="shared" si="2"/>
        <v>4008.1493085891598</v>
      </c>
      <c r="S56" s="170">
        <f t="shared" si="9"/>
        <v>1362.7707649203144</v>
      </c>
      <c r="T56" s="270">
        <f t="shared" si="10"/>
        <v>80.162986171783203</v>
      </c>
      <c r="U56" s="428">
        <v>35</v>
      </c>
      <c r="V56" s="271">
        <f t="shared" si="11"/>
        <v>5486.0830596812575</v>
      </c>
      <c r="W56" s="151"/>
    </row>
    <row r="57" spans="1:23" s="424" customFormat="1" ht="16.5" customHeight="1" x14ac:dyDescent="0.2">
      <c r="A57" s="267">
        <v>38</v>
      </c>
      <c r="B57" s="268">
        <v>26.7514</v>
      </c>
      <c r="C57" s="416">
        <v>19710</v>
      </c>
      <c r="D57" s="269">
        <f t="shared" si="0"/>
        <v>8841.4064310652902</v>
      </c>
      <c r="E57" s="270">
        <f t="shared" si="3"/>
        <v>3006.0781865621989</v>
      </c>
      <c r="F57" s="270">
        <f t="shared" si="4"/>
        <v>176.82812862130581</v>
      </c>
      <c r="G57" s="170">
        <v>78</v>
      </c>
      <c r="H57" s="271">
        <f t="shared" si="5"/>
        <v>12102.312746248796</v>
      </c>
      <c r="I57" s="289">
        <v>48.638909090909088</v>
      </c>
      <c r="J57" s="416">
        <v>19710</v>
      </c>
      <c r="K57" s="273">
        <f t="shared" si="1"/>
        <v>4862.77353708591</v>
      </c>
      <c r="L57" s="270">
        <f t="shared" si="6"/>
        <v>1653.3430026092094</v>
      </c>
      <c r="M57" s="270">
        <f t="shared" si="7"/>
        <v>97.255470741718199</v>
      </c>
      <c r="N57" s="428">
        <v>43</v>
      </c>
      <c r="O57" s="271">
        <f t="shared" si="8"/>
        <v>6656.3720104368376</v>
      </c>
      <c r="P57" s="212">
        <v>59.447555555555553</v>
      </c>
      <c r="Q57" s="416">
        <v>19710</v>
      </c>
      <c r="R57" s="273">
        <f t="shared" si="2"/>
        <v>3978.6328939793802</v>
      </c>
      <c r="S57" s="170">
        <f t="shared" si="9"/>
        <v>1352.7351839529895</v>
      </c>
      <c r="T57" s="270">
        <f t="shared" si="10"/>
        <v>79.572657879587609</v>
      </c>
      <c r="U57" s="428">
        <v>35</v>
      </c>
      <c r="V57" s="271">
        <f t="shared" si="11"/>
        <v>5445.940735811957</v>
      </c>
      <c r="W57" s="151"/>
    </row>
    <row r="58" spans="1:23" s="424" customFormat="1" ht="16.5" customHeight="1" x14ac:dyDescent="0.2">
      <c r="A58" s="267">
        <v>39</v>
      </c>
      <c r="B58" s="268">
        <v>26.9466</v>
      </c>
      <c r="C58" s="416">
        <v>19710</v>
      </c>
      <c r="D58" s="269">
        <f t="shared" si="0"/>
        <v>8777.3596668967512</v>
      </c>
      <c r="E58" s="270">
        <f t="shared" si="3"/>
        <v>2984.3022867448958</v>
      </c>
      <c r="F58" s="270">
        <f t="shared" si="4"/>
        <v>175.54719333793503</v>
      </c>
      <c r="G58" s="170">
        <v>78</v>
      </c>
      <c r="H58" s="271">
        <f t="shared" si="5"/>
        <v>12015.209146979583</v>
      </c>
      <c r="I58" s="289">
        <v>48.993818181818177</v>
      </c>
      <c r="J58" s="416">
        <v>19710</v>
      </c>
      <c r="K58" s="273">
        <f t="shared" si="1"/>
        <v>4827.5478167932133</v>
      </c>
      <c r="L58" s="270">
        <f t="shared" si="6"/>
        <v>1641.3662577096927</v>
      </c>
      <c r="M58" s="270">
        <f t="shared" si="7"/>
        <v>96.550956335864271</v>
      </c>
      <c r="N58" s="428">
        <v>43</v>
      </c>
      <c r="O58" s="271">
        <f t="shared" si="8"/>
        <v>6608.4650308387709</v>
      </c>
      <c r="P58" s="212">
        <v>59.88133333333333</v>
      </c>
      <c r="Q58" s="416">
        <v>19710</v>
      </c>
      <c r="R58" s="273">
        <f t="shared" si="2"/>
        <v>3949.8118501035383</v>
      </c>
      <c r="S58" s="170">
        <f t="shared" si="9"/>
        <v>1342.9360290352031</v>
      </c>
      <c r="T58" s="270">
        <f t="shared" si="10"/>
        <v>78.996237002070771</v>
      </c>
      <c r="U58" s="428">
        <v>35</v>
      </c>
      <c r="V58" s="271">
        <f t="shared" si="11"/>
        <v>5406.7441161408124</v>
      </c>
      <c r="W58" s="151"/>
    </row>
    <row r="59" spans="1:23" s="424" customFormat="1" ht="16.5" customHeight="1" x14ac:dyDescent="0.2">
      <c r="A59" s="275">
        <v>40</v>
      </c>
      <c r="B59" s="268">
        <v>27.14</v>
      </c>
      <c r="C59" s="416">
        <v>19710</v>
      </c>
      <c r="D59" s="269">
        <f t="shared" si="0"/>
        <v>8714.812085482683</v>
      </c>
      <c r="E59" s="270">
        <f t="shared" si="3"/>
        <v>2963.0361090641122</v>
      </c>
      <c r="F59" s="270">
        <f t="shared" si="4"/>
        <v>174.29624170965366</v>
      </c>
      <c r="G59" s="170">
        <v>78</v>
      </c>
      <c r="H59" s="271">
        <f t="shared" si="5"/>
        <v>11930.144436256449</v>
      </c>
      <c r="I59" s="289">
        <v>49.345454545454544</v>
      </c>
      <c r="J59" s="416">
        <v>19710</v>
      </c>
      <c r="K59" s="273">
        <f t="shared" si="1"/>
        <v>4793.1466470154755</v>
      </c>
      <c r="L59" s="270">
        <f t="shared" si="6"/>
        <v>1629.6698599852618</v>
      </c>
      <c r="M59" s="270">
        <f t="shared" si="7"/>
        <v>95.86293294030952</v>
      </c>
      <c r="N59" s="428">
        <v>43</v>
      </c>
      <c r="O59" s="271">
        <f t="shared" si="8"/>
        <v>6561.6794399410464</v>
      </c>
      <c r="P59" s="212">
        <v>60.31111111111111</v>
      </c>
      <c r="Q59" s="416">
        <v>19710</v>
      </c>
      <c r="R59" s="273">
        <f t="shared" si="2"/>
        <v>3921.6654384672074</v>
      </c>
      <c r="S59" s="170">
        <f t="shared" si="9"/>
        <v>1333.3662490788506</v>
      </c>
      <c r="T59" s="270">
        <f t="shared" si="10"/>
        <v>78.433308769344151</v>
      </c>
      <c r="U59" s="428">
        <v>35</v>
      </c>
      <c r="V59" s="271">
        <f t="shared" si="11"/>
        <v>5368.4649963154015</v>
      </c>
      <c r="W59" s="151"/>
    </row>
    <row r="60" spans="1:23" s="424" customFormat="1" ht="16.5" customHeight="1" x14ac:dyDescent="0.2">
      <c r="A60" s="267">
        <v>41</v>
      </c>
      <c r="B60" s="268">
        <v>27.331600000000002</v>
      </c>
      <c r="C60" s="416">
        <v>19710</v>
      </c>
      <c r="D60" s="269">
        <f t="shared" si="0"/>
        <v>8653.7195041636787</v>
      </c>
      <c r="E60" s="270">
        <f t="shared" si="3"/>
        <v>2942.2646314156509</v>
      </c>
      <c r="F60" s="270">
        <f t="shared" si="4"/>
        <v>173.07439008327358</v>
      </c>
      <c r="G60" s="170">
        <v>78</v>
      </c>
      <c r="H60" s="271">
        <f t="shared" si="5"/>
        <v>11847.058525662602</v>
      </c>
      <c r="I60" s="289">
        <v>49.69381818181818</v>
      </c>
      <c r="J60" s="416">
        <v>19710</v>
      </c>
      <c r="K60" s="273">
        <f t="shared" si="1"/>
        <v>4759.5457272900239</v>
      </c>
      <c r="L60" s="270">
        <f t="shared" si="6"/>
        <v>1618.2455472786082</v>
      </c>
      <c r="M60" s="270">
        <f t="shared" si="7"/>
        <v>95.190914545800482</v>
      </c>
      <c r="N60" s="428">
        <v>43</v>
      </c>
      <c r="O60" s="271">
        <f t="shared" si="8"/>
        <v>6515.982189114432</v>
      </c>
      <c r="P60" s="212">
        <v>60.736888888888892</v>
      </c>
      <c r="Q60" s="416">
        <v>19710</v>
      </c>
      <c r="R60" s="273">
        <f t="shared" si="2"/>
        <v>3894.1737768736548</v>
      </c>
      <c r="S60" s="170">
        <f t="shared" si="9"/>
        <v>1324.0190841370427</v>
      </c>
      <c r="T60" s="270">
        <f t="shared" si="10"/>
        <v>77.883475537473103</v>
      </c>
      <c r="U60" s="428">
        <v>35</v>
      </c>
      <c r="V60" s="271">
        <f t="shared" si="11"/>
        <v>5331.0763365481698</v>
      </c>
      <c r="W60" s="151"/>
    </row>
    <row r="61" spans="1:23" s="424" customFormat="1" ht="16.5" customHeight="1" x14ac:dyDescent="0.2">
      <c r="A61" s="267">
        <v>42</v>
      </c>
      <c r="B61" s="268">
        <v>27.5214</v>
      </c>
      <c r="C61" s="416">
        <v>19710</v>
      </c>
      <c r="D61" s="269">
        <f t="shared" si="0"/>
        <v>8594.0395474067445</v>
      </c>
      <c r="E61" s="270">
        <f t="shared" si="3"/>
        <v>2921.9734461182934</v>
      </c>
      <c r="F61" s="270">
        <f t="shared" si="4"/>
        <v>171.88079094813489</v>
      </c>
      <c r="G61" s="170">
        <v>78</v>
      </c>
      <c r="H61" s="271">
        <f t="shared" si="5"/>
        <v>11765.893784473172</v>
      </c>
      <c r="I61" s="289">
        <v>50.038909090909087</v>
      </c>
      <c r="J61" s="416">
        <v>19710</v>
      </c>
      <c r="K61" s="273">
        <f t="shared" si="1"/>
        <v>4726.72175107371</v>
      </c>
      <c r="L61" s="270">
        <f t="shared" si="6"/>
        <v>1607.0853953650615</v>
      </c>
      <c r="M61" s="270">
        <f t="shared" si="7"/>
        <v>94.534435021474209</v>
      </c>
      <c r="N61" s="428">
        <v>43</v>
      </c>
      <c r="O61" s="271">
        <f t="shared" si="8"/>
        <v>6471.3415814602458</v>
      </c>
      <c r="P61" s="212">
        <v>61.158666666666662</v>
      </c>
      <c r="Q61" s="416">
        <v>19710</v>
      </c>
      <c r="R61" s="273">
        <f t="shared" si="2"/>
        <v>3867.3177963330359</v>
      </c>
      <c r="S61" s="170">
        <f t="shared" si="9"/>
        <v>1314.8880507532324</v>
      </c>
      <c r="T61" s="270">
        <f t="shared" si="10"/>
        <v>77.346355926660721</v>
      </c>
      <c r="U61" s="428">
        <v>35</v>
      </c>
      <c r="V61" s="271">
        <f t="shared" si="11"/>
        <v>5294.5522030129296</v>
      </c>
      <c r="W61" s="151"/>
    </row>
    <row r="62" spans="1:23" s="424" customFormat="1" ht="16.5" customHeight="1" x14ac:dyDescent="0.2">
      <c r="A62" s="267">
        <v>43</v>
      </c>
      <c r="B62" s="268">
        <v>27.709400000000002</v>
      </c>
      <c r="C62" s="416">
        <v>19710</v>
      </c>
      <c r="D62" s="269">
        <f t="shared" si="0"/>
        <v>8535.7315568002196</v>
      </c>
      <c r="E62" s="270">
        <f t="shared" si="3"/>
        <v>2902.1487293120749</v>
      </c>
      <c r="F62" s="270">
        <f t="shared" si="4"/>
        <v>170.71463113600439</v>
      </c>
      <c r="G62" s="170">
        <v>78</v>
      </c>
      <c r="H62" s="271">
        <f t="shared" si="5"/>
        <v>11686.5949172483</v>
      </c>
      <c r="I62" s="289">
        <v>50.38072727272727</v>
      </c>
      <c r="J62" s="416">
        <v>19710</v>
      </c>
      <c r="K62" s="273">
        <f t="shared" si="1"/>
        <v>4694.6523562401208</v>
      </c>
      <c r="L62" s="270">
        <f t="shared" si="6"/>
        <v>1596.1818011216412</v>
      </c>
      <c r="M62" s="270">
        <f t="shared" si="7"/>
        <v>93.893047124802422</v>
      </c>
      <c r="N62" s="428">
        <v>43</v>
      </c>
      <c r="O62" s="271">
        <f t="shared" si="8"/>
        <v>6427.727204486564</v>
      </c>
      <c r="P62" s="212">
        <v>61.576444444444448</v>
      </c>
      <c r="Q62" s="416">
        <v>19710</v>
      </c>
      <c r="R62" s="273">
        <f t="shared" si="2"/>
        <v>3841.0792005600979</v>
      </c>
      <c r="S62" s="170">
        <f t="shared" si="9"/>
        <v>1305.9669281904335</v>
      </c>
      <c r="T62" s="270">
        <f t="shared" si="10"/>
        <v>76.821584011201963</v>
      </c>
      <c r="U62" s="428">
        <v>35</v>
      </c>
      <c r="V62" s="271">
        <f t="shared" si="11"/>
        <v>5258.8677127617329</v>
      </c>
      <c r="W62" s="151"/>
    </row>
    <row r="63" spans="1:23" s="424" customFormat="1" ht="16.5" customHeight="1" x14ac:dyDescent="0.2">
      <c r="A63" s="267">
        <v>44</v>
      </c>
      <c r="B63" s="268">
        <v>27.895600000000002</v>
      </c>
      <c r="C63" s="416">
        <v>19710</v>
      </c>
      <c r="D63" s="269">
        <f t="shared" si="0"/>
        <v>8478.7565064024438</v>
      </c>
      <c r="E63" s="270">
        <f t="shared" si="3"/>
        <v>2882.7772121768312</v>
      </c>
      <c r="F63" s="270">
        <f t="shared" si="4"/>
        <v>169.57513012804887</v>
      </c>
      <c r="G63" s="170">
        <v>78</v>
      </c>
      <c r="H63" s="271">
        <f t="shared" si="5"/>
        <v>11609.108848707323</v>
      </c>
      <c r="I63" s="289">
        <v>50.719272727272724</v>
      </c>
      <c r="J63" s="416">
        <v>19710</v>
      </c>
      <c r="K63" s="273">
        <f t="shared" si="1"/>
        <v>4663.316078521344</v>
      </c>
      <c r="L63" s="270">
        <f t="shared" si="6"/>
        <v>1585.5274666972571</v>
      </c>
      <c r="M63" s="270">
        <f t="shared" si="7"/>
        <v>93.266321570426882</v>
      </c>
      <c r="N63" s="428">
        <v>43</v>
      </c>
      <c r="O63" s="271">
        <f t="shared" si="8"/>
        <v>6385.1098667890283</v>
      </c>
      <c r="P63" s="212">
        <v>61.990222222222222</v>
      </c>
      <c r="Q63" s="416">
        <v>19710</v>
      </c>
      <c r="R63" s="273">
        <f t="shared" si="2"/>
        <v>3815.4404278810998</v>
      </c>
      <c r="S63" s="170">
        <f t="shared" si="9"/>
        <v>1297.2497454795741</v>
      </c>
      <c r="T63" s="270">
        <f t="shared" si="10"/>
        <v>76.308808557622001</v>
      </c>
      <c r="U63" s="428">
        <v>35</v>
      </c>
      <c r="V63" s="271">
        <f t="shared" si="11"/>
        <v>5223.9989819182956</v>
      </c>
      <c r="W63" s="151"/>
    </row>
    <row r="64" spans="1:23" s="424" customFormat="1" ht="16.5" customHeight="1" x14ac:dyDescent="0.2">
      <c r="A64" s="267">
        <v>45</v>
      </c>
      <c r="B64" s="268">
        <v>28.08</v>
      </c>
      <c r="C64" s="416">
        <v>19710</v>
      </c>
      <c r="D64" s="269">
        <f t="shared" si="0"/>
        <v>8423.076923076922</v>
      </c>
      <c r="E64" s="270">
        <f t="shared" si="3"/>
        <v>2863.8461538461538</v>
      </c>
      <c r="F64" s="270">
        <f t="shared" si="4"/>
        <v>168.46153846153845</v>
      </c>
      <c r="G64" s="170">
        <v>78</v>
      </c>
      <c r="H64" s="271">
        <f t="shared" si="5"/>
        <v>11533.384615384615</v>
      </c>
      <c r="I64" s="289">
        <v>51.054545454545448</v>
      </c>
      <c r="J64" s="416">
        <v>19710</v>
      </c>
      <c r="K64" s="273">
        <f t="shared" si="1"/>
        <v>4632.6923076923085</v>
      </c>
      <c r="L64" s="270">
        <f t="shared" si="6"/>
        <v>1575.115384615385</v>
      </c>
      <c r="M64" s="270">
        <f t="shared" si="7"/>
        <v>92.653846153846175</v>
      </c>
      <c r="N64" s="428">
        <v>43</v>
      </c>
      <c r="O64" s="271">
        <f t="shared" si="8"/>
        <v>6343.461538461539</v>
      </c>
      <c r="P64" s="212">
        <v>62.4</v>
      </c>
      <c r="Q64" s="416">
        <v>19710</v>
      </c>
      <c r="R64" s="273">
        <f t="shared" si="2"/>
        <v>3790.3846153846157</v>
      </c>
      <c r="S64" s="170">
        <f t="shared" si="9"/>
        <v>1288.7307692307695</v>
      </c>
      <c r="T64" s="270">
        <f t="shared" si="10"/>
        <v>75.807692307692321</v>
      </c>
      <c r="U64" s="428">
        <v>35</v>
      </c>
      <c r="V64" s="271">
        <f t="shared" si="11"/>
        <v>5189.9230769230771</v>
      </c>
      <c r="W64" s="151"/>
    </row>
    <row r="65" spans="1:23" s="424" customFormat="1" ht="16.5" customHeight="1" x14ac:dyDescent="0.2">
      <c r="A65" s="267">
        <v>46</v>
      </c>
      <c r="B65" s="268">
        <v>28.262599999999999</v>
      </c>
      <c r="C65" s="416">
        <v>19710</v>
      </c>
      <c r="D65" s="269">
        <f t="shared" si="0"/>
        <v>8368.6568114752354</v>
      </c>
      <c r="E65" s="270">
        <f t="shared" si="3"/>
        <v>2845.3433159015804</v>
      </c>
      <c r="F65" s="270">
        <f t="shared" si="4"/>
        <v>167.37313622950472</v>
      </c>
      <c r="G65" s="170">
        <v>78</v>
      </c>
      <c r="H65" s="271">
        <f t="shared" si="5"/>
        <v>11459.37326360632</v>
      </c>
      <c r="I65" s="289">
        <v>51.386545454545448</v>
      </c>
      <c r="J65" s="416">
        <v>19710</v>
      </c>
      <c r="K65" s="273">
        <f t="shared" si="1"/>
        <v>4602.7612463113801</v>
      </c>
      <c r="L65" s="270">
        <f t="shared" si="6"/>
        <v>1564.9388237458693</v>
      </c>
      <c r="M65" s="270">
        <f t="shared" si="7"/>
        <v>92.055224926227609</v>
      </c>
      <c r="N65" s="428">
        <v>43</v>
      </c>
      <c r="O65" s="271">
        <f t="shared" si="8"/>
        <v>6302.7552949834771</v>
      </c>
      <c r="P65" s="212">
        <v>62.805777777777777</v>
      </c>
      <c r="Q65" s="416">
        <v>19710</v>
      </c>
      <c r="R65" s="273">
        <f t="shared" si="2"/>
        <v>3765.8955651638562</v>
      </c>
      <c r="S65" s="170">
        <f t="shared" si="9"/>
        <v>1280.4044921557113</v>
      </c>
      <c r="T65" s="270">
        <f t="shared" si="10"/>
        <v>75.317911303277128</v>
      </c>
      <c r="U65" s="428">
        <v>35</v>
      </c>
      <c r="V65" s="271">
        <f t="shared" si="11"/>
        <v>5156.6179686228452</v>
      </c>
      <c r="W65" s="151"/>
    </row>
    <row r="66" spans="1:23" s="424" customFormat="1" ht="16.5" customHeight="1" x14ac:dyDescent="0.2">
      <c r="A66" s="267">
        <v>47</v>
      </c>
      <c r="B66" s="268">
        <v>28.4434</v>
      </c>
      <c r="C66" s="416">
        <v>19710</v>
      </c>
      <c r="D66" s="269">
        <f t="shared" si="0"/>
        <v>8315.4615833550142</v>
      </c>
      <c r="E66" s="270">
        <f t="shared" si="3"/>
        <v>2827.2569383407049</v>
      </c>
      <c r="F66" s="270">
        <f t="shared" si="4"/>
        <v>166.30923166710028</v>
      </c>
      <c r="G66" s="170">
        <v>78</v>
      </c>
      <c r="H66" s="271">
        <f t="shared" si="5"/>
        <v>11387.02775336282</v>
      </c>
      <c r="I66" s="289">
        <v>51.715272727272726</v>
      </c>
      <c r="J66" s="416">
        <v>19710</v>
      </c>
      <c r="K66" s="273">
        <f t="shared" si="1"/>
        <v>4573.5038708452576</v>
      </c>
      <c r="L66" s="270">
        <f t="shared" si="6"/>
        <v>1554.9913160873878</v>
      </c>
      <c r="M66" s="270">
        <f t="shared" si="7"/>
        <v>91.470077416905156</v>
      </c>
      <c r="N66" s="428">
        <v>43</v>
      </c>
      <c r="O66" s="271">
        <f t="shared" si="8"/>
        <v>6262.9652643495501</v>
      </c>
      <c r="P66" s="212">
        <v>63.207555555555558</v>
      </c>
      <c r="Q66" s="416">
        <v>19710</v>
      </c>
      <c r="R66" s="273">
        <f t="shared" si="2"/>
        <v>3741.9577125097558</v>
      </c>
      <c r="S66" s="170">
        <f t="shared" si="9"/>
        <v>1272.2656222533171</v>
      </c>
      <c r="T66" s="270">
        <f t="shared" si="10"/>
        <v>74.839154250195122</v>
      </c>
      <c r="U66" s="428">
        <v>35</v>
      </c>
      <c r="V66" s="271">
        <f t="shared" si="11"/>
        <v>5124.0624890132676</v>
      </c>
      <c r="W66" s="151"/>
    </row>
    <row r="67" spans="1:23" s="424" customFormat="1" ht="16.5" customHeight="1" x14ac:dyDescent="0.2">
      <c r="A67" s="267">
        <v>48</v>
      </c>
      <c r="B67" s="268">
        <v>28.622400000000003</v>
      </c>
      <c r="C67" s="416">
        <v>19710</v>
      </c>
      <c r="D67" s="269">
        <f t="shared" si="0"/>
        <v>8263.4579909441545</v>
      </c>
      <c r="E67" s="270">
        <f t="shared" si="3"/>
        <v>2809.5757169210128</v>
      </c>
      <c r="F67" s="270">
        <f t="shared" si="4"/>
        <v>165.26915981888308</v>
      </c>
      <c r="G67" s="170">
        <v>78</v>
      </c>
      <c r="H67" s="271">
        <f t="shared" si="5"/>
        <v>11316.302867684051</v>
      </c>
      <c r="I67" s="289">
        <v>52.040727272727274</v>
      </c>
      <c r="J67" s="416">
        <v>19710</v>
      </c>
      <c r="K67" s="273">
        <f t="shared" si="1"/>
        <v>4544.9018950192858</v>
      </c>
      <c r="L67" s="270">
        <f t="shared" si="6"/>
        <v>1545.2666443065573</v>
      </c>
      <c r="M67" s="270">
        <f t="shared" si="7"/>
        <v>90.898037900385717</v>
      </c>
      <c r="N67" s="428">
        <v>43</v>
      </c>
      <c r="O67" s="271">
        <f t="shared" si="8"/>
        <v>6224.0665772262291</v>
      </c>
      <c r="P67" s="212">
        <v>63.605333333333334</v>
      </c>
      <c r="Q67" s="416">
        <v>19710</v>
      </c>
      <c r="R67" s="273">
        <f t="shared" si="2"/>
        <v>3718.5560959248701</v>
      </c>
      <c r="S67" s="170">
        <f t="shared" si="9"/>
        <v>1264.309072614456</v>
      </c>
      <c r="T67" s="270">
        <f t="shared" si="10"/>
        <v>74.371121918497408</v>
      </c>
      <c r="U67" s="428">
        <v>35</v>
      </c>
      <c r="V67" s="271">
        <f t="shared" si="11"/>
        <v>5092.2362904578231</v>
      </c>
      <c r="W67" s="151"/>
    </row>
    <row r="68" spans="1:23" s="424" customFormat="1" ht="16.5" customHeight="1" thickBot="1" x14ac:dyDescent="0.25">
      <c r="A68" s="267">
        <v>49</v>
      </c>
      <c r="B68" s="276">
        <v>28.799600000000002</v>
      </c>
      <c r="C68" s="417">
        <v>19710</v>
      </c>
      <c r="D68" s="277">
        <f t="shared" si="0"/>
        <v>8212.6140640842223</v>
      </c>
      <c r="E68" s="278">
        <f t="shared" si="3"/>
        <v>2792.2887817886358</v>
      </c>
      <c r="F68" s="278">
        <f t="shared" si="4"/>
        <v>164.25228128168445</v>
      </c>
      <c r="G68" s="179">
        <v>78</v>
      </c>
      <c r="H68" s="279">
        <f t="shared" si="5"/>
        <v>11247.155127154541</v>
      </c>
      <c r="I68" s="290">
        <v>52.362909090909092</v>
      </c>
      <c r="J68" s="417">
        <v>19710</v>
      </c>
      <c r="K68" s="281">
        <f t="shared" si="1"/>
        <v>4516.9377352463234</v>
      </c>
      <c r="L68" s="278">
        <f t="shared" si="6"/>
        <v>1535.75882998375</v>
      </c>
      <c r="M68" s="278">
        <f t="shared" si="7"/>
        <v>90.338754704926473</v>
      </c>
      <c r="N68" s="429">
        <v>43</v>
      </c>
      <c r="O68" s="279">
        <f t="shared" si="8"/>
        <v>6186.0353199349993</v>
      </c>
      <c r="P68" s="216">
        <v>63.999111111111112</v>
      </c>
      <c r="Q68" s="417">
        <v>19710</v>
      </c>
      <c r="R68" s="281">
        <f t="shared" si="2"/>
        <v>3695.6763288378997</v>
      </c>
      <c r="S68" s="179">
        <f t="shared" si="9"/>
        <v>1256.529951804886</v>
      </c>
      <c r="T68" s="278">
        <f t="shared" si="10"/>
        <v>73.913526576758002</v>
      </c>
      <c r="U68" s="429">
        <v>35</v>
      </c>
      <c r="V68" s="279">
        <f t="shared" si="11"/>
        <v>5061.1198072195439</v>
      </c>
      <c r="W68" s="151"/>
    </row>
    <row r="69" spans="1:23" s="424" customFormat="1" ht="16.5" customHeight="1" x14ac:dyDescent="0.2">
      <c r="A69" s="291">
        <v>50</v>
      </c>
      <c r="B69" s="283">
        <v>28.975000000000001</v>
      </c>
      <c r="C69" s="418">
        <v>19710</v>
      </c>
      <c r="D69" s="284">
        <f t="shared" si="0"/>
        <v>8162.899050905954</v>
      </c>
      <c r="E69" s="285">
        <f t="shared" si="3"/>
        <v>2775.3856773080247</v>
      </c>
      <c r="F69" s="285">
        <f t="shared" si="4"/>
        <v>163.2579810181191</v>
      </c>
      <c r="G69" s="173">
        <v>78</v>
      </c>
      <c r="H69" s="286">
        <f t="shared" si="5"/>
        <v>11179.542709232099</v>
      </c>
      <c r="I69" s="287">
        <v>52.68181818181818</v>
      </c>
      <c r="J69" s="418">
        <v>19710</v>
      </c>
      <c r="K69" s="288">
        <f t="shared" si="1"/>
        <v>4489.5944779982747</v>
      </c>
      <c r="L69" s="285">
        <f t="shared" si="6"/>
        <v>1526.4621225194135</v>
      </c>
      <c r="M69" s="285">
        <f t="shared" si="7"/>
        <v>89.791889559965497</v>
      </c>
      <c r="N69" s="430">
        <v>43</v>
      </c>
      <c r="O69" s="286">
        <f t="shared" si="8"/>
        <v>6148.848490077653</v>
      </c>
      <c r="P69" s="221">
        <v>64.388888888888886</v>
      </c>
      <c r="Q69" s="418">
        <v>19710</v>
      </c>
      <c r="R69" s="288">
        <f t="shared" si="2"/>
        <v>3673.3045729076794</v>
      </c>
      <c r="S69" s="173">
        <f t="shared" si="9"/>
        <v>1248.923554788611</v>
      </c>
      <c r="T69" s="285">
        <f t="shared" si="10"/>
        <v>73.466091458153585</v>
      </c>
      <c r="U69" s="430">
        <v>35</v>
      </c>
      <c r="V69" s="286">
        <f t="shared" si="11"/>
        <v>5030.694219154444</v>
      </c>
      <c r="W69" s="151"/>
    </row>
    <row r="70" spans="1:23" s="424" customFormat="1" ht="16.5" customHeight="1" x14ac:dyDescent="0.2">
      <c r="A70" s="255">
        <v>51</v>
      </c>
      <c r="B70" s="268">
        <v>29.148600000000002</v>
      </c>
      <c r="C70" s="416">
        <v>19710</v>
      </c>
      <c r="D70" s="269">
        <f t="shared" si="0"/>
        <v>8114.2833618081149</v>
      </c>
      <c r="E70" s="270">
        <f t="shared" si="3"/>
        <v>2758.8563430147592</v>
      </c>
      <c r="F70" s="270">
        <f t="shared" si="4"/>
        <v>162.28566723616231</v>
      </c>
      <c r="G70" s="170">
        <v>78</v>
      </c>
      <c r="H70" s="271">
        <f t="shared" si="5"/>
        <v>11113.425372059037</v>
      </c>
      <c r="I70" s="289">
        <v>52.997454545454545</v>
      </c>
      <c r="J70" s="416">
        <v>19710</v>
      </c>
      <c r="K70" s="273">
        <f t="shared" si="1"/>
        <v>4462.8558489944626</v>
      </c>
      <c r="L70" s="270">
        <f t="shared" si="6"/>
        <v>1517.3709886581173</v>
      </c>
      <c r="M70" s="270">
        <f t="shared" si="7"/>
        <v>89.257116979889247</v>
      </c>
      <c r="N70" s="428">
        <v>43</v>
      </c>
      <c r="O70" s="271">
        <f t="shared" si="8"/>
        <v>6112.4839546324692</v>
      </c>
      <c r="P70" s="212">
        <v>64.774666666666675</v>
      </c>
      <c r="Q70" s="416">
        <v>19710</v>
      </c>
      <c r="R70" s="273">
        <f t="shared" si="2"/>
        <v>3651.4275128136505</v>
      </c>
      <c r="S70" s="170">
        <f t="shared" si="9"/>
        <v>1241.4853543566412</v>
      </c>
      <c r="T70" s="270">
        <f t="shared" si="10"/>
        <v>73.028550256273007</v>
      </c>
      <c r="U70" s="428">
        <v>35</v>
      </c>
      <c r="V70" s="271">
        <f t="shared" si="11"/>
        <v>5000.9414174265648</v>
      </c>
      <c r="W70" s="151"/>
    </row>
    <row r="71" spans="1:23" s="424" customFormat="1" ht="16.5" customHeight="1" x14ac:dyDescent="0.2">
      <c r="A71" s="267">
        <v>52</v>
      </c>
      <c r="B71" s="268">
        <v>29.320399999999999</v>
      </c>
      <c r="C71" s="416">
        <v>19710</v>
      </c>
      <c r="D71" s="269">
        <f t="shared" si="0"/>
        <v>8066.7385165277419</v>
      </c>
      <c r="E71" s="270">
        <f t="shared" si="3"/>
        <v>2742.6910956194324</v>
      </c>
      <c r="F71" s="270">
        <f t="shared" si="4"/>
        <v>161.33477033055485</v>
      </c>
      <c r="G71" s="170">
        <v>78</v>
      </c>
      <c r="H71" s="271">
        <f t="shared" si="5"/>
        <v>11048.76438247773</v>
      </c>
      <c r="I71" s="289">
        <v>53.309818181818173</v>
      </c>
      <c r="J71" s="416">
        <v>19710</v>
      </c>
      <c r="K71" s="273">
        <f t="shared" si="1"/>
        <v>4436.7061840902588</v>
      </c>
      <c r="L71" s="270">
        <f t="shared" si="6"/>
        <v>1508.4801025906881</v>
      </c>
      <c r="M71" s="270">
        <f t="shared" si="7"/>
        <v>88.734123681805173</v>
      </c>
      <c r="N71" s="428">
        <v>43</v>
      </c>
      <c r="O71" s="271">
        <f t="shared" si="8"/>
        <v>6076.9204103627526</v>
      </c>
      <c r="P71" s="212">
        <v>65.156444444444446</v>
      </c>
      <c r="Q71" s="416">
        <v>19710</v>
      </c>
      <c r="R71" s="273">
        <f t="shared" si="2"/>
        <v>3630.032332437484</v>
      </c>
      <c r="S71" s="170">
        <f t="shared" si="9"/>
        <v>1234.2109930287447</v>
      </c>
      <c r="T71" s="270">
        <f t="shared" si="10"/>
        <v>72.600646648749688</v>
      </c>
      <c r="U71" s="428">
        <v>35</v>
      </c>
      <c r="V71" s="271">
        <f t="shared" si="11"/>
        <v>4971.843972114978</v>
      </c>
      <c r="W71" s="151"/>
    </row>
    <row r="72" spans="1:23" s="424" customFormat="1" ht="16.5" customHeight="1" x14ac:dyDescent="0.2">
      <c r="A72" s="267">
        <v>53</v>
      </c>
      <c r="B72" s="268">
        <v>29.490400000000001</v>
      </c>
      <c r="C72" s="416">
        <v>19710</v>
      </c>
      <c r="D72" s="269">
        <f t="shared" si="0"/>
        <v>8020.2370941051995</v>
      </c>
      <c r="E72" s="270">
        <f t="shared" si="3"/>
        <v>2726.880611995768</v>
      </c>
      <c r="F72" s="270">
        <f t="shared" si="4"/>
        <v>160.40474188210399</v>
      </c>
      <c r="G72" s="170">
        <v>78</v>
      </c>
      <c r="H72" s="271">
        <f t="shared" si="5"/>
        <v>10985.522447983072</v>
      </c>
      <c r="I72" s="289">
        <v>53.618909090909085</v>
      </c>
      <c r="J72" s="416">
        <v>19710</v>
      </c>
      <c r="K72" s="273">
        <f t="shared" si="1"/>
        <v>4411.1304017578605</v>
      </c>
      <c r="L72" s="270">
        <f t="shared" si="6"/>
        <v>1499.7843365976726</v>
      </c>
      <c r="M72" s="270">
        <f t="shared" si="7"/>
        <v>88.222608035157208</v>
      </c>
      <c r="N72" s="428">
        <v>43</v>
      </c>
      <c r="O72" s="271">
        <f t="shared" si="8"/>
        <v>6042.1373463906903</v>
      </c>
      <c r="P72" s="212">
        <v>65.534222222222226</v>
      </c>
      <c r="Q72" s="416">
        <v>19710</v>
      </c>
      <c r="R72" s="273">
        <f t="shared" si="2"/>
        <v>3609.10669234734</v>
      </c>
      <c r="S72" s="170">
        <f t="shared" si="9"/>
        <v>1227.0962753980957</v>
      </c>
      <c r="T72" s="270">
        <f t="shared" si="10"/>
        <v>72.182133846946797</v>
      </c>
      <c r="U72" s="428">
        <v>35</v>
      </c>
      <c r="V72" s="271">
        <f t="shared" si="11"/>
        <v>4943.3851015923829</v>
      </c>
      <c r="W72" s="151"/>
    </row>
    <row r="73" spans="1:23" s="424" customFormat="1" ht="16.5" customHeight="1" x14ac:dyDescent="0.2">
      <c r="A73" s="267">
        <v>54</v>
      </c>
      <c r="B73" s="268">
        <v>29.6586</v>
      </c>
      <c r="C73" s="416">
        <v>19710</v>
      </c>
      <c r="D73" s="269">
        <f t="shared" si="0"/>
        <v>7974.7526855616925</v>
      </c>
      <c r="E73" s="270">
        <f t="shared" si="3"/>
        <v>2711.4159130909757</v>
      </c>
      <c r="F73" s="270">
        <f t="shared" si="4"/>
        <v>159.49505371123385</v>
      </c>
      <c r="G73" s="170">
        <v>78</v>
      </c>
      <c r="H73" s="271">
        <f t="shared" si="5"/>
        <v>10923.663652363903</v>
      </c>
      <c r="I73" s="289">
        <v>53.924727272727267</v>
      </c>
      <c r="J73" s="416">
        <v>19710</v>
      </c>
      <c r="K73" s="273">
        <f t="shared" si="1"/>
        <v>4386.1139770589307</v>
      </c>
      <c r="L73" s="270">
        <f t="shared" si="6"/>
        <v>1491.2787522000365</v>
      </c>
      <c r="M73" s="270">
        <f t="shared" si="7"/>
        <v>87.722279541178622</v>
      </c>
      <c r="N73" s="428">
        <v>43</v>
      </c>
      <c r="O73" s="271">
        <f t="shared" si="8"/>
        <v>6008.1150088001459</v>
      </c>
      <c r="P73" s="212">
        <v>65.908000000000001</v>
      </c>
      <c r="Q73" s="416">
        <v>19710</v>
      </c>
      <c r="R73" s="273">
        <f t="shared" si="2"/>
        <v>3588.6387085027613</v>
      </c>
      <c r="S73" s="170">
        <f t="shared" si="9"/>
        <v>1220.137160890939</v>
      </c>
      <c r="T73" s="270">
        <f t="shared" si="10"/>
        <v>71.772774170055229</v>
      </c>
      <c r="U73" s="428">
        <v>35</v>
      </c>
      <c r="V73" s="271">
        <f t="shared" si="11"/>
        <v>4915.5486435637558</v>
      </c>
      <c r="W73" s="151"/>
    </row>
    <row r="74" spans="1:23" s="424" customFormat="1" ht="16.5" customHeight="1" x14ac:dyDescent="0.2">
      <c r="A74" s="267">
        <v>55</v>
      </c>
      <c r="B74" s="268">
        <v>29.824999999999999</v>
      </c>
      <c r="C74" s="416">
        <v>19710</v>
      </c>
      <c r="D74" s="269">
        <f t="shared" si="0"/>
        <v>7930.259849119866</v>
      </c>
      <c r="E74" s="270">
        <f t="shared" si="3"/>
        <v>2696.2883487007548</v>
      </c>
      <c r="F74" s="270">
        <f t="shared" si="4"/>
        <v>158.60519698239733</v>
      </c>
      <c r="G74" s="170">
        <v>78</v>
      </c>
      <c r="H74" s="271">
        <f t="shared" si="5"/>
        <v>10863.153394803017</v>
      </c>
      <c r="I74" s="289">
        <v>54.227272727272727</v>
      </c>
      <c r="J74" s="416">
        <v>19710</v>
      </c>
      <c r="K74" s="273">
        <f t="shared" si="1"/>
        <v>4361.6429170159272</v>
      </c>
      <c r="L74" s="270">
        <f t="shared" si="6"/>
        <v>1482.9585917854154</v>
      </c>
      <c r="M74" s="270">
        <f t="shared" si="7"/>
        <v>87.232858340318543</v>
      </c>
      <c r="N74" s="428">
        <v>43</v>
      </c>
      <c r="O74" s="271">
        <f t="shared" si="8"/>
        <v>5974.8343671416615</v>
      </c>
      <c r="P74" s="212">
        <v>66.277777777777786</v>
      </c>
      <c r="Q74" s="416">
        <v>19710</v>
      </c>
      <c r="R74" s="273">
        <f t="shared" si="2"/>
        <v>3568.6169321039388</v>
      </c>
      <c r="S74" s="170">
        <f t="shared" si="9"/>
        <v>1213.3297569153392</v>
      </c>
      <c r="T74" s="270">
        <f t="shared" si="10"/>
        <v>71.372338642078773</v>
      </c>
      <c r="U74" s="428">
        <v>35</v>
      </c>
      <c r="V74" s="271">
        <f t="shared" si="11"/>
        <v>4888.3190276613568</v>
      </c>
      <c r="W74" s="151"/>
    </row>
    <row r="75" spans="1:23" s="424" customFormat="1" ht="16.5" customHeight="1" x14ac:dyDescent="0.2">
      <c r="A75" s="267">
        <v>56</v>
      </c>
      <c r="B75" s="268">
        <v>29.989600000000003</v>
      </c>
      <c r="C75" s="416">
        <v>19710</v>
      </c>
      <c r="D75" s="269">
        <f t="shared" si="0"/>
        <v>7886.7340678101737</v>
      </c>
      <c r="E75" s="270">
        <f t="shared" si="3"/>
        <v>2681.4895830554592</v>
      </c>
      <c r="F75" s="270">
        <f t="shared" si="4"/>
        <v>157.73468135620348</v>
      </c>
      <c r="G75" s="170">
        <v>78</v>
      </c>
      <c r="H75" s="271">
        <f t="shared" si="5"/>
        <v>10803.958332221837</v>
      </c>
      <c r="I75" s="289">
        <v>54.526545454545456</v>
      </c>
      <c r="J75" s="416">
        <v>19710</v>
      </c>
      <c r="K75" s="273">
        <f t="shared" si="1"/>
        <v>4337.7037372955947</v>
      </c>
      <c r="L75" s="270">
        <f t="shared" si="6"/>
        <v>1474.8192706805023</v>
      </c>
      <c r="M75" s="270">
        <f t="shared" si="7"/>
        <v>86.754074745911893</v>
      </c>
      <c r="N75" s="428">
        <v>43</v>
      </c>
      <c r="O75" s="271">
        <f t="shared" si="8"/>
        <v>5942.2770827220083</v>
      </c>
      <c r="P75" s="212">
        <v>66.643555555555565</v>
      </c>
      <c r="Q75" s="416">
        <v>19710</v>
      </c>
      <c r="R75" s="273">
        <f t="shared" si="2"/>
        <v>3549.0303305145776</v>
      </c>
      <c r="S75" s="170">
        <f t="shared" si="9"/>
        <v>1206.6703123749564</v>
      </c>
      <c r="T75" s="270">
        <f t="shared" si="10"/>
        <v>70.980606610291559</v>
      </c>
      <c r="U75" s="428">
        <v>35</v>
      </c>
      <c r="V75" s="271">
        <f t="shared" si="11"/>
        <v>4861.6812494998258</v>
      </c>
      <c r="W75" s="151"/>
    </row>
    <row r="76" spans="1:23" s="424" customFormat="1" ht="16.5" customHeight="1" x14ac:dyDescent="0.2">
      <c r="A76" s="255">
        <v>57</v>
      </c>
      <c r="B76" s="268">
        <v>30.1524</v>
      </c>
      <c r="C76" s="416">
        <v>19710</v>
      </c>
      <c r="D76" s="269">
        <f t="shared" si="0"/>
        <v>7844.1517093166713</v>
      </c>
      <c r="E76" s="270">
        <f t="shared" si="3"/>
        <v>2667.0115811676683</v>
      </c>
      <c r="F76" s="270">
        <f t="shared" si="4"/>
        <v>156.88303418633342</v>
      </c>
      <c r="G76" s="170">
        <v>78</v>
      </c>
      <c r="H76" s="271">
        <f t="shared" si="5"/>
        <v>10746.046324670673</v>
      </c>
      <c r="I76" s="289">
        <v>54.822545454545448</v>
      </c>
      <c r="J76" s="416">
        <v>19710</v>
      </c>
      <c r="K76" s="273">
        <f t="shared" si="1"/>
        <v>4314.2834401241698</v>
      </c>
      <c r="L76" s="270">
        <f t="shared" si="6"/>
        <v>1466.8563696422179</v>
      </c>
      <c r="M76" s="270">
        <f t="shared" si="7"/>
        <v>86.2856688024834</v>
      </c>
      <c r="N76" s="428">
        <v>43</v>
      </c>
      <c r="O76" s="271">
        <f t="shared" si="8"/>
        <v>5910.4254785688709</v>
      </c>
      <c r="P76" s="212">
        <v>67.005333333333326</v>
      </c>
      <c r="Q76" s="416">
        <v>19710</v>
      </c>
      <c r="R76" s="273">
        <f t="shared" si="2"/>
        <v>3529.8682691925023</v>
      </c>
      <c r="S76" s="170">
        <f t="shared" si="9"/>
        <v>1200.1552115254508</v>
      </c>
      <c r="T76" s="270">
        <f t="shared" si="10"/>
        <v>70.597365383850047</v>
      </c>
      <c r="U76" s="428">
        <v>35</v>
      </c>
      <c r="V76" s="271">
        <f t="shared" si="11"/>
        <v>4835.6208461018032</v>
      </c>
      <c r="W76" s="151"/>
    </row>
    <row r="77" spans="1:23" s="424" customFormat="1" ht="16.5" customHeight="1" x14ac:dyDescent="0.2">
      <c r="A77" s="267">
        <v>58</v>
      </c>
      <c r="B77" s="268">
        <v>30.313400000000001</v>
      </c>
      <c r="C77" s="416">
        <v>19710</v>
      </c>
      <c r="D77" s="269">
        <f t="shared" si="0"/>
        <v>7802.4899879261302</v>
      </c>
      <c r="E77" s="270">
        <f t="shared" si="3"/>
        <v>2652.8465958948846</v>
      </c>
      <c r="F77" s="270">
        <f t="shared" si="4"/>
        <v>156.0497997585226</v>
      </c>
      <c r="G77" s="170">
        <v>78</v>
      </c>
      <c r="H77" s="271">
        <f t="shared" si="5"/>
        <v>10689.386383579538</v>
      </c>
      <c r="I77" s="289">
        <v>55.115272727272725</v>
      </c>
      <c r="J77" s="416">
        <v>19710</v>
      </c>
      <c r="K77" s="273">
        <f t="shared" si="1"/>
        <v>4291.3694933593724</v>
      </c>
      <c r="L77" s="270">
        <f t="shared" si="6"/>
        <v>1459.0656277421867</v>
      </c>
      <c r="M77" s="270">
        <f t="shared" si="7"/>
        <v>85.827389867187449</v>
      </c>
      <c r="N77" s="428">
        <v>43</v>
      </c>
      <c r="O77" s="271">
        <f t="shared" si="8"/>
        <v>5879.2625109687469</v>
      </c>
      <c r="P77" s="212">
        <v>67.36311111111111</v>
      </c>
      <c r="Q77" s="416">
        <v>19710</v>
      </c>
      <c r="R77" s="273">
        <f t="shared" si="2"/>
        <v>3511.1204945667591</v>
      </c>
      <c r="S77" s="170">
        <f t="shared" si="9"/>
        <v>1193.7809681526983</v>
      </c>
      <c r="T77" s="270">
        <f t="shared" si="10"/>
        <v>70.22240989133519</v>
      </c>
      <c r="U77" s="428">
        <v>35</v>
      </c>
      <c r="V77" s="271">
        <f t="shared" si="11"/>
        <v>4810.1238726107922</v>
      </c>
      <c r="W77" s="151"/>
    </row>
    <row r="78" spans="1:23" s="424" customFormat="1" ht="16.5" customHeight="1" x14ac:dyDescent="0.2">
      <c r="A78" s="267">
        <v>59</v>
      </c>
      <c r="B78" s="268">
        <v>30.4726</v>
      </c>
      <c r="C78" s="416">
        <v>19710</v>
      </c>
      <c r="D78" s="269">
        <f t="shared" si="0"/>
        <v>7761.7269284537588</v>
      </c>
      <c r="E78" s="270">
        <f t="shared" si="3"/>
        <v>2638.9871556742783</v>
      </c>
      <c r="F78" s="270">
        <f t="shared" si="4"/>
        <v>155.23453856907517</v>
      </c>
      <c r="G78" s="170">
        <v>78</v>
      </c>
      <c r="H78" s="271">
        <f t="shared" si="5"/>
        <v>10633.948622697113</v>
      </c>
      <c r="I78" s="289">
        <v>55.404727272727271</v>
      </c>
      <c r="J78" s="416">
        <v>19710</v>
      </c>
      <c r="K78" s="273">
        <f t="shared" si="1"/>
        <v>4268.9498106495666</v>
      </c>
      <c r="L78" s="270">
        <f t="shared" si="6"/>
        <v>1451.4429356208527</v>
      </c>
      <c r="M78" s="270">
        <f t="shared" si="7"/>
        <v>85.378996212991339</v>
      </c>
      <c r="N78" s="428">
        <v>43</v>
      </c>
      <c r="O78" s="271">
        <f t="shared" si="8"/>
        <v>5848.7717424834109</v>
      </c>
      <c r="P78" s="212">
        <v>67.716888888888889</v>
      </c>
      <c r="Q78" s="416">
        <v>19710</v>
      </c>
      <c r="R78" s="273">
        <f t="shared" si="2"/>
        <v>3492.7771178041912</v>
      </c>
      <c r="S78" s="170">
        <f t="shared" si="9"/>
        <v>1187.5442200534251</v>
      </c>
      <c r="T78" s="270">
        <f t="shared" si="10"/>
        <v>69.855542356083831</v>
      </c>
      <c r="U78" s="428">
        <v>35</v>
      </c>
      <c r="V78" s="271">
        <f t="shared" si="11"/>
        <v>4785.1768802137003</v>
      </c>
      <c r="W78" s="151"/>
    </row>
    <row r="79" spans="1:23" s="424" customFormat="1" ht="16.5" customHeight="1" x14ac:dyDescent="0.2">
      <c r="A79" s="275">
        <v>60</v>
      </c>
      <c r="B79" s="268">
        <v>30.63</v>
      </c>
      <c r="C79" s="416">
        <v>19710</v>
      </c>
      <c r="D79" s="269">
        <f t="shared" si="0"/>
        <v>7721.8413320274231</v>
      </c>
      <c r="E79" s="270">
        <f t="shared" si="3"/>
        <v>2625.4260528893242</v>
      </c>
      <c r="F79" s="270">
        <f t="shared" si="4"/>
        <v>154.43682664054847</v>
      </c>
      <c r="G79" s="170">
        <v>78</v>
      </c>
      <c r="H79" s="271">
        <f t="shared" si="5"/>
        <v>10579.704211557297</v>
      </c>
      <c r="I79" s="289">
        <v>55.690909090909088</v>
      </c>
      <c r="J79" s="416">
        <v>19710</v>
      </c>
      <c r="K79" s="273">
        <f t="shared" si="1"/>
        <v>4247.0127326150832</v>
      </c>
      <c r="L79" s="270">
        <f t="shared" si="6"/>
        <v>1443.9843290891283</v>
      </c>
      <c r="M79" s="270">
        <f t="shared" si="7"/>
        <v>84.940254652301661</v>
      </c>
      <c r="N79" s="428">
        <v>43</v>
      </c>
      <c r="O79" s="271">
        <f t="shared" si="8"/>
        <v>5818.9373163565133</v>
      </c>
      <c r="P79" s="212">
        <v>68.066666666666677</v>
      </c>
      <c r="Q79" s="416">
        <v>19710</v>
      </c>
      <c r="R79" s="273">
        <f t="shared" si="2"/>
        <v>3474.8285994123407</v>
      </c>
      <c r="S79" s="170">
        <f t="shared" si="9"/>
        <v>1181.4417238001959</v>
      </c>
      <c r="T79" s="270">
        <f t="shared" si="10"/>
        <v>69.496571988246814</v>
      </c>
      <c r="U79" s="428">
        <v>35</v>
      </c>
      <c r="V79" s="271">
        <f t="shared" si="11"/>
        <v>4760.7668952007834</v>
      </c>
      <c r="W79" s="151"/>
    </row>
    <row r="80" spans="1:23" s="424" customFormat="1" ht="16.5" customHeight="1" x14ac:dyDescent="0.2">
      <c r="A80" s="267">
        <v>61</v>
      </c>
      <c r="B80" s="268">
        <v>30.785599999999999</v>
      </c>
      <c r="C80" s="416">
        <v>19710</v>
      </c>
      <c r="D80" s="269">
        <f t="shared" si="0"/>
        <v>7682.812743620394</v>
      </c>
      <c r="E80" s="270">
        <f t="shared" si="3"/>
        <v>2612.1563328309339</v>
      </c>
      <c r="F80" s="270">
        <f t="shared" si="4"/>
        <v>153.65625487240789</v>
      </c>
      <c r="G80" s="170">
        <v>78</v>
      </c>
      <c r="H80" s="271">
        <f t="shared" si="5"/>
        <v>10526.625331323738</v>
      </c>
      <c r="I80" s="289">
        <v>55.973818181818174</v>
      </c>
      <c r="J80" s="416">
        <v>19710</v>
      </c>
      <c r="K80" s="273">
        <f t="shared" si="1"/>
        <v>4225.5470089912178</v>
      </c>
      <c r="L80" s="270">
        <f t="shared" si="6"/>
        <v>1436.6859830570143</v>
      </c>
      <c r="M80" s="270">
        <f t="shared" si="7"/>
        <v>84.51094017982436</v>
      </c>
      <c r="N80" s="428">
        <v>43</v>
      </c>
      <c r="O80" s="271">
        <f t="shared" si="8"/>
        <v>5789.7439322280561</v>
      </c>
      <c r="P80" s="212">
        <v>68.412444444444446</v>
      </c>
      <c r="Q80" s="416">
        <v>19710</v>
      </c>
      <c r="R80" s="273">
        <f t="shared" si="2"/>
        <v>3457.2657346291771</v>
      </c>
      <c r="S80" s="170">
        <f t="shared" si="9"/>
        <v>1175.4703497739204</v>
      </c>
      <c r="T80" s="270">
        <f t="shared" si="10"/>
        <v>69.14531469258354</v>
      </c>
      <c r="U80" s="428">
        <v>35</v>
      </c>
      <c r="V80" s="271">
        <f t="shared" si="11"/>
        <v>4736.8813990956805</v>
      </c>
      <c r="W80" s="151"/>
    </row>
    <row r="81" spans="1:23" s="424" customFormat="1" ht="16.5" customHeight="1" x14ac:dyDescent="0.2">
      <c r="A81" s="267">
        <v>62</v>
      </c>
      <c r="B81" s="268">
        <v>30.939399999999999</v>
      </c>
      <c r="C81" s="416">
        <v>19710</v>
      </c>
      <c r="D81" s="269">
        <f t="shared" si="0"/>
        <v>7644.6214212298892</v>
      </c>
      <c r="E81" s="270">
        <f t="shared" si="3"/>
        <v>2599.1712832181624</v>
      </c>
      <c r="F81" s="270">
        <f t="shared" si="4"/>
        <v>152.8924284245978</v>
      </c>
      <c r="G81" s="170">
        <v>78</v>
      </c>
      <c r="H81" s="271">
        <f t="shared" si="5"/>
        <v>10474.68513287265</v>
      </c>
      <c r="I81" s="289">
        <v>56.253454545454538</v>
      </c>
      <c r="J81" s="416">
        <v>19710</v>
      </c>
      <c r="K81" s="273">
        <f t="shared" si="1"/>
        <v>4204.5417816764393</v>
      </c>
      <c r="L81" s="270">
        <f t="shared" si="6"/>
        <v>1429.5442057699895</v>
      </c>
      <c r="M81" s="270">
        <f t="shared" si="7"/>
        <v>84.090835633528783</v>
      </c>
      <c r="N81" s="428">
        <v>43</v>
      </c>
      <c r="O81" s="271">
        <f t="shared" si="8"/>
        <v>5761.1768230799571</v>
      </c>
      <c r="P81" s="212">
        <v>68.754222222222225</v>
      </c>
      <c r="Q81" s="416">
        <v>19710</v>
      </c>
      <c r="R81" s="273">
        <f t="shared" si="2"/>
        <v>3440.0796395534499</v>
      </c>
      <c r="S81" s="170">
        <f t="shared" si="9"/>
        <v>1169.6270774481729</v>
      </c>
      <c r="T81" s="270">
        <f t="shared" si="10"/>
        <v>68.801592791068998</v>
      </c>
      <c r="U81" s="428">
        <v>35</v>
      </c>
      <c r="V81" s="271">
        <f t="shared" si="11"/>
        <v>4713.5083097926918</v>
      </c>
      <c r="W81" s="151"/>
    </row>
    <row r="82" spans="1:23" s="424" customFormat="1" ht="16.5" customHeight="1" x14ac:dyDescent="0.2">
      <c r="A82" s="267">
        <v>63</v>
      </c>
      <c r="B82" s="268">
        <v>31.0914</v>
      </c>
      <c r="C82" s="416">
        <v>19710</v>
      </c>
      <c r="D82" s="269">
        <f t="shared" si="0"/>
        <v>7607.2483066056866</v>
      </c>
      <c r="E82" s="270">
        <f t="shared" si="3"/>
        <v>2586.4644242459335</v>
      </c>
      <c r="F82" s="270">
        <f t="shared" si="4"/>
        <v>152.14496613211372</v>
      </c>
      <c r="G82" s="170">
        <v>78</v>
      </c>
      <c r="H82" s="271">
        <f t="shared" si="5"/>
        <v>10423.857696983734</v>
      </c>
      <c r="I82" s="289">
        <v>56.529818181818179</v>
      </c>
      <c r="J82" s="416">
        <v>19710</v>
      </c>
      <c r="K82" s="273">
        <f t="shared" si="1"/>
        <v>4183.9865686331268</v>
      </c>
      <c r="L82" s="270">
        <f t="shared" si="6"/>
        <v>1422.5554333352632</v>
      </c>
      <c r="M82" s="270">
        <f t="shared" si="7"/>
        <v>83.679731372662545</v>
      </c>
      <c r="N82" s="428">
        <v>43</v>
      </c>
      <c r="O82" s="271">
        <f t="shared" si="8"/>
        <v>5733.2217333410526</v>
      </c>
      <c r="P82" s="212">
        <v>69.091999999999999</v>
      </c>
      <c r="Q82" s="416">
        <v>19710</v>
      </c>
      <c r="R82" s="273">
        <f t="shared" si="2"/>
        <v>3423.2617379725584</v>
      </c>
      <c r="S82" s="170">
        <f t="shared" si="9"/>
        <v>1163.9089909106699</v>
      </c>
      <c r="T82" s="270">
        <f t="shared" si="10"/>
        <v>68.465234759451164</v>
      </c>
      <c r="U82" s="428">
        <v>35</v>
      </c>
      <c r="V82" s="271">
        <f t="shared" si="11"/>
        <v>4690.6359636426796</v>
      </c>
      <c r="W82" s="151"/>
    </row>
    <row r="83" spans="1:23" s="424" customFormat="1" ht="16.5" customHeight="1" x14ac:dyDescent="0.2">
      <c r="A83" s="267">
        <v>64</v>
      </c>
      <c r="B83" s="268">
        <v>31.241600000000002</v>
      </c>
      <c r="C83" s="416">
        <v>19710</v>
      </c>
      <c r="D83" s="269">
        <f t="shared" si="0"/>
        <v>7570.6749974393115</v>
      </c>
      <c r="E83" s="270">
        <f t="shared" si="3"/>
        <v>2574.0294991293663</v>
      </c>
      <c r="F83" s="270">
        <f t="shared" si="4"/>
        <v>151.41349994878624</v>
      </c>
      <c r="G83" s="170">
        <v>78</v>
      </c>
      <c r="H83" s="271">
        <f t="shared" si="5"/>
        <v>10374.117996517465</v>
      </c>
      <c r="I83" s="289">
        <v>56.80290909090909</v>
      </c>
      <c r="J83" s="416">
        <v>19710</v>
      </c>
      <c r="K83" s="273">
        <f t="shared" si="1"/>
        <v>4163.8712485916212</v>
      </c>
      <c r="L83" s="270">
        <f t="shared" si="6"/>
        <v>1415.7162245211514</v>
      </c>
      <c r="M83" s="270">
        <f t="shared" si="7"/>
        <v>83.277424971832431</v>
      </c>
      <c r="N83" s="428">
        <v>43</v>
      </c>
      <c r="O83" s="271">
        <f t="shared" si="8"/>
        <v>5705.8648980846046</v>
      </c>
      <c r="P83" s="212">
        <v>69.425777777777782</v>
      </c>
      <c r="Q83" s="416">
        <v>19710</v>
      </c>
      <c r="R83" s="273">
        <f t="shared" si="2"/>
        <v>3406.8037488476903</v>
      </c>
      <c r="S83" s="170">
        <f t="shared" si="9"/>
        <v>1158.3132746082147</v>
      </c>
      <c r="T83" s="270">
        <f t="shared" si="10"/>
        <v>68.136074976953807</v>
      </c>
      <c r="U83" s="428">
        <v>35</v>
      </c>
      <c r="V83" s="271">
        <f t="shared" si="11"/>
        <v>4668.2530984328587</v>
      </c>
      <c r="W83" s="151"/>
    </row>
    <row r="84" spans="1:23" s="424" customFormat="1" ht="16.5" customHeight="1" x14ac:dyDescent="0.2">
      <c r="A84" s="267">
        <v>65</v>
      </c>
      <c r="B84" s="268">
        <v>31.39</v>
      </c>
      <c r="C84" s="416">
        <v>19710</v>
      </c>
      <c r="D84" s="269">
        <f t="shared" ref="D84:D147" si="12">12*(1/B84*C84)</f>
        <v>7534.8837209302328</v>
      </c>
      <c r="E84" s="270">
        <f t="shared" si="3"/>
        <v>2561.8604651162796</v>
      </c>
      <c r="F84" s="270">
        <f t="shared" si="4"/>
        <v>150.69767441860466</v>
      </c>
      <c r="G84" s="170">
        <v>78</v>
      </c>
      <c r="H84" s="271">
        <f t="shared" si="5"/>
        <v>10325.441860465116</v>
      </c>
      <c r="I84" s="289">
        <v>57.072727272727271</v>
      </c>
      <c r="J84" s="416">
        <v>19710</v>
      </c>
      <c r="K84" s="273">
        <f t="shared" ref="K84:K147" si="13">12*(1/I84*J84)</f>
        <v>4144.1860465116279</v>
      </c>
      <c r="L84" s="270">
        <f t="shared" si="6"/>
        <v>1409.0232558139535</v>
      </c>
      <c r="M84" s="270">
        <f t="shared" si="7"/>
        <v>82.883720930232556</v>
      </c>
      <c r="N84" s="428">
        <v>43</v>
      </c>
      <c r="O84" s="271">
        <f t="shared" si="8"/>
        <v>5679.0930232558139</v>
      </c>
      <c r="P84" s="212">
        <v>69.75555555555556</v>
      </c>
      <c r="Q84" s="416">
        <v>19710</v>
      </c>
      <c r="R84" s="273">
        <f t="shared" ref="R84:R147" si="14">12*(1/P84*Q84)</f>
        <v>3390.6976744186045</v>
      </c>
      <c r="S84" s="170">
        <f t="shared" si="9"/>
        <v>1152.8372093023256</v>
      </c>
      <c r="T84" s="270">
        <f t="shared" si="10"/>
        <v>67.813953488372093</v>
      </c>
      <c r="U84" s="428">
        <v>35</v>
      </c>
      <c r="V84" s="271">
        <f t="shared" si="11"/>
        <v>4646.3488372093025</v>
      </c>
      <c r="W84" s="151"/>
    </row>
    <row r="85" spans="1:23" s="424" customFormat="1" ht="16.5" customHeight="1" x14ac:dyDescent="0.2">
      <c r="A85" s="267">
        <v>66</v>
      </c>
      <c r="B85" s="268">
        <v>31.5366</v>
      </c>
      <c r="C85" s="416">
        <v>19710</v>
      </c>
      <c r="D85" s="269">
        <f t="shared" si="12"/>
        <v>7499.8573086509004</v>
      </c>
      <c r="E85" s="270">
        <f t="shared" ref="E85:E148" si="15">D85*34%</f>
        <v>2549.9514849413063</v>
      </c>
      <c r="F85" s="270">
        <f t="shared" ref="F85:F148" si="16">D85*2%</f>
        <v>149.99714617301802</v>
      </c>
      <c r="G85" s="170">
        <v>78</v>
      </c>
      <c r="H85" s="271">
        <f t="shared" ref="H85:H148" si="17">SUM(D85:G85)</f>
        <v>10277.805939765225</v>
      </c>
      <c r="I85" s="289">
        <v>57.339272727272721</v>
      </c>
      <c r="J85" s="416">
        <v>19710</v>
      </c>
      <c r="K85" s="273">
        <f t="shared" si="13"/>
        <v>4124.9215197579952</v>
      </c>
      <c r="L85" s="270">
        <f t="shared" ref="L85:L148" si="18">K85*34%</f>
        <v>1402.4733167177185</v>
      </c>
      <c r="M85" s="270">
        <f t="shared" ref="M85:M148" si="19">K85*2%</f>
        <v>82.4984303951599</v>
      </c>
      <c r="N85" s="428">
        <v>43</v>
      </c>
      <c r="O85" s="271">
        <f t="shared" ref="O85:O148" si="20">SUM(K85:N85)</f>
        <v>5652.893266870873</v>
      </c>
      <c r="P85" s="212">
        <v>70.081333333333333</v>
      </c>
      <c r="Q85" s="416">
        <v>19710</v>
      </c>
      <c r="R85" s="273">
        <f t="shared" si="14"/>
        <v>3374.9357888929057</v>
      </c>
      <c r="S85" s="170">
        <f t="shared" ref="S85:S148" si="21">R85*34%</f>
        <v>1147.478168223588</v>
      </c>
      <c r="T85" s="270">
        <f t="shared" ref="T85:T148" si="22">R85*2%</f>
        <v>67.498715777858109</v>
      </c>
      <c r="U85" s="428">
        <v>35</v>
      </c>
      <c r="V85" s="271">
        <f t="shared" ref="V85:V148" si="23">SUM(R85:U85)</f>
        <v>4624.912672894352</v>
      </c>
      <c r="W85" s="151"/>
    </row>
    <row r="86" spans="1:23" s="424" customFormat="1" ht="16.5" customHeight="1" x14ac:dyDescent="0.2">
      <c r="A86" s="267">
        <v>67</v>
      </c>
      <c r="B86" s="268">
        <v>31.681400000000004</v>
      </c>
      <c r="C86" s="416">
        <v>19710</v>
      </c>
      <c r="D86" s="269">
        <f t="shared" si="12"/>
        <v>7465.5791726375719</v>
      </c>
      <c r="E86" s="270">
        <f t="shared" si="15"/>
        <v>2538.2969186967748</v>
      </c>
      <c r="F86" s="270">
        <f t="shared" si="16"/>
        <v>149.31158345275145</v>
      </c>
      <c r="G86" s="170">
        <v>78</v>
      </c>
      <c r="H86" s="271">
        <f t="shared" si="17"/>
        <v>10231.187674787097</v>
      </c>
      <c r="I86" s="289">
        <v>57.602545454545456</v>
      </c>
      <c r="J86" s="416">
        <v>19710</v>
      </c>
      <c r="K86" s="273">
        <f t="shared" si="13"/>
        <v>4106.0685449506655</v>
      </c>
      <c r="L86" s="270">
        <f t="shared" si="18"/>
        <v>1396.0633052832263</v>
      </c>
      <c r="M86" s="270">
        <f t="shared" si="19"/>
        <v>82.121370899013314</v>
      </c>
      <c r="N86" s="428">
        <v>43</v>
      </c>
      <c r="O86" s="271">
        <f t="shared" si="20"/>
        <v>5627.2532211329053</v>
      </c>
      <c r="P86" s="212">
        <v>70.403111111111116</v>
      </c>
      <c r="Q86" s="416">
        <v>19710</v>
      </c>
      <c r="R86" s="273">
        <f t="shared" si="14"/>
        <v>3359.5106276869074</v>
      </c>
      <c r="S86" s="170">
        <f t="shared" si="21"/>
        <v>1142.2336134135485</v>
      </c>
      <c r="T86" s="270">
        <f t="shared" si="22"/>
        <v>67.190212553738149</v>
      </c>
      <c r="U86" s="428">
        <v>35</v>
      </c>
      <c r="V86" s="271">
        <f t="shared" si="23"/>
        <v>4603.9344536541939</v>
      </c>
      <c r="W86" s="151"/>
    </row>
    <row r="87" spans="1:23" s="424" customFormat="1" ht="16.5" customHeight="1" x14ac:dyDescent="0.2">
      <c r="A87" s="267">
        <v>68</v>
      </c>
      <c r="B87" s="268">
        <v>31.824400000000001</v>
      </c>
      <c r="C87" s="416">
        <v>19710</v>
      </c>
      <c r="D87" s="269">
        <f t="shared" si="12"/>
        <v>7432.0332826384792</v>
      </c>
      <c r="E87" s="270">
        <f t="shared" si="15"/>
        <v>2526.8913160970833</v>
      </c>
      <c r="F87" s="270">
        <f t="shared" si="16"/>
        <v>148.6406656527696</v>
      </c>
      <c r="G87" s="170">
        <v>78</v>
      </c>
      <c r="H87" s="271">
        <f t="shared" si="17"/>
        <v>10185.565264388331</v>
      </c>
      <c r="I87" s="289">
        <v>57.862545454545455</v>
      </c>
      <c r="J87" s="416">
        <v>19710</v>
      </c>
      <c r="K87" s="273">
        <f t="shared" si="13"/>
        <v>4087.6183054511635</v>
      </c>
      <c r="L87" s="270">
        <f t="shared" si="18"/>
        <v>1389.7902238533957</v>
      </c>
      <c r="M87" s="270">
        <f t="shared" si="19"/>
        <v>81.752366109023271</v>
      </c>
      <c r="N87" s="428">
        <v>43</v>
      </c>
      <c r="O87" s="271">
        <f t="shared" si="20"/>
        <v>5602.1608954135827</v>
      </c>
      <c r="P87" s="212">
        <v>70.720888888888894</v>
      </c>
      <c r="Q87" s="416">
        <v>19710</v>
      </c>
      <c r="R87" s="273">
        <f t="shared" si="14"/>
        <v>3344.4149771873153</v>
      </c>
      <c r="S87" s="170">
        <f t="shared" si="21"/>
        <v>1137.1010922436874</v>
      </c>
      <c r="T87" s="270">
        <f t="shared" si="22"/>
        <v>66.888299543746314</v>
      </c>
      <c r="U87" s="428">
        <v>35</v>
      </c>
      <c r="V87" s="271">
        <f t="shared" si="23"/>
        <v>4583.4043689747486</v>
      </c>
      <c r="W87" s="151"/>
    </row>
    <row r="88" spans="1:23" s="424" customFormat="1" ht="16.5" customHeight="1" x14ac:dyDescent="0.2">
      <c r="A88" s="267">
        <v>69</v>
      </c>
      <c r="B88" s="268">
        <v>31.965600000000002</v>
      </c>
      <c r="C88" s="416">
        <v>19710</v>
      </c>
      <c r="D88" s="269">
        <f t="shared" si="12"/>
        <v>7399.2041444552888</v>
      </c>
      <c r="E88" s="270">
        <f t="shared" si="15"/>
        <v>2515.7294091147983</v>
      </c>
      <c r="F88" s="270">
        <f t="shared" si="16"/>
        <v>147.98408288910579</v>
      </c>
      <c r="G88" s="170">
        <v>78</v>
      </c>
      <c r="H88" s="271">
        <f t="shared" si="17"/>
        <v>10140.917636459193</v>
      </c>
      <c r="I88" s="289">
        <v>58.11927272727273</v>
      </c>
      <c r="J88" s="416">
        <v>19710</v>
      </c>
      <c r="K88" s="273">
        <f t="shared" si="13"/>
        <v>4069.5622794504093</v>
      </c>
      <c r="L88" s="270">
        <f t="shared" si="18"/>
        <v>1383.6511750131392</v>
      </c>
      <c r="M88" s="270">
        <f t="shared" si="19"/>
        <v>81.391245589008193</v>
      </c>
      <c r="N88" s="428">
        <v>43</v>
      </c>
      <c r="O88" s="271">
        <f t="shared" si="20"/>
        <v>5577.6047000525568</v>
      </c>
      <c r="P88" s="212">
        <v>71.034666666666666</v>
      </c>
      <c r="Q88" s="416">
        <v>19710</v>
      </c>
      <c r="R88" s="273">
        <f t="shared" si="14"/>
        <v>3329.6418650048799</v>
      </c>
      <c r="S88" s="170">
        <f t="shared" si="21"/>
        <v>1132.0782341016593</v>
      </c>
      <c r="T88" s="270">
        <f t="shared" si="22"/>
        <v>66.592837300097599</v>
      </c>
      <c r="U88" s="428">
        <v>35</v>
      </c>
      <c r="V88" s="271">
        <f t="shared" si="23"/>
        <v>4563.3129364066372</v>
      </c>
      <c r="W88" s="151"/>
    </row>
    <row r="89" spans="1:23" s="424" customFormat="1" ht="16.5" customHeight="1" x14ac:dyDescent="0.2">
      <c r="A89" s="275">
        <v>70</v>
      </c>
      <c r="B89" s="268">
        <v>32.104999999999997</v>
      </c>
      <c r="C89" s="416">
        <v>19710</v>
      </c>
      <c r="D89" s="269">
        <f t="shared" si="12"/>
        <v>7367.0767793178638</v>
      </c>
      <c r="E89" s="270">
        <f t="shared" si="15"/>
        <v>2504.8061049680737</v>
      </c>
      <c r="F89" s="270">
        <f t="shared" si="16"/>
        <v>147.34153558635728</v>
      </c>
      <c r="G89" s="170">
        <v>78</v>
      </c>
      <c r="H89" s="271">
        <f t="shared" si="17"/>
        <v>10097.224419872295</v>
      </c>
      <c r="I89" s="289">
        <v>58.372727272727275</v>
      </c>
      <c r="J89" s="416">
        <v>19710</v>
      </c>
      <c r="K89" s="273">
        <f t="shared" si="13"/>
        <v>4051.8922286248253</v>
      </c>
      <c r="L89" s="270">
        <f t="shared" si="18"/>
        <v>1377.6433577324408</v>
      </c>
      <c r="M89" s="270">
        <f t="shared" si="19"/>
        <v>81.03784457249651</v>
      </c>
      <c r="N89" s="428">
        <v>43</v>
      </c>
      <c r="O89" s="271">
        <f t="shared" si="20"/>
        <v>5553.5734309297623</v>
      </c>
      <c r="P89" s="212">
        <v>71.344444444444449</v>
      </c>
      <c r="Q89" s="416">
        <v>19710</v>
      </c>
      <c r="R89" s="273">
        <f t="shared" si="14"/>
        <v>3315.1845506930385</v>
      </c>
      <c r="S89" s="170">
        <f t="shared" si="21"/>
        <v>1127.1627472356331</v>
      </c>
      <c r="T89" s="270">
        <f t="shared" si="22"/>
        <v>66.303691013860771</v>
      </c>
      <c r="U89" s="428">
        <v>35</v>
      </c>
      <c r="V89" s="271">
        <f t="shared" si="23"/>
        <v>4543.6509889425324</v>
      </c>
      <c r="W89" s="151"/>
    </row>
    <row r="90" spans="1:23" s="424" customFormat="1" ht="16.5" customHeight="1" x14ac:dyDescent="0.2">
      <c r="A90" s="267">
        <v>71</v>
      </c>
      <c r="B90" s="268">
        <v>32.242600000000003</v>
      </c>
      <c r="C90" s="416">
        <v>19710</v>
      </c>
      <c r="D90" s="269">
        <f t="shared" si="12"/>
        <v>7335.6367042360089</v>
      </c>
      <c r="E90" s="270">
        <f t="shared" si="15"/>
        <v>2494.116479440243</v>
      </c>
      <c r="F90" s="270">
        <f t="shared" si="16"/>
        <v>146.71273408472018</v>
      </c>
      <c r="G90" s="170">
        <v>78</v>
      </c>
      <c r="H90" s="271">
        <f t="shared" si="17"/>
        <v>10054.465917760972</v>
      </c>
      <c r="I90" s="289">
        <v>58.62290909090909</v>
      </c>
      <c r="J90" s="416">
        <v>19710</v>
      </c>
      <c r="K90" s="273">
        <f t="shared" si="13"/>
        <v>4034.6001873298055</v>
      </c>
      <c r="L90" s="270">
        <f t="shared" si="18"/>
        <v>1371.764063692134</v>
      </c>
      <c r="M90" s="270">
        <f t="shared" si="19"/>
        <v>80.692003746596114</v>
      </c>
      <c r="N90" s="428">
        <v>43</v>
      </c>
      <c r="O90" s="271">
        <f t="shared" si="20"/>
        <v>5530.0562547685358</v>
      </c>
      <c r="P90" s="212">
        <v>71.650222222222226</v>
      </c>
      <c r="Q90" s="416">
        <v>19710</v>
      </c>
      <c r="R90" s="273">
        <f t="shared" si="14"/>
        <v>3301.0365169062043</v>
      </c>
      <c r="S90" s="170">
        <f t="shared" si="21"/>
        <v>1122.3524157481095</v>
      </c>
      <c r="T90" s="270">
        <f t="shared" si="22"/>
        <v>66.020730338124082</v>
      </c>
      <c r="U90" s="428">
        <v>35</v>
      </c>
      <c r="V90" s="271">
        <f t="shared" si="23"/>
        <v>4524.4096629924379</v>
      </c>
      <c r="W90" s="151"/>
    </row>
    <row r="91" spans="1:23" s="424" customFormat="1" ht="16.5" customHeight="1" x14ac:dyDescent="0.2">
      <c r="A91" s="267">
        <v>72</v>
      </c>
      <c r="B91" s="268">
        <v>32.378399999999999</v>
      </c>
      <c r="C91" s="416">
        <v>19710</v>
      </c>
      <c r="D91" s="269">
        <f t="shared" si="12"/>
        <v>7304.8699132755182</v>
      </c>
      <c r="E91" s="270">
        <f t="shared" si="15"/>
        <v>2483.6557705136765</v>
      </c>
      <c r="F91" s="270">
        <f t="shared" si="16"/>
        <v>146.09739826551038</v>
      </c>
      <c r="G91" s="170">
        <v>78</v>
      </c>
      <c r="H91" s="271">
        <f t="shared" si="17"/>
        <v>10012.623082054704</v>
      </c>
      <c r="I91" s="289">
        <v>58.869818181818175</v>
      </c>
      <c r="J91" s="416">
        <v>19710</v>
      </c>
      <c r="K91" s="273">
        <f t="shared" si="13"/>
        <v>4017.6784523015349</v>
      </c>
      <c r="L91" s="270">
        <f t="shared" si="18"/>
        <v>1366.010673782522</v>
      </c>
      <c r="M91" s="270">
        <f t="shared" si="19"/>
        <v>80.353569046030699</v>
      </c>
      <c r="N91" s="428">
        <v>43</v>
      </c>
      <c r="O91" s="271">
        <f t="shared" si="20"/>
        <v>5507.0426951300869</v>
      </c>
      <c r="P91" s="212">
        <v>71.951999999999998</v>
      </c>
      <c r="Q91" s="416">
        <v>19710</v>
      </c>
      <c r="R91" s="273">
        <f t="shared" si="14"/>
        <v>3287.1914609739824</v>
      </c>
      <c r="S91" s="170">
        <f t="shared" si="21"/>
        <v>1117.6450967311541</v>
      </c>
      <c r="T91" s="270">
        <f t="shared" si="22"/>
        <v>65.74382921947965</v>
      </c>
      <c r="U91" s="428">
        <v>35</v>
      </c>
      <c r="V91" s="271">
        <f t="shared" si="23"/>
        <v>4505.5803869246156</v>
      </c>
      <c r="W91" s="151"/>
    </row>
    <row r="92" spans="1:23" s="424" customFormat="1" ht="16.5" customHeight="1" x14ac:dyDescent="0.2">
      <c r="A92" s="267">
        <v>73</v>
      </c>
      <c r="B92" s="268">
        <v>32.5124</v>
      </c>
      <c r="C92" s="416">
        <v>19710</v>
      </c>
      <c r="D92" s="269">
        <f t="shared" si="12"/>
        <v>7274.7628597089115</v>
      </c>
      <c r="E92" s="270">
        <f t="shared" si="15"/>
        <v>2473.4193723010303</v>
      </c>
      <c r="F92" s="270">
        <f t="shared" si="16"/>
        <v>145.49525719417824</v>
      </c>
      <c r="G92" s="170">
        <v>78</v>
      </c>
      <c r="H92" s="271">
        <f t="shared" si="17"/>
        <v>9971.6774892041194</v>
      </c>
      <c r="I92" s="289">
        <v>59.113454545454537</v>
      </c>
      <c r="J92" s="416">
        <v>19710</v>
      </c>
      <c r="K92" s="273">
        <f t="shared" si="13"/>
        <v>4001.1195728399016</v>
      </c>
      <c r="L92" s="270">
        <f t="shared" si="18"/>
        <v>1360.3806547655665</v>
      </c>
      <c r="M92" s="270">
        <f t="shared" si="19"/>
        <v>80.022391456798033</v>
      </c>
      <c r="N92" s="428">
        <v>43</v>
      </c>
      <c r="O92" s="271">
        <f t="shared" si="20"/>
        <v>5484.5226190622661</v>
      </c>
      <c r="P92" s="212">
        <v>72.24977777777778</v>
      </c>
      <c r="Q92" s="416">
        <v>19710</v>
      </c>
      <c r="R92" s="273">
        <f t="shared" si="14"/>
        <v>3273.6432868690099</v>
      </c>
      <c r="S92" s="170">
        <f t="shared" si="21"/>
        <v>1113.0387175354635</v>
      </c>
      <c r="T92" s="270">
        <f t="shared" si="22"/>
        <v>65.472865737380204</v>
      </c>
      <c r="U92" s="428">
        <v>35</v>
      </c>
      <c r="V92" s="271">
        <f t="shared" si="23"/>
        <v>4487.1548701418533</v>
      </c>
      <c r="W92" s="151"/>
    </row>
    <row r="93" spans="1:23" s="424" customFormat="1" ht="16.5" customHeight="1" x14ac:dyDescent="0.2">
      <c r="A93" s="267">
        <v>74</v>
      </c>
      <c r="B93" s="268">
        <v>32.644599999999997</v>
      </c>
      <c r="C93" s="416">
        <v>19710</v>
      </c>
      <c r="D93" s="269">
        <f t="shared" si="12"/>
        <v>7245.3024389945049</v>
      </c>
      <c r="E93" s="270">
        <f t="shared" si="15"/>
        <v>2463.402829258132</v>
      </c>
      <c r="F93" s="270">
        <f t="shared" si="16"/>
        <v>144.90604877989011</v>
      </c>
      <c r="G93" s="170">
        <v>78</v>
      </c>
      <c r="H93" s="271">
        <f t="shared" si="17"/>
        <v>9931.6113170325279</v>
      </c>
      <c r="I93" s="289">
        <v>59.35381818181817</v>
      </c>
      <c r="J93" s="416">
        <v>19710</v>
      </c>
      <c r="K93" s="273">
        <f t="shared" si="13"/>
        <v>3984.9163414469785</v>
      </c>
      <c r="L93" s="270">
        <f t="shared" si="18"/>
        <v>1354.8715560919727</v>
      </c>
      <c r="M93" s="270">
        <f t="shared" si="19"/>
        <v>79.698326828939571</v>
      </c>
      <c r="N93" s="428">
        <v>43</v>
      </c>
      <c r="O93" s="271">
        <f t="shared" si="20"/>
        <v>5462.4862243678908</v>
      </c>
      <c r="P93" s="212">
        <v>72.543555555555542</v>
      </c>
      <c r="Q93" s="416">
        <v>19710</v>
      </c>
      <c r="R93" s="273">
        <f t="shared" si="14"/>
        <v>3260.3860975475272</v>
      </c>
      <c r="S93" s="170">
        <f t="shared" si="21"/>
        <v>1108.5312731661593</v>
      </c>
      <c r="T93" s="270">
        <f t="shared" si="22"/>
        <v>65.207721950950543</v>
      </c>
      <c r="U93" s="428">
        <v>35</v>
      </c>
      <c r="V93" s="271">
        <f t="shared" si="23"/>
        <v>4469.1250926646371</v>
      </c>
      <c r="W93" s="151"/>
    </row>
    <row r="94" spans="1:23" s="424" customFormat="1" ht="16.5" customHeight="1" x14ac:dyDescent="0.2">
      <c r="A94" s="267">
        <v>75</v>
      </c>
      <c r="B94" s="268">
        <v>32.774999999999999</v>
      </c>
      <c r="C94" s="416">
        <v>19710</v>
      </c>
      <c r="D94" s="269">
        <f t="shared" si="12"/>
        <v>7216.4759725400472</v>
      </c>
      <c r="E94" s="270">
        <f t="shared" si="15"/>
        <v>2453.6018306636161</v>
      </c>
      <c r="F94" s="270">
        <f t="shared" si="16"/>
        <v>144.32951945080094</v>
      </c>
      <c r="G94" s="170">
        <v>78</v>
      </c>
      <c r="H94" s="271">
        <f t="shared" si="17"/>
        <v>9892.4073226544642</v>
      </c>
      <c r="I94" s="289">
        <v>59.590909090909093</v>
      </c>
      <c r="J94" s="416">
        <v>19710</v>
      </c>
      <c r="K94" s="273">
        <f t="shared" si="13"/>
        <v>3969.0617848970251</v>
      </c>
      <c r="L94" s="270">
        <f t="shared" si="18"/>
        <v>1349.4810068649886</v>
      </c>
      <c r="M94" s="270">
        <f t="shared" si="19"/>
        <v>79.381235697940497</v>
      </c>
      <c r="N94" s="428">
        <v>43</v>
      </c>
      <c r="O94" s="271">
        <f t="shared" si="20"/>
        <v>5440.9240274599542</v>
      </c>
      <c r="P94" s="212">
        <v>72.833333333333343</v>
      </c>
      <c r="Q94" s="416">
        <v>19710</v>
      </c>
      <c r="R94" s="273">
        <f t="shared" si="14"/>
        <v>3247.4141876430199</v>
      </c>
      <c r="S94" s="170">
        <f t="shared" si="21"/>
        <v>1104.1208237986268</v>
      </c>
      <c r="T94" s="270">
        <f t="shared" si="22"/>
        <v>64.948283752860405</v>
      </c>
      <c r="U94" s="428">
        <v>35</v>
      </c>
      <c r="V94" s="271">
        <f t="shared" si="23"/>
        <v>4451.4832951945073</v>
      </c>
      <c r="W94" s="151"/>
    </row>
    <row r="95" spans="1:23" s="424" customFormat="1" ht="16.5" customHeight="1" x14ac:dyDescent="0.2">
      <c r="A95" s="267">
        <v>76</v>
      </c>
      <c r="B95" s="268">
        <v>32.903599999999997</v>
      </c>
      <c r="C95" s="416">
        <v>19710</v>
      </c>
      <c r="D95" s="269">
        <f t="shared" si="12"/>
        <v>7188.2711922099716</v>
      </c>
      <c r="E95" s="270">
        <f t="shared" si="15"/>
        <v>2444.0122053513905</v>
      </c>
      <c r="F95" s="270">
        <f t="shared" si="16"/>
        <v>143.76542384419943</v>
      </c>
      <c r="G95" s="170">
        <v>78</v>
      </c>
      <c r="H95" s="271">
        <f t="shared" si="17"/>
        <v>9854.0488214055604</v>
      </c>
      <c r="I95" s="289">
        <v>59.824727272727266</v>
      </c>
      <c r="J95" s="416">
        <v>19710</v>
      </c>
      <c r="K95" s="273">
        <f t="shared" si="13"/>
        <v>3953.5491557154846</v>
      </c>
      <c r="L95" s="270">
        <f t="shared" si="18"/>
        <v>1344.2067129432648</v>
      </c>
      <c r="M95" s="270">
        <f t="shared" si="19"/>
        <v>79.070983114309698</v>
      </c>
      <c r="N95" s="428">
        <v>43</v>
      </c>
      <c r="O95" s="271">
        <f t="shared" si="20"/>
        <v>5419.8268517730585</v>
      </c>
      <c r="P95" s="212">
        <v>73.11911111111111</v>
      </c>
      <c r="Q95" s="416">
        <v>19710</v>
      </c>
      <c r="R95" s="273">
        <f t="shared" si="14"/>
        <v>3234.7220364944869</v>
      </c>
      <c r="S95" s="170">
        <f t="shared" si="21"/>
        <v>1099.8054924081257</v>
      </c>
      <c r="T95" s="270">
        <f t="shared" si="22"/>
        <v>64.694440729889735</v>
      </c>
      <c r="U95" s="428">
        <v>35</v>
      </c>
      <c r="V95" s="271">
        <f t="shared" si="23"/>
        <v>4434.2219696325019</v>
      </c>
      <c r="W95" s="151"/>
    </row>
    <row r="96" spans="1:23" s="424" customFormat="1" ht="16.5" customHeight="1" x14ac:dyDescent="0.2">
      <c r="A96" s="267">
        <v>77</v>
      </c>
      <c r="B96" s="268">
        <v>33.0304</v>
      </c>
      <c r="C96" s="416">
        <v>19710</v>
      </c>
      <c r="D96" s="269">
        <f t="shared" si="12"/>
        <v>7160.6762255376871</v>
      </c>
      <c r="E96" s="270">
        <f t="shared" si="15"/>
        <v>2434.6299166828139</v>
      </c>
      <c r="F96" s="270">
        <f t="shared" si="16"/>
        <v>143.21352451075376</v>
      </c>
      <c r="G96" s="170">
        <v>78</v>
      </c>
      <c r="H96" s="271">
        <f t="shared" si="17"/>
        <v>9816.5196667312539</v>
      </c>
      <c r="I96" s="289">
        <v>60.055272727272722</v>
      </c>
      <c r="J96" s="416">
        <v>19710</v>
      </c>
      <c r="K96" s="273">
        <f t="shared" si="13"/>
        <v>3938.3719240457276</v>
      </c>
      <c r="L96" s="270">
        <f t="shared" si="18"/>
        <v>1339.0464541755475</v>
      </c>
      <c r="M96" s="270">
        <f t="shared" si="19"/>
        <v>78.767438480914549</v>
      </c>
      <c r="N96" s="428">
        <v>43</v>
      </c>
      <c r="O96" s="271">
        <f t="shared" si="20"/>
        <v>5399.1858167021892</v>
      </c>
      <c r="P96" s="212">
        <v>73.400888888888886</v>
      </c>
      <c r="Q96" s="416">
        <v>19710</v>
      </c>
      <c r="R96" s="273">
        <f t="shared" si="14"/>
        <v>3222.3043014919585</v>
      </c>
      <c r="S96" s="170">
        <f t="shared" si="21"/>
        <v>1095.5834625072659</v>
      </c>
      <c r="T96" s="270">
        <f t="shared" si="22"/>
        <v>64.446086029839165</v>
      </c>
      <c r="U96" s="428">
        <v>35</v>
      </c>
      <c r="V96" s="271">
        <f t="shared" si="23"/>
        <v>4417.3338500290638</v>
      </c>
      <c r="W96" s="151"/>
    </row>
    <row r="97" spans="1:23" s="424" customFormat="1" ht="16.5" customHeight="1" x14ac:dyDescent="0.2">
      <c r="A97" s="267">
        <v>78</v>
      </c>
      <c r="B97" s="268">
        <v>33.1554</v>
      </c>
      <c r="C97" s="416">
        <v>19710</v>
      </c>
      <c r="D97" s="269">
        <f t="shared" si="12"/>
        <v>7133.679581606616</v>
      </c>
      <c r="E97" s="270">
        <f t="shared" si="15"/>
        <v>2425.4510577462497</v>
      </c>
      <c r="F97" s="270">
        <f t="shared" si="16"/>
        <v>142.67359163213231</v>
      </c>
      <c r="G97" s="170">
        <v>78</v>
      </c>
      <c r="H97" s="271">
        <f t="shared" si="17"/>
        <v>9779.804230984997</v>
      </c>
      <c r="I97" s="289">
        <v>60.282545454545449</v>
      </c>
      <c r="J97" s="416">
        <v>19710</v>
      </c>
      <c r="K97" s="273">
        <f t="shared" si="13"/>
        <v>3923.523769883639</v>
      </c>
      <c r="L97" s="270">
        <f t="shared" si="18"/>
        <v>1333.9980817604373</v>
      </c>
      <c r="M97" s="270">
        <f t="shared" si="19"/>
        <v>78.470475397672786</v>
      </c>
      <c r="N97" s="428">
        <v>43</v>
      </c>
      <c r="O97" s="271">
        <f t="shared" si="20"/>
        <v>5378.9923270417494</v>
      </c>
      <c r="P97" s="212">
        <v>73.678666666666672</v>
      </c>
      <c r="Q97" s="416">
        <v>19710</v>
      </c>
      <c r="R97" s="273">
        <f t="shared" si="14"/>
        <v>3210.155811722977</v>
      </c>
      <c r="S97" s="170">
        <f t="shared" si="21"/>
        <v>1091.4529759858121</v>
      </c>
      <c r="T97" s="270">
        <f t="shared" si="22"/>
        <v>64.203116234459543</v>
      </c>
      <c r="U97" s="428">
        <v>35</v>
      </c>
      <c r="V97" s="271">
        <f t="shared" si="23"/>
        <v>4400.8119039432486</v>
      </c>
      <c r="W97" s="151"/>
    </row>
    <row r="98" spans="1:23" s="424" customFormat="1" ht="16.5" customHeight="1" x14ac:dyDescent="0.2">
      <c r="A98" s="267">
        <v>79</v>
      </c>
      <c r="B98" s="268">
        <v>33.278599999999997</v>
      </c>
      <c r="C98" s="416">
        <v>19710</v>
      </c>
      <c r="D98" s="269">
        <f t="shared" si="12"/>
        <v>7107.2701375658835</v>
      </c>
      <c r="E98" s="270">
        <f t="shared" si="15"/>
        <v>2416.4718467724006</v>
      </c>
      <c r="F98" s="270">
        <f t="shared" si="16"/>
        <v>142.14540275131768</v>
      </c>
      <c r="G98" s="170">
        <v>78</v>
      </c>
      <c r="H98" s="271">
        <f t="shared" si="17"/>
        <v>9743.8873870896023</v>
      </c>
      <c r="I98" s="289">
        <v>60.506545454545446</v>
      </c>
      <c r="J98" s="416">
        <v>19710</v>
      </c>
      <c r="K98" s="273">
        <f t="shared" si="13"/>
        <v>3908.9985756612364</v>
      </c>
      <c r="L98" s="270">
        <f t="shared" si="18"/>
        <v>1329.0595157248204</v>
      </c>
      <c r="M98" s="270">
        <f t="shared" si="19"/>
        <v>78.179971513224729</v>
      </c>
      <c r="N98" s="428">
        <v>43</v>
      </c>
      <c r="O98" s="271">
        <f t="shared" si="20"/>
        <v>5359.2380628992814</v>
      </c>
      <c r="P98" s="212">
        <v>73.952444444444438</v>
      </c>
      <c r="Q98" s="416">
        <v>19710</v>
      </c>
      <c r="R98" s="273">
        <f t="shared" si="14"/>
        <v>3198.2715619046476</v>
      </c>
      <c r="S98" s="170">
        <f t="shared" si="21"/>
        <v>1087.4123310475802</v>
      </c>
      <c r="T98" s="270">
        <f t="shared" si="22"/>
        <v>63.965431238092954</v>
      </c>
      <c r="U98" s="428">
        <v>35</v>
      </c>
      <c r="V98" s="271">
        <f t="shared" si="23"/>
        <v>4384.6493241903199</v>
      </c>
      <c r="W98" s="151"/>
    </row>
    <row r="99" spans="1:23" s="424" customFormat="1" ht="16.5" customHeight="1" x14ac:dyDescent="0.2">
      <c r="A99" s="275">
        <v>80</v>
      </c>
      <c r="B99" s="268">
        <v>33.4</v>
      </c>
      <c r="C99" s="416">
        <v>19710</v>
      </c>
      <c r="D99" s="269">
        <f t="shared" si="12"/>
        <v>7081.4371257485036</v>
      </c>
      <c r="E99" s="270">
        <f t="shared" si="15"/>
        <v>2407.6886227544915</v>
      </c>
      <c r="F99" s="270">
        <f t="shared" si="16"/>
        <v>141.62874251497007</v>
      </c>
      <c r="G99" s="170">
        <v>78</v>
      </c>
      <c r="H99" s="271">
        <f t="shared" si="17"/>
        <v>9708.754491017964</v>
      </c>
      <c r="I99" s="289">
        <v>60.72727272727272</v>
      </c>
      <c r="J99" s="416">
        <v>19710</v>
      </c>
      <c r="K99" s="273">
        <f t="shared" si="13"/>
        <v>3894.7904191616772</v>
      </c>
      <c r="L99" s="270">
        <f t="shared" si="18"/>
        <v>1324.2287425149702</v>
      </c>
      <c r="M99" s="270">
        <f t="shared" si="19"/>
        <v>77.895808383233543</v>
      </c>
      <c r="N99" s="428">
        <v>43</v>
      </c>
      <c r="O99" s="271">
        <f t="shared" si="20"/>
        <v>5339.9149700598809</v>
      </c>
      <c r="P99" s="212">
        <v>74.222222222222214</v>
      </c>
      <c r="Q99" s="416">
        <v>19710</v>
      </c>
      <c r="R99" s="273">
        <f t="shared" si="14"/>
        <v>3186.6467065868269</v>
      </c>
      <c r="S99" s="170">
        <f t="shared" si="21"/>
        <v>1083.4598802395212</v>
      </c>
      <c r="T99" s="270">
        <f t="shared" si="22"/>
        <v>63.732934131736542</v>
      </c>
      <c r="U99" s="428">
        <v>35</v>
      </c>
      <c r="V99" s="271">
        <f t="shared" si="23"/>
        <v>4368.8395209580849</v>
      </c>
      <c r="W99" s="151"/>
    </row>
    <row r="100" spans="1:23" s="424" customFormat="1" ht="16.5" customHeight="1" x14ac:dyDescent="0.2">
      <c r="A100" s="267">
        <v>81</v>
      </c>
      <c r="B100" s="268">
        <v>33.519600000000004</v>
      </c>
      <c r="C100" s="416">
        <v>19710</v>
      </c>
      <c r="D100" s="269">
        <f t="shared" si="12"/>
        <v>7056.1701213618289</v>
      </c>
      <c r="E100" s="270">
        <f t="shared" si="15"/>
        <v>2399.097841263022</v>
      </c>
      <c r="F100" s="270">
        <f t="shared" si="16"/>
        <v>141.12340242723658</v>
      </c>
      <c r="G100" s="170">
        <v>78</v>
      </c>
      <c r="H100" s="271">
        <f t="shared" si="17"/>
        <v>9674.3913650520863</v>
      </c>
      <c r="I100" s="289">
        <v>60.944727272727278</v>
      </c>
      <c r="J100" s="416">
        <v>19710</v>
      </c>
      <c r="K100" s="273">
        <f t="shared" si="13"/>
        <v>3880.8935667490068</v>
      </c>
      <c r="L100" s="270">
        <f t="shared" si="18"/>
        <v>1319.5038126946624</v>
      </c>
      <c r="M100" s="270">
        <f t="shared" si="19"/>
        <v>77.617871334980137</v>
      </c>
      <c r="N100" s="428">
        <v>43</v>
      </c>
      <c r="O100" s="271">
        <f t="shared" si="20"/>
        <v>5321.0152507786497</v>
      </c>
      <c r="P100" s="212">
        <v>74.488000000000014</v>
      </c>
      <c r="Q100" s="416">
        <v>19710</v>
      </c>
      <c r="R100" s="273">
        <f t="shared" si="14"/>
        <v>3175.276554612823</v>
      </c>
      <c r="S100" s="170">
        <f t="shared" si="21"/>
        <v>1079.5940285683598</v>
      </c>
      <c r="T100" s="270">
        <f t="shared" si="22"/>
        <v>63.505531092256462</v>
      </c>
      <c r="U100" s="428">
        <v>35</v>
      </c>
      <c r="V100" s="271">
        <f t="shared" si="23"/>
        <v>4353.3761142734393</v>
      </c>
      <c r="W100" s="151"/>
    </row>
    <row r="101" spans="1:23" s="424" customFormat="1" ht="16.5" customHeight="1" x14ac:dyDescent="0.2">
      <c r="A101" s="267">
        <v>82</v>
      </c>
      <c r="B101" s="268">
        <v>33.6374</v>
      </c>
      <c r="C101" s="416">
        <v>19710</v>
      </c>
      <c r="D101" s="269">
        <f t="shared" si="12"/>
        <v>7031.4590307217568</v>
      </c>
      <c r="E101" s="270">
        <f t="shared" si="15"/>
        <v>2390.6960704453973</v>
      </c>
      <c r="F101" s="270">
        <f t="shared" si="16"/>
        <v>140.62918061443514</v>
      </c>
      <c r="G101" s="170">
        <v>78</v>
      </c>
      <c r="H101" s="271">
        <f t="shared" si="17"/>
        <v>9640.784281781589</v>
      </c>
      <c r="I101" s="289">
        <v>61.158909090909084</v>
      </c>
      <c r="J101" s="416">
        <v>19710</v>
      </c>
      <c r="K101" s="273">
        <f t="shared" si="13"/>
        <v>3867.3024668969665</v>
      </c>
      <c r="L101" s="270">
        <f t="shared" si="18"/>
        <v>1314.8828387449687</v>
      </c>
      <c r="M101" s="270">
        <f t="shared" si="19"/>
        <v>77.346049337939334</v>
      </c>
      <c r="N101" s="428">
        <v>43</v>
      </c>
      <c r="O101" s="271">
        <f t="shared" si="20"/>
        <v>5302.5313549798739</v>
      </c>
      <c r="P101" s="212">
        <v>74.74977777777778</v>
      </c>
      <c r="Q101" s="416">
        <v>19710</v>
      </c>
      <c r="R101" s="273">
        <f t="shared" si="14"/>
        <v>3164.1565638247903</v>
      </c>
      <c r="S101" s="170">
        <f t="shared" si="21"/>
        <v>1075.8132317004288</v>
      </c>
      <c r="T101" s="270">
        <f t="shared" si="22"/>
        <v>63.283131276495808</v>
      </c>
      <c r="U101" s="428">
        <v>35</v>
      </c>
      <c r="V101" s="271">
        <f t="shared" si="23"/>
        <v>4338.2529268017151</v>
      </c>
      <c r="W101" s="151"/>
    </row>
    <row r="102" spans="1:23" s="424" customFormat="1" ht="16.5" customHeight="1" x14ac:dyDescent="0.2">
      <c r="A102" s="267">
        <v>83</v>
      </c>
      <c r="B102" s="268">
        <v>33.753399999999999</v>
      </c>
      <c r="C102" s="416">
        <v>19710</v>
      </c>
      <c r="D102" s="269">
        <f t="shared" si="12"/>
        <v>7007.2940800037932</v>
      </c>
      <c r="E102" s="270">
        <f t="shared" si="15"/>
        <v>2382.47998720129</v>
      </c>
      <c r="F102" s="270">
        <f t="shared" si="16"/>
        <v>140.14588160007585</v>
      </c>
      <c r="G102" s="170">
        <v>78</v>
      </c>
      <c r="H102" s="271">
        <f t="shared" si="17"/>
        <v>9607.9199488051581</v>
      </c>
      <c r="I102" s="289">
        <v>61.369818181818175</v>
      </c>
      <c r="J102" s="416">
        <v>19710</v>
      </c>
      <c r="K102" s="273">
        <f t="shared" si="13"/>
        <v>3854.0117440020867</v>
      </c>
      <c r="L102" s="270">
        <f t="shared" si="18"/>
        <v>1310.3639929607095</v>
      </c>
      <c r="M102" s="270">
        <f t="shared" si="19"/>
        <v>77.080234880041743</v>
      </c>
      <c r="N102" s="428">
        <v>43</v>
      </c>
      <c r="O102" s="271">
        <f t="shared" si="20"/>
        <v>5284.4559718428382</v>
      </c>
      <c r="P102" s="212">
        <v>75.007555555555555</v>
      </c>
      <c r="Q102" s="416">
        <v>19710</v>
      </c>
      <c r="R102" s="273">
        <f t="shared" si="14"/>
        <v>3153.2823360017064</v>
      </c>
      <c r="S102" s="170">
        <f t="shared" si="21"/>
        <v>1072.1159942405802</v>
      </c>
      <c r="T102" s="270">
        <f t="shared" si="22"/>
        <v>63.065646720034131</v>
      </c>
      <c r="U102" s="428">
        <v>35</v>
      </c>
      <c r="V102" s="271">
        <f t="shared" si="23"/>
        <v>4323.4639769623209</v>
      </c>
      <c r="W102" s="151"/>
    </row>
    <row r="103" spans="1:23" s="424" customFormat="1" ht="16.5" customHeight="1" x14ac:dyDescent="0.2">
      <c r="A103" s="267">
        <v>84</v>
      </c>
      <c r="B103" s="268">
        <v>33.867599999999996</v>
      </c>
      <c r="C103" s="416">
        <v>19710</v>
      </c>
      <c r="D103" s="269">
        <f t="shared" si="12"/>
        <v>6983.6658044857031</v>
      </c>
      <c r="E103" s="270">
        <f t="shared" si="15"/>
        <v>2374.4463735251393</v>
      </c>
      <c r="F103" s="270">
        <f t="shared" si="16"/>
        <v>139.67331608971406</v>
      </c>
      <c r="G103" s="170">
        <v>78</v>
      </c>
      <c r="H103" s="271">
        <f t="shared" si="17"/>
        <v>9575.7854941005571</v>
      </c>
      <c r="I103" s="289">
        <v>61.577454545454536</v>
      </c>
      <c r="J103" s="416">
        <v>19710</v>
      </c>
      <c r="K103" s="273">
        <f t="shared" si="13"/>
        <v>3841.0161924671374</v>
      </c>
      <c r="L103" s="270">
        <f t="shared" si="18"/>
        <v>1305.9455054388268</v>
      </c>
      <c r="M103" s="270">
        <f t="shared" si="19"/>
        <v>76.820323849342756</v>
      </c>
      <c r="N103" s="428">
        <v>43</v>
      </c>
      <c r="O103" s="271">
        <f t="shared" si="20"/>
        <v>5266.7820217553071</v>
      </c>
      <c r="P103" s="212">
        <v>75.261333333333326</v>
      </c>
      <c r="Q103" s="416">
        <v>19710</v>
      </c>
      <c r="R103" s="273">
        <f t="shared" si="14"/>
        <v>3142.6496120185666</v>
      </c>
      <c r="S103" s="170">
        <f t="shared" si="21"/>
        <v>1068.5008680863127</v>
      </c>
      <c r="T103" s="270">
        <f t="shared" si="22"/>
        <v>62.852992240371336</v>
      </c>
      <c r="U103" s="428">
        <v>35</v>
      </c>
      <c r="V103" s="271">
        <f t="shared" si="23"/>
        <v>4309.0034723452509</v>
      </c>
      <c r="W103" s="151"/>
    </row>
    <row r="104" spans="1:23" s="424" customFormat="1" ht="16.5" customHeight="1" x14ac:dyDescent="0.2">
      <c r="A104" s="267">
        <v>85</v>
      </c>
      <c r="B104" s="268">
        <v>33.979999999999997</v>
      </c>
      <c r="C104" s="416">
        <v>19710</v>
      </c>
      <c r="D104" s="269">
        <f t="shared" si="12"/>
        <v>6960.5650382577987</v>
      </c>
      <c r="E104" s="270">
        <f t="shared" si="15"/>
        <v>2366.5921130076517</v>
      </c>
      <c r="F104" s="270">
        <f t="shared" si="16"/>
        <v>139.21130076515598</v>
      </c>
      <c r="G104" s="170">
        <v>78</v>
      </c>
      <c r="H104" s="271">
        <f t="shared" si="17"/>
        <v>9544.3684520306051</v>
      </c>
      <c r="I104" s="289">
        <v>61.781818181818181</v>
      </c>
      <c r="J104" s="416">
        <v>19710</v>
      </c>
      <c r="K104" s="273">
        <f t="shared" si="13"/>
        <v>3828.3107710417898</v>
      </c>
      <c r="L104" s="270">
        <f t="shared" si="18"/>
        <v>1301.6256621542086</v>
      </c>
      <c r="M104" s="270">
        <f t="shared" si="19"/>
        <v>76.566215420835803</v>
      </c>
      <c r="N104" s="428">
        <v>43</v>
      </c>
      <c r="O104" s="271">
        <f t="shared" si="20"/>
        <v>5249.5026486168344</v>
      </c>
      <c r="P104" s="212">
        <v>75.51111111111112</v>
      </c>
      <c r="Q104" s="416">
        <v>19710</v>
      </c>
      <c r="R104" s="273">
        <f t="shared" si="14"/>
        <v>3132.2542672160089</v>
      </c>
      <c r="S104" s="170">
        <f t="shared" si="21"/>
        <v>1064.9664508534431</v>
      </c>
      <c r="T104" s="270">
        <f t="shared" si="22"/>
        <v>62.645085344320179</v>
      </c>
      <c r="U104" s="428">
        <v>35</v>
      </c>
      <c r="V104" s="271">
        <f t="shared" si="23"/>
        <v>4294.8658034137725</v>
      </c>
      <c r="W104" s="151"/>
    </row>
    <row r="105" spans="1:23" s="424" customFormat="1" ht="16.5" customHeight="1" x14ac:dyDescent="0.2">
      <c r="A105" s="267">
        <v>86</v>
      </c>
      <c r="B105" s="268">
        <v>34.090600000000002</v>
      </c>
      <c r="C105" s="416">
        <v>19710</v>
      </c>
      <c r="D105" s="269">
        <f t="shared" si="12"/>
        <v>6937.982904378332</v>
      </c>
      <c r="E105" s="270">
        <f t="shared" si="15"/>
        <v>2358.9141874886332</v>
      </c>
      <c r="F105" s="270">
        <f t="shared" si="16"/>
        <v>138.75965808756663</v>
      </c>
      <c r="G105" s="170">
        <v>78</v>
      </c>
      <c r="H105" s="271">
        <f t="shared" si="17"/>
        <v>9513.6567499545326</v>
      </c>
      <c r="I105" s="289">
        <v>61.982909090909089</v>
      </c>
      <c r="J105" s="416">
        <v>19710</v>
      </c>
      <c r="K105" s="273">
        <f t="shared" si="13"/>
        <v>3815.8905974080835</v>
      </c>
      <c r="L105" s="270">
        <f t="shared" si="18"/>
        <v>1297.4028031187486</v>
      </c>
      <c r="M105" s="270">
        <f t="shared" si="19"/>
        <v>76.317811948161676</v>
      </c>
      <c r="N105" s="428">
        <v>43</v>
      </c>
      <c r="O105" s="271">
        <f t="shared" si="20"/>
        <v>5232.6112124749943</v>
      </c>
      <c r="P105" s="212">
        <v>75.756888888888895</v>
      </c>
      <c r="Q105" s="416">
        <v>19710</v>
      </c>
      <c r="R105" s="273">
        <f t="shared" si="14"/>
        <v>3122.0923069702503</v>
      </c>
      <c r="S105" s="170">
        <f t="shared" si="21"/>
        <v>1061.5113843698853</v>
      </c>
      <c r="T105" s="270">
        <f t="shared" si="22"/>
        <v>62.441846139405008</v>
      </c>
      <c r="U105" s="428">
        <v>35</v>
      </c>
      <c r="V105" s="271">
        <f t="shared" si="23"/>
        <v>4281.0455374795411</v>
      </c>
      <c r="W105" s="151"/>
    </row>
    <row r="106" spans="1:23" s="424" customFormat="1" ht="16.5" customHeight="1" x14ac:dyDescent="0.2">
      <c r="A106" s="267">
        <v>87</v>
      </c>
      <c r="B106" s="268">
        <v>34.199399999999997</v>
      </c>
      <c r="C106" s="416">
        <v>19710</v>
      </c>
      <c r="D106" s="269">
        <f t="shared" si="12"/>
        <v>6915.9108054527287</v>
      </c>
      <c r="E106" s="270">
        <f t="shared" si="15"/>
        <v>2351.4096738539279</v>
      </c>
      <c r="F106" s="270">
        <f t="shared" si="16"/>
        <v>138.31821610905459</v>
      </c>
      <c r="G106" s="170">
        <v>78</v>
      </c>
      <c r="H106" s="271">
        <f t="shared" si="17"/>
        <v>9483.6386954157115</v>
      </c>
      <c r="I106" s="289">
        <v>62.18072727272726</v>
      </c>
      <c r="J106" s="416">
        <v>19710</v>
      </c>
      <c r="K106" s="273">
        <f t="shared" si="13"/>
        <v>3803.7509429990009</v>
      </c>
      <c r="L106" s="270">
        <f t="shared" si="18"/>
        <v>1293.2753206196603</v>
      </c>
      <c r="M106" s="270">
        <f t="shared" si="19"/>
        <v>76.07501885998002</v>
      </c>
      <c r="N106" s="428">
        <v>43</v>
      </c>
      <c r="O106" s="271">
        <f t="shared" si="20"/>
        <v>5216.1012824786421</v>
      </c>
      <c r="P106" s="212">
        <v>75.998666666666665</v>
      </c>
      <c r="Q106" s="416">
        <v>19710</v>
      </c>
      <c r="R106" s="273">
        <f t="shared" si="14"/>
        <v>3112.1598624537278</v>
      </c>
      <c r="S106" s="170">
        <f t="shared" si="21"/>
        <v>1058.1343532342676</v>
      </c>
      <c r="T106" s="270">
        <f t="shared" si="22"/>
        <v>62.243197249074555</v>
      </c>
      <c r="U106" s="428">
        <v>35</v>
      </c>
      <c r="V106" s="271">
        <f t="shared" si="23"/>
        <v>4267.5374129370703</v>
      </c>
      <c r="W106" s="151"/>
    </row>
    <row r="107" spans="1:23" s="424" customFormat="1" ht="16.5" customHeight="1" x14ac:dyDescent="0.2">
      <c r="A107" s="267">
        <v>88</v>
      </c>
      <c r="B107" s="268">
        <v>34.306399999999996</v>
      </c>
      <c r="C107" s="416">
        <v>19710</v>
      </c>
      <c r="D107" s="269">
        <f t="shared" si="12"/>
        <v>6894.3404146165158</v>
      </c>
      <c r="E107" s="270">
        <f t="shared" si="15"/>
        <v>2344.0757409696157</v>
      </c>
      <c r="F107" s="270">
        <f t="shared" si="16"/>
        <v>137.88680829233033</v>
      </c>
      <c r="G107" s="170">
        <v>78</v>
      </c>
      <c r="H107" s="271">
        <f t="shared" si="17"/>
        <v>9454.3029638784628</v>
      </c>
      <c r="I107" s="289">
        <v>62.375272727272716</v>
      </c>
      <c r="J107" s="416">
        <v>19710</v>
      </c>
      <c r="K107" s="273">
        <f t="shared" si="13"/>
        <v>3791.8872280390838</v>
      </c>
      <c r="L107" s="270">
        <f t="shared" si="18"/>
        <v>1289.2416575332886</v>
      </c>
      <c r="M107" s="270">
        <f t="shared" si="19"/>
        <v>75.837744560781672</v>
      </c>
      <c r="N107" s="428">
        <v>43</v>
      </c>
      <c r="O107" s="271">
        <f t="shared" si="20"/>
        <v>5199.9666301331545</v>
      </c>
      <c r="P107" s="212">
        <v>76.23644444444443</v>
      </c>
      <c r="Q107" s="416">
        <v>19710</v>
      </c>
      <c r="R107" s="273">
        <f t="shared" si="14"/>
        <v>3102.4531865774325</v>
      </c>
      <c r="S107" s="170">
        <f t="shared" si="21"/>
        <v>1054.8340834363271</v>
      </c>
      <c r="T107" s="270">
        <f t="shared" si="22"/>
        <v>62.04906373154865</v>
      </c>
      <c r="U107" s="428">
        <v>35</v>
      </c>
      <c r="V107" s="271">
        <f t="shared" si="23"/>
        <v>4254.3363337453084</v>
      </c>
      <c r="W107" s="151"/>
    </row>
    <row r="108" spans="1:23" s="424" customFormat="1" ht="16.5" customHeight="1" x14ac:dyDescent="0.2">
      <c r="A108" s="267">
        <v>89</v>
      </c>
      <c r="B108" s="268">
        <v>34.4116</v>
      </c>
      <c r="C108" s="416">
        <v>19710</v>
      </c>
      <c r="D108" s="269">
        <f t="shared" si="12"/>
        <v>6873.2636669030217</v>
      </c>
      <c r="E108" s="270">
        <f t="shared" si="15"/>
        <v>2336.9096467470276</v>
      </c>
      <c r="F108" s="270">
        <f t="shared" si="16"/>
        <v>137.46527333806043</v>
      </c>
      <c r="G108" s="170">
        <v>78</v>
      </c>
      <c r="H108" s="271">
        <f t="shared" si="17"/>
        <v>9425.6385869881105</v>
      </c>
      <c r="I108" s="289">
        <v>62.566545454545448</v>
      </c>
      <c r="J108" s="416">
        <v>19710</v>
      </c>
      <c r="K108" s="273">
        <f t="shared" si="13"/>
        <v>3780.2950167966619</v>
      </c>
      <c r="L108" s="270">
        <f t="shared" si="18"/>
        <v>1285.3003057108651</v>
      </c>
      <c r="M108" s="270">
        <f t="shared" si="19"/>
        <v>75.605900335933242</v>
      </c>
      <c r="N108" s="428">
        <v>43</v>
      </c>
      <c r="O108" s="271">
        <f t="shared" si="20"/>
        <v>5184.2012228434605</v>
      </c>
      <c r="P108" s="212">
        <v>76.470222222222219</v>
      </c>
      <c r="Q108" s="416">
        <v>19710</v>
      </c>
      <c r="R108" s="273">
        <f t="shared" si="14"/>
        <v>3092.9686501063597</v>
      </c>
      <c r="S108" s="170">
        <f t="shared" si="21"/>
        <v>1051.6093410361623</v>
      </c>
      <c r="T108" s="270">
        <f t="shared" si="22"/>
        <v>61.859373002127199</v>
      </c>
      <c r="U108" s="428">
        <v>35</v>
      </c>
      <c r="V108" s="271">
        <f t="shared" si="23"/>
        <v>4241.4373641446491</v>
      </c>
      <c r="W108" s="151"/>
    </row>
    <row r="109" spans="1:23" s="424" customFormat="1" ht="16.5" customHeight="1" x14ac:dyDescent="0.2">
      <c r="A109" s="275">
        <v>90</v>
      </c>
      <c r="B109" s="268">
        <v>34.515000000000001</v>
      </c>
      <c r="C109" s="416">
        <v>19710</v>
      </c>
      <c r="D109" s="269">
        <f t="shared" si="12"/>
        <v>6852.6727509778348</v>
      </c>
      <c r="E109" s="270">
        <f t="shared" si="15"/>
        <v>2329.9087353324639</v>
      </c>
      <c r="F109" s="270">
        <f t="shared" si="16"/>
        <v>137.05345501955671</v>
      </c>
      <c r="G109" s="170">
        <v>78</v>
      </c>
      <c r="H109" s="271">
        <f t="shared" si="17"/>
        <v>9397.6349413298558</v>
      </c>
      <c r="I109" s="289">
        <v>62.75454545454545</v>
      </c>
      <c r="J109" s="416">
        <v>19710</v>
      </c>
      <c r="K109" s="273">
        <f t="shared" si="13"/>
        <v>3768.9700130378101</v>
      </c>
      <c r="L109" s="270">
        <f t="shared" si="18"/>
        <v>1281.4498044328554</v>
      </c>
      <c r="M109" s="270">
        <f t="shared" si="19"/>
        <v>75.379400260756199</v>
      </c>
      <c r="N109" s="428">
        <v>43</v>
      </c>
      <c r="O109" s="271">
        <f t="shared" si="20"/>
        <v>5168.7992177314218</v>
      </c>
      <c r="P109" s="212">
        <v>76.7</v>
      </c>
      <c r="Q109" s="416">
        <v>19710</v>
      </c>
      <c r="R109" s="273">
        <f t="shared" si="14"/>
        <v>3083.7027379400261</v>
      </c>
      <c r="S109" s="170">
        <f t="shared" si="21"/>
        <v>1048.458930899609</v>
      </c>
      <c r="T109" s="270">
        <f t="shared" si="22"/>
        <v>61.674054758800523</v>
      </c>
      <c r="U109" s="428">
        <v>35</v>
      </c>
      <c r="V109" s="271">
        <f t="shared" si="23"/>
        <v>4228.8357235984358</v>
      </c>
      <c r="W109" s="151"/>
    </row>
    <row r="110" spans="1:23" s="424" customFormat="1" ht="16.5" customHeight="1" x14ac:dyDescent="0.2">
      <c r="A110" s="267">
        <v>91</v>
      </c>
      <c r="B110" s="268">
        <v>34.616600000000005</v>
      </c>
      <c r="C110" s="416">
        <v>19710</v>
      </c>
      <c r="D110" s="269">
        <f t="shared" si="12"/>
        <v>6832.5601012231127</v>
      </c>
      <c r="E110" s="270">
        <f t="shared" si="15"/>
        <v>2323.0704344158585</v>
      </c>
      <c r="F110" s="270">
        <f t="shared" si="16"/>
        <v>136.65120202446226</v>
      </c>
      <c r="G110" s="170">
        <v>78</v>
      </c>
      <c r="H110" s="271">
        <f t="shared" si="17"/>
        <v>9370.2817376634339</v>
      </c>
      <c r="I110" s="289">
        <v>62.93927272727273</v>
      </c>
      <c r="J110" s="416">
        <v>19710</v>
      </c>
      <c r="K110" s="273">
        <f t="shared" si="13"/>
        <v>3757.9080556727122</v>
      </c>
      <c r="L110" s="270">
        <f t="shared" si="18"/>
        <v>1277.6887389287222</v>
      </c>
      <c r="M110" s="270">
        <f t="shared" si="19"/>
        <v>75.158161113454241</v>
      </c>
      <c r="N110" s="428">
        <v>43</v>
      </c>
      <c r="O110" s="271">
        <f t="shared" si="20"/>
        <v>5153.7549557148886</v>
      </c>
      <c r="P110" s="212">
        <v>76.925777777777782</v>
      </c>
      <c r="Q110" s="416">
        <v>19710</v>
      </c>
      <c r="R110" s="273">
        <f t="shared" si="14"/>
        <v>3074.6520455504005</v>
      </c>
      <c r="S110" s="170">
        <f t="shared" si="21"/>
        <v>1045.3816954871363</v>
      </c>
      <c r="T110" s="270">
        <f t="shared" si="22"/>
        <v>61.493040911008009</v>
      </c>
      <c r="U110" s="428">
        <v>35</v>
      </c>
      <c r="V110" s="271">
        <f t="shared" si="23"/>
        <v>4216.5267819485452</v>
      </c>
      <c r="W110" s="151"/>
    </row>
    <row r="111" spans="1:23" s="424" customFormat="1" ht="16.5" customHeight="1" x14ac:dyDescent="0.2">
      <c r="A111" s="267">
        <v>92</v>
      </c>
      <c r="B111" s="268">
        <v>34.7164</v>
      </c>
      <c r="C111" s="416">
        <v>19710</v>
      </c>
      <c r="D111" s="269">
        <f t="shared" si="12"/>
        <v>6812.9183901556607</v>
      </c>
      <c r="E111" s="270">
        <f t="shared" si="15"/>
        <v>2316.392252652925</v>
      </c>
      <c r="F111" s="270">
        <f t="shared" si="16"/>
        <v>136.25836780311323</v>
      </c>
      <c r="G111" s="170">
        <v>78</v>
      </c>
      <c r="H111" s="271">
        <f t="shared" si="17"/>
        <v>9343.5690106116981</v>
      </c>
      <c r="I111" s="289">
        <v>63.120727272727265</v>
      </c>
      <c r="J111" s="416">
        <v>19710</v>
      </c>
      <c r="K111" s="273">
        <f t="shared" si="13"/>
        <v>3747.1051145856145</v>
      </c>
      <c r="L111" s="270">
        <f t="shared" si="18"/>
        <v>1274.0157389591091</v>
      </c>
      <c r="M111" s="270">
        <f t="shared" si="19"/>
        <v>74.942102291712288</v>
      </c>
      <c r="N111" s="428">
        <v>43</v>
      </c>
      <c r="O111" s="271">
        <f t="shared" si="20"/>
        <v>5139.0629558364362</v>
      </c>
      <c r="P111" s="212">
        <v>77.147555555555556</v>
      </c>
      <c r="Q111" s="416">
        <v>19710</v>
      </c>
      <c r="R111" s="273">
        <f t="shared" si="14"/>
        <v>3065.8132755700476</v>
      </c>
      <c r="S111" s="170">
        <f t="shared" si="21"/>
        <v>1042.3765136938162</v>
      </c>
      <c r="T111" s="270">
        <f t="shared" si="22"/>
        <v>61.316265511400957</v>
      </c>
      <c r="U111" s="428">
        <v>35</v>
      </c>
      <c r="V111" s="271">
        <f t="shared" si="23"/>
        <v>4204.5060547752646</v>
      </c>
      <c r="W111" s="151"/>
    </row>
    <row r="112" spans="1:23" s="424" customFormat="1" ht="16.5" customHeight="1" x14ac:dyDescent="0.2">
      <c r="A112" s="267">
        <v>93</v>
      </c>
      <c r="B112" s="268">
        <v>34.814400000000006</v>
      </c>
      <c r="C112" s="416">
        <v>19710</v>
      </c>
      <c r="D112" s="269">
        <f t="shared" si="12"/>
        <v>6793.7405211636542</v>
      </c>
      <c r="E112" s="270">
        <f t="shared" si="15"/>
        <v>2309.8717771956426</v>
      </c>
      <c r="F112" s="270">
        <f t="shared" si="16"/>
        <v>135.87481042327309</v>
      </c>
      <c r="G112" s="170">
        <v>78</v>
      </c>
      <c r="H112" s="271">
        <f t="shared" si="17"/>
        <v>9317.4871087825704</v>
      </c>
      <c r="I112" s="289">
        <v>63.298909090909099</v>
      </c>
      <c r="J112" s="416">
        <v>19710</v>
      </c>
      <c r="K112" s="273">
        <f t="shared" si="13"/>
        <v>3736.5572866400103</v>
      </c>
      <c r="L112" s="270">
        <f t="shared" si="18"/>
        <v>1270.4294774576035</v>
      </c>
      <c r="M112" s="270">
        <f t="shared" si="19"/>
        <v>74.731145732800201</v>
      </c>
      <c r="N112" s="428">
        <v>43</v>
      </c>
      <c r="O112" s="271">
        <f t="shared" si="20"/>
        <v>5124.7179098304141</v>
      </c>
      <c r="P112" s="212">
        <v>77.365333333333339</v>
      </c>
      <c r="Q112" s="416">
        <v>19710</v>
      </c>
      <c r="R112" s="273">
        <f t="shared" si="14"/>
        <v>3057.1832345236453</v>
      </c>
      <c r="S112" s="170">
        <f t="shared" si="21"/>
        <v>1039.4422997380395</v>
      </c>
      <c r="T112" s="270">
        <f t="shared" si="22"/>
        <v>61.14366469047291</v>
      </c>
      <c r="U112" s="428">
        <v>35</v>
      </c>
      <c r="V112" s="271">
        <f t="shared" si="23"/>
        <v>4192.7691989521581</v>
      </c>
      <c r="W112" s="151"/>
    </row>
    <row r="113" spans="1:23" s="424" customFormat="1" ht="16.5" customHeight="1" x14ac:dyDescent="0.2">
      <c r="A113" s="267">
        <v>94</v>
      </c>
      <c r="B113" s="268">
        <v>34.910600000000002</v>
      </c>
      <c r="C113" s="416">
        <v>19710</v>
      </c>
      <c r="D113" s="269">
        <f t="shared" si="12"/>
        <v>6775.0196215476099</v>
      </c>
      <c r="E113" s="270">
        <f t="shared" si="15"/>
        <v>2303.5066713261876</v>
      </c>
      <c r="F113" s="270">
        <f t="shared" si="16"/>
        <v>135.50039243095219</v>
      </c>
      <c r="G113" s="170">
        <v>78</v>
      </c>
      <c r="H113" s="271">
        <f t="shared" si="17"/>
        <v>9292.0266853047506</v>
      </c>
      <c r="I113" s="289">
        <v>63.473818181818181</v>
      </c>
      <c r="J113" s="416">
        <v>19710</v>
      </c>
      <c r="K113" s="273">
        <f t="shared" si="13"/>
        <v>3726.2607918511858</v>
      </c>
      <c r="L113" s="270">
        <f t="shared" si="18"/>
        <v>1266.9286692294033</v>
      </c>
      <c r="M113" s="270">
        <f t="shared" si="19"/>
        <v>74.525215837023723</v>
      </c>
      <c r="N113" s="428">
        <v>43</v>
      </c>
      <c r="O113" s="271">
        <f t="shared" si="20"/>
        <v>5110.7146769176134</v>
      </c>
      <c r="P113" s="212">
        <v>77.579111111111118</v>
      </c>
      <c r="Q113" s="416">
        <v>19710</v>
      </c>
      <c r="R113" s="273">
        <f t="shared" si="14"/>
        <v>3048.7588296964241</v>
      </c>
      <c r="S113" s="170">
        <f t="shared" si="21"/>
        <v>1036.5780020967843</v>
      </c>
      <c r="T113" s="270">
        <f t="shared" si="22"/>
        <v>60.975176593928481</v>
      </c>
      <c r="U113" s="428">
        <v>35</v>
      </c>
      <c r="V113" s="271">
        <f t="shared" si="23"/>
        <v>4181.3120083871363</v>
      </c>
      <c r="W113" s="151"/>
    </row>
    <row r="114" spans="1:23" s="424" customFormat="1" ht="16.5" customHeight="1" x14ac:dyDescent="0.2">
      <c r="A114" s="267">
        <v>95</v>
      </c>
      <c r="B114" s="268">
        <v>35.005000000000003</v>
      </c>
      <c r="C114" s="416">
        <v>19710</v>
      </c>
      <c r="D114" s="269">
        <f t="shared" si="12"/>
        <v>6756.7490358520208</v>
      </c>
      <c r="E114" s="270">
        <f t="shared" si="15"/>
        <v>2297.2946721896874</v>
      </c>
      <c r="F114" s="270">
        <f t="shared" si="16"/>
        <v>135.13498071704041</v>
      </c>
      <c r="G114" s="170">
        <v>78</v>
      </c>
      <c r="H114" s="271">
        <f t="shared" si="17"/>
        <v>9267.1786887587496</v>
      </c>
      <c r="I114" s="289">
        <v>63.645454545454548</v>
      </c>
      <c r="J114" s="416">
        <v>19710</v>
      </c>
      <c r="K114" s="273">
        <f t="shared" si="13"/>
        <v>3716.2119697186113</v>
      </c>
      <c r="L114" s="270">
        <f t="shared" si="18"/>
        <v>1263.5120697043278</v>
      </c>
      <c r="M114" s="270">
        <f t="shared" si="19"/>
        <v>74.324239394372228</v>
      </c>
      <c r="N114" s="428">
        <v>43</v>
      </c>
      <c r="O114" s="271">
        <f t="shared" si="20"/>
        <v>5097.0482788173113</v>
      </c>
      <c r="P114" s="212">
        <v>77.788888888888891</v>
      </c>
      <c r="Q114" s="416">
        <v>19710</v>
      </c>
      <c r="R114" s="273">
        <f t="shared" si="14"/>
        <v>3040.5370661334096</v>
      </c>
      <c r="S114" s="170">
        <f t="shared" si="21"/>
        <v>1033.7826024853593</v>
      </c>
      <c r="T114" s="270">
        <f t="shared" si="22"/>
        <v>60.810741322668193</v>
      </c>
      <c r="U114" s="428">
        <v>35</v>
      </c>
      <c r="V114" s="271">
        <f t="shared" si="23"/>
        <v>4170.1304099414374</v>
      </c>
      <c r="W114" s="151"/>
    </row>
    <row r="115" spans="1:23" s="424" customFormat="1" ht="16.5" customHeight="1" x14ac:dyDescent="0.2">
      <c r="A115" s="267">
        <v>96</v>
      </c>
      <c r="B115" s="268">
        <v>35.0976</v>
      </c>
      <c r="C115" s="416">
        <v>19710</v>
      </c>
      <c r="D115" s="269">
        <f t="shared" si="12"/>
        <v>6738.9223194748365</v>
      </c>
      <c r="E115" s="270">
        <f t="shared" si="15"/>
        <v>2291.2335886214446</v>
      </c>
      <c r="F115" s="270">
        <f t="shared" si="16"/>
        <v>134.77844638949674</v>
      </c>
      <c r="G115" s="170">
        <v>78</v>
      </c>
      <c r="H115" s="271">
        <f t="shared" si="17"/>
        <v>9242.9343544857784</v>
      </c>
      <c r="I115" s="289">
        <v>63.813818181818178</v>
      </c>
      <c r="J115" s="416">
        <v>19710</v>
      </c>
      <c r="K115" s="273">
        <f t="shared" si="13"/>
        <v>3706.4072757111599</v>
      </c>
      <c r="L115" s="270">
        <f t="shared" si="18"/>
        <v>1260.1784737417945</v>
      </c>
      <c r="M115" s="270">
        <f t="shared" si="19"/>
        <v>74.128145514223192</v>
      </c>
      <c r="N115" s="428">
        <v>43</v>
      </c>
      <c r="O115" s="271">
        <f t="shared" si="20"/>
        <v>5083.713894967178</v>
      </c>
      <c r="P115" s="212">
        <v>77.99466666666666</v>
      </c>
      <c r="Q115" s="416">
        <v>19710</v>
      </c>
      <c r="R115" s="273">
        <f t="shared" si="14"/>
        <v>3032.5150437636767</v>
      </c>
      <c r="S115" s="170">
        <f t="shared" si="21"/>
        <v>1031.0551148796501</v>
      </c>
      <c r="T115" s="270">
        <f t="shared" si="22"/>
        <v>60.650300875273537</v>
      </c>
      <c r="U115" s="428">
        <v>35</v>
      </c>
      <c r="V115" s="271">
        <f t="shared" si="23"/>
        <v>4159.2204595186004</v>
      </c>
      <c r="W115" s="151"/>
    </row>
    <row r="116" spans="1:23" s="424" customFormat="1" ht="16.5" customHeight="1" x14ac:dyDescent="0.2">
      <c r="A116" s="267">
        <v>97</v>
      </c>
      <c r="B116" s="268">
        <v>35.188400000000001</v>
      </c>
      <c r="C116" s="416">
        <v>19710</v>
      </c>
      <c r="D116" s="269">
        <f t="shared" si="12"/>
        <v>6721.5332325425425</v>
      </c>
      <c r="E116" s="270">
        <f t="shared" si="15"/>
        <v>2285.3212990644647</v>
      </c>
      <c r="F116" s="270">
        <f t="shared" si="16"/>
        <v>134.43066465085084</v>
      </c>
      <c r="G116" s="170">
        <v>78</v>
      </c>
      <c r="H116" s="271">
        <f t="shared" si="17"/>
        <v>9219.285196257857</v>
      </c>
      <c r="I116" s="289">
        <v>63.978909090909092</v>
      </c>
      <c r="J116" s="416">
        <v>19710</v>
      </c>
      <c r="K116" s="273">
        <f t="shared" si="13"/>
        <v>3696.8432778983988</v>
      </c>
      <c r="L116" s="270">
        <f t="shared" si="18"/>
        <v>1256.9267144854557</v>
      </c>
      <c r="M116" s="270">
        <f t="shared" si="19"/>
        <v>73.936865557967977</v>
      </c>
      <c r="N116" s="428">
        <v>43</v>
      </c>
      <c r="O116" s="271">
        <f t="shared" si="20"/>
        <v>5070.7068579418228</v>
      </c>
      <c r="P116" s="212">
        <v>78.196444444444452</v>
      </c>
      <c r="Q116" s="416">
        <v>19710</v>
      </c>
      <c r="R116" s="273">
        <f t="shared" si="14"/>
        <v>3024.6899546441437</v>
      </c>
      <c r="S116" s="170">
        <f t="shared" si="21"/>
        <v>1028.394584579009</v>
      </c>
      <c r="T116" s="270">
        <f t="shared" si="22"/>
        <v>60.493799092882874</v>
      </c>
      <c r="U116" s="428">
        <v>35</v>
      </c>
      <c r="V116" s="271">
        <f t="shared" si="23"/>
        <v>4148.5783383160351</v>
      </c>
      <c r="W116" s="151"/>
    </row>
    <row r="117" spans="1:23" s="424" customFormat="1" ht="16.5" customHeight="1" x14ac:dyDescent="0.2">
      <c r="A117" s="267">
        <v>98</v>
      </c>
      <c r="B117" s="268">
        <v>35.2774</v>
      </c>
      <c r="C117" s="416">
        <v>19710</v>
      </c>
      <c r="D117" s="269">
        <f t="shared" si="12"/>
        <v>6704.5757340393566</v>
      </c>
      <c r="E117" s="270">
        <f t="shared" si="15"/>
        <v>2279.5557495733815</v>
      </c>
      <c r="F117" s="270">
        <f t="shared" si="16"/>
        <v>134.09151468078713</v>
      </c>
      <c r="G117" s="170">
        <v>78</v>
      </c>
      <c r="H117" s="271">
        <f t="shared" si="17"/>
        <v>9196.222998293526</v>
      </c>
      <c r="I117" s="289">
        <v>64.140727272727261</v>
      </c>
      <c r="J117" s="416">
        <v>19710</v>
      </c>
      <c r="K117" s="273">
        <f t="shared" si="13"/>
        <v>3687.5166537216464</v>
      </c>
      <c r="L117" s="270">
        <f t="shared" si="18"/>
        <v>1253.7556622653599</v>
      </c>
      <c r="M117" s="270">
        <f t="shared" si="19"/>
        <v>73.75033307443293</v>
      </c>
      <c r="N117" s="428">
        <v>43</v>
      </c>
      <c r="O117" s="271">
        <f t="shared" si="20"/>
        <v>5058.0226490614396</v>
      </c>
      <c r="P117" s="212">
        <v>78.394222222222226</v>
      </c>
      <c r="Q117" s="416">
        <v>19710</v>
      </c>
      <c r="R117" s="273">
        <f t="shared" si="14"/>
        <v>3017.0590803177101</v>
      </c>
      <c r="S117" s="170">
        <f t="shared" si="21"/>
        <v>1025.8000873080216</v>
      </c>
      <c r="T117" s="270">
        <f t="shared" si="22"/>
        <v>60.341181606354205</v>
      </c>
      <c r="U117" s="428">
        <v>35</v>
      </c>
      <c r="V117" s="271">
        <f t="shared" si="23"/>
        <v>4138.2003492320864</v>
      </c>
      <c r="W117" s="151"/>
    </row>
    <row r="118" spans="1:23" s="424" customFormat="1" ht="16.5" customHeight="1" x14ac:dyDescent="0.2">
      <c r="A118" s="267">
        <v>99</v>
      </c>
      <c r="B118" s="268">
        <v>35.364600000000003</v>
      </c>
      <c r="C118" s="416">
        <v>19710</v>
      </c>
      <c r="D118" s="269">
        <f t="shared" si="12"/>
        <v>6688.0439761795697</v>
      </c>
      <c r="E118" s="270">
        <f t="shared" si="15"/>
        <v>2273.9349519010539</v>
      </c>
      <c r="F118" s="270">
        <f t="shared" si="16"/>
        <v>133.7608795235914</v>
      </c>
      <c r="G118" s="170">
        <v>78</v>
      </c>
      <c r="H118" s="271">
        <f t="shared" si="17"/>
        <v>9173.7398076042155</v>
      </c>
      <c r="I118" s="289">
        <v>64.299272727272722</v>
      </c>
      <c r="J118" s="416">
        <v>19710</v>
      </c>
      <c r="K118" s="273">
        <f t="shared" si="13"/>
        <v>3678.4241868987633</v>
      </c>
      <c r="L118" s="270">
        <f t="shared" si="18"/>
        <v>1250.6642235455797</v>
      </c>
      <c r="M118" s="270">
        <f t="shared" si="19"/>
        <v>73.568483737975271</v>
      </c>
      <c r="N118" s="428">
        <v>43</v>
      </c>
      <c r="O118" s="271">
        <f t="shared" si="20"/>
        <v>5045.656894182318</v>
      </c>
      <c r="P118" s="212">
        <v>78.588000000000008</v>
      </c>
      <c r="Q118" s="416">
        <v>19710</v>
      </c>
      <c r="R118" s="273">
        <f t="shared" si="14"/>
        <v>3009.6197892808059</v>
      </c>
      <c r="S118" s="170">
        <f t="shared" si="21"/>
        <v>1023.270728355474</v>
      </c>
      <c r="T118" s="270">
        <f t="shared" si="22"/>
        <v>60.192395785616121</v>
      </c>
      <c r="U118" s="428">
        <v>35</v>
      </c>
      <c r="V118" s="271">
        <f t="shared" si="23"/>
        <v>4128.0829134218966</v>
      </c>
      <c r="W118" s="151"/>
    </row>
    <row r="119" spans="1:23" s="424" customFormat="1" ht="16.5" customHeight="1" x14ac:dyDescent="0.2">
      <c r="A119" s="275">
        <v>100</v>
      </c>
      <c r="B119" s="268">
        <v>35.450000000000003</v>
      </c>
      <c r="C119" s="416">
        <v>19710</v>
      </c>
      <c r="D119" s="269">
        <f t="shared" si="12"/>
        <v>6671.932299012693</v>
      </c>
      <c r="E119" s="270">
        <f t="shared" si="15"/>
        <v>2268.4569816643157</v>
      </c>
      <c r="F119" s="270">
        <f t="shared" si="16"/>
        <v>133.43864598025385</v>
      </c>
      <c r="G119" s="170">
        <v>78</v>
      </c>
      <c r="H119" s="271">
        <f t="shared" si="17"/>
        <v>9151.8279266572627</v>
      </c>
      <c r="I119" s="289">
        <v>64.454545454545453</v>
      </c>
      <c r="J119" s="416">
        <v>19710</v>
      </c>
      <c r="K119" s="273">
        <f t="shared" si="13"/>
        <v>3669.5627644569813</v>
      </c>
      <c r="L119" s="270">
        <f t="shared" si="18"/>
        <v>1247.6513399153737</v>
      </c>
      <c r="M119" s="270">
        <f t="shared" si="19"/>
        <v>73.391255289139622</v>
      </c>
      <c r="N119" s="428">
        <v>43</v>
      </c>
      <c r="O119" s="271">
        <f t="shared" si="20"/>
        <v>5033.6053596614947</v>
      </c>
      <c r="P119" s="212">
        <v>78.777777777777786</v>
      </c>
      <c r="Q119" s="416">
        <v>19710</v>
      </c>
      <c r="R119" s="273">
        <f t="shared" si="14"/>
        <v>3002.3695345557121</v>
      </c>
      <c r="S119" s="170">
        <f t="shared" si="21"/>
        <v>1020.8056417489422</v>
      </c>
      <c r="T119" s="270">
        <f t="shared" si="22"/>
        <v>60.047390691114245</v>
      </c>
      <c r="U119" s="428">
        <v>35</v>
      </c>
      <c r="V119" s="271">
        <f t="shared" si="23"/>
        <v>4118.2225669957679</v>
      </c>
      <c r="W119" s="151"/>
    </row>
    <row r="120" spans="1:23" s="424" customFormat="1" ht="16.5" customHeight="1" x14ac:dyDescent="0.2">
      <c r="A120" s="267">
        <v>101</v>
      </c>
      <c r="B120" s="268">
        <v>35.5336</v>
      </c>
      <c r="C120" s="416">
        <v>19710</v>
      </c>
      <c r="D120" s="269">
        <f t="shared" si="12"/>
        <v>6656.235225251593</v>
      </c>
      <c r="E120" s="270">
        <f t="shared" si="15"/>
        <v>2263.1199765855417</v>
      </c>
      <c r="F120" s="270">
        <f t="shared" si="16"/>
        <v>133.12470450503187</v>
      </c>
      <c r="G120" s="170">
        <v>78</v>
      </c>
      <c r="H120" s="271">
        <f t="shared" si="17"/>
        <v>9130.4799063421651</v>
      </c>
      <c r="I120" s="289">
        <v>64.606545454545454</v>
      </c>
      <c r="J120" s="416">
        <v>19710</v>
      </c>
      <c r="K120" s="273">
        <f t="shared" si="13"/>
        <v>3660.9293738883762</v>
      </c>
      <c r="L120" s="270">
        <f t="shared" si="18"/>
        <v>1244.7159871220481</v>
      </c>
      <c r="M120" s="270">
        <f t="shared" si="19"/>
        <v>73.218587477767528</v>
      </c>
      <c r="N120" s="428">
        <v>43</v>
      </c>
      <c r="O120" s="271">
        <f t="shared" si="20"/>
        <v>5021.8639484881924</v>
      </c>
      <c r="P120" s="212">
        <v>78.963555555555558</v>
      </c>
      <c r="Q120" s="416">
        <v>19710</v>
      </c>
      <c r="R120" s="273">
        <f t="shared" si="14"/>
        <v>2995.3058513632168</v>
      </c>
      <c r="S120" s="170">
        <f t="shared" si="21"/>
        <v>1018.4039894634938</v>
      </c>
      <c r="T120" s="270">
        <f t="shared" si="22"/>
        <v>59.906117027264337</v>
      </c>
      <c r="U120" s="428">
        <v>35</v>
      </c>
      <c r="V120" s="271">
        <f t="shared" si="23"/>
        <v>4108.6159578539755</v>
      </c>
      <c r="W120" s="151"/>
    </row>
    <row r="121" spans="1:23" s="424" customFormat="1" ht="16.5" customHeight="1" x14ac:dyDescent="0.2">
      <c r="A121" s="267">
        <v>102</v>
      </c>
      <c r="B121" s="268">
        <v>35.615400000000001</v>
      </c>
      <c r="C121" s="416">
        <v>19710</v>
      </c>
      <c r="D121" s="269">
        <f t="shared" si="12"/>
        <v>6640.9474553142745</v>
      </c>
      <c r="E121" s="270">
        <f t="shared" si="15"/>
        <v>2257.9221348068536</v>
      </c>
      <c r="F121" s="270">
        <f t="shared" si="16"/>
        <v>132.81894910628549</v>
      </c>
      <c r="G121" s="170">
        <v>78</v>
      </c>
      <c r="H121" s="271">
        <f t="shared" si="17"/>
        <v>9109.6885392274144</v>
      </c>
      <c r="I121" s="289">
        <v>64.755272727272725</v>
      </c>
      <c r="J121" s="416">
        <v>19710</v>
      </c>
      <c r="K121" s="273">
        <f t="shared" si="13"/>
        <v>3652.5211004228509</v>
      </c>
      <c r="L121" s="270">
        <f t="shared" si="18"/>
        <v>1241.8571741437693</v>
      </c>
      <c r="M121" s="270">
        <f t="shared" si="19"/>
        <v>73.050422008457019</v>
      </c>
      <c r="N121" s="428">
        <v>43</v>
      </c>
      <c r="O121" s="271">
        <f t="shared" si="20"/>
        <v>5010.4286965750771</v>
      </c>
      <c r="P121" s="212">
        <v>79.14533333333334</v>
      </c>
      <c r="Q121" s="416">
        <v>19710</v>
      </c>
      <c r="R121" s="273">
        <f t="shared" si="14"/>
        <v>2988.4263548914232</v>
      </c>
      <c r="S121" s="170">
        <f t="shared" si="21"/>
        <v>1016.064960663084</v>
      </c>
      <c r="T121" s="270">
        <f t="shared" si="22"/>
        <v>59.768527097828468</v>
      </c>
      <c r="U121" s="428">
        <v>35</v>
      </c>
      <c r="V121" s="271">
        <f t="shared" si="23"/>
        <v>4099.2598426523364</v>
      </c>
      <c r="W121" s="151"/>
    </row>
    <row r="122" spans="1:23" s="424" customFormat="1" ht="16.5" customHeight="1" x14ac:dyDescent="0.2">
      <c r="A122" s="267">
        <v>103</v>
      </c>
      <c r="B122" s="268">
        <v>35.695399999999999</v>
      </c>
      <c r="C122" s="416">
        <v>19710</v>
      </c>
      <c r="D122" s="269">
        <f t="shared" si="12"/>
        <v>6626.0638625705269</v>
      </c>
      <c r="E122" s="270">
        <f t="shared" si="15"/>
        <v>2252.8617132739791</v>
      </c>
      <c r="F122" s="270">
        <f t="shared" si="16"/>
        <v>132.52127725141054</v>
      </c>
      <c r="G122" s="170">
        <v>78</v>
      </c>
      <c r="H122" s="271">
        <f t="shared" si="17"/>
        <v>9089.4468530959166</v>
      </c>
      <c r="I122" s="289">
        <v>64.900727272727266</v>
      </c>
      <c r="J122" s="416">
        <v>19710</v>
      </c>
      <c r="K122" s="273">
        <f t="shared" si="13"/>
        <v>3644.3351244137903</v>
      </c>
      <c r="L122" s="270">
        <f t="shared" si="18"/>
        <v>1239.0739423006887</v>
      </c>
      <c r="M122" s="270">
        <f t="shared" si="19"/>
        <v>72.886702488275802</v>
      </c>
      <c r="N122" s="428">
        <v>43</v>
      </c>
      <c r="O122" s="271">
        <f t="shared" si="20"/>
        <v>4999.2957692027549</v>
      </c>
      <c r="P122" s="212">
        <v>79.323111111111103</v>
      </c>
      <c r="Q122" s="416">
        <v>19710</v>
      </c>
      <c r="R122" s="273">
        <f t="shared" si="14"/>
        <v>2981.7287381567376</v>
      </c>
      <c r="S122" s="170">
        <f t="shared" si="21"/>
        <v>1013.7877709732909</v>
      </c>
      <c r="T122" s="270">
        <f t="shared" si="22"/>
        <v>59.634574763134751</v>
      </c>
      <c r="U122" s="428">
        <v>35</v>
      </c>
      <c r="V122" s="271">
        <f t="shared" si="23"/>
        <v>4090.1510838931636</v>
      </c>
      <c r="W122" s="151"/>
    </row>
    <row r="123" spans="1:23" s="424" customFormat="1" ht="16.5" customHeight="1" x14ac:dyDescent="0.2">
      <c r="A123" s="267">
        <v>104</v>
      </c>
      <c r="B123" s="268">
        <v>35.773600000000002</v>
      </c>
      <c r="C123" s="416">
        <v>19710</v>
      </c>
      <c r="D123" s="269">
        <f t="shared" si="12"/>
        <v>6611.5794887850261</v>
      </c>
      <c r="E123" s="270">
        <f t="shared" si="15"/>
        <v>2247.937026186909</v>
      </c>
      <c r="F123" s="270">
        <f t="shared" si="16"/>
        <v>132.23158977570051</v>
      </c>
      <c r="G123" s="170">
        <v>78</v>
      </c>
      <c r="H123" s="271">
        <f t="shared" si="17"/>
        <v>9069.7481047476358</v>
      </c>
      <c r="I123" s="289">
        <v>65.042909090909092</v>
      </c>
      <c r="J123" s="416">
        <v>19710</v>
      </c>
      <c r="K123" s="273">
        <f t="shared" si="13"/>
        <v>3636.3687188317645</v>
      </c>
      <c r="L123" s="270">
        <f t="shared" si="18"/>
        <v>1236.3653644028</v>
      </c>
      <c r="M123" s="270">
        <f t="shared" si="19"/>
        <v>72.727374376635296</v>
      </c>
      <c r="N123" s="428">
        <v>43</v>
      </c>
      <c r="O123" s="271">
        <f t="shared" si="20"/>
        <v>4988.4614576111999</v>
      </c>
      <c r="P123" s="212">
        <v>79.49688888888889</v>
      </c>
      <c r="Q123" s="416">
        <v>19710</v>
      </c>
      <c r="R123" s="273">
        <f t="shared" si="14"/>
        <v>2975.2107699532617</v>
      </c>
      <c r="S123" s="170">
        <f t="shared" si="21"/>
        <v>1011.571661784109</v>
      </c>
      <c r="T123" s="270">
        <f t="shared" si="22"/>
        <v>59.504215399065231</v>
      </c>
      <c r="U123" s="428">
        <v>35</v>
      </c>
      <c r="V123" s="271">
        <f t="shared" si="23"/>
        <v>4081.2866471364359</v>
      </c>
      <c r="W123" s="151"/>
    </row>
    <row r="124" spans="1:23" s="424" customFormat="1" ht="16.5" customHeight="1" x14ac:dyDescent="0.2">
      <c r="A124" s="267">
        <v>105</v>
      </c>
      <c r="B124" s="268">
        <v>35.85</v>
      </c>
      <c r="C124" s="416">
        <v>19710</v>
      </c>
      <c r="D124" s="269">
        <f t="shared" si="12"/>
        <v>6597.4895397489536</v>
      </c>
      <c r="E124" s="270">
        <f t="shared" si="15"/>
        <v>2243.1464435146445</v>
      </c>
      <c r="F124" s="270">
        <f t="shared" si="16"/>
        <v>131.94979079497907</v>
      </c>
      <c r="G124" s="170">
        <v>78</v>
      </c>
      <c r="H124" s="271">
        <f t="shared" si="17"/>
        <v>9050.5857740585761</v>
      </c>
      <c r="I124" s="289">
        <v>65.181818181818173</v>
      </c>
      <c r="J124" s="416">
        <v>19710</v>
      </c>
      <c r="K124" s="273">
        <f t="shared" si="13"/>
        <v>3628.6192468619251</v>
      </c>
      <c r="L124" s="270">
        <f t="shared" si="18"/>
        <v>1233.7305439330546</v>
      </c>
      <c r="M124" s="270">
        <f t="shared" si="19"/>
        <v>72.57238493723851</v>
      </c>
      <c r="N124" s="428">
        <v>43</v>
      </c>
      <c r="O124" s="271">
        <f t="shared" si="20"/>
        <v>4977.9221757322184</v>
      </c>
      <c r="P124" s="212">
        <v>79.666666666666671</v>
      </c>
      <c r="Q124" s="416">
        <v>19710</v>
      </c>
      <c r="R124" s="273">
        <f t="shared" si="14"/>
        <v>2968.8702928870289</v>
      </c>
      <c r="S124" s="170">
        <f t="shared" si="21"/>
        <v>1009.4158995815899</v>
      </c>
      <c r="T124" s="270">
        <f t="shared" si="22"/>
        <v>59.377405857740577</v>
      </c>
      <c r="U124" s="428">
        <v>35</v>
      </c>
      <c r="V124" s="271">
        <f t="shared" si="23"/>
        <v>4072.6635983263591</v>
      </c>
      <c r="W124" s="151"/>
    </row>
    <row r="125" spans="1:23" s="424" customFormat="1" ht="16.5" customHeight="1" x14ac:dyDescent="0.2">
      <c r="A125" s="292">
        <v>106</v>
      </c>
      <c r="B125" s="293">
        <v>35.924600000000005</v>
      </c>
      <c r="C125" s="419">
        <v>19710</v>
      </c>
      <c r="D125" s="269">
        <f t="shared" si="12"/>
        <v>6583.7893810926207</v>
      </c>
      <c r="E125" s="294">
        <f t="shared" si="15"/>
        <v>2238.4883895714911</v>
      </c>
      <c r="F125" s="294">
        <f t="shared" si="16"/>
        <v>131.67578762185241</v>
      </c>
      <c r="G125" s="170">
        <v>78</v>
      </c>
      <c r="H125" s="271">
        <f t="shared" si="17"/>
        <v>9031.9535582859644</v>
      </c>
      <c r="I125" s="295">
        <v>65.317454545454552</v>
      </c>
      <c r="J125" s="419">
        <v>19710</v>
      </c>
      <c r="K125" s="296">
        <f t="shared" si="13"/>
        <v>3621.0841596009418</v>
      </c>
      <c r="L125" s="294">
        <f t="shared" si="18"/>
        <v>1231.1686142643202</v>
      </c>
      <c r="M125" s="294">
        <f t="shared" si="19"/>
        <v>72.421683192018833</v>
      </c>
      <c r="N125" s="428">
        <v>43</v>
      </c>
      <c r="O125" s="271">
        <f t="shared" si="20"/>
        <v>4967.674457057281</v>
      </c>
      <c r="P125" s="297">
        <v>79.832444444444448</v>
      </c>
      <c r="Q125" s="419">
        <v>19710</v>
      </c>
      <c r="R125" s="296">
        <f t="shared" si="14"/>
        <v>2962.7052214916798</v>
      </c>
      <c r="S125" s="298">
        <f t="shared" si="21"/>
        <v>1007.3197753071712</v>
      </c>
      <c r="T125" s="294">
        <f t="shared" si="22"/>
        <v>59.254104429833596</v>
      </c>
      <c r="U125" s="428">
        <v>35</v>
      </c>
      <c r="V125" s="271">
        <f t="shared" si="23"/>
        <v>4064.2791012286848</v>
      </c>
      <c r="W125" s="151"/>
    </row>
    <row r="126" spans="1:23" s="424" customFormat="1" ht="16.5" customHeight="1" x14ac:dyDescent="0.2">
      <c r="A126" s="267">
        <v>107</v>
      </c>
      <c r="B126" s="268">
        <v>35.997399999999999</v>
      </c>
      <c r="C126" s="416">
        <v>19710</v>
      </c>
      <c r="D126" s="269">
        <f t="shared" si="12"/>
        <v>6570.4745342719198</v>
      </c>
      <c r="E126" s="270">
        <f t="shared" si="15"/>
        <v>2233.961341652453</v>
      </c>
      <c r="F126" s="270">
        <f t="shared" si="16"/>
        <v>131.40949068543839</v>
      </c>
      <c r="G126" s="170">
        <v>78</v>
      </c>
      <c r="H126" s="271">
        <f t="shared" si="17"/>
        <v>9013.8453666098121</v>
      </c>
      <c r="I126" s="289">
        <v>65.449818181818173</v>
      </c>
      <c r="J126" s="416">
        <v>19710</v>
      </c>
      <c r="K126" s="273">
        <f t="shared" si="13"/>
        <v>3613.7609938495561</v>
      </c>
      <c r="L126" s="270">
        <f t="shared" si="18"/>
        <v>1228.6787379088491</v>
      </c>
      <c r="M126" s="270">
        <f t="shared" si="19"/>
        <v>72.27521987699113</v>
      </c>
      <c r="N126" s="428">
        <v>43</v>
      </c>
      <c r="O126" s="271">
        <f t="shared" si="20"/>
        <v>4957.7149516353966</v>
      </c>
      <c r="P126" s="212">
        <v>79.99422222222222</v>
      </c>
      <c r="Q126" s="416">
        <v>19710</v>
      </c>
      <c r="R126" s="273">
        <f t="shared" si="14"/>
        <v>2956.7135404223641</v>
      </c>
      <c r="S126" s="270">
        <f t="shared" si="21"/>
        <v>1005.2826037436039</v>
      </c>
      <c r="T126" s="270">
        <f t="shared" si="22"/>
        <v>59.134270808447283</v>
      </c>
      <c r="U126" s="428">
        <v>35</v>
      </c>
      <c r="V126" s="271">
        <f t="shared" si="23"/>
        <v>4056.1304149744151</v>
      </c>
      <c r="W126" s="151"/>
    </row>
    <row r="127" spans="1:23" s="424" customFormat="1" ht="16.5" customHeight="1" x14ac:dyDescent="0.2">
      <c r="A127" s="255">
        <v>108</v>
      </c>
      <c r="B127" s="283">
        <v>36.068400000000004</v>
      </c>
      <c r="C127" s="418">
        <v>19710</v>
      </c>
      <c r="D127" s="269">
        <f t="shared" si="12"/>
        <v>6557.5406727218269</v>
      </c>
      <c r="E127" s="285">
        <f t="shared" si="15"/>
        <v>2229.5638287254214</v>
      </c>
      <c r="F127" s="285">
        <f t="shared" si="16"/>
        <v>131.15081345443653</v>
      </c>
      <c r="G127" s="170">
        <v>78</v>
      </c>
      <c r="H127" s="271">
        <f t="shared" si="17"/>
        <v>8996.255314901684</v>
      </c>
      <c r="I127" s="287">
        <v>65.578909090909093</v>
      </c>
      <c r="J127" s="418">
        <v>19710</v>
      </c>
      <c r="K127" s="288">
        <f t="shared" si="13"/>
        <v>3606.6473699970056</v>
      </c>
      <c r="L127" s="285">
        <f t="shared" si="18"/>
        <v>1226.2601057989821</v>
      </c>
      <c r="M127" s="285">
        <f t="shared" si="19"/>
        <v>72.132947399940107</v>
      </c>
      <c r="N127" s="428">
        <v>43</v>
      </c>
      <c r="O127" s="271">
        <f t="shared" si="20"/>
        <v>4948.0404231959283</v>
      </c>
      <c r="P127" s="221">
        <v>80.152000000000001</v>
      </c>
      <c r="Q127" s="418">
        <v>19710</v>
      </c>
      <c r="R127" s="288">
        <f t="shared" si="14"/>
        <v>2950.8933027248227</v>
      </c>
      <c r="S127" s="173">
        <f t="shared" si="21"/>
        <v>1003.3037229264398</v>
      </c>
      <c r="T127" s="285">
        <f t="shared" si="22"/>
        <v>59.017866054496452</v>
      </c>
      <c r="U127" s="428">
        <v>35</v>
      </c>
      <c r="V127" s="271">
        <f t="shared" si="23"/>
        <v>4048.2148917057589</v>
      </c>
      <c r="W127" s="151"/>
    </row>
    <row r="128" spans="1:23" s="424" customFormat="1" ht="16.5" customHeight="1" x14ac:dyDescent="0.2">
      <c r="A128" s="267">
        <v>109</v>
      </c>
      <c r="B128" s="268">
        <v>36.137599999999999</v>
      </c>
      <c r="C128" s="416">
        <v>19710</v>
      </c>
      <c r="D128" s="269">
        <f t="shared" si="12"/>
        <v>6544.9836181705468</v>
      </c>
      <c r="E128" s="270">
        <f t="shared" si="15"/>
        <v>2225.2944301779862</v>
      </c>
      <c r="F128" s="270">
        <f t="shared" si="16"/>
        <v>130.89967236341093</v>
      </c>
      <c r="G128" s="170">
        <v>78</v>
      </c>
      <c r="H128" s="271">
        <f t="shared" si="17"/>
        <v>8979.1777207119449</v>
      </c>
      <c r="I128" s="289">
        <v>65.704727272727268</v>
      </c>
      <c r="J128" s="416">
        <v>19710</v>
      </c>
      <c r="K128" s="273">
        <f t="shared" si="13"/>
        <v>3599.740989993802</v>
      </c>
      <c r="L128" s="270">
        <f t="shared" si="18"/>
        <v>1223.9119365978927</v>
      </c>
      <c r="M128" s="270">
        <f t="shared" si="19"/>
        <v>71.994819799876041</v>
      </c>
      <c r="N128" s="428">
        <v>43</v>
      </c>
      <c r="O128" s="271">
        <f t="shared" si="20"/>
        <v>4938.6477463915708</v>
      </c>
      <c r="P128" s="212">
        <v>80.305777777777777</v>
      </c>
      <c r="Q128" s="416">
        <v>19710</v>
      </c>
      <c r="R128" s="273">
        <f t="shared" si="14"/>
        <v>2945.2426281767466</v>
      </c>
      <c r="S128" s="170">
        <f t="shared" si="21"/>
        <v>1001.382493580094</v>
      </c>
      <c r="T128" s="270">
        <f t="shared" si="22"/>
        <v>58.904852563534931</v>
      </c>
      <c r="U128" s="428">
        <v>35</v>
      </c>
      <c r="V128" s="271">
        <f t="shared" si="23"/>
        <v>4040.5299743203755</v>
      </c>
      <c r="W128" s="151"/>
    </row>
    <row r="129" spans="1:23" s="424" customFormat="1" ht="16.5" customHeight="1" x14ac:dyDescent="0.2">
      <c r="A129" s="275">
        <v>110</v>
      </c>
      <c r="B129" s="268">
        <v>36.204999999999998</v>
      </c>
      <c r="C129" s="416">
        <v>19710</v>
      </c>
      <c r="D129" s="269">
        <f t="shared" si="12"/>
        <v>6532.7993371081338</v>
      </c>
      <c r="E129" s="270">
        <f t="shared" si="15"/>
        <v>2221.1517746167656</v>
      </c>
      <c r="F129" s="270">
        <f t="shared" si="16"/>
        <v>130.65598674216267</v>
      </c>
      <c r="G129" s="170">
        <v>78</v>
      </c>
      <c r="H129" s="271">
        <f t="shared" si="17"/>
        <v>8962.6070984670605</v>
      </c>
      <c r="I129" s="289">
        <v>65.827272727272714</v>
      </c>
      <c r="J129" s="416">
        <v>19710</v>
      </c>
      <c r="K129" s="273">
        <f t="shared" si="13"/>
        <v>3593.0396354094746</v>
      </c>
      <c r="L129" s="270">
        <f t="shared" si="18"/>
        <v>1221.6334760392215</v>
      </c>
      <c r="M129" s="270">
        <f t="shared" si="19"/>
        <v>71.860792708189493</v>
      </c>
      <c r="N129" s="428">
        <v>43</v>
      </c>
      <c r="O129" s="271">
        <f t="shared" si="20"/>
        <v>4929.533904156885</v>
      </c>
      <c r="P129" s="212">
        <v>80.455555555555549</v>
      </c>
      <c r="Q129" s="416">
        <v>19710</v>
      </c>
      <c r="R129" s="273">
        <f t="shared" si="14"/>
        <v>2939.7597016986601</v>
      </c>
      <c r="S129" s="170">
        <f t="shared" si="21"/>
        <v>999.51829857754456</v>
      </c>
      <c r="T129" s="270">
        <f t="shared" si="22"/>
        <v>58.795194033973203</v>
      </c>
      <c r="U129" s="428">
        <v>35</v>
      </c>
      <c r="V129" s="271">
        <f t="shared" si="23"/>
        <v>4033.0731943101778</v>
      </c>
      <c r="W129" s="151"/>
    </row>
    <row r="130" spans="1:23" s="424" customFormat="1" ht="16.5" customHeight="1" x14ac:dyDescent="0.2">
      <c r="A130" s="267">
        <v>111</v>
      </c>
      <c r="B130" s="268">
        <v>36.270600000000002</v>
      </c>
      <c r="C130" s="416">
        <v>19710</v>
      </c>
      <c r="D130" s="269">
        <f t="shared" si="12"/>
        <v>6520.9839374038474</v>
      </c>
      <c r="E130" s="270">
        <f t="shared" si="15"/>
        <v>2217.1345387173083</v>
      </c>
      <c r="F130" s="270">
        <f t="shared" si="16"/>
        <v>130.41967874807696</v>
      </c>
      <c r="G130" s="170">
        <v>78</v>
      </c>
      <c r="H130" s="271">
        <f t="shared" si="17"/>
        <v>8946.538154869233</v>
      </c>
      <c r="I130" s="289">
        <v>65.946545454545458</v>
      </c>
      <c r="J130" s="416">
        <v>19710</v>
      </c>
      <c r="K130" s="273">
        <f t="shared" si="13"/>
        <v>3586.5411655721164</v>
      </c>
      <c r="L130" s="270">
        <f t="shared" si="18"/>
        <v>1219.4239962945196</v>
      </c>
      <c r="M130" s="270">
        <f t="shared" si="19"/>
        <v>71.730823311442336</v>
      </c>
      <c r="N130" s="428">
        <v>43</v>
      </c>
      <c r="O130" s="271">
        <f t="shared" si="20"/>
        <v>4920.6959851780784</v>
      </c>
      <c r="P130" s="212">
        <v>80.601333333333329</v>
      </c>
      <c r="Q130" s="416">
        <v>19710</v>
      </c>
      <c r="R130" s="273">
        <f t="shared" si="14"/>
        <v>2934.442771831732</v>
      </c>
      <c r="S130" s="170">
        <f t="shared" si="21"/>
        <v>997.71054242278899</v>
      </c>
      <c r="T130" s="270">
        <f t="shared" si="22"/>
        <v>58.68885543663464</v>
      </c>
      <c r="U130" s="428">
        <v>35</v>
      </c>
      <c r="V130" s="271">
        <f t="shared" si="23"/>
        <v>4025.8421696911555</v>
      </c>
      <c r="W130" s="151"/>
    </row>
    <row r="131" spans="1:23" s="424" customFormat="1" ht="16.5" customHeight="1" x14ac:dyDescent="0.2">
      <c r="A131" s="267">
        <v>112</v>
      </c>
      <c r="B131" s="268">
        <v>36.334400000000002</v>
      </c>
      <c r="C131" s="416">
        <v>19710</v>
      </c>
      <c r="D131" s="269">
        <f t="shared" si="12"/>
        <v>6509.5336650667132</v>
      </c>
      <c r="E131" s="270">
        <f t="shared" si="15"/>
        <v>2213.2414461226826</v>
      </c>
      <c r="F131" s="270">
        <f t="shared" si="16"/>
        <v>130.19067330133427</v>
      </c>
      <c r="G131" s="170">
        <v>78</v>
      </c>
      <c r="H131" s="271">
        <f t="shared" si="17"/>
        <v>8930.9657844907306</v>
      </c>
      <c r="I131" s="289">
        <v>66.062545454545457</v>
      </c>
      <c r="J131" s="416">
        <v>19710</v>
      </c>
      <c r="K131" s="273">
        <f t="shared" si="13"/>
        <v>3580.243515786693</v>
      </c>
      <c r="L131" s="270">
        <f t="shared" si="18"/>
        <v>1217.2827953674757</v>
      </c>
      <c r="M131" s="270">
        <f t="shared" si="19"/>
        <v>71.604870315733862</v>
      </c>
      <c r="N131" s="428">
        <v>43</v>
      </c>
      <c r="O131" s="271">
        <f t="shared" si="20"/>
        <v>4912.1311814699029</v>
      </c>
      <c r="P131" s="212">
        <v>80.743111111111119</v>
      </c>
      <c r="Q131" s="416">
        <v>19710</v>
      </c>
      <c r="R131" s="273">
        <f t="shared" si="14"/>
        <v>2929.2901492800211</v>
      </c>
      <c r="S131" s="170">
        <f t="shared" si="21"/>
        <v>995.95865075520726</v>
      </c>
      <c r="T131" s="270">
        <f t="shared" si="22"/>
        <v>58.585802985600424</v>
      </c>
      <c r="U131" s="428">
        <v>35</v>
      </c>
      <c r="V131" s="271">
        <f t="shared" si="23"/>
        <v>4018.8346030208286</v>
      </c>
      <c r="W131" s="151"/>
    </row>
    <row r="132" spans="1:23" s="424" customFormat="1" ht="16.5" customHeight="1" x14ac:dyDescent="0.2">
      <c r="A132" s="267">
        <v>113</v>
      </c>
      <c r="B132" s="268">
        <v>36.3964</v>
      </c>
      <c r="C132" s="416">
        <v>19710</v>
      </c>
      <c r="D132" s="269">
        <f t="shared" si="12"/>
        <v>6498.4449011440693</v>
      </c>
      <c r="E132" s="270">
        <f t="shared" si="15"/>
        <v>2209.4712663889836</v>
      </c>
      <c r="F132" s="270">
        <f t="shared" si="16"/>
        <v>129.96889802288138</v>
      </c>
      <c r="G132" s="170">
        <v>78</v>
      </c>
      <c r="H132" s="271">
        <f t="shared" si="17"/>
        <v>8915.8850655559345</v>
      </c>
      <c r="I132" s="289">
        <v>66.175272727272727</v>
      </c>
      <c r="J132" s="416">
        <v>19710</v>
      </c>
      <c r="K132" s="273">
        <f t="shared" si="13"/>
        <v>3574.144695629238</v>
      </c>
      <c r="L132" s="270">
        <f t="shared" si="18"/>
        <v>1215.2091965139409</v>
      </c>
      <c r="M132" s="270">
        <f t="shared" si="19"/>
        <v>71.482893912584757</v>
      </c>
      <c r="N132" s="428">
        <v>43</v>
      </c>
      <c r="O132" s="271">
        <f t="shared" si="20"/>
        <v>4903.8367860557637</v>
      </c>
      <c r="P132" s="212">
        <v>80.88088888888889</v>
      </c>
      <c r="Q132" s="416">
        <v>19710</v>
      </c>
      <c r="R132" s="273">
        <f t="shared" si="14"/>
        <v>2924.3002055148313</v>
      </c>
      <c r="S132" s="170">
        <f t="shared" si="21"/>
        <v>994.2620698750427</v>
      </c>
      <c r="T132" s="270">
        <f t="shared" si="22"/>
        <v>58.486004110296626</v>
      </c>
      <c r="U132" s="428">
        <v>35</v>
      </c>
      <c r="V132" s="271">
        <f t="shared" si="23"/>
        <v>4012.0482795001708</v>
      </c>
      <c r="W132" s="151"/>
    </row>
    <row r="133" spans="1:23" s="424" customFormat="1" ht="16.5" customHeight="1" x14ac:dyDescent="0.2">
      <c r="A133" s="267">
        <v>114</v>
      </c>
      <c r="B133" s="268">
        <v>36.456600000000002</v>
      </c>
      <c r="C133" s="416">
        <v>19710</v>
      </c>
      <c r="D133" s="269">
        <f t="shared" si="12"/>
        <v>6487.7141587531478</v>
      </c>
      <c r="E133" s="270">
        <f t="shared" si="15"/>
        <v>2205.8228139760704</v>
      </c>
      <c r="F133" s="270">
        <f t="shared" si="16"/>
        <v>129.75428317506297</v>
      </c>
      <c r="G133" s="170">
        <v>78</v>
      </c>
      <c r="H133" s="271">
        <f t="shared" si="17"/>
        <v>8901.2912559042816</v>
      </c>
      <c r="I133" s="289">
        <v>66.284727272727267</v>
      </c>
      <c r="J133" s="416">
        <v>19710</v>
      </c>
      <c r="K133" s="273">
        <f t="shared" si="13"/>
        <v>3568.242787314231</v>
      </c>
      <c r="L133" s="270">
        <f t="shared" si="18"/>
        <v>1213.2025476868387</v>
      </c>
      <c r="M133" s="270">
        <f t="shared" si="19"/>
        <v>71.364855746284618</v>
      </c>
      <c r="N133" s="428">
        <v>43</v>
      </c>
      <c r="O133" s="271">
        <f t="shared" si="20"/>
        <v>4895.8101907473547</v>
      </c>
      <c r="P133" s="212">
        <v>81.01466666666667</v>
      </c>
      <c r="Q133" s="416">
        <v>19710</v>
      </c>
      <c r="R133" s="273">
        <f t="shared" si="14"/>
        <v>2919.4713714389163</v>
      </c>
      <c r="S133" s="170">
        <f t="shared" si="21"/>
        <v>992.62026628923161</v>
      </c>
      <c r="T133" s="270">
        <f t="shared" si="22"/>
        <v>58.389427428778326</v>
      </c>
      <c r="U133" s="428">
        <v>35</v>
      </c>
      <c r="V133" s="271">
        <f t="shared" si="23"/>
        <v>4005.481065156926</v>
      </c>
      <c r="W133" s="151"/>
    </row>
    <row r="134" spans="1:23" s="424" customFormat="1" ht="16.5" customHeight="1" x14ac:dyDescent="0.2">
      <c r="A134" s="267">
        <v>115</v>
      </c>
      <c r="B134" s="268">
        <v>36.515000000000001</v>
      </c>
      <c r="C134" s="416">
        <v>19710</v>
      </c>
      <c r="D134" s="269">
        <f t="shared" si="12"/>
        <v>6477.3380802409965</v>
      </c>
      <c r="E134" s="270">
        <f t="shared" si="15"/>
        <v>2202.2949472819391</v>
      </c>
      <c r="F134" s="270">
        <f t="shared" si="16"/>
        <v>129.54676160481992</v>
      </c>
      <c r="G134" s="170">
        <v>78</v>
      </c>
      <c r="H134" s="271">
        <f t="shared" si="17"/>
        <v>8887.1797891277547</v>
      </c>
      <c r="I134" s="289">
        <v>66.390909090909091</v>
      </c>
      <c r="J134" s="416">
        <v>19710</v>
      </c>
      <c r="K134" s="273">
        <f t="shared" si="13"/>
        <v>3562.5359441325481</v>
      </c>
      <c r="L134" s="270">
        <f t="shared" si="18"/>
        <v>1211.2622210050665</v>
      </c>
      <c r="M134" s="270">
        <f t="shared" si="19"/>
        <v>71.250718882650958</v>
      </c>
      <c r="N134" s="428">
        <v>43</v>
      </c>
      <c r="O134" s="271">
        <f t="shared" si="20"/>
        <v>4888.0488840202661</v>
      </c>
      <c r="P134" s="212">
        <v>81.144444444444446</v>
      </c>
      <c r="Q134" s="416">
        <v>19710</v>
      </c>
      <c r="R134" s="273">
        <f t="shared" si="14"/>
        <v>2914.8021361084488</v>
      </c>
      <c r="S134" s="170">
        <f t="shared" si="21"/>
        <v>991.03272627687272</v>
      </c>
      <c r="T134" s="270">
        <f t="shared" si="22"/>
        <v>58.296042722168977</v>
      </c>
      <c r="U134" s="428">
        <v>35</v>
      </c>
      <c r="V134" s="271">
        <f t="shared" si="23"/>
        <v>3999.1309051074904</v>
      </c>
      <c r="W134" s="151"/>
    </row>
    <row r="135" spans="1:23" s="424" customFormat="1" ht="16.5" customHeight="1" x14ac:dyDescent="0.2">
      <c r="A135" s="267">
        <v>116</v>
      </c>
      <c r="B135" s="268">
        <v>36.571600000000004</v>
      </c>
      <c r="C135" s="416">
        <v>19710</v>
      </c>
      <c r="D135" s="269">
        <f t="shared" si="12"/>
        <v>6467.3134344682749</v>
      </c>
      <c r="E135" s="270">
        <f t="shared" si="15"/>
        <v>2198.8865677192134</v>
      </c>
      <c r="F135" s="270">
        <f t="shared" si="16"/>
        <v>129.3462686893655</v>
      </c>
      <c r="G135" s="170">
        <v>78</v>
      </c>
      <c r="H135" s="271">
        <f t="shared" si="17"/>
        <v>8873.5462708768537</v>
      </c>
      <c r="I135" s="289">
        <v>66.493818181818185</v>
      </c>
      <c r="J135" s="416">
        <v>19710</v>
      </c>
      <c r="K135" s="273">
        <f t="shared" si="13"/>
        <v>3557.0223889575518</v>
      </c>
      <c r="L135" s="270">
        <f t="shared" si="18"/>
        <v>1209.3876122455677</v>
      </c>
      <c r="M135" s="270">
        <f t="shared" si="19"/>
        <v>71.140447779151032</v>
      </c>
      <c r="N135" s="428">
        <v>43</v>
      </c>
      <c r="O135" s="271">
        <f t="shared" si="20"/>
        <v>4880.5504489822706</v>
      </c>
      <c r="P135" s="212">
        <v>81.27022222222223</v>
      </c>
      <c r="Q135" s="416">
        <v>19710</v>
      </c>
      <c r="R135" s="273">
        <f t="shared" si="14"/>
        <v>2910.291045510724</v>
      </c>
      <c r="S135" s="170">
        <f t="shared" si="21"/>
        <v>989.49895547364622</v>
      </c>
      <c r="T135" s="270">
        <f t="shared" si="22"/>
        <v>58.205820910214477</v>
      </c>
      <c r="U135" s="428">
        <v>35</v>
      </c>
      <c r="V135" s="271">
        <f t="shared" si="23"/>
        <v>3992.9958218945849</v>
      </c>
      <c r="W135" s="151"/>
    </row>
    <row r="136" spans="1:23" s="424" customFormat="1" ht="16.5" customHeight="1" x14ac:dyDescent="0.2">
      <c r="A136" s="267">
        <v>117</v>
      </c>
      <c r="B136" s="268">
        <v>36.626400000000004</v>
      </c>
      <c r="C136" s="416">
        <v>19710</v>
      </c>
      <c r="D136" s="269">
        <f t="shared" si="12"/>
        <v>6457.6371142126991</v>
      </c>
      <c r="E136" s="270">
        <f t="shared" si="15"/>
        <v>2195.5966188323177</v>
      </c>
      <c r="F136" s="270">
        <f t="shared" si="16"/>
        <v>129.15274228425397</v>
      </c>
      <c r="G136" s="170">
        <v>78</v>
      </c>
      <c r="H136" s="271">
        <f t="shared" si="17"/>
        <v>8860.386475329271</v>
      </c>
      <c r="I136" s="289">
        <v>66.593454545454549</v>
      </c>
      <c r="J136" s="416">
        <v>19710</v>
      </c>
      <c r="K136" s="273">
        <f t="shared" si="13"/>
        <v>3551.7004128169847</v>
      </c>
      <c r="L136" s="270">
        <f t="shared" si="18"/>
        <v>1207.5781403577748</v>
      </c>
      <c r="M136" s="270">
        <f t="shared" si="19"/>
        <v>71.034008256339689</v>
      </c>
      <c r="N136" s="428">
        <v>43</v>
      </c>
      <c r="O136" s="271">
        <f t="shared" si="20"/>
        <v>4873.3125614310993</v>
      </c>
      <c r="P136" s="212">
        <v>81.39200000000001</v>
      </c>
      <c r="Q136" s="416">
        <v>19710</v>
      </c>
      <c r="R136" s="273">
        <f t="shared" si="14"/>
        <v>2905.9367013957144</v>
      </c>
      <c r="S136" s="170">
        <f t="shared" si="21"/>
        <v>988.01847847454292</v>
      </c>
      <c r="T136" s="270">
        <f t="shared" si="22"/>
        <v>58.118734027914286</v>
      </c>
      <c r="U136" s="428">
        <v>35</v>
      </c>
      <c r="V136" s="271">
        <f t="shared" si="23"/>
        <v>3987.0739138981717</v>
      </c>
      <c r="W136" s="151"/>
    </row>
    <row r="137" spans="1:23" s="424" customFormat="1" ht="16.5" customHeight="1" x14ac:dyDescent="0.2">
      <c r="A137" s="267">
        <v>118</v>
      </c>
      <c r="B137" s="268">
        <v>36.679400000000001</v>
      </c>
      <c r="C137" s="416">
        <v>19710</v>
      </c>
      <c r="D137" s="269">
        <f t="shared" si="12"/>
        <v>6448.3061336881201</v>
      </c>
      <c r="E137" s="270">
        <f t="shared" si="15"/>
        <v>2192.4240854539612</v>
      </c>
      <c r="F137" s="270">
        <f t="shared" si="16"/>
        <v>128.96612267376241</v>
      </c>
      <c r="G137" s="170">
        <v>78</v>
      </c>
      <c r="H137" s="271">
        <f t="shared" si="17"/>
        <v>8847.6963418158448</v>
      </c>
      <c r="I137" s="289">
        <v>66.689818181818183</v>
      </c>
      <c r="J137" s="416">
        <v>19710</v>
      </c>
      <c r="K137" s="273">
        <f t="shared" si="13"/>
        <v>3546.5683735284656</v>
      </c>
      <c r="L137" s="270">
        <f t="shared" si="18"/>
        <v>1205.8332469996783</v>
      </c>
      <c r="M137" s="270">
        <f t="shared" si="19"/>
        <v>70.931367470569313</v>
      </c>
      <c r="N137" s="428">
        <v>43</v>
      </c>
      <c r="O137" s="271">
        <f t="shared" si="20"/>
        <v>4866.3329879987132</v>
      </c>
      <c r="P137" s="212">
        <v>81.509777777777785</v>
      </c>
      <c r="Q137" s="416">
        <v>19710</v>
      </c>
      <c r="R137" s="273">
        <f t="shared" si="14"/>
        <v>2901.7377601596536</v>
      </c>
      <c r="S137" s="170">
        <f t="shared" si="21"/>
        <v>986.59083845428233</v>
      </c>
      <c r="T137" s="270">
        <f t="shared" si="22"/>
        <v>58.034755203193072</v>
      </c>
      <c r="U137" s="428">
        <v>35</v>
      </c>
      <c r="V137" s="271">
        <f t="shared" si="23"/>
        <v>3981.3633538171289</v>
      </c>
      <c r="W137" s="151"/>
    </row>
    <row r="138" spans="1:23" s="424" customFormat="1" ht="16.5" customHeight="1" x14ac:dyDescent="0.2">
      <c r="A138" s="267">
        <v>119</v>
      </c>
      <c r="B138" s="268">
        <v>36.730600000000003</v>
      </c>
      <c r="C138" s="416">
        <v>19710</v>
      </c>
      <c r="D138" s="269">
        <f t="shared" si="12"/>
        <v>6439.3176261754497</v>
      </c>
      <c r="E138" s="270">
        <f t="shared" si="15"/>
        <v>2189.367992899653</v>
      </c>
      <c r="F138" s="270">
        <f t="shared" si="16"/>
        <v>128.78635252350901</v>
      </c>
      <c r="G138" s="170">
        <v>78</v>
      </c>
      <c r="H138" s="271">
        <f t="shared" si="17"/>
        <v>8835.4719715986121</v>
      </c>
      <c r="I138" s="289">
        <v>66.782909090909087</v>
      </c>
      <c r="J138" s="416">
        <v>19710</v>
      </c>
      <c r="K138" s="273">
        <f t="shared" si="13"/>
        <v>3541.6246943964979</v>
      </c>
      <c r="L138" s="270">
        <f t="shared" si="18"/>
        <v>1204.1523960948093</v>
      </c>
      <c r="M138" s="270">
        <f t="shared" si="19"/>
        <v>70.832493887929957</v>
      </c>
      <c r="N138" s="428">
        <v>43</v>
      </c>
      <c r="O138" s="271">
        <f t="shared" si="20"/>
        <v>4859.6095843792364</v>
      </c>
      <c r="P138" s="212">
        <v>81.623555555555555</v>
      </c>
      <c r="Q138" s="416">
        <v>19710</v>
      </c>
      <c r="R138" s="273">
        <f t="shared" si="14"/>
        <v>2897.6929317789527</v>
      </c>
      <c r="S138" s="170">
        <f t="shared" si="21"/>
        <v>985.21559680484404</v>
      </c>
      <c r="T138" s="270">
        <f t="shared" si="22"/>
        <v>57.953858635579053</v>
      </c>
      <c r="U138" s="428">
        <v>35</v>
      </c>
      <c r="V138" s="271">
        <f t="shared" si="23"/>
        <v>3975.8623872193757</v>
      </c>
      <c r="W138" s="151"/>
    </row>
    <row r="139" spans="1:23" s="424" customFormat="1" ht="16.5" customHeight="1" x14ac:dyDescent="0.2">
      <c r="A139" s="275">
        <v>120</v>
      </c>
      <c r="B139" s="268">
        <v>36.78</v>
      </c>
      <c r="C139" s="416">
        <v>19710</v>
      </c>
      <c r="D139" s="269">
        <f t="shared" si="12"/>
        <v>6430.6688417618261</v>
      </c>
      <c r="E139" s="270">
        <f t="shared" si="15"/>
        <v>2186.4274061990209</v>
      </c>
      <c r="F139" s="270">
        <f t="shared" si="16"/>
        <v>128.61337683523652</v>
      </c>
      <c r="G139" s="170">
        <v>78</v>
      </c>
      <c r="H139" s="271">
        <f t="shared" si="17"/>
        <v>8823.7096247960835</v>
      </c>
      <c r="I139" s="289">
        <v>66.872727272727275</v>
      </c>
      <c r="J139" s="416">
        <v>19710</v>
      </c>
      <c r="K139" s="273">
        <f t="shared" si="13"/>
        <v>3536.8678629690048</v>
      </c>
      <c r="L139" s="270">
        <f t="shared" si="18"/>
        <v>1202.5350734094618</v>
      </c>
      <c r="M139" s="270">
        <f t="shared" si="19"/>
        <v>70.737357259380104</v>
      </c>
      <c r="N139" s="428">
        <v>43</v>
      </c>
      <c r="O139" s="271">
        <f t="shared" si="20"/>
        <v>4853.1402936378463</v>
      </c>
      <c r="P139" s="212">
        <v>81.733333333333334</v>
      </c>
      <c r="Q139" s="416">
        <v>19710</v>
      </c>
      <c r="R139" s="273">
        <f t="shared" si="14"/>
        <v>2893.8009787928222</v>
      </c>
      <c r="S139" s="170">
        <f t="shared" si="21"/>
        <v>983.89233278955965</v>
      </c>
      <c r="T139" s="270">
        <f t="shared" si="22"/>
        <v>57.876019575856446</v>
      </c>
      <c r="U139" s="428">
        <v>35</v>
      </c>
      <c r="V139" s="271">
        <f t="shared" si="23"/>
        <v>3970.5693311582381</v>
      </c>
      <c r="W139" s="151"/>
    </row>
    <row r="140" spans="1:23" s="424" customFormat="1" ht="16.5" customHeight="1" x14ac:dyDescent="0.2">
      <c r="A140" s="267">
        <v>121</v>
      </c>
      <c r="B140" s="268">
        <v>36.827600000000004</v>
      </c>
      <c r="C140" s="416">
        <v>19710</v>
      </c>
      <c r="D140" s="269">
        <f t="shared" si="12"/>
        <v>6422.3571451845892</v>
      </c>
      <c r="E140" s="270">
        <f t="shared" si="15"/>
        <v>2183.6014293627604</v>
      </c>
      <c r="F140" s="270">
        <f t="shared" si="16"/>
        <v>128.4471429036918</v>
      </c>
      <c r="G140" s="170">
        <v>78</v>
      </c>
      <c r="H140" s="271">
        <f t="shared" si="17"/>
        <v>8812.4057174510399</v>
      </c>
      <c r="I140" s="289">
        <v>66.959272727272733</v>
      </c>
      <c r="J140" s="416">
        <v>19710</v>
      </c>
      <c r="K140" s="273">
        <f t="shared" si="13"/>
        <v>3532.2964298515235</v>
      </c>
      <c r="L140" s="270">
        <f t="shared" si="18"/>
        <v>1200.9807861495181</v>
      </c>
      <c r="M140" s="270">
        <f t="shared" si="19"/>
        <v>70.645928597030476</v>
      </c>
      <c r="N140" s="428">
        <v>43</v>
      </c>
      <c r="O140" s="271">
        <f t="shared" si="20"/>
        <v>4846.9231445980722</v>
      </c>
      <c r="P140" s="212">
        <v>81.839111111111123</v>
      </c>
      <c r="Q140" s="416">
        <v>19710</v>
      </c>
      <c r="R140" s="273">
        <f t="shared" si="14"/>
        <v>2890.0607153330648</v>
      </c>
      <c r="S140" s="170">
        <f t="shared" si="21"/>
        <v>982.62064321324215</v>
      </c>
      <c r="T140" s="270">
        <f t="shared" si="22"/>
        <v>57.801214306661294</v>
      </c>
      <c r="U140" s="428">
        <v>35</v>
      </c>
      <c r="V140" s="271">
        <f t="shared" si="23"/>
        <v>3965.4825728529681</v>
      </c>
      <c r="W140" s="151"/>
    </row>
    <row r="141" spans="1:23" s="424" customFormat="1" ht="16.5" customHeight="1" x14ac:dyDescent="0.2">
      <c r="A141" s="267">
        <v>122</v>
      </c>
      <c r="B141" s="268">
        <v>36.873399999999997</v>
      </c>
      <c r="C141" s="416">
        <v>19710</v>
      </c>
      <c r="D141" s="269">
        <f t="shared" si="12"/>
        <v>6414.3800137768703</v>
      </c>
      <c r="E141" s="270">
        <f t="shared" si="15"/>
        <v>2180.8892046841361</v>
      </c>
      <c r="F141" s="270">
        <f t="shared" si="16"/>
        <v>128.28760027553741</v>
      </c>
      <c r="G141" s="170">
        <v>78</v>
      </c>
      <c r="H141" s="271">
        <f t="shared" si="17"/>
        <v>8801.5568187365425</v>
      </c>
      <c r="I141" s="289">
        <v>67.042545454545447</v>
      </c>
      <c r="J141" s="416">
        <v>19710</v>
      </c>
      <c r="K141" s="273">
        <f t="shared" si="13"/>
        <v>3527.9090075772779</v>
      </c>
      <c r="L141" s="270">
        <f t="shared" si="18"/>
        <v>1199.4890625762746</v>
      </c>
      <c r="M141" s="270">
        <f t="shared" si="19"/>
        <v>70.558180151545557</v>
      </c>
      <c r="N141" s="428">
        <v>43</v>
      </c>
      <c r="O141" s="271">
        <f t="shared" si="20"/>
        <v>4840.9562503050984</v>
      </c>
      <c r="P141" s="212">
        <v>81.940888888888878</v>
      </c>
      <c r="Q141" s="416">
        <v>19710</v>
      </c>
      <c r="R141" s="273">
        <f t="shared" si="14"/>
        <v>2886.4710061995916</v>
      </c>
      <c r="S141" s="170">
        <f t="shared" si="21"/>
        <v>981.40014210786126</v>
      </c>
      <c r="T141" s="270">
        <f t="shared" si="22"/>
        <v>57.729420123991829</v>
      </c>
      <c r="U141" s="428">
        <v>35</v>
      </c>
      <c r="V141" s="271">
        <f t="shared" si="23"/>
        <v>3960.600568431445</v>
      </c>
      <c r="W141" s="151"/>
    </row>
    <row r="142" spans="1:23" s="424" customFormat="1" ht="16.5" customHeight="1" x14ac:dyDescent="0.2">
      <c r="A142" s="267">
        <v>123</v>
      </c>
      <c r="B142" s="268">
        <v>36.917400000000001</v>
      </c>
      <c r="C142" s="416">
        <v>19710</v>
      </c>
      <c r="D142" s="269">
        <f t="shared" si="12"/>
        <v>6406.7350355117087</v>
      </c>
      <c r="E142" s="270">
        <f t="shared" si="15"/>
        <v>2178.2899120739812</v>
      </c>
      <c r="F142" s="270">
        <f t="shared" si="16"/>
        <v>128.13470071023417</v>
      </c>
      <c r="G142" s="170">
        <v>78</v>
      </c>
      <c r="H142" s="271">
        <f t="shared" si="17"/>
        <v>8791.1596482959249</v>
      </c>
      <c r="I142" s="289">
        <v>67.122545454545445</v>
      </c>
      <c r="J142" s="416">
        <v>19710</v>
      </c>
      <c r="K142" s="273">
        <f t="shared" si="13"/>
        <v>3523.7042695314408</v>
      </c>
      <c r="L142" s="270">
        <f t="shared" si="18"/>
        <v>1198.05945164069</v>
      </c>
      <c r="M142" s="270">
        <f t="shared" si="19"/>
        <v>70.474085390628815</v>
      </c>
      <c r="N142" s="428">
        <v>43</v>
      </c>
      <c r="O142" s="271">
        <f t="shared" si="20"/>
        <v>4835.237806562759</v>
      </c>
      <c r="P142" s="212">
        <v>82.038666666666671</v>
      </c>
      <c r="Q142" s="416">
        <v>19710</v>
      </c>
      <c r="R142" s="273">
        <f t="shared" si="14"/>
        <v>2883.0307659802693</v>
      </c>
      <c r="S142" s="170">
        <f t="shared" si="21"/>
        <v>980.23046043329157</v>
      </c>
      <c r="T142" s="270">
        <f t="shared" si="22"/>
        <v>57.660615319605384</v>
      </c>
      <c r="U142" s="428">
        <v>35</v>
      </c>
      <c r="V142" s="271">
        <f t="shared" si="23"/>
        <v>3955.9218417331663</v>
      </c>
      <c r="W142" s="151"/>
    </row>
    <row r="143" spans="1:23" s="424" customFormat="1" ht="16.5" customHeight="1" x14ac:dyDescent="0.2">
      <c r="A143" s="267">
        <v>124</v>
      </c>
      <c r="B143" s="268">
        <v>36.959600000000002</v>
      </c>
      <c r="C143" s="416">
        <v>19710</v>
      </c>
      <c r="D143" s="269">
        <f t="shared" si="12"/>
        <v>6399.4199071418516</v>
      </c>
      <c r="E143" s="270">
        <f t="shared" si="15"/>
        <v>2175.8027684282297</v>
      </c>
      <c r="F143" s="270">
        <f t="shared" si="16"/>
        <v>127.98839814283703</v>
      </c>
      <c r="G143" s="170">
        <v>78</v>
      </c>
      <c r="H143" s="271">
        <f t="shared" si="17"/>
        <v>8781.2110737129187</v>
      </c>
      <c r="I143" s="289">
        <v>67.199272727272728</v>
      </c>
      <c r="J143" s="416">
        <v>19710</v>
      </c>
      <c r="K143" s="273">
        <f t="shared" si="13"/>
        <v>3519.6809489280186</v>
      </c>
      <c r="L143" s="270">
        <f t="shared" si="18"/>
        <v>1196.6915226355263</v>
      </c>
      <c r="M143" s="270">
        <f t="shared" si="19"/>
        <v>70.393618978560369</v>
      </c>
      <c r="N143" s="428">
        <v>43</v>
      </c>
      <c r="O143" s="271">
        <f t="shared" si="20"/>
        <v>4829.7660905421053</v>
      </c>
      <c r="P143" s="212">
        <v>82.132444444444445</v>
      </c>
      <c r="Q143" s="416">
        <v>19710</v>
      </c>
      <c r="R143" s="273">
        <f t="shared" si="14"/>
        <v>2879.738958213833</v>
      </c>
      <c r="S143" s="170">
        <f t="shared" si="21"/>
        <v>979.11124579270324</v>
      </c>
      <c r="T143" s="270">
        <f t="shared" si="22"/>
        <v>57.594779164276659</v>
      </c>
      <c r="U143" s="428">
        <v>35</v>
      </c>
      <c r="V143" s="271">
        <f t="shared" si="23"/>
        <v>3951.444983170813</v>
      </c>
      <c r="W143" s="151"/>
    </row>
    <row r="144" spans="1:23" s="424" customFormat="1" ht="16.5" customHeight="1" x14ac:dyDescent="0.2">
      <c r="A144" s="267">
        <v>125</v>
      </c>
      <c r="B144" s="268">
        <v>37</v>
      </c>
      <c r="C144" s="416">
        <v>19710</v>
      </c>
      <c r="D144" s="269">
        <f t="shared" si="12"/>
        <v>6392.4324324324325</v>
      </c>
      <c r="E144" s="270">
        <f t="shared" si="15"/>
        <v>2173.4270270270272</v>
      </c>
      <c r="F144" s="270">
        <f t="shared" si="16"/>
        <v>127.84864864864865</v>
      </c>
      <c r="G144" s="170">
        <v>78</v>
      </c>
      <c r="H144" s="271">
        <f t="shared" si="17"/>
        <v>8771.7081081081087</v>
      </c>
      <c r="I144" s="289">
        <v>67.272727272727266</v>
      </c>
      <c r="J144" s="416">
        <v>19710</v>
      </c>
      <c r="K144" s="273">
        <f t="shared" si="13"/>
        <v>3515.8378378378384</v>
      </c>
      <c r="L144" s="270">
        <f t="shared" si="18"/>
        <v>1195.3848648648652</v>
      </c>
      <c r="M144" s="270">
        <f t="shared" si="19"/>
        <v>70.316756756756774</v>
      </c>
      <c r="N144" s="428">
        <v>43</v>
      </c>
      <c r="O144" s="271">
        <f t="shared" si="20"/>
        <v>4824.5394594594609</v>
      </c>
      <c r="P144" s="212">
        <v>82.222222222222214</v>
      </c>
      <c r="Q144" s="416">
        <v>19710</v>
      </c>
      <c r="R144" s="273">
        <f t="shared" si="14"/>
        <v>2876.5945945945946</v>
      </c>
      <c r="S144" s="170">
        <f t="shared" si="21"/>
        <v>978.04216216216219</v>
      </c>
      <c r="T144" s="270">
        <f t="shared" si="22"/>
        <v>57.531891891891895</v>
      </c>
      <c r="U144" s="428">
        <v>35</v>
      </c>
      <c r="V144" s="271">
        <f t="shared" si="23"/>
        <v>3947.1686486486487</v>
      </c>
      <c r="W144" s="151"/>
    </row>
    <row r="145" spans="1:23" s="424" customFormat="1" ht="16.5" customHeight="1" x14ac:dyDescent="0.2">
      <c r="A145" s="267">
        <v>126</v>
      </c>
      <c r="B145" s="268">
        <v>37.038600000000002</v>
      </c>
      <c r="C145" s="416">
        <v>19710</v>
      </c>
      <c r="D145" s="269">
        <f t="shared" si="12"/>
        <v>6385.7705204840349</v>
      </c>
      <c r="E145" s="270">
        <f t="shared" si="15"/>
        <v>2171.1619769645722</v>
      </c>
      <c r="F145" s="270">
        <f t="shared" si="16"/>
        <v>127.7154104096807</v>
      </c>
      <c r="G145" s="170">
        <v>78</v>
      </c>
      <c r="H145" s="271">
        <f t="shared" si="17"/>
        <v>8762.6479078582888</v>
      </c>
      <c r="I145" s="289">
        <v>67.342909090909089</v>
      </c>
      <c r="J145" s="416">
        <v>19710</v>
      </c>
      <c r="K145" s="273">
        <f t="shared" si="13"/>
        <v>3512.1737862662194</v>
      </c>
      <c r="L145" s="270">
        <f t="shared" si="18"/>
        <v>1194.1390873305147</v>
      </c>
      <c r="M145" s="270">
        <f t="shared" si="19"/>
        <v>70.243475725324387</v>
      </c>
      <c r="N145" s="428">
        <v>43</v>
      </c>
      <c r="O145" s="271">
        <f t="shared" si="20"/>
        <v>4819.5563493220579</v>
      </c>
      <c r="P145" s="212">
        <v>82.308000000000007</v>
      </c>
      <c r="Q145" s="416">
        <v>19710</v>
      </c>
      <c r="R145" s="273">
        <f t="shared" si="14"/>
        <v>2873.5967342178155</v>
      </c>
      <c r="S145" s="170">
        <f t="shared" si="21"/>
        <v>977.02288963405738</v>
      </c>
      <c r="T145" s="270">
        <f t="shared" si="22"/>
        <v>57.471934684356313</v>
      </c>
      <c r="U145" s="428">
        <v>35</v>
      </c>
      <c r="V145" s="271">
        <f t="shared" si="23"/>
        <v>3943.0915585362291</v>
      </c>
      <c r="W145" s="151"/>
    </row>
    <row r="146" spans="1:23" s="424" customFormat="1" ht="16.5" customHeight="1" x14ac:dyDescent="0.2">
      <c r="A146" s="267">
        <v>127</v>
      </c>
      <c r="B146" s="268">
        <v>37.075400000000002</v>
      </c>
      <c r="C146" s="416">
        <v>19710</v>
      </c>
      <c r="D146" s="269">
        <f t="shared" si="12"/>
        <v>6379.4321841436631</v>
      </c>
      <c r="E146" s="270">
        <f t="shared" si="15"/>
        <v>2169.0069426088457</v>
      </c>
      <c r="F146" s="270">
        <f t="shared" si="16"/>
        <v>127.58864368287327</v>
      </c>
      <c r="G146" s="170">
        <v>78</v>
      </c>
      <c r="H146" s="271">
        <f t="shared" si="17"/>
        <v>8754.027770435383</v>
      </c>
      <c r="I146" s="289">
        <v>67.409818181818181</v>
      </c>
      <c r="J146" s="416">
        <v>19710</v>
      </c>
      <c r="K146" s="273">
        <f t="shared" si="13"/>
        <v>3508.6877012790155</v>
      </c>
      <c r="L146" s="270">
        <f t="shared" si="18"/>
        <v>1192.9538184348653</v>
      </c>
      <c r="M146" s="270">
        <f t="shared" si="19"/>
        <v>70.173754025580308</v>
      </c>
      <c r="N146" s="428">
        <v>43</v>
      </c>
      <c r="O146" s="271">
        <f t="shared" si="20"/>
        <v>4814.8152737394612</v>
      </c>
      <c r="P146" s="212">
        <v>82.38977777777778</v>
      </c>
      <c r="Q146" s="416">
        <v>19710</v>
      </c>
      <c r="R146" s="273">
        <f t="shared" si="14"/>
        <v>2870.7444828646489</v>
      </c>
      <c r="S146" s="170">
        <f t="shared" si="21"/>
        <v>976.05312417398068</v>
      </c>
      <c r="T146" s="270">
        <f t="shared" si="22"/>
        <v>57.414889657292981</v>
      </c>
      <c r="U146" s="428">
        <v>35</v>
      </c>
      <c r="V146" s="271">
        <f t="shared" si="23"/>
        <v>3939.2124966959223</v>
      </c>
      <c r="W146" s="151"/>
    </row>
    <row r="147" spans="1:23" s="424" customFormat="1" ht="16.5" customHeight="1" x14ac:dyDescent="0.2">
      <c r="A147" s="267">
        <v>128</v>
      </c>
      <c r="B147" s="268">
        <v>37.110399999999998</v>
      </c>
      <c r="C147" s="416">
        <v>19710</v>
      </c>
      <c r="D147" s="269">
        <f t="shared" si="12"/>
        <v>6373.4155385013364</v>
      </c>
      <c r="E147" s="270">
        <f t="shared" si="15"/>
        <v>2166.9612830904543</v>
      </c>
      <c r="F147" s="270">
        <f t="shared" si="16"/>
        <v>127.46831077002673</v>
      </c>
      <c r="G147" s="170">
        <v>78</v>
      </c>
      <c r="H147" s="271">
        <f t="shared" si="17"/>
        <v>8745.8451323618192</v>
      </c>
      <c r="I147" s="289">
        <v>67.473454545454544</v>
      </c>
      <c r="J147" s="416">
        <v>19710</v>
      </c>
      <c r="K147" s="273">
        <f t="shared" si="13"/>
        <v>3505.3785461757352</v>
      </c>
      <c r="L147" s="270">
        <f t="shared" si="18"/>
        <v>1191.8287056997501</v>
      </c>
      <c r="M147" s="270">
        <f t="shared" si="19"/>
        <v>70.1075709235147</v>
      </c>
      <c r="N147" s="428">
        <v>43</v>
      </c>
      <c r="O147" s="271">
        <f t="shared" si="20"/>
        <v>4810.3148227989996</v>
      </c>
      <c r="P147" s="212">
        <v>82.467555555555549</v>
      </c>
      <c r="Q147" s="416">
        <v>19710</v>
      </c>
      <c r="R147" s="273">
        <f t="shared" si="14"/>
        <v>2868.0369923256017</v>
      </c>
      <c r="S147" s="170">
        <f t="shared" si="21"/>
        <v>975.13257739070468</v>
      </c>
      <c r="T147" s="270">
        <f t="shared" si="22"/>
        <v>57.360739846512033</v>
      </c>
      <c r="U147" s="428">
        <v>35</v>
      </c>
      <c r="V147" s="271">
        <f t="shared" si="23"/>
        <v>3935.5303095628183</v>
      </c>
      <c r="W147" s="151"/>
    </row>
    <row r="148" spans="1:23" s="424" customFormat="1" ht="16.5" customHeight="1" x14ac:dyDescent="0.2">
      <c r="A148" s="267">
        <v>129</v>
      </c>
      <c r="B148" s="268">
        <v>37.143599999999999</v>
      </c>
      <c r="C148" s="416">
        <v>19710</v>
      </c>
      <c r="D148" s="269">
        <f t="shared" ref="D148:D211" si="24">12*(1/B148*C148)</f>
        <v>6367.7187994701635</v>
      </c>
      <c r="E148" s="270">
        <f t="shared" si="15"/>
        <v>2165.0243918198557</v>
      </c>
      <c r="F148" s="270">
        <f t="shared" si="16"/>
        <v>127.35437598940327</v>
      </c>
      <c r="G148" s="170">
        <v>78</v>
      </c>
      <c r="H148" s="271">
        <f t="shared" si="17"/>
        <v>8738.0975672794229</v>
      </c>
      <c r="I148" s="289">
        <v>67.533818181818177</v>
      </c>
      <c r="J148" s="416">
        <v>19710</v>
      </c>
      <c r="K148" s="273">
        <f t="shared" ref="K148:K211" si="25">12*(1/I148*J148)</f>
        <v>3502.245339708591</v>
      </c>
      <c r="L148" s="270">
        <f t="shared" si="18"/>
        <v>1190.7634155009209</v>
      </c>
      <c r="M148" s="270">
        <f t="shared" si="19"/>
        <v>70.044906794171823</v>
      </c>
      <c r="N148" s="428">
        <v>43</v>
      </c>
      <c r="O148" s="271">
        <f t="shared" si="20"/>
        <v>4806.0536620036837</v>
      </c>
      <c r="P148" s="212">
        <v>82.541333333333327</v>
      </c>
      <c r="Q148" s="416">
        <v>19710</v>
      </c>
      <c r="R148" s="273">
        <f t="shared" ref="R148:R211" si="26">12*(1/P148*Q148)</f>
        <v>2865.4734597615743</v>
      </c>
      <c r="S148" s="170">
        <f t="shared" si="21"/>
        <v>974.26097631893538</v>
      </c>
      <c r="T148" s="270">
        <f t="shared" si="22"/>
        <v>57.309469195231486</v>
      </c>
      <c r="U148" s="428">
        <v>35</v>
      </c>
      <c r="V148" s="271">
        <f t="shared" si="23"/>
        <v>3932.0439052757411</v>
      </c>
      <c r="W148" s="151"/>
    </row>
    <row r="149" spans="1:23" s="424" customFormat="1" ht="16.5" customHeight="1" x14ac:dyDescent="0.2">
      <c r="A149" s="275">
        <v>130</v>
      </c>
      <c r="B149" s="268">
        <v>37.174999999999997</v>
      </c>
      <c r="C149" s="416">
        <v>19710</v>
      </c>
      <c r="D149" s="269">
        <f t="shared" si="24"/>
        <v>6362.3402824478826</v>
      </c>
      <c r="E149" s="270">
        <f t="shared" ref="E149:E212" si="27">D149*34%</f>
        <v>2163.1956960322805</v>
      </c>
      <c r="F149" s="270">
        <f t="shared" ref="F149:F212" si="28">D149*2%</f>
        <v>127.24680564895766</v>
      </c>
      <c r="G149" s="170">
        <v>78</v>
      </c>
      <c r="H149" s="271">
        <f t="shared" ref="H149:H212" si="29">SUM(D149:G149)</f>
        <v>8730.78278412912</v>
      </c>
      <c r="I149" s="289">
        <v>67.590909090909093</v>
      </c>
      <c r="J149" s="416">
        <v>19710</v>
      </c>
      <c r="K149" s="273">
        <f t="shared" si="25"/>
        <v>3499.2871553463347</v>
      </c>
      <c r="L149" s="270">
        <f t="shared" ref="L149:L212" si="30">K149*34%</f>
        <v>1189.7576328177538</v>
      </c>
      <c r="M149" s="270">
        <f t="shared" ref="M149:M212" si="31">K149*2%</f>
        <v>69.985743106926691</v>
      </c>
      <c r="N149" s="428">
        <v>43</v>
      </c>
      <c r="O149" s="271">
        <f t="shared" ref="O149:O212" si="32">SUM(K149:N149)</f>
        <v>4802.0305312710152</v>
      </c>
      <c r="P149" s="212">
        <v>82.611111111111114</v>
      </c>
      <c r="Q149" s="416">
        <v>19710</v>
      </c>
      <c r="R149" s="273">
        <f t="shared" si="26"/>
        <v>2863.0531271015466</v>
      </c>
      <c r="S149" s="170">
        <f t="shared" ref="S149:S212" si="33">R149*34%</f>
        <v>973.43806321452587</v>
      </c>
      <c r="T149" s="270">
        <f t="shared" ref="T149:T212" si="34">R149*2%</f>
        <v>57.261062542030935</v>
      </c>
      <c r="U149" s="428">
        <v>35</v>
      </c>
      <c r="V149" s="271">
        <f t="shared" ref="V149:V212" si="35">SUM(R149:U149)</f>
        <v>3928.7522528581035</v>
      </c>
      <c r="W149" s="151"/>
    </row>
    <row r="150" spans="1:23" s="424" customFormat="1" ht="16.5" customHeight="1" x14ac:dyDescent="0.2">
      <c r="A150" s="267">
        <v>131</v>
      </c>
      <c r="B150" s="268">
        <v>37.204600000000006</v>
      </c>
      <c r="C150" s="416">
        <v>19710</v>
      </c>
      <c r="D150" s="269">
        <f t="shared" si="24"/>
        <v>6357.2784010579326</v>
      </c>
      <c r="E150" s="270">
        <f t="shared" si="27"/>
        <v>2161.4746563596973</v>
      </c>
      <c r="F150" s="270">
        <f t="shared" si="28"/>
        <v>127.14556802115865</v>
      </c>
      <c r="G150" s="170">
        <v>78</v>
      </c>
      <c r="H150" s="271">
        <f t="shared" si="29"/>
        <v>8723.8986254387892</v>
      </c>
      <c r="I150" s="289">
        <v>67.64472727272728</v>
      </c>
      <c r="J150" s="416">
        <v>19710</v>
      </c>
      <c r="K150" s="273">
        <f t="shared" si="25"/>
        <v>3496.5031205818632</v>
      </c>
      <c r="L150" s="270">
        <f t="shared" si="30"/>
        <v>1188.8110609978335</v>
      </c>
      <c r="M150" s="270">
        <f t="shared" si="31"/>
        <v>69.930062411637266</v>
      </c>
      <c r="N150" s="428">
        <v>43</v>
      </c>
      <c r="O150" s="271">
        <f t="shared" si="32"/>
        <v>4798.2442439913348</v>
      </c>
      <c r="P150" s="212">
        <v>82.676888888888897</v>
      </c>
      <c r="Q150" s="416">
        <v>19710</v>
      </c>
      <c r="R150" s="273">
        <f t="shared" si="26"/>
        <v>2860.7752804760698</v>
      </c>
      <c r="S150" s="170">
        <f t="shared" si="33"/>
        <v>972.66359536186383</v>
      </c>
      <c r="T150" s="270">
        <f t="shared" si="34"/>
        <v>57.215505609521401</v>
      </c>
      <c r="U150" s="428">
        <v>35</v>
      </c>
      <c r="V150" s="271">
        <f t="shared" si="35"/>
        <v>3925.6543814474549</v>
      </c>
      <c r="W150" s="151"/>
    </row>
    <row r="151" spans="1:23" s="424" customFormat="1" ht="16.5" customHeight="1" x14ac:dyDescent="0.2">
      <c r="A151" s="267">
        <v>132</v>
      </c>
      <c r="B151" s="268">
        <v>37.232399999999998</v>
      </c>
      <c r="C151" s="416">
        <v>19710</v>
      </c>
      <c r="D151" s="269">
        <f t="shared" si="24"/>
        <v>6352.5316659683504</v>
      </c>
      <c r="E151" s="270">
        <f t="shared" si="27"/>
        <v>2159.8607664292394</v>
      </c>
      <c r="F151" s="270">
        <f t="shared" si="28"/>
        <v>127.05063331936701</v>
      </c>
      <c r="G151" s="170">
        <v>78</v>
      </c>
      <c r="H151" s="271">
        <f t="shared" si="29"/>
        <v>8717.443065716956</v>
      </c>
      <c r="I151" s="289">
        <v>67.695272727272723</v>
      </c>
      <c r="J151" s="416">
        <v>19710</v>
      </c>
      <c r="K151" s="273">
        <f t="shared" si="25"/>
        <v>3493.8924162825929</v>
      </c>
      <c r="L151" s="270">
        <f t="shared" si="30"/>
        <v>1187.9234215360816</v>
      </c>
      <c r="M151" s="270">
        <f t="shared" si="31"/>
        <v>69.877848325651854</v>
      </c>
      <c r="N151" s="428">
        <v>43</v>
      </c>
      <c r="O151" s="271">
        <f t="shared" si="32"/>
        <v>4794.6936861443264</v>
      </c>
      <c r="P151" s="212">
        <v>82.73866666666666</v>
      </c>
      <c r="Q151" s="416">
        <v>19710</v>
      </c>
      <c r="R151" s="273">
        <f t="shared" si="26"/>
        <v>2858.6392496857579</v>
      </c>
      <c r="S151" s="170">
        <f t="shared" si="33"/>
        <v>971.93734489315773</v>
      </c>
      <c r="T151" s="270">
        <f t="shared" si="34"/>
        <v>57.172784993715162</v>
      </c>
      <c r="U151" s="428">
        <v>35</v>
      </c>
      <c r="V151" s="271">
        <f t="shared" si="35"/>
        <v>3922.7493795726309</v>
      </c>
      <c r="W151" s="151"/>
    </row>
    <row r="152" spans="1:23" s="424" customFormat="1" ht="16.5" customHeight="1" x14ac:dyDescent="0.2">
      <c r="A152" s="267">
        <v>133</v>
      </c>
      <c r="B152" s="268">
        <v>37.258400000000002</v>
      </c>
      <c r="C152" s="416">
        <v>19710</v>
      </c>
      <c r="D152" s="269">
        <f t="shared" si="24"/>
        <v>6348.0986837867422</v>
      </c>
      <c r="E152" s="270">
        <f t="shared" si="27"/>
        <v>2158.3535524874924</v>
      </c>
      <c r="F152" s="270">
        <f t="shared" si="28"/>
        <v>126.96197367573485</v>
      </c>
      <c r="G152" s="170">
        <v>78</v>
      </c>
      <c r="H152" s="271">
        <f t="shared" si="29"/>
        <v>8711.4142099499695</v>
      </c>
      <c r="I152" s="289">
        <v>67.74254545454545</v>
      </c>
      <c r="J152" s="416">
        <v>19710</v>
      </c>
      <c r="K152" s="273">
        <f t="shared" si="25"/>
        <v>3491.4542760827089</v>
      </c>
      <c r="L152" s="270">
        <f t="shared" si="30"/>
        <v>1187.094453868121</v>
      </c>
      <c r="M152" s="270">
        <f t="shared" si="31"/>
        <v>69.829085521654179</v>
      </c>
      <c r="N152" s="428">
        <v>43</v>
      </c>
      <c r="O152" s="271">
        <f t="shared" si="32"/>
        <v>4791.3778154724841</v>
      </c>
      <c r="P152" s="212">
        <v>82.796444444444447</v>
      </c>
      <c r="Q152" s="416">
        <v>19710</v>
      </c>
      <c r="R152" s="273">
        <f t="shared" si="26"/>
        <v>2856.6444077040342</v>
      </c>
      <c r="S152" s="170">
        <f t="shared" si="33"/>
        <v>971.25909861937168</v>
      </c>
      <c r="T152" s="270">
        <f t="shared" si="34"/>
        <v>57.132888154080682</v>
      </c>
      <c r="U152" s="428">
        <v>35</v>
      </c>
      <c r="V152" s="271">
        <f t="shared" si="35"/>
        <v>3920.0363944774867</v>
      </c>
      <c r="W152" s="151"/>
    </row>
    <row r="153" spans="1:23" s="424" customFormat="1" ht="16.5" customHeight="1" x14ac:dyDescent="0.2">
      <c r="A153" s="267">
        <v>134</v>
      </c>
      <c r="B153" s="268">
        <v>37.282600000000002</v>
      </c>
      <c r="C153" s="416">
        <v>19710</v>
      </c>
      <c r="D153" s="269">
        <f t="shared" si="24"/>
        <v>6343.9781560298889</v>
      </c>
      <c r="E153" s="270">
        <f t="shared" si="27"/>
        <v>2156.9525730501623</v>
      </c>
      <c r="F153" s="270">
        <f t="shared" si="28"/>
        <v>126.87956312059778</v>
      </c>
      <c r="G153" s="170">
        <v>78</v>
      </c>
      <c r="H153" s="271">
        <f t="shared" si="29"/>
        <v>8705.8102922006492</v>
      </c>
      <c r="I153" s="289">
        <v>67.786545454545447</v>
      </c>
      <c r="J153" s="416">
        <v>19710</v>
      </c>
      <c r="K153" s="273">
        <f t="shared" si="25"/>
        <v>3489.1879858164407</v>
      </c>
      <c r="L153" s="270">
        <f t="shared" si="30"/>
        <v>1186.3239151775899</v>
      </c>
      <c r="M153" s="270">
        <f t="shared" si="31"/>
        <v>69.783759716328817</v>
      </c>
      <c r="N153" s="428">
        <v>43</v>
      </c>
      <c r="O153" s="271">
        <f t="shared" si="32"/>
        <v>4788.2956607103597</v>
      </c>
      <c r="P153" s="212">
        <v>82.850222222222229</v>
      </c>
      <c r="Q153" s="416">
        <v>19710</v>
      </c>
      <c r="R153" s="273">
        <f t="shared" si="26"/>
        <v>2854.7901702134504</v>
      </c>
      <c r="S153" s="170">
        <f t="shared" si="33"/>
        <v>970.62865787257317</v>
      </c>
      <c r="T153" s="270">
        <f t="shared" si="34"/>
        <v>57.095803404269013</v>
      </c>
      <c r="U153" s="428">
        <v>35</v>
      </c>
      <c r="V153" s="271">
        <f t="shared" si="35"/>
        <v>3917.5146314902927</v>
      </c>
      <c r="W153" s="151"/>
    </row>
    <row r="154" spans="1:23" s="424" customFormat="1" ht="16.5" customHeight="1" x14ac:dyDescent="0.2">
      <c r="A154" s="267">
        <v>135</v>
      </c>
      <c r="B154" s="268">
        <v>37.305</v>
      </c>
      <c r="C154" s="416">
        <v>19710</v>
      </c>
      <c r="D154" s="269">
        <f t="shared" si="24"/>
        <v>6340.168878166467</v>
      </c>
      <c r="E154" s="270">
        <f t="shared" si="27"/>
        <v>2155.657418576599</v>
      </c>
      <c r="F154" s="270">
        <f t="shared" si="28"/>
        <v>126.80337756332935</v>
      </c>
      <c r="G154" s="170">
        <v>78</v>
      </c>
      <c r="H154" s="271">
        <f t="shared" si="29"/>
        <v>8700.629674306394</v>
      </c>
      <c r="I154" s="289">
        <v>67.827272727272728</v>
      </c>
      <c r="J154" s="416">
        <v>19710</v>
      </c>
      <c r="K154" s="273">
        <f t="shared" si="25"/>
        <v>3487.0928829915565</v>
      </c>
      <c r="L154" s="270">
        <f t="shared" si="30"/>
        <v>1185.6115802171294</v>
      </c>
      <c r="M154" s="270">
        <f t="shared" si="31"/>
        <v>69.741857659831126</v>
      </c>
      <c r="N154" s="428">
        <v>43</v>
      </c>
      <c r="O154" s="271">
        <f t="shared" si="32"/>
        <v>4785.4463208685165</v>
      </c>
      <c r="P154" s="212">
        <v>82.9</v>
      </c>
      <c r="Q154" s="416">
        <v>19710</v>
      </c>
      <c r="R154" s="273">
        <f t="shared" si="26"/>
        <v>2853.0759951749092</v>
      </c>
      <c r="S154" s="170">
        <f t="shared" si="33"/>
        <v>970.04583835946914</v>
      </c>
      <c r="T154" s="270">
        <f t="shared" si="34"/>
        <v>57.061519903498187</v>
      </c>
      <c r="U154" s="428">
        <v>35</v>
      </c>
      <c r="V154" s="271">
        <f t="shared" si="35"/>
        <v>3915.1833534378766</v>
      </c>
      <c r="W154" s="151"/>
    </row>
    <row r="155" spans="1:23" s="424" customFormat="1" ht="16.5" customHeight="1" x14ac:dyDescent="0.2">
      <c r="A155" s="267">
        <v>136</v>
      </c>
      <c r="B155" s="268">
        <v>37.325600000000001</v>
      </c>
      <c r="C155" s="416">
        <v>19710</v>
      </c>
      <c r="D155" s="269">
        <f t="shared" si="24"/>
        <v>6336.6697387315944</v>
      </c>
      <c r="E155" s="270">
        <f t="shared" si="27"/>
        <v>2154.4677111687424</v>
      </c>
      <c r="F155" s="270">
        <f t="shared" si="28"/>
        <v>126.73339477463189</v>
      </c>
      <c r="G155" s="170">
        <v>78</v>
      </c>
      <c r="H155" s="271">
        <f t="shared" si="29"/>
        <v>8695.8708446749679</v>
      </c>
      <c r="I155" s="289">
        <v>67.864727272727265</v>
      </c>
      <c r="J155" s="416">
        <v>19710</v>
      </c>
      <c r="K155" s="273">
        <f t="shared" si="25"/>
        <v>3485.1683563023776</v>
      </c>
      <c r="L155" s="270">
        <f t="shared" si="30"/>
        <v>1184.9572411428085</v>
      </c>
      <c r="M155" s="270">
        <f t="shared" si="31"/>
        <v>69.703367126047553</v>
      </c>
      <c r="N155" s="428">
        <v>43</v>
      </c>
      <c r="O155" s="271">
        <f t="shared" si="32"/>
        <v>4782.8289645712339</v>
      </c>
      <c r="P155" s="212">
        <v>82.945777777777778</v>
      </c>
      <c r="Q155" s="416">
        <v>19710</v>
      </c>
      <c r="R155" s="273">
        <f t="shared" si="26"/>
        <v>2851.5013824292173</v>
      </c>
      <c r="S155" s="170">
        <f t="shared" si="33"/>
        <v>969.51047002593396</v>
      </c>
      <c r="T155" s="270">
        <f t="shared" si="34"/>
        <v>57.030027648584344</v>
      </c>
      <c r="U155" s="428">
        <v>35</v>
      </c>
      <c r="V155" s="271">
        <f t="shared" si="35"/>
        <v>3913.0418801037358</v>
      </c>
      <c r="W155" s="151"/>
    </row>
    <row r="156" spans="1:23" s="424" customFormat="1" ht="16.5" customHeight="1" x14ac:dyDescent="0.2">
      <c r="A156" s="267">
        <v>137</v>
      </c>
      <c r="B156" s="268">
        <v>37.3444</v>
      </c>
      <c r="C156" s="416">
        <v>19710</v>
      </c>
      <c r="D156" s="269">
        <f t="shared" si="24"/>
        <v>6333.4797185120115</v>
      </c>
      <c r="E156" s="270">
        <f t="shared" si="27"/>
        <v>2153.3831042940842</v>
      </c>
      <c r="F156" s="270">
        <f t="shared" si="28"/>
        <v>126.66959437024023</v>
      </c>
      <c r="G156" s="170">
        <v>78</v>
      </c>
      <c r="H156" s="271">
        <f t="shared" si="29"/>
        <v>8691.532417176335</v>
      </c>
      <c r="I156" s="289">
        <v>67.898909090909086</v>
      </c>
      <c r="J156" s="416">
        <v>19710</v>
      </c>
      <c r="K156" s="273">
        <f t="shared" si="25"/>
        <v>3483.413845181607</v>
      </c>
      <c r="L156" s="270">
        <f t="shared" si="30"/>
        <v>1184.3607073617466</v>
      </c>
      <c r="M156" s="270">
        <f t="shared" si="31"/>
        <v>69.668276903632147</v>
      </c>
      <c r="N156" s="428">
        <v>43</v>
      </c>
      <c r="O156" s="271">
        <f t="shared" si="32"/>
        <v>4780.4428294469863</v>
      </c>
      <c r="P156" s="212">
        <v>82.987555555555559</v>
      </c>
      <c r="Q156" s="416">
        <v>19710</v>
      </c>
      <c r="R156" s="273">
        <f t="shared" si="26"/>
        <v>2850.0658733304053</v>
      </c>
      <c r="S156" s="170">
        <f t="shared" si="33"/>
        <v>969.02239693233787</v>
      </c>
      <c r="T156" s="270">
        <f t="shared" si="34"/>
        <v>57.001317466608107</v>
      </c>
      <c r="U156" s="428">
        <v>35</v>
      </c>
      <c r="V156" s="271">
        <f t="shared" si="35"/>
        <v>3911.0895877293515</v>
      </c>
      <c r="W156" s="151"/>
    </row>
    <row r="157" spans="1:23" s="424" customFormat="1" ht="16.5" customHeight="1" x14ac:dyDescent="0.2">
      <c r="A157" s="267">
        <v>138</v>
      </c>
      <c r="B157" s="268">
        <v>37.361400000000003</v>
      </c>
      <c r="C157" s="416">
        <v>19710</v>
      </c>
      <c r="D157" s="269">
        <f t="shared" si="24"/>
        <v>6330.5978898007015</v>
      </c>
      <c r="E157" s="270">
        <f t="shared" si="27"/>
        <v>2152.4032825322388</v>
      </c>
      <c r="F157" s="270">
        <f t="shared" si="28"/>
        <v>126.61195779601404</v>
      </c>
      <c r="G157" s="170">
        <v>78</v>
      </c>
      <c r="H157" s="271">
        <f t="shared" si="29"/>
        <v>8687.6131301289552</v>
      </c>
      <c r="I157" s="289">
        <v>67.929818181818177</v>
      </c>
      <c r="J157" s="416">
        <v>19710</v>
      </c>
      <c r="K157" s="273">
        <f t="shared" si="25"/>
        <v>3481.8288393903867</v>
      </c>
      <c r="L157" s="270">
        <f t="shared" si="30"/>
        <v>1183.8218053927317</v>
      </c>
      <c r="M157" s="270">
        <f t="shared" si="31"/>
        <v>69.636576787807741</v>
      </c>
      <c r="N157" s="428">
        <v>43</v>
      </c>
      <c r="O157" s="271">
        <f t="shared" si="32"/>
        <v>4778.2872215709258</v>
      </c>
      <c r="P157" s="212">
        <v>83.025333333333336</v>
      </c>
      <c r="Q157" s="416">
        <v>19710</v>
      </c>
      <c r="R157" s="273">
        <f t="shared" si="26"/>
        <v>2848.7690504103166</v>
      </c>
      <c r="S157" s="170">
        <f t="shared" si="33"/>
        <v>968.58147713950768</v>
      </c>
      <c r="T157" s="270">
        <f t="shared" si="34"/>
        <v>56.975381008206334</v>
      </c>
      <c r="U157" s="428">
        <v>35</v>
      </c>
      <c r="V157" s="271">
        <f t="shared" si="35"/>
        <v>3909.3259085580303</v>
      </c>
      <c r="W157" s="151"/>
    </row>
    <row r="158" spans="1:23" s="424" customFormat="1" ht="16.5" customHeight="1" x14ac:dyDescent="0.2">
      <c r="A158" s="267">
        <v>139</v>
      </c>
      <c r="B158" s="268">
        <v>37.376600000000003</v>
      </c>
      <c r="C158" s="416">
        <v>19710</v>
      </c>
      <c r="D158" s="269">
        <f t="shared" si="24"/>
        <v>6328.0234157199948</v>
      </c>
      <c r="E158" s="270">
        <f t="shared" si="27"/>
        <v>2151.5279613447983</v>
      </c>
      <c r="F158" s="270">
        <f t="shared" si="28"/>
        <v>126.5604683143999</v>
      </c>
      <c r="G158" s="170">
        <v>78</v>
      </c>
      <c r="H158" s="271">
        <f t="shared" si="29"/>
        <v>8684.1118453791914</v>
      </c>
      <c r="I158" s="289">
        <v>67.957454545454553</v>
      </c>
      <c r="J158" s="416">
        <v>19710</v>
      </c>
      <c r="K158" s="273">
        <f t="shared" si="25"/>
        <v>3480.4128786459969</v>
      </c>
      <c r="L158" s="270">
        <f t="shared" si="30"/>
        <v>1183.3403787396389</v>
      </c>
      <c r="M158" s="270">
        <f t="shared" si="31"/>
        <v>69.608257572919939</v>
      </c>
      <c r="N158" s="428">
        <v>43</v>
      </c>
      <c r="O158" s="271">
        <f t="shared" si="32"/>
        <v>4776.3615149585557</v>
      </c>
      <c r="P158" s="212">
        <v>83.059111111111122</v>
      </c>
      <c r="Q158" s="416">
        <v>19710</v>
      </c>
      <c r="R158" s="273">
        <f t="shared" si="26"/>
        <v>2847.6105370739979</v>
      </c>
      <c r="S158" s="170">
        <f t="shared" si="33"/>
        <v>968.18758260515938</v>
      </c>
      <c r="T158" s="270">
        <f t="shared" si="34"/>
        <v>56.952210741479959</v>
      </c>
      <c r="U158" s="428">
        <v>35</v>
      </c>
      <c r="V158" s="271">
        <f t="shared" si="35"/>
        <v>3907.7503304206371</v>
      </c>
      <c r="W158" s="151"/>
    </row>
    <row r="159" spans="1:23" s="424" customFormat="1" ht="16.5" customHeight="1" x14ac:dyDescent="0.2">
      <c r="A159" s="275">
        <v>140</v>
      </c>
      <c r="B159" s="268">
        <v>37.39</v>
      </c>
      <c r="C159" s="416">
        <v>19710</v>
      </c>
      <c r="D159" s="269">
        <f t="shared" si="24"/>
        <v>6325.7555496121959</v>
      </c>
      <c r="E159" s="270">
        <f t="shared" si="27"/>
        <v>2150.7568868681469</v>
      </c>
      <c r="F159" s="270">
        <f t="shared" si="28"/>
        <v>126.51511099224392</v>
      </c>
      <c r="G159" s="170">
        <v>78</v>
      </c>
      <c r="H159" s="271">
        <f t="shared" si="29"/>
        <v>8681.0275474725877</v>
      </c>
      <c r="I159" s="289">
        <v>67.981818181818184</v>
      </c>
      <c r="J159" s="416">
        <v>19710</v>
      </c>
      <c r="K159" s="273">
        <f t="shared" si="25"/>
        <v>3479.1655522867077</v>
      </c>
      <c r="L159" s="270">
        <f t="shared" si="30"/>
        <v>1182.9162877774806</v>
      </c>
      <c r="M159" s="270">
        <f t="shared" si="31"/>
        <v>69.583311045734149</v>
      </c>
      <c r="N159" s="428">
        <v>43</v>
      </c>
      <c r="O159" s="271">
        <f t="shared" si="32"/>
        <v>4774.6651511099226</v>
      </c>
      <c r="P159" s="212">
        <v>83.088888888888889</v>
      </c>
      <c r="Q159" s="416">
        <v>19710</v>
      </c>
      <c r="R159" s="273">
        <f t="shared" si="26"/>
        <v>2846.5899973254882</v>
      </c>
      <c r="S159" s="170">
        <f t="shared" si="33"/>
        <v>967.84059909066605</v>
      </c>
      <c r="T159" s="270">
        <f t="shared" si="34"/>
        <v>56.931799946509763</v>
      </c>
      <c r="U159" s="428">
        <v>35</v>
      </c>
      <c r="V159" s="271">
        <f t="shared" si="35"/>
        <v>3906.3623963626637</v>
      </c>
      <c r="W159" s="151"/>
    </row>
    <row r="160" spans="1:23" s="424" customFormat="1" ht="16.5" customHeight="1" x14ac:dyDescent="0.2">
      <c r="A160" s="267">
        <v>141</v>
      </c>
      <c r="B160" s="268">
        <v>37.401600000000002</v>
      </c>
      <c r="C160" s="416">
        <v>19710</v>
      </c>
      <c r="D160" s="269">
        <f t="shared" si="24"/>
        <v>6323.7936344969203</v>
      </c>
      <c r="E160" s="270">
        <f t="shared" si="27"/>
        <v>2150.0898357289529</v>
      </c>
      <c r="F160" s="270">
        <f t="shared" si="28"/>
        <v>126.47587268993841</v>
      </c>
      <c r="G160" s="170">
        <v>78</v>
      </c>
      <c r="H160" s="271">
        <f t="shared" si="29"/>
        <v>8678.3593429158118</v>
      </c>
      <c r="I160" s="289">
        <v>68.002909090909085</v>
      </c>
      <c r="J160" s="416">
        <v>19710</v>
      </c>
      <c r="K160" s="273">
        <f t="shared" si="25"/>
        <v>3478.0864989733059</v>
      </c>
      <c r="L160" s="270">
        <f t="shared" si="30"/>
        <v>1182.5494096509242</v>
      </c>
      <c r="M160" s="270">
        <f t="shared" si="31"/>
        <v>69.561729979466122</v>
      </c>
      <c r="N160" s="428">
        <v>43</v>
      </c>
      <c r="O160" s="271">
        <f t="shared" si="32"/>
        <v>4773.1976386036959</v>
      </c>
      <c r="P160" s="212">
        <v>83.114666666666665</v>
      </c>
      <c r="Q160" s="416">
        <v>19710</v>
      </c>
      <c r="R160" s="273">
        <f t="shared" si="26"/>
        <v>2845.7071355236139</v>
      </c>
      <c r="S160" s="170">
        <f t="shared" si="33"/>
        <v>967.54042607802876</v>
      </c>
      <c r="T160" s="270">
        <f t="shared" si="34"/>
        <v>56.914142710472277</v>
      </c>
      <c r="U160" s="428">
        <v>35</v>
      </c>
      <c r="V160" s="271">
        <f t="shared" si="35"/>
        <v>3905.161704312115</v>
      </c>
      <c r="W160" s="151"/>
    </row>
    <row r="161" spans="1:23" s="424" customFormat="1" ht="16.5" customHeight="1" x14ac:dyDescent="0.2">
      <c r="A161" s="267">
        <v>142</v>
      </c>
      <c r="B161" s="268">
        <v>37.4114</v>
      </c>
      <c r="C161" s="416">
        <v>19710</v>
      </c>
      <c r="D161" s="269">
        <f t="shared" si="24"/>
        <v>6322.1371025943963</v>
      </c>
      <c r="E161" s="270">
        <f t="shared" si="27"/>
        <v>2149.5266148820947</v>
      </c>
      <c r="F161" s="270">
        <f t="shared" si="28"/>
        <v>126.44274205188793</v>
      </c>
      <c r="G161" s="170">
        <v>78</v>
      </c>
      <c r="H161" s="271">
        <f t="shared" si="29"/>
        <v>8676.1064595283788</v>
      </c>
      <c r="I161" s="289">
        <v>68.020727272727271</v>
      </c>
      <c r="J161" s="416">
        <v>19710</v>
      </c>
      <c r="K161" s="273">
        <f t="shared" si="25"/>
        <v>3477.175406426918</v>
      </c>
      <c r="L161" s="270">
        <f t="shared" si="30"/>
        <v>1182.2396381851522</v>
      </c>
      <c r="M161" s="270">
        <f t="shared" si="31"/>
        <v>69.543508128538363</v>
      </c>
      <c r="N161" s="428">
        <v>43</v>
      </c>
      <c r="O161" s="271">
        <f t="shared" si="32"/>
        <v>4771.9585527406089</v>
      </c>
      <c r="P161" s="212">
        <v>83.13644444444445</v>
      </c>
      <c r="Q161" s="416">
        <v>19710</v>
      </c>
      <c r="R161" s="273">
        <f t="shared" si="26"/>
        <v>2844.9616961674783</v>
      </c>
      <c r="S161" s="170">
        <f t="shared" si="33"/>
        <v>967.2869766969427</v>
      </c>
      <c r="T161" s="270">
        <f t="shared" si="34"/>
        <v>56.89923392334957</v>
      </c>
      <c r="U161" s="428">
        <v>35</v>
      </c>
      <c r="V161" s="271">
        <f t="shared" si="35"/>
        <v>3904.1479067877704</v>
      </c>
      <c r="W161" s="151"/>
    </row>
    <row r="162" spans="1:23" s="424" customFormat="1" ht="16.5" customHeight="1" x14ac:dyDescent="0.2">
      <c r="A162" s="267">
        <v>143</v>
      </c>
      <c r="B162" s="268">
        <v>37.419400000000003</v>
      </c>
      <c r="C162" s="416">
        <v>19710</v>
      </c>
      <c r="D162" s="269">
        <f t="shared" si="24"/>
        <v>6320.7854749140806</v>
      </c>
      <c r="E162" s="270">
        <f t="shared" si="27"/>
        <v>2149.0670614707874</v>
      </c>
      <c r="F162" s="270">
        <f t="shared" si="28"/>
        <v>126.41570949828161</v>
      </c>
      <c r="G162" s="170">
        <v>78</v>
      </c>
      <c r="H162" s="271">
        <f t="shared" si="29"/>
        <v>8674.2682458831496</v>
      </c>
      <c r="I162" s="289">
        <v>68.035272727272726</v>
      </c>
      <c r="J162" s="416">
        <v>19710</v>
      </c>
      <c r="K162" s="273">
        <f t="shared" si="25"/>
        <v>3476.4320112027453</v>
      </c>
      <c r="L162" s="270">
        <f t="shared" si="30"/>
        <v>1181.9868838089335</v>
      </c>
      <c r="M162" s="270">
        <f t="shared" si="31"/>
        <v>69.528640224054911</v>
      </c>
      <c r="N162" s="428">
        <v>43</v>
      </c>
      <c r="O162" s="271">
        <f t="shared" si="32"/>
        <v>4770.9475352357331</v>
      </c>
      <c r="P162" s="212">
        <v>83.154222222222231</v>
      </c>
      <c r="Q162" s="416">
        <v>19710</v>
      </c>
      <c r="R162" s="273">
        <f t="shared" si="26"/>
        <v>2844.3534637113366</v>
      </c>
      <c r="S162" s="170">
        <f t="shared" si="33"/>
        <v>967.08017766185458</v>
      </c>
      <c r="T162" s="270">
        <f t="shared" si="34"/>
        <v>56.887069274226732</v>
      </c>
      <c r="U162" s="428">
        <v>35</v>
      </c>
      <c r="V162" s="271">
        <f t="shared" si="35"/>
        <v>3903.3207106474179</v>
      </c>
      <c r="W162" s="151"/>
    </row>
    <row r="163" spans="1:23" s="424" customFormat="1" ht="16.5" customHeight="1" x14ac:dyDescent="0.2">
      <c r="A163" s="267">
        <v>144</v>
      </c>
      <c r="B163" s="268">
        <v>37.425600000000003</v>
      </c>
      <c r="C163" s="416">
        <v>19710</v>
      </c>
      <c r="D163" s="269">
        <f t="shared" si="24"/>
        <v>6319.7383609080425</v>
      </c>
      <c r="E163" s="270">
        <f t="shared" si="27"/>
        <v>2148.7110427087346</v>
      </c>
      <c r="F163" s="270">
        <f t="shared" si="28"/>
        <v>126.39476721816085</v>
      </c>
      <c r="G163" s="170">
        <v>78</v>
      </c>
      <c r="H163" s="271">
        <f t="shared" si="29"/>
        <v>8672.8441708349383</v>
      </c>
      <c r="I163" s="289">
        <v>68.046545454545452</v>
      </c>
      <c r="J163" s="416">
        <v>19710</v>
      </c>
      <c r="K163" s="273">
        <f t="shared" si="25"/>
        <v>3475.8560984994228</v>
      </c>
      <c r="L163" s="270">
        <f t="shared" si="30"/>
        <v>1181.7910734898039</v>
      </c>
      <c r="M163" s="270">
        <f t="shared" si="31"/>
        <v>69.517121969988452</v>
      </c>
      <c r="N163" s="428">
        <v>43</v>
      </c>
      <c r="O163" s="271">
        <f t="shared" si="32"/>
        <v>4770.1642939592157</v>
      </c>
      <c r="P163" s="212">
        <v>83.168000000000006</v>
      </c>
      <c r="Q163" s="416">
        <v>19710</v>
      </c>
      <c r="R163" s="273">
        <f t="shared" si="26"/>
        <v>2843.8822624086183</v>
      </c>
      <c r="S163" s="170">
        <f t="shared" si="33"/>
        <v>966.91996921893031</v>
      </c>
      <c r="T163" s="270">
        <f t="shared" si="34"/>
        <v>56.877645248172371</v>
      </c>
      <c r="U163" s="428">
        <v>35</v>
      </c>
      <c r="V163" s="271">
        <f t="shared" si="35"/>
        <v>3902.6798768757212</v>
      </c>
      <c r="W163" s="151"/>
    </row>
    <row r="164" spans="1:23" s="424" customFormat="1" ht="16.5" customHeight="1" x14ac:dyDescent="0.2">
      <c r="A164" s="267">
        <v>145</v>
      </c>
      <c r="B164" s="268">
        <v>37.43</v>
      </c>
      <c r="C164" s="416">
        <v>19710</v>
      </c>
      <c r="D164" s="269">
        <f t="shared" si="24"/>
        <v>6318.9954581886195</v>
      </c>
      <c r="E164" s="270">
        <f t="shared" si="27"/>
        <v>2148.4584557841308</v>
      </c>
      <c r="F164" s="270">
        <f t="shared" si="28"/>
        <v>126.3799091637724</v>
      </c>
      <c r="G164" s="170">
        <v>78</v>
      </c>
      <c r="H164" s="271">
        <f t="shared" si="29"/>
        <v>8671.8338231365215</v>
      </c>
      <c r="I164" s="289">
        <v>68.054545454545448</v>
      </c>
      <c r="J164" s="416">
        <v>19710</v>
      </c>
      <c r="K164" s="273">
        <f t="shared" si="25"/>
        <v>3475.4475020037407</v>
      </c>
      <c r="L164" s="270">
        <f t="shared" si="30"/>
        <v>1181.6521506812719</v>
      </c>
      <c r="M164" s="270">
        <f t="shared" si="31"/>
        <v>69.508950040074822</v>
      </c>
      <c r="N164" s="428">
        <v>43</v>
      </c>
      <c r="O164" s="271">
        <f t="shared" si="32"/>
        <v>4769.6086027250867</v>
      </c>
      <c r="P164" s="212">
        <v>83.177777777777777</v>
      </c>
      <c r="Q164" s="416">
        <v>19710</v>
      </c>
      <c r="R164" s="273">
        <f t="shared" si="26"/>
        <v>2843.5479561848783</v>
      </c>
      <c r="S164" s="170">
        <f t="shared" si="33"/>
        <v>966.80630510285869</v>
      </c>
      <c r="T164" s="270">
        <f t="shared" si="34"/>
        <v>56.870959123697567</v>
      </c>
      <c r="U164" s="428">
        <v>35</v>
      </c>
      <c r="V164" s="271">
        <f t="shared" si="35"/>
        <v>3902.2252204114347</v>
      </c>
      <c r="W164" s="151"/>
    </row>
    <row r="165" spans="1:23" s="424" customFormat="1" ht="16.5" customHeight="1" x14ac:dyDescent="0.2">
      <c r="A165" s="267">
        <v>146</v>
      </c>
      <c r="B165" s="268">
        <v>37.432600000000008</v>
      </c>
      <c r="C165" s="416">
        <v>19710</v>
      </c>
      <c r="D165" s="269">
        <f t="shared" si="24"/>
        <v>6318.5565523100177</v>
      </c>
      <c r="E165" s="270">
        <f t="shared" si="27"/>
        <v>2148.3092277854062</v>
      </c>
      <c r="F165" s="270">
        <f t="shared" si="28"/>
        <v>126.37113104620036</v>
      </c>
      <c r="G165" s="170">
        <v>78</v>
      </c>
      <c r="H165" s="271">
        <f t="shared" si="29"/>
        <v>8671.2369111416247</v>
      </c>
      <c r="I165" s="289">
        <v>68.059272727272742</v>
      </c>
      <c r="J165" s="416">
        <v>19710</v>
      </c>
      <c r="K165" s="273">
        <f t="shared" si="25"/>
        <v>3475.2061037705089</v>
      </c>
      <c r="L165" s="270">
        <f t="shared" si="30"/>
        <v>1181.570075281973</v>
      </c>
      <c r="M165" s="270">
        <f t="shared" si="31"/>
        <v>69.50412207541018</v>
      </c>
      <c r="N165" s="428">
        <v>43</v>
      </c>
      <c r="O165" s="271">
        <f t="shared" si="32"/>
        <v>4769.280301127892</v>
      </c>
      <c r="P165" s="212">
        <v>83.183555555555571</v>
      </c>
      <c r="Q165" s="416">
        <v>19710</v>
      </c>
      <c r="R165" s="273">
        <f t="shared" si="26"/>
        <v>2843.3504485395079</v>
      </c>
      <c r="S165" s="170">
        <f t="shared" si="33"/>
        <v>966.73915250343271</v>
      </c>
      <c r="T165" s="270">
        <f t="shared" si="34"/>
        <v>56.86700897079016</v>
      </c>
      <c r="U165" s="428">
        <v>35</v>
      </c>
      <c r="V165" s="271">
        <f t="shared" si="35"/>
        <v>3901.9566100137308</v>
      </c>
      <c r="W165" s="151"/>
    </row>
    <row r="166" spans="1:23" s="424" customFormat="1" ht="16.5" customHeight="1" x14ac:dyDescent="0.2">
      <c r="A166" s="267">
        <v>147</v>
      </c>
      <c r="B166" s="268">
        <v>37.433400000000006</v>
      </c>
      <c r="C166" s="416">
        <v>19710</v>
      </c>
      <c r="D166" s="269">
        <f t="shared" si="24"/>
        <v>6318.4215166135054</v>
      </c>
      <c r="E166" s="270">
        <f t="shared" si="27"/>
        <v>2148.2633156485922</v>
      </c>
      <c r="F166" s="270">
        <f t="shared" si="28"/>
        <v>126.36843033227011</v>
      </c>
      <c r="G166" s="170">
        <v>78</v>
      </c>
      <c r="H166" s="271">
        <f t="shared" si="29"/>
        <v>8671.053262594367</v>
      </c>
      <c r="I166" s="289">
        <v>68.060727272727277</v>
      </c>
      <c r="J166" s="416">
        <v>19710</v>
      </c>
      <c r="K166" s="273">
        <f t="shared" si="25"/>
        <v>3475.1318341374281</v>
      </c>
      <c r="L166" s="270">
        <f t="shared" si="30"/>
        <v>1181.5448236067257</v>
      </c>
      <c r="M166" s="270">
        <f t="shared" si="31"/>
        <v>69.502636682748559</v>
      </c>
      <c r="N166" s="428">
        <v>43</v>
      </c>
      <c r="O166" s="271">
        <f t="shared" si="32"/>
        <v>4769.1792944269027</v>
      </c>
      <c r="P166" s="212">
        <v>83.185333333333347</v>
      </c>
      <c r="Q166" s="416">
        <v>19710</v>
      </c>
      <c r="R166" s="273">
        <f t="shared" si="26"/>
        <v>2843.2896824760769</v>
      </c>
      <c r="S166" s="170">
        <f t="shared" si="33"/>
        <v>966.71849204186617</v>
      </c>
      <c r="T166" s="270">
        <f t="shared" si="34"/>
        <v>56.865793649521542</v>
      </c>
      <c r="U166" s="428">
        <v>35</v>
      </c>
      <c r="V166" s="271">
        <f t="shared" si="35"/>
        <v>3901.8739681674647</v>
      </c>
      <c r="W166" s="151"/>
    </row>
    <row r="167" spans="1:23" s="424" customFormat="1" ht="16.5" customHeight="1" x14ac:dyDescent="0.2">
      <c r="A167" s="267">
        <v>148</v>
      </c>
      <c r="B167" s="268">
        <v>37.432400000000001</v>
      </c>
      <c r="C167" s="416">
        <v>19710</v>
      </c>
      <c r="D167" s="269">
        <f t="shared" si="24"/>
        <v>6318.5903121360097</v>
      </c>
      <c r="E167" s="270">
        <f t="shared" si="27"/>
        <v>2148.3207061262433</v>
      </c>
      <c r="F167" s="270">
        <f t="shared" si="28"/>
        <v>126.3718062427202</v>
      </c>
      <c r="G167" s="170">
        <v>78</v>
      </c>
      <c r="H167" s="271">
        <f t="shared" si="29"/>
        <v>8671.2828245049732</v>
      </c>
      <c r="I167" s="289">
        <v>68.058909090909083</v>
      </c>
      <c r="J167" s="416">
        <v>19710</v>
      </c>
      <c r="K167" s="273">
        <f t="shared" si="25"/>
        <v>3475.2246716748064</v>
      </c>
      <c r="L167" s="270">
        <f t="shared" si="30"/>
        <v>1181.5763883694342</v>
      </c>
      <c r="M167" s="270">
        <f t="shared" si="31"/>
        <v>69.504493433496123</v>
      </c>
      <c r="N167" s="428">
        <v>43</v>
      </c>
      <c r="O167" s="271">
        <f t="shared" si="32"/>
        <v>4769.3055534777368</v>
      </c>
      <c r="P167" s="212">
        <v>83.183111111111117</v>
      </c>
      <c r="Q167" s="416">
        <v>19710</v>
      </c>
      <c r="R167" s="273">
        <f t="shared" si="26"/>
        <v>2843.3656404612047</v>
      </c>
      <c r="S167" s="170">
        <f t="shared" si="33"/>
        <v>966.74431775680966</v>
      </c>
      <c r="T167" s="270">
        <f t="shared" si="34"/>
        <v>56.867312809224096</v>
      </c>
      <c r="U167" s="428">
        <v>35</v>
      </c>
      <c r="V167" s="271">
        <f t="shared" si="35"/>
        <v>3901.9772710272387</v>
      </c>
      <c r="W167" s="151"/>
    </row>
    <row r="168" spans="1:23" s="424" customFormat="1" ht="16.5" customHeight="1" x14ac:dyDescent="0.2">
      <c r="A168" s="267">
        <v>149</v>
      </c>
      <c r="B168" s="268">
        <v>37.429600000000001</v>
      </c>
      <c r="C168" s="416">
        <v>19710</v>
      </c>
      <c r="D168" s="269">
        <f t="shared" si="24"/>
        <v>6319.0629875820205</v>
      </c>
      <c r="E168" s="270">
        <f t="shared" si="27"/>
        <v>2148.4814157778869</v>
      </c>
      <c r="F168" s="270">
        <f t="shared" si="28"/>
        <v>126.38125975164041</v>
      </c>
      <c r="G168" s="170">
        <v>78</v>
      </c>
      <c r="H168" s="271">
        <f t="shared" si="29"/>
        <v>8671.9256631115477</v>
      </c>
      <c r="I168" s="289">
        <v>68.053818181818173</v>
      </c>
      <c r="J168" s="416">
        <v>19710</v>
      </c>
      <c r="K168" s="273">
        <f t="shared" si="25"/>
        <v>3475.4846431701117</v>
      </c>
      <c r="L168" s="270">
        <f t="shared" si="30"/>
        <v>1181.6647786778381</v>
      </c>
      <c r="M168" s="270">
        <f t="shared" si="31"/>
        <v>69.509692863402236</v>
      </c>
      <c r="N168" s="428">
        <v>43</v>
      </c>
      <c r="O168" s="271">
        <f t="shared" si="32"/>
        <v>4769.6591147113513</v>
      </c>
      <c r="P168" s="212">
        <v>83.176888888888882</v>
      </c>
      <c r="Q168" s="416">
        <v>19710</v>
      </c>
      <c r="R168" s="273">
        <f t="shared" si="26"/>
        <v>2843.5783444119097</v>
      </c>
      <c r="S168" s="170">
        <f t="shared" si="33"/>
        <v>966.81663710004932</v>
      </c>
      <c r="T168" s="270">
        <f t="shared" si="34"/>
        <v>56.871566888238192</v>
      </c>
      <c r="U168" s="428">
        <v>35</v>
      </c>
      <c r="V168" s="271">
        <f t="shared" si="35"/>
        <v>3902.2665484001973</v>
      </c>
      <c r="W168" s="151"/>
    </row>
    <row r="169" spans="1:23" s="424" customFormat="1" ht="16.5" customHeight="1" x14ac:dyDescent="0.2">
      <c r="A169" s="275">
        <v>150</v>
      </c>
      <c r="B169" s="268">
        <v>37.424999999999997</v>
      </c>
      <c r="C169" s="416">
        <v>19710</v>
      </c>
      <c r="D169" s="269">
        <f t="shared" si="24"/>
        <v>6319.8396793587181</v>
      </c>
      <c r="E169" s="270">
        <f t="shared" si="27"/>
        <v>2148.7454909819644</v>
      </c>
      <c r="F169" s="270">
        <f t="shared" si="28"/>
        <v>126.39679358717436</v>
      </c>
      <c r="G169" s="170">
        <v>78</v>
      </c>
      <c r="H169" s="271">
        <f t="shared" si="29"/>
        <v>8672.9819639278576</v>
      </c>
      <c r="I169" s="289">
        <v>68.045454545454547</v>
      </c>
      <c r="J169" s="416">
        <v>19710</v>
      </c>
      <c r="K169" s="273">
        <f t="shared" si="25"/>
        <v>3475.911823647295</v>
      </c>
      <c r="L169" s="270">
        <f t="shared" si="30"/>
        <v>1181.8100200400804</v>
      </c>
      <c r="M169" s="270">
        <f t="shared" si="31"/>
        <v>69.518236472945901</v>
      </c>
      <c r="N169" s="428">
        <v>43</v>
      </c>
      <c r="O169" s="271">
        <f t="shared" si="32"/>
        <v>4770.2400801603217</v>
      </c>
      <c r="P169" s="212">
        <v>83.166666666666671</v>
      </c>
      <c r="Q169" s="416">
        <v>19710</v>
      </c>
      <c r="R169" s="273">
        <f t="shared" si="26"/>
        <v>2843.927855711423</v>
      </c>
      <c r="S169" s="170">
        <f t="shared" si="33"/>
        <v>966.93547094188386</v>
      </c>
      <c r="T169" s="270">
        <f t="shared" si="34"/>
        <v>56.878557114228464</v>
      </c>
      <c r="U169" s="428">
        <v>35</v>
      </c>
      <c r="V169" s="271">
        <f t="shared" si="35"/>
        <v>3902.7418837675355</v>
      </c>
      <c r="W169" s="151"/>
    </row>
    <row r="170" spans="1:23" s="424" customFormat="1" ht="16.5" customHeight="1" x14ac:dyDescent="0.2">
      <c r="A170" s="267">
        <v>151</v>
      </c>
      <c r="B170" s="268">
        <v>37.418599999999998</v>
      </c>
      <c r="C170" s="416">
        <v>19710</v>
      </c>
      <c r="D170" s="269">
        <f t="shared" si="24"/>
        <v>6320.9206116744081</v>
      </c>
      <c r="E170" s="270">
        <f t="shared" si="27"/>
        <v>2149.1130079692989</v>
      </c>
      <c r="F170" s="270">
        <f t="shared" si="28"/>
        <v>126.41841223348817</v>
      </c>
      <c r="G170" s="170">
        <v>78</v>
      </c>
      <c r="H170" s="271">
        <f t="shared" si="29"/>
        <v>8674.4520318771956</v>
      </c>
      <c r="I170" s="289">
        <v>68.033818181818177</v>
      </c>
      <c r="J170" s="416">
        <v>19710</v>
      </c>
      <c r="K170" s="273">
        <f t="shared" si="25"/>
        <v>3476.5063364209245</v>
      </c>
      <c r="L170" s="270">
        <f t="shared" si="30"/>
        <v>1182.0121543831144</v>
      </c>
      <c r="M170" s="270">
        <f t="shared" si="31"/>
        <v>69.530126728418495</v>
      </c>
      <c r="N170" s="428">
        <v>43</v>
      </c>
      <c r="O170" s="271">
        <f t="shared" si="32"/>
        <v>4771.0486175324577</v>
      </c>
      <c r="P170" s="212">
        <v>83.152444444444441</v>
      </c>
      <c r="Q170" s="416">
        <v>19710</v>
      </c>
      <c r="R170" s="273">
        <f t="shared" si="26"/>
        <v>2844.4142752534835</v>
      </c>
      <c r="S170" s="170">
        <f t="shared" si="33"/>
        <v>967.10085358618448</v>
      </c>
      <c r="T170" s="270">
        <f t="shared" si="34"/>
        <v>56.888285505069675</v>
      </c>
      <c r="U170" s="428">
        <v>35</v>
      </c>
      <c r="V170" s="271">
        <f t="shared" si="35"/>
        <v>3903.4034143447379</v>
      </c>
      <c r="W170" s="151"/>
    </row>
    <row r="171" spans="1:23" s="424" customFormat="1" ht="16.5" customHeight="1" x14ac:dyDescent="0.2">
      <c r="A171" s="267">
        <v>152</v>
      </c>
      <c r="B171" s="268">
        <v>37.410400000000003</v>
      </c>
      <c r="C171" s="416">
        <v>19710</v>
      </c>
      <c r="D171" s="269">
        <f t="shared" si="24"/>
        <v>6322.3060967003821</v>
      </c>
      <c r="E171" s="270">
        <f t="shared" si="27"/>
        <v>2149.58407287813</v>
      </c>
      <c r="F171" s="270">
        <f t="shared" si="28"/>
        <v>126.44612193400765</v>
      </c>
      <c r="G171" s="170">
        <v>78</v>
      </c>
      <c r="H171" s="271">
        <f t="shared" si="29"/>
        <v>8676.3362915125199</v>
      </c>
      <c r="I171" s="289">
        <v>68.018909090909091</v>
      </c>
      <c r="J171" s="416">
        <v>19710</v>
      </c>
      <c r="K171" s="273">
        <f t="shared" si="25"/>
        <v>3477.2683531852103</v>
      </c>
      <c r="L171" s="270">
        <f t="shared" si="30"/>
        <v>1182.2712400829716</v>
      </c>
      <c r="M171" s="270">
        <f t="shared" si="31"/>
        <v>69.545367063704205</v>
      </c>
      <c r="N171" s="428">
        <v>43</v>
      </c>
      <c r="O171" s="271">
        <f t="shared" si="32"/>
        <v>4772.0849603318866</v>
      </c>
      <c r="P171" s="212">
        <v>83.13422222222222</v>
      </c>
      <c r="Q171" s="416">
        <v>19710</v>
      </c>
      <c r="R171" s="273">
        <f t="shared" si="26"/>
        <v>2845.0377435151727</v>
      </c>
      <c r="S171" s="170">
        <f t="shared" si="33"/>
        <v>967.31283279515878</v>
      </c>
      <c r="T171" s="270">
        <f t="shared" si="34"/>
        <v>56.900754870303452</v>
      </c>
      <c r="U171" s="428">
        <v>35</v>
      </c>
      <c r="V171" s="271">
        <f t="shared" si="35"/>
        <v>3904.2513311806347</v>
      </c>
      <c r="W171" s="151"/>
    </row>
    <row r="172" spans="1:23" s="424" customFormat="1" ht="16.5" customHeight="1" x14ac:dyDescent="0.2">
      <c r="A172" s="267">
        <v>153</v>
      </c>
      <c r="B172" s="268">
        <v>37.400399999999998</v>
      </c>
      <c r="C172" s="416">
        <v>19710</v>
      </c>
      <c r="D172" s="269">
        <f t="shared" si="24"/>
        <v>6323.9965347964198</v>
      </c>
      <c r="E172" s="270">
        <f t="shared" si="27"/>
        <v>2150.1588218307829</v>
      </c>
      <c r="F172" s="270">
        <f t="shared" si="28"/>
        <v>126.4799306959284</v>
      </c>
      <c r="G172" s="170">
        <v>78</v>
      </c>
      <c r="H172" s="271">
        <f t="shared" si="29"/>
        <v>8678.6352873231317</v>
      </c>
      <c r="I172" s="289">
        <v>68.000727272727261</v>
      </c>
      <c r="J172" s="416">
        <v>19710</v>
      </c>
      <c r="K172" s="273">
        <f t="shared" si="25"/>
        <v>3478.1980941380316</v>
      </c>
      <c r="L172" s="270">
        <f t="shared" si="30"/>
        <v>1182.5873520069308</v>
      </c>
      <c r="M172" s="270">
        <f t="shared" si="31"/>
        <v>69.563961882760637</v>
      </c>
      <c r="N172" s="428">
        <v>43</v>
      </c>
      <c r="O172" s="271">
        <f t="shared" si="32"/>
        <v>4773.3494080277233</v>
      </c>
      <c r="P172" s="212">
        <v>83.111999999999995</v>
      </c>
      <c r="Q172" s="416">
        <v>19710</v>
      </c>
      <c r="R172" s="273">
        <f t="shared" si="26"/>
        <v>2845.7984406583892</v>
      </c>
      <c r="S172" s="170">
        <f t="shared" si="33"/>
        <v>967.57146982385234</v>
      </c>
      <c r="T172" s="270">
        <f t="shared" si="34"/>
        <v>56.915968813167787</v>
      </c>
      <c r="U172" s="428">
        <v>35</v>
      </c>
      <c r="V172" s="271">
        <f t="shared" si="35"/>
        <v>3905.2858792954094</v>
      </c>
      <c r="W172" s="151"/>
    </row>
    <row r="173" spans="1:23" s="424" customFormat="1" ht="16.5" customHeight="1" x14ac:dyDescent="0.2">
      <c r="A173" s="267">
        <v>154</v>
      </c>
      <c r="B173" s="268">
        <v>37.388600000000004</v>
      </c>
      <c r="C173" s="416">
        <v>19710</v>
      </c>
      <c r="D173" s="269">
        <f t="shared" si="24"/>
        <v>6325.9924148002319</v>
      </c>
      <c r="E173" s="270">
        <f t="shared" si="27"/>
        <v>2150.837421032079</v>
      </c>
      <c r="F173" s="270">
        <f t="shared" si="28"/>
        <v>126.51984829600464</v>
      </c>
      <c r="G173" s="170">
        <v>78</v>
      </c>
      <c r="H173" s="271">
        <f t="shared" si="29"/>
        <v>8681.3496841283159</v>
      </c>
      <c r="I173" s="289">
        <v>67.979272727272729</v>
      </c>
      <c r="J173" s="416">
        <v>19710</v>
      </c>
      <c r="K173" s="273">
        <f t="shared" si="25"/>
        <v>3479.2958281401284</v>
      </c>
      <c r="L173" s="270">
        <f t="shared" si="30"/>
        <v>1182.9605815676437</v>
      </c>
      <c r="M173" s="270">
        <f t="shared" si="31"/>
        <v>69.585916562802566</v>
      </c>
      <c r="N173" s="428">
        <v>43</v>
      </c>
      <c r="O173" s="271">
        <f t="shared" si="32"/>
        <v>4774.8423262705746</v>
      </c>
      <c r="P173" s="212">
        <v>83.085777777777778</v>
      </c>
      <c r="Q173" s="416">
        <v>19710</v>
      </c>
      <c r="R173" s="273">
        <f t="shared" si="26"/>
        <v>2846.6965866601049</v>
      </c>
      <c r="S173" s="170">
        <f t="shared" si="33"/>
        <v>967.87683946443576</v>
      </c>
      <c r="T173" s="270">
        <f t="shared" si="34"/>
        <v>56.933931733202101</v>
      </c>
      <c r="U173" s="428">
        <v>35</v>
      </c>
      <c r="V173" s="271">
        <f t="shared" si="35"/>
        <v>3906.5073578577426</v>
      </c>
      <c r="W173" s="151"/>
    </row>
    <row r="174" spans="1:23" s="424" customFormat="1" ht="16.5" customHeight="1" x14ac:dyDescent="0.2">
      <c r="A174" s="267">
        <v>155</v>
      </c>
      <c r="B174" s="268">
        <v>37.375</v>
      </c>
      <c r="C174" s="416">
        <v>19710</v>
      </c>
      <c r="D174" s="269">
        <f t="shared" si="24"/>
        <v>6328.2943143812699</v>
      </c>
      <c r="E174" s="270">
        <f t="shared" si="27"/>
        <v>2151.6200668896317</v>
      </c>
      <c r="F174" s="270">
        <f t="shared" si="28"/>
        <v>126.5658862876254</v>
      </c>
      <c r="G174" s="170">
        <v>78</v>
      </c>
      <c r="H174" s="271">
        <f t="shared" si="29"/>
        <v>8684.480267558527</v>
      </c>
      <c r="I174" s="289">
        <v>67.954545454545453</v>
      </c>
      <c r="J174" s="416">
        <v>19710</v>
      </c>
      <c r="K174" s="273">
        <f t="shared" si="25"/>
        <v>3480.5618729096986</v>
      </c>
      <c r="L174" s="270">
        <f t="shared" si="30"/>
        <v>1183.3910367892977</v>
      </c>
      <c r="M174" s="270">
        <f t="shared" si="31"/>
        <v>69.611237458193969</v>
      </c>
      <c r="N174" s="428">
        <v>43</v>
      </c>
      <c r="O174" s="271">
        <f t="shared" si="32"/>
        <v>4776.5641471571907</v>
      </c>
      <c r="P174" s="212">
        <v>83.055555555555557</v>
      </c>
      <c r="Q174" s="416">
        <v>19710</v>
      </c>
      <c r="R174" s="273">
        <f t="shared" si="26"/>
        <v>2847.7324414715717</v>
      </c>
      <c r="S174" s="170">
        <f t="shared" si="33"/>
        <v>968.22903010033451</v>
      </c>
      <c r="T174" s="270">
        <f t="shared" si="34"/>
        <v>56.954648829431434</v>
      </c>
      <c r="U174" s="428">
        <v>35</v>
      </c>
      <c r="V174" s="271">
        <f t="shared" si="35"/>
        <v>3907.9161204013376</v>
      </c>
      <c r="W174" s="151"/>
    </row>
    <row r="175" spans="1:23" s="424" customFormat="1" ht="16.5" customHeight="1" x14ac:dyDescent="0.2">
      <c r="A175" s="267">
        <v>156</v>
      </c>
      <c r="B175" s="268">
        <v>37.3596</v>
      </c>
      <c r="C175" s="416">
        <v>19710</v>
      </c>
      <c r="D175" s="269">
        <f t="shared" si="24"/>
        <v>6330.9029004593194</v>
      </c>
      <c r="E175" s="270">
        <f t="shared" si="27"/>
        <v>2152.5069861561688</v>
      </c>
      <c r="F175" s="270">
        <f t="shared" si="28"/>
        <v>126.61805800918638</v>
      </c>
      <c r="G175" s="170">
        <v>78</v>
      </c>
      <c r="H175" s="271">
        <f t="shared" si="29"/>
        <v>8688.027944624675</v>
      </c>
      <c r="I175" s="289">
        <v>67.926545454545447</v>
      </c>
      <c r="J175" s="416">
        <v>19710</v>
      </c>
      <c r="K175" s="273">
        <f t="shared" si="25"/>
        <v>3481.9965952526263</v>
      </c>
      <c r="L175" s="270">
        <f t="shared" si="30"/>
        <v>1183.878842385893</v>
      </c>
      <c r="M175" s="270">
        <f t="shared" si="31"/>
        <v>69.639931905052535</v>
      </c>
      <c r="N175" s="428">
        <v>43</v>
      </c>
      <c r="O175" s="271">
        <f t="shared" si="32"/>
        <v>4778.515369543572</v>
      </c>
      <c r="P175" s="212">
        <v>83.021333333333331</v>
      </c>
      <c r="Q175" s="416">
        <v>19710</v>
      </c>
      <c r="R175" s="273">
        <f t="shared" si="26"/>
        <v>2848.906305206694</v>
      </c>
      <c r="S175" s="170">
        <f t="shared" si="33"/>
        <v>968.62814377027598</v>
      </c>
      <c r="T175" s="270">
        <f t="shared" si="34"/>
        <v>56.978126104133878</v>
      </c>
      <c r="U175" s="428">
        <v>35</v>
      </c>
      <c r="V175" s="271">
        <f t="shared" si="35"/>
        <v>3909.5125750811039</v>
      </c>
      <c r="W175" s="151"/>
    </row>
    <row r="176" spans="1:23" s="424" customFormat="1" ht="16.5" customHeight="1" x14ac:dyDescent="0.2">
      <c r="A176" s="267">
        <v>157</v>
      </c>
      <c r="B176" s="268">
        <v>37.342399999999998</v>
      </c>
      <c r="C176" s="416">
        <v>19710</v>
      </c>
      <c r="D176" s="269">
        <f t="shared" si="24"/>
        <v>6333.8189296885048</v>
      </c>
      <c r="E176" s="270">
        <f t="shared" si="27"/>
        <v>2153.4984360940916</v>
      </c>
      <c r="F176" s="270">
        <f t="shared" si="28"/>
        <v>126.6763785937701</v>
      </c>
      <c r="G176" s="170">
        <v>78</v>
      </c>
      <c r="H176" s="271">
        <f t="shared" si="29"/>
        <v>8691.9937443763665</v>
      </c>
      <c r="I176" s="289">
        <v>67.895272727272712</v>
      </c>
      <c r="J176" s="416">
        <v>19710</v>
      </c>
      <c r="K176" s="273">
        <f t="shared" si="25"/>
        <v>3483.6004113286781</v>
      </c>
      <c r="L176" s="270">
        <f t="shared" si="30"/>
        <v>1184.4241398517506</v>
      </c>
      <c r="M176" s="270">
        <f t="shared" si="31"/>
        <v>69.672008226573567</v>
      </c>
      <c r="N176" s="428">
        <v>43</v>
      </c>
      <c r="O176" s="271">
        <f t="shared" si="32"/>
        <v>4780.6965594070025</v>
      </c>
      <c r="P176" s="212">
        <v>82.9831111111111</v>
      </c>
      <c r="Q176" s="416">
        <v>19710</v>
      </c>
      <c r="R176" s="273">
        <f t="shared" si="26"/>
        <v>2850.2185183598276</v>
      </c>
      <c r="S176" s="170">
        <f t="shared" si="33"/>
        <v>969.07429624234146</v>
      </c>
      <c r="T176" s="270">
        <f t="shared" si="34"/>
        <v>57.00437036719655</v>
      </c>
      <c r="U176" s="428">
        <v>35</v>
      </c>
      <c r="V176" s="271">
        <f t="shared" si="35"/>
        <v>3911.2971849693658</v>
      </c>
      <c r="W176" s="151"/>
    </row>
    <row r="177" spans="1:23" s="424" customFormat="1" ht="16.5" customHeight="1" x14ac:dyDescent="0.2">
      <c r="A177" s="267">
        <v>158</v>
      </c>
      <c r="B177" s="268">
        <v>37.323400000000007</v>
      </c>
      <c r="C177" s="416">
        <v>19710</v>
      </c>
      <c r="D177" s="269">
        <f t="shared" si="24"/>
        <v>6337.0432490073235</v>
      </c>
      <c r="E177" s="270">
        <f t="shared" si="27"/>
        <v>2154.5947046624901</v>
      </c>
      <c r="F177" s="270">
        <f t="shared" si="28"/>
        <v>126.74086498014647</v>
      </c>
      <c r="G177" s="170">
        <v>78</v>
      </c>
      <c r="H177" s="271">
        <f t="shared" si="29"/>
        <v>8696.3788186499605</v>
      </c>
      <c r="I177" s="289">
        <v>67.860727272727274</v>
      </c>
      <c r="J177" s="416">
        <v>19710</v>
      </c>
      <c r="K177" s="273">
        <f t="shared" si="25"/>
        <v>3485.3737869540287</v>
      </c>
      <c r="L177" s="270">
        <f t="shared" si="30"/>
        <v>1185.0270875643698</v>
      </c>
      <c r="M177" s="270">
        <f t="shared" si="31"/>
        <v>69.707475739080579</v>
      </c>
      <c r="N177" s="428">
        <v>43</v>
      </c>
      <c r="O177" s="271">
        <f t="shared" si="32"/>
        <v>4783.1083502574793</v>
      </c>
      <c r="P177" s="212">
        <v>82.940888888888907</v>
      </c>
      <c r="Q177" s="416">
        <v>19710</v>
      </c>
      <c r="R177" s="273">
        <f t="shared" si="26"/>
        <v>2851.6694620532958</v>
      </c>
      <c r="S177" s="170">
        <f t="shared" si="33"/>
        <v>969.56761709812065</v>
      </c>
      <c r="T177" s="270">
        <f t="shared" si="34"/>
        <v>57.033389241065919</v>
      </c>
      <c r="U177" s="428">
        <v>35</v>
      </c>
      <c r="V177" s="271">
        <f t="shared" si="35"/>
        <v>3913.2704683924821</v>
      </c>
      <c r="W177" s="151"/>
    </row>
    <row r="178" spans="1:23" s="424" customFormat="1" ht="16.5" customHeight="1" x14ac:dyDescent="0.2">
      <c r="A178" s="267">
        <v>159</v>
      </c>
      <c r="B178" s="289">
        <v>37.302599999999998</v>
      </c>
      <c r="C178" s="420">
        <v>19710</v>
      </c>
      <c r="D178" s="269">
        <f t="shared" si="24"/>
        <v>6340.5767962554892</v>
      </c>
      <c r="E178" s="299">
        <f t="shared" si="27"/>
        <v>2155.7961107268666</v>
      </c>
      <c r="F178" s="299">
        <f t="shared" si="28"/>
        <v>126.81153592510978</v>
      </c>
      <c r="G178" s="170">
        <v>78</v>
      </c>
      <c r="H178" s="300">
        <f t="shared" si="29"/>
        <v>8701.1844429074663</v>
      </c>
      <c r="I178" s="289">
        <v>67.822909090909079</v>
      </c>
      <c r="J178" s="420">
        <v>19710</v>
      </c>
      <c r="K178" s="301">
        <f t="shared" si="25"/>
        <v>3487.3172379405196</v>
      </c>
      <c r="L178" s="299">
        <f t="shared" si="30"/>
        <v>1185.6878608997768</v>
      </c>
      <c r="M178" s="299">
        <f t="shared" si="31"/>
        <v>69.746344758810395</v>
      </c>
      <c r="N178" s="428">
        <v>43</v>
      </c>
      <c r="O178" s="300">
        <f t="shared" si="32"/>
        <v>4785.751443599107</v>
      </c>
      <c r="P178" s="302">
        <v>82.894666666666666</v>
      </c>
      <c r="Q178" s="420">
        <v>19710</v>
      </c>
      <c r="R178" s="301">
        <f t="shared" si="26"/>
        <v>2853.25955831497</v>
      </c>
      <c r="S178" s="303">
        <f t="shared" si="33"/>
        <v>970.10824982708994</v>
      </c>
      <c r="T178" s="299">
        <f t="shared" si="34"/>
        <v>57.0651911662994</v>
      </c>
      <c r="U178" s="428">
        <v>35</v>
      </c>
      <c r="V178" s="300">
        <f t="shared" si="35"/>
        <v>3915.4329993083593</v>
      </c>
      <c r="W178" s="151"/>
    </row>
    <row r="179" spans="1:23" s="424" customFormat="1" ht="16.5" customHeight="1" thickBot="1" x14ac:dyDescent="0.25">
      <c r="A179" s="275">
        <v>160</v>
      </c>
      <c r="B179" s="276">
        <v>37.28</v>
      </c>
      <c r="C179" s="417">
        <v>19710</v>
      </c>
      <c r="D179" s="277">
        <f t="shared" si="24"/>
        <v>6344.4206008583697</v>
      </c>
      <c r="E179" s="278">
        <f t="shared" si="27"/>
        <v>2157.103004291846</v>
      </c>
      <c r="F179" s="278">
        <f t="shared" si="28"/>
        <v>126.8884120171674</v>
      </c>
      <c r="G179" s="179">
        <v>78</v>
      </c>
      <c r="H179" s="279">
        <f t="shared" si="29"/>
        <v>8706.412017167384</v>
      </c>
      <c r="I179" s="290">
        <v>67.781818181818181</v>
      </c>
      <c r="J179" s="417">
        <v>19710</v>
      </c>
      <c r="K179" s="281">
        <f t="shared" si="25"/>
        <v>3489.4313304721031</v>
      </c>
      <c r="L179" s="278">
        <f t="shared" si="30"/>
        <v>1186.4066523605152</v>
      </c>
      <c r="M179" s="278">
        <f t="shared" si="31"/>
        <v>69.788626609442062</v>
      </c>
      <c r="N179" s="429">
        <v>43</v>
      </c>
      <c r="O179" s="279">
        <f t="shared" si="32"/>
        <v>4788.6266094420598</v>
      </c>
      <c r="P179" s="216">
        <v>82.844444444444449</v>
      </c>
      <c r="Q179" s="417">
        <v>19710</v>
      </c>
      <c r="R179" s="281">
        <f t="shared" si="26"/>
        <v>2854.9892703862661</v>
      </c>
      <c r="S179" s="179">
        <f t="shared" si="33"/>
        <v>970.69635193133058</v>
      </c>
      <c r="T179" s="278">
        <f t="shared" si="34"/>
        <v>57.099785407725321</v>
      </c>
      <c r="U179" s="429">
        <v>35</v>
      </c>
      <c r="V179" s="279">
        <f t="shared" si="35"/>
        <v>3917.7854077253219</v>
      </c>
      <c r="W179" s="151"/>
    </row>
    <row r="180" spans="1:23" s="424" customFormat="1" ht="16.5" customHeight="1" x14ac:dyDescent="0.2">
      <c r="A180" s="255">
        <v>161</v>
      </c>
      <c r="B180" s="283">
        <v>37.255600000000001</v>
      </c>
      <c r="C180" s="418">
        <v>19710</v>
      </c>
      <c r="D180" s="284">
        <f t="shared" si="24"/>
        <v>6348.5757845800354</v>
      </c>
      <c r="E180" s="285">
        <f t="shared" si="27"/>
        <v>2158.5157667572121</v>
      </c>
      <c r="F180" s="285">
        <f t="shared" si="28"/>
        <v>126.97151569160071</v>
      </c>
      <c r="G180" s="173">
        <v>78</v>
      </c>
      <c r="H180" s="286">
        <f t="shared" si="29"/>
        <v>8712.0630670288483</v>
      </c>
      <c r="I180" s="287">
        <v>67.73745454545454</v>
      </c>
      <c r="J180" s="418">
        <v>19710</v>
      </c>
      <c r="K180" s="288">
        <f t="shared" si="25"/>
        <v>3491.7166815190203</v>
      </c>
      <c r="L180" s="285">
        <f t="shared" si="30"/>
        <v>1187.183671716467</v>
      </c>
      <c r="M180" s="285">
        <f t="shared" si="31"/>
        <v>69.834333630380414</v>
      </c>
      <c r="N180" s="430">
        <v>43</v>
      </c>
      <c r="O180" s="286">
        <f t="shared" si="32"/>
        <v>4791.7346868658678</v>
      </c>
      <c r="P180" s="221">
        <v>82.790222222222226</v>
      </c>
      <c r="Q180" s="418">
        <v>19710</v>
      </c>
      <c r="R180" s="288">
        <f t="shared" si="26"/>
        <v>2856.859103061016</v>
      </c>
      <c r="S180" s="173">
        <f t="shared" si="33"/>
        <v>971.33209504074546</v>
      </c>
      <c r="T180" s="285">
        <f t="shared" si="34"/>
        <v>57.137182061220322</v>
      </c>
      <c r="U180" s="430">
        <v>35</v>
      </c>
      <c r="V180" s="286">
        <f t="shared" si="35"/>
        <v>3920.3283801629818</v>
      </c>
      <c r="W180" s="151"/>
    </row>
    <row r="181" spans="1:23" s="424" customFormat="1" ht="16.5" customHeight="1" x14ac:dyDescent="0.2">
      <c r="A181" s="267">
        <v>162</v>
      </c>
      <c r="B181" s="268">
        <v>37.229400000000005</v>
      </c>
      <c r="C181" s="416">
        <v>19710</v>
      </c>
      <c r="D181" s="269">
        <f t="shared" si="24"/>
        <v>6353.043562345887</v>
      </c>
      <c r="E181" s="270">
        <f t="shared" si="27"/>
        <v>2160.0348111976018</v>
      </c>
      <c r="F181" s="270">
        <f t="shared" si="28"/>
        <v>127.06087124691774</v>
      </c>
      <c r="G181" s="170">
        <v>78</v>
      </c>
      <c r="H181" s="271">
        <f t="shared" si="29"/>
        <v>8718.1392447904072</v>
      </c>
      <c r="I181" s="289">
        <v>67.689818181818183</v>
      </c>
      <c r="J181" s="416">
        <v>19710</v>
      </c>
      <c r="K181" s="273">
        <f t="shared" si="25"/>
        <v>3494.1739592902386</v>
      </c>
      <c r="L181" s="270">
        <f t="shared" si="30"/>
        <v>1188.0191461586812</v>
      </c>
      <c r="M181" s="270">
        <f t="shared" si="31"/>
        <v>69.883479185804774</v>
      </c>
      <c r="N181" s="428">
        <v>43</v>
      </c>
      <c r="O181" s="271">
        <f t="shared" si="32"/>
        <v>4795.076584634724</v>
      </c>
      <c r="P181" s="212">
        <v>82.732000000000014</v>
      </c>
      <c r="Q181" s="416">
        <v>19710</v>
      </c>
      <c r="R181" s="273">
        <f t="shared" si="26"/>
        <v>2858.8696030556493</v>
      </c>
      <c r="S181" s="170">
        <f t="shared" si="33"/>
        <v>972.01566503892082</v>
      </c>
      <c r="T181" s="270">
        <f t="shared" si="34"/>
        <v>57.17739206111299</v>
      </c>
      <c r="U181" s="428">
        <v>35</v>
      </c>
      <c r="V181" s="271">
        <f t="shared" si="35"/>
        <v>3923.0626601556833</v>
      </c>
      <c r="W181" s="151"/>
    </row>
    <row r="182" spans="1:23" s="424" customFormat="1" ht="16.5" customHeight="1" x14ac:dyDescent="0.2">
      <c r="A182" s="267">
        <v>163</v>
      </c>
      <c r="B182" s="268">
        <v>37.201400000000007</v>
      </c>
      <c r="C182" s="416">
        <v>19710</v>
      </c>
      <c r="D182" s="269">
        <f t="shared" si="24"/>
        <v>6357.8252431360106</v>
      </c>
      <c r="E182" s="270">
        <f t="shared" si="27"/>
        <v>2161.660582666244</v>
      </c>
      <c r="F182" s="270">
        <f t="shared" si="28"/>
        <v>127.15650486272021</v>
      </c>
      <c r="G182" s="170">
        <v>78</v>
      </c>
      <c r="H182" s="271">
        <f t="shared" si="29"/>
        <v>8724.642330664974</v>
      </c>
      <c r="I182" s="289">
        <v>67.638909090909095</v>
      </c>
      <c r="J182" s="416">
        <v>19710</v>
      </c>
      <c r="K182" s="273">
        <f t="shared" si="25"/>
        <v>3496.8038837248059</v>
      </c>
      <c r="L182" s="270">
        <f t="shared" si="30"/>
        <v>1188.913320466434</v>
      </c>
      <c r="M182" s="270">
        <f t="shared" si="31"/>
        <v>69.936077674496119</v>
      </c>
      <c r="N182" s="428">
        <v>43</v>
      </c>
      <c r="O182" s="271">
        <f t="shared" si="32"/>
        <v>4798.6532818657361</v>
      </c>
      <c r="P182" s="212">
        <v>82.669777777777796</v>
      </c>
      <c r="Q182" s="416">
        <v>19710</v>
      </c>
      <c r="R182" s="273">
        <f t="shared" si="26"/>
        <v>2861.0213594112047</v>
      </c>
      <c r="S182" s="170">
        <f t="shared" si="33"/>
        <v>972.74726219980971</v>
      </c>
      <c r="T182" s="270">
        <f t="shared" si="34"/>
        <v>57.220427188224093</v>
      </c>
      <c r="U182" s="428">
        <v>35</v>
      </c>
      <c r="V182" s="271">
        <f t="shared" si="35"/>
        <v>3925.9890487992384</v>
      </c>
      <c r="W182" s="151"/>
    </row>
    <row r="183" spans="1:23" s="424" customFormat="1" ht="16.5" customHeight="1" x14ac:dyDescent="0.2">
      <c r="A183" s="267">
        <v>164</v>
      </c>
      <c r="B183" s="268">
        <v>37.171599999999998</v>
      </c>
      <c r="C183" s="416">
        <v>19710</v>
      </c>
      <c r="D183" s="269">
        <f t="shared" si="24"/>
        <v>6362.9222309505112</v>
      </c>
      <c r="E183" s="270">
        <f t="shared" si="27"/>
        <v>2163.3935585231739</v>
      </c>
      <c r="F183" s="270">
        <f t="shared" si="28"/>
        <v>127.25844461901023</v>
      </c>
      <c r="G183" s="170">
        <v>78</v>
      </c>
      <c r="H183" s="271">
        <f t="shared" si="29"/>
        <v>8731.5742340926954</v>
      </c>
      <c r="I183" s="289">
        <v>67.584727272727264</v>
      </c>
      <c r="J183" s="416">
        <v>19710</v>
      </c>
      <c r="K183" s="273">
        <f t="shared" si="25"/>
        <v>3499.6072270227814</v>
      </c>
      <c r="L183" s="270">
        <f t="shared" si="30"/>
        <v>1189.8664571877457</v>
      </c>
      <c r="M183" s="270">
        <f t="shared" si="31"/>
        <v>69.992144540455627</v>
      </c>
      <c r="N183" s="428">
        <v>43</v>
      </c>
      <c r="O183" s="271">
        <f t="shared" si="32"/>
        <v>4802.4658287509819</v>
      </c>
      <c r="P183" s="212">
        <v>82.603555555555545</v>
      </c>
      <c r="Q183" s="416">
        <v>19710</v>
      </c>
      <c r="R183" s="273">
        <f t="shared" si="26"/>
        <v>2863.3150039277302</v>
      </c>
      <c r="S183" s="170">
        <f t="shared" si="33"/>
        <v>973.52710133542837</v>
      </c>
      <c r="T183" s="270">
        <f t="shared" si="34"/>
        <v>57.266300078554607</v>
      </c>
      <c r="U183" s="428">
        <v>35</v>
      </c>
      <c r="V183" s="271">
        <f t="shared" si="35"/>
        <v>3929.108405341713</v>
      </c>
      <c r="W183" s="151"/>
    </row>
    <row r="184" spans="1:23" s="424" customFormat="1" ht="16.5" customHeight="1" x14ac:dyDescent="0.2">
      <c r="A184" s="267">
        <v>165</v>
      </c>
      <c r="B184" s="268">
        <v>37.14</v>
      </c>
      <c r="C184" s="416">
        <v>19710</v>
      </c>
      <c r="D184" s="269">
        <f t="shared" si="24"/>
        <v>6368.3360258481407</v>
      </c>
      <c r="E184" s="270">
        <f t="shared" si="27"/>
        <v>2165.2342487883679</v>
      </c>
      <c r="F184" s="270">
        <f t="shared" si="28"/>
        <v>127.36672051696281</v>
      </c>
      <c r="G184" s="170">
        <v>78</v>
      </c>
      <c r="H184" s="271">
        <f t="shared" si="29"/>
        <v>8738.9369951534718</v>
      </c>
      <c r="I184" s="289">
        <v>67.527272727272731</v>
      </c>
      <c r="J184" s="416">
        <v>19710</v>
      </c>
      <c r="K184" s="273">
        <f t="shared" si="25"/>
        <v>3502.5848142164778</v>
      </c>
      <c r="L184" s="270">
        <f t="shared" si="30"/>
        <v>1190.8788368336025</v>
      </c>
      <c r="M184" s="270">
        <f t="shared" si="31"/>
        <v>70.051696284329552</v>
      </c>
      <c r="N184" s="428">
        <v>43</v>
      </c>
      <c r="O184" s="271">
        <f t="shared" si="32"/>
        <v>4806.5153473344099</v>
      </c>
      <c r="P184" s="212">
        <v>82.533333333333346</v>
      </c>
      <c r="Q184" s="416">
        <v>19710</v>
      </c>
      <c r="R184" s="273">
        <f t="shared" si="26"/>
        <v>2865.7512116316634</v>
      </c>
      <c r="S184" s="170">
        <f t="shared" si="33"/>
        <v>974.3554119547656</v>
      </c>
      <c r="T184" s="270">
        <f t="shared" si="34"/>
        <v>57.31502423263327</v>
      </c>
      <c r="U184" s="428">
        <v>35</v>
      </c>
      <c r="V184" s="271">
        <f t="shared" si="35"/>
        <v>3932.4216478190624</v>
      </c>
      <c r="W184" s="151"/>
    </row>
    <row r="185" spans="1:23" s="424" customFormat="1" ht="16.5" customHeight="1" x14ac:dyDescent="0.2">
      <c r="A185" s="267">
        <v>166</v>
      </c>
      <c r="B185" s="268">
        <v>37.1066</v>
      </c>
      <c r="C185" s="416">
        <v>19710</v>
      </c>
      <c r="D185" s="269">
        <f t="shared" si="24"/>
        <v>6374.0682250596919</v>
      </c>
      <c r="E185" s="270">
        <f t="shared" si="27"/>
        <v>2167.1831965202955</v>
      </c>
      <c r="F185" s="270">
        <f t="shared" si="28"/>
        <v>127.48136450119384</v>
      </c>
      <c r="G185" s="170">
        <v>78</v>
      </c>
      <c r="H185" s="271">
        <f t="shared" si="29"/>
        <v>8746.732786081182</v>
      </c>
      <c r="I185" s="289">
        <v>67.466545454545454</v>
      </c>
      <c r="J185" s="416">
        <v>19710</v>
      </c>
      <c r="K185" s="273">
        <f t="shared" si="25"/>
        <v>3505.737523782831</v>
      </c>
      <c r="L185" s="270">
        <f t="shared" si="30"/>
        <v>1191.9507580861625</v>
      </c>
      <c r="M185" s="270">
        <f t="shared" si="31"/>
        <v>70.114750475656621</v>
      </c>
      <c r="N185" s="428">
        <v>43</v>
      </c>
      <c r="O185" s="271">
        <f t="shared" si="32"/>
        <v>4810.8030323446501</v>
      </c>
      <c r="P185" s="212">
        <v>82.459111111111113</v>
      </c>
      <c r="Q185" s="416">
        <v>19710</v>
      </c>
      <c r="R185" s="273">
        <f t="shared" si="26"/>
        <v>2868.3307012768619</v>
      </c>
      <c r="S185" s="170">
        <f t="shared" si="33"/>
        <v>975.23243843413309</v>
      </c>
      <c r="T185" s="270">
        <f t="shared" si="34"/>
        <v>57.366614025537238</v>
      </c>
      <c r="U185" s="428">
        <v>35</v>
      </c>
      <c r="V185" s="271">
        <f t="shared" si="35"/>
        <v>3935.9297537365323</v>
      </c>
      <c r="W185" s="151"/>
    </row>
    <row r="186" spans="1:23" s="424" customFormat="1" ht="16.5" customHeight="1" x14ac:dyDescent="0.2">
      <c r="A186" s="267">
        <v>167</v>
      </c>
      <c r="B186" s="268">
        <v>37.071400000000004</v>
      </c>
      <c r="C186" s="416">
        <v>19710</v>
      </c>
      <c r="D186" s="269">
        <f t="shared" si="24"/>
        <v>6380.1205241776679</v>
      </c>
      <c r="E186" s="270">
        <f t="shared" si="27"/>
        <v>2169.2409782204072</v>
      </c>
      <c r="F186" s="270">
        <f t="shared" si="28"/>
        <v>127.60241048355336</v>
      </c>
      <c r="G186" s="170">
        <v>78</v>
      </c>
      <c r="H186" s="271">
        <f t="shared" si="29"/>
        <v>8754.9639128816289</v>
      </c>
      <c r="I186" s="289">
        <v>67.402545454545461</v>
      </c>
      <c r="J186" s="416">
        <v>19710</v>
      </c>
      <c r="K186" s="273">
        <f t="shared" si="25"/>
        <v>3509.0662882977172</v>
      </c>
      <c r="L186" s="270">
        <f t="shared" si="30"/>
        <v>1193.0825380212239</v>
      </c>
      <c r="M186" s="270">
        <f t="shared" si="31"/>
        <v>70.181325765954341</v>
      </c>
      <c r="N186" s="428">
        <v>43</v>
      </c>
      <c r="O186" s="271">
        <f t="shared" si="32"/>
        <v>4815.3301520848954</v>
      </c>
      <c r="P186" s="212">
        <v>82.38088888888889</v>
      </c>
      <c r="Q186" s="416">
        <v>19710</v>
      </c>
      <c r="R186" s="273">
        <f t="shared" si="26"/>
        <v>2871.0542358799503</v>
      </c>
      <c r="S186" s="170">
        <f t="shared" si="33"/>
        <v>976.15844019918313</v>
      </c>
      <c r="T186" s="270">
        <f t="shared" si="34"/>
        <v>57.421084717599008</v>
      </c>
      <c r="U186" s="428">
        <v>35</v>
      </c>
      <c r="V186" s="271">
        <f t="shared" si="35"/>
        <v>3939.6337607967325</v>
      </c>
      <c r="W186" s="151"/>
    </row>
    <row r="187" spans="1:23" s="424" customFormat="1" ht="16.5" customHeight="1" x14ac:dyDescent="0.2">
      <c r="A187" s="267">
        <v>168</v>
      </c>
      <c r="B187" s="268">
        <v>37.034400000000005</v>
      </c>
      <c r="C187" s="416">
        <v>19710</v>
      </c>
      <c r="D187" s="269">
        <f t="shared" si="24"/>
        <v>6386.49471842395</v>
      </c>
      <c r="E187" s="270">
        <f t="shared" si="27"/>
        <v>2171.408204264143</v>
      </c>
      <c r="F187" s="270">
        <f t="shared" si="28"/>
        <v>127.72989436847901</v>
      </c>
      <c r="G187" s="170">
        <v>78</v>
      </c>
      <c r="H187" s="271">
        <f t="shared" si="29"/>
        <v>8763.6328170565703</v>
      </c>
      <c r="I187" s="289">
        <v>67.335272727272738</v>
      </c>
      <c r="J187" s="416">
        <v>19710</v>
      </c>
      <c r="K187" s="273">
        <f t="shared" si="25"/>
        <v>3512.5720951331728</v>
      </c>
      <c r="L187" s="270">
        <f t="shared" si="30"/>
        <v>1194.2745123452787</v>
      </c>
      <c r="M187" s="270">
        <f t="shared" si="31"/>
        <v>70.251441902663458</v>
      </c>
      <c r="N187" s="428">
        <v>43</v>
      </c>
      <c r="O187" s="271">
        <f t="shared" si="32"/>
        <v>4820.0980493811157</v>
      </c>
      <c r="P187" s="212">
        <v>82.298666666666676</v>
      </c>
      <c r="Q187" s="416">
        <v>19710</v>
      </c>
      <c r="R187" s="273">
        <f t="shared" si="26"/>
        <v>2873.9226232907777</v>
      </c>
      <c r="S187" s="170">
        <f t="shared" si="33"/>
        <v>977.13369191886443</v>
      </c>
      <c r="T187" s="270">
        <f t="shared" si="34"/>
        <v>57.478452465815558</v>
      </c>
      <c r="U187" s="428">
        <v>35</v>
      </c>
      <c r="V187" s="271">
        <f t="shared" si="35"/>
        <v>3943.5347676754577</v>
      </c>
      <c r="W187" s="151"/>
    </row>
    <row r="188" spans="1:23" s="424" customFormat="1" ht="16.5" customHeight="1" x14ac:dyDescent="0.2">
      <c r="A188" s="267">
        <v>169</v>
      </c>
      <c r="B188" s="268">
        <v>36.99560000000001</v>
      </c>
      <c r="C188" s="416">
        <v>19710</v>
      </c>
      <c r="D188" s="269">
        <f t="shared" si="24"/>
        <v>6393.1927039972297</v>
      </c>
      <c r="E188" s="270">
        <f t="shared" si="27"/>
        <v>2173.6855193590582</v>
      </c>
      <c r="F188" s="270">
        <f t="shared" si="28"/>
        <v>127.8638540799446</v>
      </c>
      <c r="G188" s="170">
        <v>78</v>
      </c>
      <c r="H188" s="271">
        <f t="shared" si="29"/>
        <v>8772.7420774362326</v>
      </c>
      <c r="I188" s="289">
        <v>67.264727272727285</v>
      </c>
      <c r="J188" s="416">
        <v>19710</v>
      </c>
      <c r="K188" s="273">
        <f t="shared" si="25"/>
        <v>3516.2559871984777</v>
      </c>
      <c r="L188" s="270">
        <f t="shared" si="30"/>
        <v>1195.5270356474825</v>
      </c>
      <c r="M188" s="270">
        <f t="shared" si="31"/>
        <v>70.325119743969552</v>
      </c>
      <c r="N188" s="428">
        <v>43</v>
      </c>
      <c r="O188" s="271">
        <f t="shared" si="32"/>
        <v>4825.1081425899301</v>
      </c>
      <c r="P188" s="212">
        <v>82.212444444444472</v>
      </c>
      <c r="Q188" s="416">
        <v>19710</v>
      </c>
      <c r="R188" s="273">
        <f t="shared" si="26"/>
        <v>2876.9367167987539</v>
      </c>
      <c r="S188" s="170">
        <f t="shared" si="33"/>
        <v>978.15848371157642</v>
      </c>
      <c r="T188" s="270">
        <f t="shared" si="34"/>
        <v>57.538734335975079</v>
      </c>
      <c r="U188" s="428">
        <v>35</v>
      </c>
      <c r="V188" s="271">
        <f t="shared" si="35"/>
        <v>3947.6339348463057</v>
      </c>
      <c r="W188" s="151"/>
    </row>
    <row r="189" spans="1:23" s="424" customFormat="1" ht="16.5" customHeight="1" x14ac:dyDescent="0.2">
      <c r="A189" s="275">
        <v>170</v>
      </c>
      <c r="B189" s="268">
        <v>36.954999999999998</v>
      </c>
      <c r="C189" s="416">
        <v>19710</v>
      </c>
      <c r="D189" s="269">
        <f t="shared" si="24"/>
        <v>6400.2164795020981</v>
      </c>
      <c r="E189" s="270">
        <f t="shared" si="27"/>
        <v>2176.0736030307135</v>
      </c>
      <c r="F189" s="270">
        <f t="shared" si="28"/>
        <v>128.00432959004198</v>
      </c>
      <c r="G189" s="170">
        <v>78</v>
      </c>
      <c r="H189" s="271">
        <f t="shared" si="29"/>
        <v>8782.294412122852</v>
      </c>
      <c r="I189" s="289">
        <v>67.190909090909102</v>
      </c>
      <c r="J189" s="416">
        <v>19710</v>
      </c>
      <c r="K189" s="273">
        <f t="shared" si="25"/>
        <v>3520.1190637261529</v>
      </c>
      <c r="L189" s="270">
        <f t="shared" si="30"/>
        <v>1196.8404816668922</v>
      </c>
      <c r="M189" s="270">
        <f t="shared" si="31"/>
        <v>70.402381274523066</v>
      </c>
      <c r="N189" s="428">
        <v>43</v>
      </c>
      <c r="O189" s="271">
        <f t="shared" si="32"/>
        <v>4830.3619266675678</v>
      </c>
      <c r="P189" s="212">
        <v>82.122222222222234</v>
      </c>
      <c r="Q189" s="416">
        <v>19710</v>
      </c>
      <c r="R189" s="273">
        <f t="shared" si="26"/>
        <v>2880.0974157759433</v>
      </c>
      <c r="S189" s="170">
        <f t="shared" si="33"/>
        <v>979.23312136382083</v>
      </c>
      <c r="T189" s="270">
        <f t="shared" si="34"/>
        <v>57.601948315518868</v>
      </c>
      <c r="U189" s="428">
        <v>35</v>
      </c>
      <c r="V189" s="271">
        <f t="shared" si="35"/>
        <v>3951.9324854552829</v>
      </c>
      <c r="W189" s="151"/>
    </row>
    <row r="190" spans="1:23" s="424" customFormat="1" ht="16.5" customHeight="1" x14ac:dyDescent="0.2">
      <c r="A190" s="267">
        <v>171</v>
      </c>
      <c r="B190" s="268">
        <v>36.912599999999998</v>
      </c>
      <c r="C190" s="416">
        <v>19710</v>
      </c>
      <c r="D190" s="269">
        <f t="shared" si="24"/>
        <v>6407.5681474618423</v>
      </c>
      <c r="E190" s="270">
        <f t="shared" si="27"/>
        <v>2178.5731701370264</v>
      </c>
      <c r="F190" s="270">
        <f t="shared" si="28"/>
        <v>128.15136294923684</v>
      </c>
      <c r="G190" s="170">
        <v>78</v>
      </c>
      <c r="H190" s="271">
        <f t="shared" si="29"/>
        <v>8792.2926805481056</v>
      </c>
      <c r="I190" s="289">
        <v>67.113818181818175</v>
      </c>
      <c r="J190" s="416">
        <v>19710</v>
      </c>
      <c r="K190" s="273">
        <f t="shared" si="25"/>
        <v>3524.1624811040138</v>
      </c>
      <c r="L190" s="270">
        <f t="shared" si="30"/>
        <v>1198.2152435753649</v>
      </c>
      <c r="M190" s="270">
        <f t="shared" si="31"/>
        <v>70.48324962208028</v>
      </c>
      <c r="N190" s="428">
        <v>43</v>
      </c>
      <c r="O190" s="271">
        <f t="shared" si="32"/>
        <v>4835.8609743014595</v>
      </c>
      <c r="P190" s="212">
        <v>82.027999999999992</v>
      </c>
      <c r="Q190" s="416">
        <v>19710</v>
      </c>
      <c r="R190" s="273">
        <f t="shared" si="26"/>
        <v>2883.4056663578294</v>
      </c>
      <c r="S190" s="170">
        <f t="shared" si="33"/>
        <v>980.35792656166211</v>
      </c>
      <c r="T190" s="270">
        <f t="shared" si="34"/>
        <v>57.66811332715659</v>
      </c>
      <c r="U190" s="428">
        <v>35</v>
      </c>
      <c r="V190" s="271">
        <f t="shared" si="35"/>
        <v>3956.4317062466484</v>
      </c>
      <c r="W190" s="151"/>
    </row>
    <row r="191" spans="1:23" s="424" customFormat="1" ht="16.5" customHeight="1" x14ac:dyDescent="0.2">
      <c r="A191" s="267">
        <v>172</v>
      </c>
      <c r="B191" s="268">
        <v>36.868400000000001</v>
      </c>
      <c r="C191" s="416">
        <v>19710</v>
      </c>
      <c r="D191" s="269">
        <f t="shared" si="24"/>
        <v>6415.249915917153</v>
      </c>
      <c r="E191" s="270">
        <f t="shared" si="27"/>
        <v>2181.1849714118321</v>
      </c>
      <c r="F191" s="270">
        <f t="shared" si="28"/>
        <v>128.30499831834305</v>
      </c>
      <c r="G191" s="170">
        <v>78</v>
      </c>
      <c r="H191" s="271">
        <f t="shared" si="29"/>
        <v>8802.7398856473283</v>
      </c>
      <c r="I191" s="289">
        <v>67.033454545454546</v>
      </c>
      <c r="J191" s="416">
        <v>19710</v>
      </c>
      <c r="K191" s="273">
        <f t="shared" si="25"/>
        <v>3528.3874537544343</v>
      </c>
      <c r="L191" s="270">
        <f t="shared" si="30"/>
        <v>1199.6517342765078</v>
      </c>
      <c r="M191" s="270">
        <f t="shared" si="31"/>
        <v>70.567749075088685</v>
      </c>
      <c r="N191" s="428">
        <v>43</v>
      </c>
      <c r="O191" s="271">
        <f t="shared" si="32"/>
        <v>4841.6069371060303</v>
      </c>
      <c r="P191" s="212">
        <v>81.929777777777772</v>
      </c>
      <c r="Q191" s="416">
        <v>19710</v>
      </c>
      <c r="R191" s="273">
        <f t="shared" si="26"/>
        <v>2886.8624621627196</v>
      </c>
      <c r="S191" s="170">
        <f t="shared" si="33"/>
        <v>981.53323713532473</v>
      </c>
      <c r="T191" s="270">
        <f t="shared" si="34"/>
        <v>57.737249243254389</v>
      </c>
      <c r="U191" s="428">
        <v>35</v>
      </c>
      <c r="V191" s="271">
        <f t="shared" si="35"/>
        <v>3961.1329485412989</v>
      </c>
      <c r="W191" s="151"/>
    </row>
    <row r="192" spans="1:23" s="424" customFormat="1" ht="16.5" customHeight="1" x14ac:dyDescent="0.2">
      <c r="A192" s="267">
        <v>173</v>
      </c>
      <c r="B192" s="268">
        <v>36.822400000000002</v>
      </c>
      <c r="C192" s="416">
        <v>19710</v>
      </c>
      <c r="D192" s="269">
        <f t="shared" si="24"/>
        <v>6423.2641001129741</v>
      </c>
      <c r="E192" s="270">
        <f t="shared" si="27"/>
        <v>2183.9097940384113</v>
      </c>
      <c r="F192" s="270">
        <f t="shared" si="28"/>
        <v>128.46528200225947</v>
      </c>
      <c r="G192" s="170">
        <v>78</v>
      </c>
      <c r="H192" s="271">
        <f t="shared" si="29"/>
        <v>8813.6391761536452</v>
      </c>
      <c r="I192" s="289">
        <v>66.949818181818173</v>
      </c>
      <c r="J192" s="416">
        <v>19710</v>
      </c>
      <c r="K192" s="273">
        <f t="shared" si="25"/>
        <v>3532.7952550621362</v>
      </c>
      <c r="L192" s="270">
        <f t="shared" si="30"/>
        <v>1201.1503867211263</v>
      </c>
      <c r="M192" s="270">
        <f t="shared" si="31"/>
        <v>70.655905101242723</v>
      </c>
      <c r="N192" s="428">
        <v>43</v>
      </c>
      <c r="O192" s="271">
        <f t="shared" si="32"/>
        <v>4847.6015468845053</v>
      </c>
      <c r="P192" s="212">
        <v>81.827555555555563</v>
      </c>
      <c r="Q192" s="416">
        <v>19710</v>
      </c>
      <c r="R192" s="273">
        <f t="shared" si="26"/>
        <v>2890.4688450508384</v>
      </c>
      <c r="S192" s="170">
        <f t="shared" si="33"/>
        <v>982.75940731728508</v>
      </c>
      <c r="T192" s="270">
        <f t="shared" si="34"/>
        <v>57.809376901016769</v>
      </c>
      <c r="U192" s="428">
        <v>35</v>
      </c>
      <c r="V192" s="271">
        <f t="shared" si="35"/>
        <v>3966.0376292691399</v>
      </c>
      <c r="W192" s="151"/>
    </row>
    <row r="193" spans="1:23" s="424" customFormat="1" ht="16.5" customHeight="1" x14ac:dyDescent="0.2">
      <c r="A193" s="267">
        <v>174</v>
      </c>
      <c r="B193" s="268">
        <v>36.774600000000007</v>
      </c>
      <c r="C193" s="416">
        <v>19710</v>
      </c>
      <c r="D193" s="269">
        <f t="shared" si="24"/>
        <v>6431.613124275993</v>
      </c>
      <c r="E193" s="270">
        <f t="shared" si="27"/>
        <v>2186.7484622538377</v>
      </c>
      <c r="F193" s="270">
        <f t="shared" si="28"/>
        <v>128.63226248551987</v>
      </c>
      <c r="G193" s="170">
        <v>78</v>
      </c>
      <c r="H193" s="271">
        <f t="shared" si="29"/>
        <v>8824.9938490153509</v>
      </c>
      <c r="I193" s="289">
        <v>66.862909090909099</v>
      </c>
      <c r="J193" s="416">
        <v>19710</v>
      </c>
      <c r="K193" s="273">
        <f t="shared" si="25"/>
        <v>3537.3872183517969</v>
      </c>
      <c r="L193" s="270">
        <f t="shared" si="30"/>
        <v>1202.7116542396111</v>
      </c>
      <c r="M193" s="270">
        <f t="shared" si="31"/>
        <v>70.747744367035935</v>
      </c>
      <c r="N193" s="428">
        <v>43</v>
      </c>
      <c r="O193" s="271">
        <f t="shared" si="32"/>
        <v>4853.8466169584444</v>
      </c>
      <c r="P193" s="212">
        <v>81.721333333333348</v>
      </c>
      <c r="Q193" s="416">
        <v>19710</v>
      </c>
      <c r="R193" s="273">
        <f t="shared" si="26"/>
        <v>2894.2259059241969</v>
      </c>
      <c r="S193" s="170">
        <f t="shared" si="33"/>
        <v>984.03680801422706</v>
      </c>
      <c r="T193" s="270">
        <f t="shared" si="34"/>
        <v>57.884518118483939</v>
      </c>
      <c r="U193" s="428">
        <v>35</v>
      </c>
      <c r="V193" s="271">
        <f t="shared" si="35"/>
        <v>3971.1472320569078</v>
      </c>
      <c r="W193" s="151"/>
    </row>
    <row r="194" spans="1:23" s="424" customFormat="1" ht="16.5" customHeight="1" x14ac:dyDescent="0.2">
      <c r="A194" s="267">
        <v>175</v>
      </c>
      <c r="B194" s="268">
        <v>36.725000000000001</v>
      </c>
      <c r="C194" s="416">
        <v>19710</v>
      </c>
      <c r="D194" s="269">
        <f t="shared" si="24"/>
        <v>6440.2995234853634</v>
      </c>
      <c r="E194" s="270">
        <f t="shared" si="27"/>
        <v>2189.7018379850238</v>
      </c>
      <c r="F194" s="270">
        <f t="shared" si="28"/>
        <v>128.80599046970727</v>
      </c>
      <c r="G194" s="170">
        <v>78</v>
      </c>
      <c r="H194" s="271">
        <f t="shared" si="29"/>
        <v>8836.807351940095</v>
      </c>
      <c r="I194" s="289">
        <v>66.772727272727266</v>
      </c>
      <c r="J194" s="416">
        <v>19710</v>
      </c>
      <c r="K194" s="273">
        <f t="shared" si="25"/>
        <v>3542.1647379169508</v>
      </c>
      <c r="L194" s="270">
        <f t="shared" si="30"/>
        <v>1204.3360108917634</v>
      </c>
      <c r="M194" s="270">
        <f t="shared" si="31"/>
        <v>70.843294758339013</v>
      </c>
      <c r="N194" s="428">
        <v>43</v>
      </c>
      <c r="O194" s="271">
        <f t="shared" si="32"/>
        <v>4860.3440435670527</v>
      </c>
      <c r="P194" s="212">
        <v>81.611111111111114</v>
      </c>
      <c r="Q194" s="416">
        <v>19710</v>
      </c>
      <c r="R194" s="273">
        <f t="shared" si="26"/>
        <v>2898.1347855684139</v>
      </c>
      <c r="S194" s="170">
        <f t="shared" si="33"/>
        <v>985.3658270932608</v>
      </c>
      <c r="T194" s="270">
        <f t="shared" si="34"/>
        <v>57.962695711368276</v>
      </c>
      <c r="U194" s="428">
        <v>35</v>
      </c>
      <c r="V194" s="271">
        <f t="shared" si="35"/>
        <v>3976.4633083730428</v>
      </c>
      <c r="W194" s="151"/>
    </row>
    <row r="195" spans="1:23" s="424" customFormat="1" ht="16.5" customHeight="1" x14ac:dyDescent="0.2">
      <c r="A195" s="267">
        <v>176</v>
      </c>
      <c r="B195" s="268">
        <v>36.6736</v>
      </c>
      <c r="C195" s="416">
        <v>19710</v>
      </c>
      <c r="D195" s="269">
        <f t="shared" si="24"/>
        <v>6449.3259456393698</v>
      </c>
      <c r="E195" s="270">
        <f t="shared" si="27"/>
        <v>2192.7708215173857</v>
      </c>
      <c r="F195" s="270">
        <f t="shared" si="28"/>
        <v>128.9865189127874</v>
      </c>
      <c r="G195" s="170">
        <v>78</v>
      </c>
      <c r="H195" s="271">
        <f t="shared" si="29"/>
        <v>8849.0832860695427</v>
      </c>
      <c r="I195" s="289">
        <v>66.679272727272718</v>
      </c>
      <c r="J195" s="416">
        <v>19710</v>
      </c>
      <c r="K195" s="273">
        <f t="shared" si="25"/>
        <v>3547.1292701016537</v>
      </c>
      <c r="L195" s="270">
        <f t="shared" si="30"/>
        <v>1206.0239518345622</v>
      </c>
      <c r="M195" s="270">
        <f t="shared" si="31"/>
        <v>70.942585402033075</v>
      </c>
      <c r="N195" s="428">
        <v>43</v>
      </c>
      <c r="O195" s="271">
        <f t="shared" si="32"/>
        <v>4867.095807338249</v>
      </c>
      <c r="P195" s="212">
        <v>81.49688888888889</v>
      </c>
      <c r="Q195" s="416">
        <v>19710</v>
      </c>
      <c r="R195" s="273">
        <f t="shared" si="26"/>
        <v>2902.1966755377166</v>
      </c>
      <c r="S195" s="170">
        <f t="shared" si="33"/>
        <v>986.74686968282367</v>
      </c>
      <c r="T195" s="270">
        <f t="shared" si="34"/>
        <v>58.043933510754336</v>
      </c>
      <c r="U195" s="428">
        <v>35</v>
      </c>
      <c r="V195" s="271">
        <f t="shared" si="35"/>
        <v>3981.9874787312947</v>
      </c>
      <c r="W195" s="151"/>
    </row>
    <row r="196" spans="1:23" s="424" customFormat="1" ht="16.5" customHeight="1" x14ac:dyDescent="0.2">
      <c r="A196" s="267">
        <v>177</v>
      </c>
      <c r="B196" s="268">
        <v>36.620400000000004</v>
      </c>
      <c r="C196" s="416">
        <v>19710</v>
      </c>
      <c r="D196" s="269">
        <f t="shared" si="24"/>
        <v>6458.6951535209882</v>
      </c>
      <c r="E196" s="270">
        <f t="shared" si="27"/>
        <v>2195.9563521971363</v>
      </c>
      <c r="F196" s="270">
        <f t="shared" si="28"/>
        <v>129.17390307041975</v>
      </c>
      <c r="G196" s="170">
        <v>78</v>
      </c>
      <c r="H196" s="271">
        <f t="shared" si="29"/>
        <v>8861.8254087885434</v>
      </c>
      <c r="I196" s="289">
        <v>66.582545454545453</v>
      </c>
      <c r="J196" s="416">
        <v>19710</v>
      </c>
      <c r="K196" s="273">
        <f t="shared" si="25"/>
        <v>3552.2823344365438</v>
      </c>
      <c r="L196" s="270">
        <f t="shared" si="30"/>
        <v>1207.7759937084249</v>
      </c>
      <c r="M196" s="270">
        <f t="shared" si="31"/>
        <v>71.045646688730884</v>
      </c>
      <c r="N196" s="428">
        <v>43</v>
      </c>
      <c r="O196" s="271">
        <f t="shared" si="32"/>
        <v>4874.1039748336998</v>
      </c>
      <c r="P196" s="212">
        <v>81.378666666666675</v>
      </c>
      <c r="Q196" s="416">
        <v>19710</v>
      </c>
      <c r="R196" s="273">
        <f t="shared" si="26"/>
        <v>2906.4128190844444</v>
      </c>
      <c r="S196" s="170">
        <f t="shared" si="33"/>
        <v>988.18035848871114</v>
      </c>
      <c r="T196" s="270">
        <f t="shared" si="34"/>
        <v>58.128256381688892</v>
      </c>
      <c r="U196" s="428">
        <v>35</v>
      </c>
      <c r="V196" s="271">
        <f t="shared" si="35"/>
        <v>3987.7214339548445</v>
      </c>
      <c r="W196" s="151"/>
    </row>
    <row r="197" spans="1:23" s="424" customFormat="1" ht="16.5" customHeight="1" x14ac:dyDescent="0.2">
      <c r="A197" s="267">
        <v>178</v>
      </c>
      <c r="B197" s="268">
        <v>36.565400000000004</v>
      </c>
      <c r="C197" s="416">
        <v>19710</v>
      </c>
      <c r="D197" s="269">
        <f t="shared" si="24"/>
        <v>6468.4100269653827</v>
      </c>
      <c r="E197" s="270">
        <f t="shared" si="27"/>
        <v>2199.2594091682304</v>
      </c>
      <c r="F197" s="270">
        <f t="shared" si="28"/>
        <v>129.36820053930765</v>
      </c>
      <c r="G197" s="170">
        <v>78</v>
      </c>
      <c r="H197" s="271">
        <f t="shared" si="29"/>
        <v>8875.0376366729197</v>
      </c>
      <c r="I197" s="289">
        <v>66.482545454545459</v>
      </c>
      <c r="J197" s="416">
        <v>19710</v>
      </c>
      <c r="K197" s="273">
        <f t="shared" si="25"/>
        <v>3557.6255148309606</v>
      </c>
      <c r="L197" s="270">
        <f t="shared" si="30"/>
        <v>1209.5926750425267</v>
      </c>
      <c r="M197" s="270">
        <f t="shared" si="31"/>
        <v>71.152510296619212</v>
      </c>
      <c r="N197" s="428">
        <v>43</v>
      </c>
      <c r="O197" s="271">
        <f t="shared" si="32"/>
        <v>4881.3707001701059</v>
      </c>
      <c r="P197" s="212">
        <v>81.256444444444455</v>
      </c>
      <c r="Q197" s="416">
        <v>19710</v>
      </c>
      <c r="R197" s="273">
        <f t="shared" si="26"/>
        <v>2910.7845121344221</v>
      </c>
      <c r="S197" s="170">
        <f t="shared" si="33"/>
        <v>989.66673412570356</v>
      </c>
      <c r="T197" s="270">
        <f t="shared" si="34"/>
        <v>58.215690242688446</v>
      </c>
      <c r="U197" s="428">
        <v>35</v>
      </c>
      <c r="V197" s="271">
        <f t="shared" si="35"/>
        <v>3993.6669365028142</v>
      </c>
      <c r="W197" s="151"/>
    </row>
    <row r="198" spans="1:23" s="424" customFormat="1" ht="16.5" customHeight="1" x14ac:dyDescent="0.2">
      <c r="A198" s="267">
        <v>179</v>
      </c>
      <c r="B198" s="268">
        <v>36.508600000000001</v>
      </c>
      <c r="C198" s="416">
        <v>19710</v>
      </c>
      <c r="D198" s="269">
        <f t="shared" si="24"/>
        <v>6478.4735651325991</v>
      </c>
      <c r="E198" s="270">
        <f t="shared" si="27"/>
        <v>2202.681012145084</v>
      </c>
      <c r="F198" s="270">
        <f t="shared" si="28"/>
        <v>129.56947130265198</v>
      </c>
      <c r="G198" s="170">
        <v>78</v>
      </c>
      <c r="H198" s="271">
        <f t="shared" si="29"/>
        <v>8888.7240485803341</v>
      </c>
      <c r="I198" s="289">
        <v>66.379272727272721</v>
      </c>
      <c r="J198" s="416">
        <v>19710</v>
      </c>
      <c r="K198" s="273">
        <f t="shared" si="25"/>
        <v>3563.1604608229295</v>
      </c>
      <c r="L198" s="270">
        <f t="shared" si="30"/>
        <v>1211.474556679796</v>
      </c>
      <c r="M198" s="270">
        <f t="shared" si="31"/>
        <v>71.263209216458591</v>
      </c>
      <c r="N198" s="428">
        <v>43</v>
      </c>
      <c r="O198" s="271">
        <f t="shared" si="32"/>
        <v>4888.8982267191841</v>
      </c>
      <c r="P198" s="212">
        <v>81.13022222222223</v>
      </c>
      <c r="Q198" s="416">
        <v>19710</v>
      </c>
      <c r="R198" s="273">
        <f t="shared" si="26"/>
        <v>2915.3131043096691</v>
      </c>
      <c r="S198" s="170">
        <f t="shared" si="33"/>
        <v>991.2064554652876</v>
      </c>
      <c r="T198" s="270">
        <f t="shared" si="34"/>
        <v>58.306262086193385</v>
      </c>
      <c r="U198" s="428">
        <v>35</v>
      </c>
      <c r="V198" s="271">
        <f t="shared" si="35"/>
        <v>3999.82582186115</v>
      </c>
      <c r="W198" s="151"/>
    </row>
    <row r="199" spans="1:23" s="424" customFormat="1" ht="16.5" customHeight="1" x14ac:dyDescent="0.2">
      <c r="A199" s="275">
        <v>180</v>
      </c>
      <c r="B199" s="268">
        <v>36.450000000000003</v>
      </c>
      <c r="C199" s="416">
        <v>19710</v>
      </c>
      <c r="D199" s="269">
        <f t="shared" si="24"/>
        <v>6488.8888888888887</v>
      </c>
      <c r="E199" s="270">
        <f t="shared" si="27"/>
        <v>2206.2222222222222</v>
      </c>
      <c r="F199" s="270">
        <f t="shared" si="28"/>
        <v>129.77777777777777</v>
      </c>
      <c r="G199" s="170">
        <v>78</v>
      </c>
      <c r="H199" s="271">
        <f t="shared" si="29"/>
        <v>8902.8888888888887</v>
      </c>
      <c r="I199" s="289">
        <v>66.272727272727266</v>
      </c>
      <c r="J199" s="416">
        <v>19710</v>
      </c>
      <c r="K199" s="273">
        <f t="shared" si="25"/>
        <v>3568.8888888888896</v>
      </c>
      <c r="L199" s="270">
        <f t="shared" si="30"/>
        <v>1213.4222222222224</v>
      </c>
      <c r="M199" s="270">
        <f t="shared" si="31"/>
        <v>71.377777777777794</v>
      </c>
      <c r="N199" s="428">
        <v>43</v>
      </c>
      <c r="O199" s="271">
        <f t="shared" si="32"/>
        <v>4896.6888888888898</v>
      </c>
      <c r="P199" s="212">
        <v>81</v>
      </c>
      <c r="Q199" s="416">
        <v>19710</v>
      </c>
      <c r="R199" s="273">
        <f t="shared" si="26"/>
        <v>2920</v>
      </c>
      <c r="S199" s="170">
        <f t="shared" si="33"/>
        <v>992.80000000000007</v>
      </c>
      <c r="T199" s="270">
        <f t="shared" si="34"/>
        <v>58.4</v>
      </c>
      <c r="U199" s="428">
        <v>35</v>
      </c>
      <c r="V199" s="271">
        <f t="shared" si="35"/>
        <v>4006.2000000000003</v>
      </c>
      <c r="W199" s="151"/>
    </row>
    <row r="200" spans="1:23" s="424" customFormat="1" ht="16.5" customHeight="1" x14ac:dyDescent="0.2">
      <c r="A200" s="267">
        <v>181</v>
      </c>
      <c r="B200" s="268">
        <v>36.450000000000003</v>
      </c>
      <c r="C200" s="416">
        <v>19710</v>
      </c>
      <c r="D200" s="269">
        <f t="shared" si="24"/>
        <v>6488.8888888888887</v>
      </c>
      <c r="E200" s="270">
        <f t="shared" si="27"/>
        <v>2206.2222222222222</v>
      </c>
      <c r="F200" s="270">
        <f t="shared" si="28"/>
        <v>129.77777777777777</v>
      </c>
      <c r="G200" s="170">
        <v>78</v>
      </c>
      <c r="H200" s="271">
        <f t="shared" si="29"/>
        <v>8902.8888888888887</v>
      </c>
      <c r="I200" s="289">
        <v>66.272727272727266</v>
      </c>
      <c r="J200" s="416">
        <v>19710</v>
      </c>
      <c r="K200" s="273">
        <f t="shared" si="25"/>
        <v>3568.8888888888896</v>
      </c>
      <c r="L200" s="270">
        <f t="shared" si="30"/>
        <v>1213.4222222222224</v>
      </c>
      <c r="M200" s="270">
        <f t="shared" si="31"/>
        <v>71.377777777777794</v>
      </c>
      <c r="N200" s="428">
        <v>43</v>
      </c>
      <c r="O200" s="271">
        <f t="shared" si="32"/>
        <v>4896.6888888888898</v>
      </c>
      <c r="P200" s="212">
        <v>81</v>
      </c>
      <c r="Q200" s="416">
        <v>19710</v>
      </c>
      <c r="R200" s="273">
        <f t="shared" si="26"/>
        <v>2920</v>
      </c>
      <c r="S200" s="170">
        <f t="shared" si="33"/>
        <v>992.80000000000007</v>
      </c>
      <c r="T200" s="270">
        <f t="shared" si="34"/>
        <v>58.4</v>
      </c>
      <c r="U200" s="428">
        <v>35</v>
      </c>
      <c r="V200" s="271">
        <f t="shared" si="35"/>
        <v>4006.2000000000003</v>
      </c>
      <c r="W200" s="151"/>
    </row>
    <row r="201" spans="1:23" s="424" customFormat="1" ht="16.5" customHeight="1" x14ac:dyDescent="0.2">
      <c r="A201" s="267">
        <v>182</v>
      </c>
      <c r="B201" s="268">
        <v>36.450000000000003</v>
      </c>
      <c r="C201" s="416">
        <v>19710</v>
      </c>
      <c r="D201" s="269">
        <f t="shared" si="24"/>
        <v>6488.8888888888887</v>
      </c>
      <c r="E201" s="270">
        <f t="shared" si="27"/>
        <v>2206.2222222222222</v>
      </c>
      <c r="F201" s="270">
        <f t="shared" si="28"/>
        <v>129.77777777777777</v>
      </c>
      <c r="G201" s="170">
        <v>78</v>
      </c>
      <c r="H201" s="271">
        <f t="shared" si="29"/>
        <v>8902.8888888888887</v>
      </c>
      <c r="I201" s="289">
        <v>66.272727272727266</v>
      </c>
      <c r="J201" s="416">
        <v>19710</v>
      </c>
      <c r="K201" s="273">
        <f t="shared" si="25"/>
        <v>3568.8888888888896</v>
      </c>
      <c r="L201" s="270">
        <f t="shared" si="30"/>
        <v>1213.4222222222224</v>
      </c>
      <c r="M201" s="270">
        <f t="shared" si="31"/>
        <v>71.377777777777794</v>
      </c>
      <c r="N201" s="428">
        <v>43</v>
      </c>
      <c r="O201" s="271">
        <f t="shared" si="32"/>
        <v>4896.6888888888898</v>
      </c>
      <c r="P201" s="212">
        <v>81</v>
      </c>
      <c r="Q201" s="416">
        <v>19710</v>
      </c>
      <c r="R201" s="273">
        <f t="shared" si="26"/>
        <v>2920</v>
      </c>
      <c r="S201" s="170">
        <f t="shared" si="33"/>
        <v>992.80000000000007</v>
      </c>
      <c r="T201" s="270">
        <f t="shared" si="34"/>
        <v>58.4</v>
      </c>
      <c r="U201" s="428">
        <v>35</v>
      </c>
      <c r="V201" s="271">
        <f t="shared" si="35"/>
        <v>4006.2000000000003</v>
      </c>
      <c r="W201" s="151"/>
    </row>
    <row r="202" spans="1:23" s="424" customFormat="1" ht="16.5" customHeight="1" x14ac:dyDescent="0.2">
      <c r="A202" s="267">
        <v>183</v>
      </c>
      <c r="B202" s="268">
        <v>36.450000000000003</v>
      </c>
      <c r="C202" s="416">
        <v>19710</v>
      </c>
      <c r="D202" s="269">
        <f t="shared" si="24"/>
        <v>6488.8888888888887</v>
      </c>
      <c r="E202" s="270">
        <f t="shared" si="27"/>
        <v>2206.2222222222222</v>
      </c>
      <c r="F202" s="270">
        <f t="shared" si="28"/>
        <v>129.77777777777777</v>
      </c>
      <c r="G202" s="170">
        <v>78</v>
      </c>
      <c r="H202" s="271">
        <f t="shared" si="29"/>
        <v>8902.8888888888887</v>
      </c>
      <c r="I202" s="289">
        <v>66.272727272727266</v>
      </c>
      <c r="J202" s="416">
        <v>19710</v>
      </c>
      <c r="K202" s="273">
        <f t="shared" si="25"/>
        <v>3568.8888888888896</v>
      </c>
      <c r="L202" s="270">
        <f t="shared" si="30"/>
        <v>1213.4222222222224</v>
      </c>
      <c r="M202" s="270">
        <f t="shared" si="31"/>
        <v>71.377777777777794</v>
      </c>
      <c r="N202" s="428">
        <v>43</v>
      </c>
      <c r="O202" s="271">
        <f t="shared" si="32"/>
        <v>4896.6888888888898</v>
      </c>
      <c r="P202" s="212">
        <v>81</v>
      </c>
      <c r="Q202" s="416">
        <v>19710</v>
      </c>
      <c r="R202" s="273">
        <f t="shared" si="26"/>
        <v>2920</v>
      </c>
      <c r="S202" s="170">
        <f t="shared" si="33"/>
        <v>992.80000000000007</v>
      </c>
      <c r="T202" s="270">
        <f t="shared" si="34"/>
        <v>58.4</v>
      </c>
      <c r="U202" s="428">
        <v>35</v>
      </c>
      <c r="V202" s="271">
        <f t="shared" si="35"/>
        <v>4006.2000000000003</v>
      </c>
      <c r="W202" s="151"/>
    </row>
    <row r="203" spans="1:23" s="424" customFormat="1" ht="16.5" customHeight="1" x14ac:dyDescent="0.2">
      <c r="A203" s="267">
        <v>184</v>
      </c>
      <c r="B203" s="268">
        <v>36.450000000000003</v>
      </c>
      <c r="C203" s="416">
        <v>19710</v>
      </c>
      <c r="D203" s="269">
        <f t="shared" si="24"/>
        <v>6488.8888888888887</v>
      </c>
      <c r="E203" s="270">
        <f t="shared" si="27"/>
        <v>2206.2222222222222</v>
      </c>
      <c r="F203" s="270">
        <f t="shared" si="28"/>
        <v>129.77777777777777</v>
      </c>
      <c r="G203" s="170">
        <v>78</v>
      </c>
      <c r="H203" s="271">
        <f t="shared" si="29"/>
        <v>8902.8888888888887</v>
      </c>
      <c r="I203" s="289">
        <v>66.272727272727266</v>
      </c>
      <c r="J203" s="416">
        <v>19710</v>
      </c>
      <c r="K203" s="273">
        <f t="shared" si="25"/>
        <v>3568.8888888888896</v>
      </c>
      <c r="L203" s="270">
        <f t="shared" si="30"/>
        <v>1213.4222222222224</v>
      </c>
      <c r="M203" s="270">
        <f t="shared" si="31"/>
        <v>71.377777777777794</v>
      </c>
      <c r="N203" s="428">
        <v>43</v>
      </c>
      <c r="O203" s="271">
        <f t="shared" si="32"/>
        <v>4896.6888888888898</v>
      </c>
      <c r="P203" s="212">
        <v>81</v>
      </c>
      <c r="Q203" s="416">
        <v>19710</v>
      </c>
      <c r="R203" s="273">
        <f t="shared" si="26"/>
        <v>2920</v>
      </c>
      <c r="S203" s="170">
        <f t="shared" si="33"/>
        <v>992.80000000000007</v>
      </c>
      <c r="T203" s="270">
        <f t="shared" si="34"/>
        <v>58.4</v>
      </c>
      <c r="U203" s="428">
        <v>35</v>
      </c>
      <c r="V203" s="271">
        <f t="shared" si="35"/>
        <v>4006.2000000000003</v>
      </c>
      <c r="W203" s="151"/>
    </row>
    <row r="204" spans="1:23" s="424" customFormat="1" ht="16.5" customHeight="1" x14ac:dyDescent="0.2">
      <c r="A204" s="267">
        <v>185</v>
      </c>
      <c r="B204" s="268">
        <v>36.450000000000003</v>
      </c>
      <c r="C204" s="416">
        <v>19710</v>
      </c>
      <c r="D204" s="269">
        <f t="shared" si="24"/>
        <v>6488.8888888888887</v>
      </c>
      <c r="E204" s="270">
        <f t="shared" si="27"/>
        <v>2206.2222222222222</v>
      </c>
      <c r="F204" s="270">
        <f t="shared" si="28"/>
        <v>129.77777777777777</v>
      </c>
      <c r="G204" s="170">
        <v>78</v>
      </c>
      <c r="H204" s="271">
        <f t="shared" si="29"/>
        <v>8902.8888888888887</v>
      </c>
      <c r="I204" s="289">
        <v>66.272727272727266</v>
      </c>
      <c r="J204" s="416">
        <v>19710</v>
      </c>
      <c r="K204" s="273">
        <f t="shared" si="25"/>
        <v>3568.8888888888896</v>
      </c>
      <c r="L204" s="270">
        <f t="shared" si="30"/>
        <v>1213.4222222222224</v>
      </c>
      <c r="M204" s="270">
        <f t="shared" si="31"/>
        <v>71.377777777777794</v>
      </c>
      <c r="N204" s="428">
        <v>43</v>
      </c>
      <c r="O204" s="271">
        <f t="shared" si="32"/>
        <v>4896.6888888888898</v>
      </c>
      <c r="P204" s="212">
        <v>81</v>
      </c>
      <c r="Q204" s="416">
        <v>19710</v>
      </c>
      <c r="R204" s="273">
        <f t="shared" si="26"/>
        <v>2920</v>
      </c>
      <c r="S204" s="170">
        <f t="shared" si="33"/>
        <v>992.80000000000007</v>
      </c>
      <c r="T204" s="270">
        <f t="shared" si="34"/>
        <v>58.4</v>
      </c>
      <c r="U204" s="428">
        <v>35</v>
      </c>
      <c r="V204" s="271">
        <f t="shared" si="35"/>
        <v>4006.2000000000003</v>
      </c>
      <c r="W204" s="151"/>
    </row>
    <row r="205" spans="1:23" s="424" customFormat="1" ht="16.5" customHeight="1" x14ac:dyDescent="0.2">
      <c r="A205" s="267">
        <v>186</v>
      </c>
      <c r="B205" s="268">
        <v>36.450000000000003</v>
      </c>
      <c r="C205" s="416">
        <v>19710</v>
      </c>
      <c r="D205" s="269">
        <f t="shared" si="24"/>
        <v>6488.8888888888887</v>
      </c>
      <c r="E205" s="270">
        <f t="shared" si="27"/>
        <v>2206.2222222222222</v>
      </c>
      <c r="F205" s="270">
        <f t="shared" si="28"/>
        <v>129.77777777777777</v>
      </c>
      <c r="G205" s="170">
        <v>78</v>
      </c>
      <c r="H205" s="271">
        <f t="shared" si="29"/>
        <v>8902.8888888888887</v>
      </c>
      <c r="I205" s="289">
        <v>66.272727272727266</v>
      </c>
      <c r="J205" s="416">
        <v>19710</v>
      </c>
      <c r="K205" s="273">
        <f t="shared" si="25"/>
        <v>3568.8888888888896</v>
      </c>
      <c r="L205" s="270">
        <f t="shared" si="30"/>
        <v>1213.4222222222224</v>
      </c>
      <c r="M205" s="270">
        <f t="shared" si="31"/>
        <v>71.377777777777794</v>
      </c>
      <c r="N205" s="428">
        <v>43</v>
      </c>
      <c r="O205" s="271">
        <f t="shared" si="32"/>
        <v>4896.6888888888898</v>
      </c>
      <c r="P205" s="212">
        <v>81</v>
      </c>
      <c r="Q205" s="416">
        <v>19710</v>
      </c>
      <c r="R205" s="273">
        <f t="shared" si="26"/>
        <v>2920</v>
      </c>
      <c r="S205" s="170">
        <f t="shared" si="33"/>
        <v>992.80000000000007</v>
      </c>
      <c r="T205" s="270">
        <f t="shared" si="34"/>
        <v>58.4</v>
      </c>
      <c r="U205" s="428">
        <v>35</v>
      </c>
      <c r="V205" s="271">
        <f t="shared" si="35"/>
        <v>4006.2000000000003</v>
      </c>
      <c r="W205" s="151"/>
    </row>
    <row r="206" spans="1:23" s="424" customFormat="1" ht="16.5" customHeight="1" x14ac:dyDescent="0.2">
      <c r="A206" s="267">
        <v>187</v>
      </c>
      <c r="B206" s="268">
        <v>36.450000000000003</v>
      </c>
      <c r="C206" s="416">
        <v>19710</v>
      </c>
      <c r="D206" s="269">
        <f t="shared" si="24"/>
        <v>6488.8888888888887</v>
      </c>
      <c r="E206" s="270">
        <f t="shared" si="27"/>
        <v>2206.2222222222222</v>
      </c>
      <c r="F206" s="270">
        <f t="shared" si="28"/>
        <v>129.77777777777777</v>
      </c>
      <c r="G206" s="170">
        <v>78</v>
      </c>
      <c r="H206" s="271">
        <f t="shared" si="29"/>
        <v>8902.8888888888887</v>
      </c>
      <c r="I206" s="289">
        <v>66.272727272727266</v>
      </c>
      <c r="J206" s="416">
        <v>19710</v>
      </c>
      <c r="K206" s="273">
        <f t="shared" si="25"/>
        <v>3568.8888888888896</v>
      </c>
      <c r="L206" s="270">
        <f t="shared" si="30"/>
        <v>1213.4222222222224</v>
      </c>
      <c r="M206" s="270">
        <f t="shared" si="31"/>
        <v>71.377777777777794</v>
      </c>
      <c r="N206" s="428">
        <v>43</v>
      </c>
      <c r="O206" s="271">
        <f t="shared" si="32"/>
        <v>4896.6888888888898</v>
      </c>
      <c r="P206" s="212">
        <v>81</v>
      </c>
      <c r="Q206" s="416">
        <v>19710</v>
      </c>
      <c r="R206" s="273">
        <f t="shared" si="26"/>
        <v>2920</v>
      </c>
      <c r="S206" s="170">
        <f t="shared" si="33"/>
        <v>992.80000000000007</v>
      </c>
      <c r="T206" s="270">
        <f t="shared" si="34"/>
        <v>58.4</v>
      </c>
      <c r="U206" s="428">
        <v>35</v>
      </c>
      <c r="V206" s="271">
        <f t="shared" si="35"/>
        <v>4006.2000000000003</v>
      </c>
      <c r="W206" s="151"/>
    </row>
    <row r="207" spans="1:23" s="424" customFormat="1" ht="16.5" customHeight="1" x14ac:dyDescent="0.2">
      <c r="A207" s="267">
        <v>188</v>
      </c>
      <c r="B207" s="268">
        <v>36.450000000000003</v>
      </c>
      <c r="C207" s="416">
        <v>19710</v>
      </c>
      <c r="D207" s="269">
        <f t="shared" si="24"/>
        <v>6488.8888888888887</v>
      </c>
      <c r="E207" s="270">
        <f t="shared" si="27"/>
        <v>2206.2222222222222</v>
      </c>
      <c r="F207" s="270">
        <f t="shared" si="28"/>
        <v>129.77777777777777</v>
      </c>
      <c r="G207" s="170">
        <v>78</v>
      </c>
      <c r="H207" s="271">
        <f t="shared" si="29"/>
        <v>8902.8888888888887</v>
      </c>
      <c r="I207" s="289">
        <v>66.272727272727266</v>
      </c>
      <c r="J207" s="416">
        <v>19710</v>
      </c>
      <c r="K207" s="273">
        <f t="shared" si="25"/>
        <v>3568.8888888888896</v>
      </c>
      <c r="L207" s="270">
        <f t="shared" si="30"/>
        <v>1213.4222222222224</v>
      </c>
      <c r="M207" s="270">
        <f t="shared" si="31"/>
        <v>71.377777777777794</v>
      </c>
      <c r="N207" s="428">
        <v>43</v>
      </c>
      <c r="O207" s="271">
        <f t="shared" si="32"/>
        <v>4896.6888888888898</v>
      </c>
      <c r="P207" s="212">
        <v>81</v>
      </c>
      <c r="Q207" s="416">
        <v>19710</v>
      </c>
      <c r="R207" s="273">
        <f t="shared" si="26"/>
        <v>2920</v>
      </c>
      <c r="S207" s="170">
        <f t="shared" si="33"/>
        <v>992.80000000000007</v>
      </c>
      <c r="T207" s="270">
        <f t="shared" si="34"/>
        <v>58.4</v>
      </c>
      <c r="U207" s="428">
        <v>35</v>
      </c>
      <c r="V207" s="271">
        <f t="shared" si="35"/>
        <v>4006.2000000000003</v>
      </c>
      <c r="W207" s="151"/>
    </row>
    <row r="208" spans="1:23" s="424" customFormat="1" ht="16.5" customHeight="1" x14ac:dyDescent="0.2">
      <c r="A208" s="267">
        <v>189</v>
      </c>
      <c r="B208" s="268">
        <v>36.450000000000003</v>
      </c>
      <c r="C208" s="416">
        <v>19710</v>
      </c>
      <c r="D208" s="269">
        <f t="shared" si="24"/>
        <v>6488.8888888888887</v>
      </c>
      <c r="E208" s="270">
        <f t="shared" si="27"/>
        <v>2206.2222222222222</v>
      </c>
      <c r="F208" s="270">
        <f t="shared" si="28"/>
        <v>129.77777777777777</v>
      </c>
      <c r="G208" s="170">
        <v>78</v>
      </c>
      <c r="H208" s="271">
        <f t="shared" si="29"/>
        <v>8902.8888888888887</v>
      </c>
      <c r="I208" s="289">
        <v>66.272727272727266</v>
      </c>
      <c r="J208" s="416">
        <v>19710</v>
      </c>
      <c r="K208" s="273">
        <f t="shared" si="25"/>
        <v>3568.8888888888896</v>
      </c>
      <c r="L208" s="270">
        <f t="shared" si="30"/>
        <v>1213.4222222222224</v>
      </c>
      <c r="M208" s="270">
        <f t="shared" si="31"/>
        <v>71.377777777777794</v>
      </c>
      <c r="N208" s="428">
        <v>43</v>
      </c>
      <c r="O208" s="271">
        <f t="shared" si="32"/>
        <v>4896.6888888888898</v>
      </c>
      <c r="P208" s="212">
        <v>81</v>
      </c>
      <c r="Q208" s="416">
        <v>19710</v>
      </c>
      <c r="R208" s="273">
        <f t="shared" si="26"/>
        <v>2920</v>
      </c>
      <c r="S208" s="170">
        <f t="shared" si="33"/>
        <v>992.80000000000007</v>
      </c>
      <c r="T208" s="270">
        <f t="shared" si="34"/>
        <v>58.4</v>
      </c>
      <c r="U208" s="428">
        <v>35</v>
      </c>
      <c r="V208" s="271">
        <f t="shared" si="35"/>
        <v>4006.2000000000003</v>
      </c>
      <c r="W208" s="151"/>
    </row>
    <row r="209" spans="1:23" s="424" customFormat="1" ht="16.5" customHeight="1" x14ac:dyDescent="0.2">
      <c r="A209" s="275">
        <v>190</v>
      </c>
      <c r="B209" s="268">
        <v>36.450000000000003</v>
      </c>
      <c r="C209" s="416">
        <v>19710</v>
      </c>
      <c r="D209" s="269">
        <f t="shared" si="24"/>
        <v>6488.8888888888887</v>
      </c>
      <c r="E209" s="270">
        <f t="shared" si="27"/>
        <v>2206.2222222222222</v>
      </c>
      <c r="F209" s="270">
        <f t="shared" si="28"/>
        <v>129.77777777777777</v>
      </c>
      <c r="G209" s="170">
        <v>78</v>
      </c>
      <c r="H209" s="271">
        <f t="shared" si="29"/>
        <v>8902.8888888888887</v>
      </c>
      <c r="I209" s="289">
        <v>66.272727272727266</v>
      </c>
      <c r="J209" s="416">
        <v>19710</v>
      </c>
      <c r="K209" s="273">
        <f t="shared" si="25"/>
        <v>3568.8888888888896</v>
      </c>
      <c r="L209" s="270">
        <f t="shared" si="30"/>
        <v>1213.4222222222224</v>
      </c>
      <c r="M209" s="270">
        <f t="shared" si="31"/>
        <v>71.377777777777794</v>
      </c>
      <c r="N209" s="428">
        <v>43</v>
      </c>
      <c r="O209" s="271">
        <f t="shared" si="32"/>
        <v>4896.6888888888898</v>
      </c>
      <c r="P209" s="212">
        <v>81</v>
      </c>
      <c r="Q209" s="416">
        <v>19710</v>
      </c>
      <c r="R209" s="273">
        <f t="shared" si="26"/>
        <v>2920</v>
      </c>
      <c r="S209" s="170">
        <f t="shared" si="33"/>
        <v>992.80000000000007</v>
      </c>
      <c r="T209" s="270">
        <f t="shared" si="34"/>
        <v>58.4</v>
      </c>
      <c r="U209" s="428">
        <v>35</v>
      </c>
      <c r="V209" s="271">
        <f t="shared" si="35"/>
        <v>4006.2000000000003</v>
      </c>
      <c r="W209" s="151"/>
    </row>
    <row r="210" spans="1:23" s="424" customFormat="1" ht="16.5" customHeight="1" x14ac:dyDescent="0.2">
      <c r="A210" s="267">
        <v>191</v>
      </c>
      <c r="B210" s="268">
        <v>36.450000000000003</v>
      </c>
      <c r="C210" s="416">
        <v>19710</v>
      </c>
      <c r="D210" s="269">
        <f t="shared" si="24"/>
        <v>6488.8888888888887</v>
      </c>
      <c r="E210" s="270">
        <f t="shared" si="27"/>
        <v>2206.2222222222222</v>
      </c>
      <c r="F210" s="270">
        <f t="shared" si="28"/>
        <v>129.77777777777777</v>
      </c>
      <c r="G210" s="170">
        <v>78</v>
      </c>
      <c r="H210" s="271">
        <f t="shared" si="29"/>
        <v>8902.8888888888887</v>
      </c>
      <c r="I210" s="289">
        <v>66.272727272727266</v>
      </c>
      <c r="J210" s="416">
        <v>19710</v>
      </c>
      <c r="K210" s="273">
        <f t="shared" si="25"/>
        <v>3568.8888888888896</v>
      </c>
      <c r="L210" s="270">
        <f t="shared" si="30"/>
        <v>1213.4222222222224</v>
      </c>
      <c r="M210" s="270">
        <f t="shared" si="31"/>
        <v>71.377777777777794</v>
      </c>
      <c r="N210" s="428">
        <v>43</v>
      </c>
      <c r="O210" s="271">
        <f t="shared" si="32"/>
        <v>4896.6888888888898</v>
      </c>
      <c r="P210" s="212">
        <v>81</v>
      </c>
      <c r="Q210" s="416">
        <v>19710</v>
      </c>
      <c r="R210" s="273">
        <f t="shared" si="26"/>
        <v>2920</v>
      </c>
      <c r="S210" s="170">
        <f t="shared" si="33"/>
        <v>992.80000000000007</v>
      </c>
      <c r="T210" s="270">
        <f t="shared" si="34"/>
        <v>58.4</v>
      </c>
      <c r="U210" s="428">
        <v>35</v>
      </c>
      <c r="V210" s="271">
        <f t="shared" si="35"/>
        <v>4006.2000000000003</v>
      </c>
      <c r="W210" s="151"/>
    </row>
    <row r="211" spans="1:23" s="424" customFormat="1" ht="16.5" customHeight="1" x14ac:dyDescent="0.2">
      <c r="A211" s="267">
        <v>192</v>
      </c>
      <c r="B211" s="268">
        <v>36.450000000000003</v>
      </c>
      <c r="C211" s="416">
        <v>19710</v>
      </c>
      <c r="D211" s="269">
        <f t="shared" si="24"/>
        <v>6488.8888888888887</v>
      </c>
      <c r="E211" s="270">
        <f t="shared" si="27"/>
        <v>2206.2222222222222</v>
      </c>
      <c r="F211" s="270">
        <f t="shared" si="28"/>
        <v>129.77777777777777</v>
      </c>
      <c r="G211" s="170">
        <v>78</v>
      </c>
      <c r="H211" s="271">
        <f t="shared" si="29"/>
        <v>8902.8888888888887</v>
      </c>
      <c r="I211" s="289">
        <v>66.272727272727266</v>
      </c>
      <c r="J211" s="416">
        <v>19710</v>
      </c>
      <c r="K211" s="273">
        <f t="shared" si="25"/>
        <v>3568.8888888888896</v>
      </c>
      <c r="L211" s="270">
        <f t="shared" si="30"/>
        <v>1213.4222222222224</v>
      </c>
      <c r="M211" s="270">
        <f t="shared" si="31"/>
        <v>71.377777777777794</v>
      </c>
      <c r="N211" s="428">
        <v>43</v>
      </c>
      <c r="O211" s="271">
        <f t="shared" si="32"/>
        <v>4896.6888888888898</v>
      </c>
      <c r="P211" s="212">
        <v>81</v>
      </c>
      <c r="Q211" s="416">
        <v>19710</v>
      </c>
      <c r="R211" s="273">
        <f t="shared" si="26"/>
        <v>2920</v>
      </c>
      <c r="S211" s="170">
        <f t="shared" si="33"/>
        <v>992.80000000000007</v>
      </c>
      <c r="T211" s="270">
        <f t="shared" si="34"/>
        <v>58.4</v>
      </c>
      <c r="U211" s="428">
        <v>35</v>
      </c>
      <c r="V211" s="271">
        <f t="shared" si="35"/>
        <v>4006.2000000000003</v>
      </c>
      <c r="W211" s="151"/>
    </row>
    <row r="212" spans="1:23" s="424" customFormat="1" ht="16.5" customHeight="1" x14ac:dyDescent="0.2">
      <c r="A212" s="267">
        <v>193</v>
      </c>
      <c r="B212" s="268">
        <v>36.450000000000003</v>
      </c>
      <c r="C212" s="416">
        <v>19710</v>
      </c>
      <c r="D212" s="269">
        <f t="shared" ref="D212:D275" si="36">12*(1/B212*C212)</f>
        <v>6488.8888888888887</v>
      </c>
      <c r="E212" s="270">
        <f t="shared" si="27"/>
        <v>2206.2222222222222</v>
      </c>
      <c r="F212" s="270">
        <f t="shared" si="28"/>
        <v>129.77777777777777</v>
      </c>
      <c r="G212" s="170">
        <v>78</v>
      </c>
      <c r="H212" s="271">
        <f t="shared" si="29"/>
        <v>8902.8888888888887</v>
      </c>
      <c r="I212" s="289">
        <v>66.272727272727266</v>
      </c>
      <c r="J212" s="416">
        <v>19710</v>
      </c>
      <c r="K212" s="273">
        <f t="shared" ref="K212:K275" si="37">12*(1/I212*J212)</f>
        <v>3568.8888888888896</v>
      </c>
      <c r="L212" s="270">
        <f t="shared" si="30"/>
        <v>1213.4222222222224</v>
      </c>
      <c r="M212" s="270">
        <f t="shared" si="31"/>
        <v>71.377777777777794</v>
      </c>
      <c r="N212" s="428">
        <v>43</v>
      </c>
      <c r="O212" s="271">
        <f t="shared" si="32"/>
        <v>4896.6888888888898</v>
      </c>
      <c r="P212" s="212">
        <v>81</v>
      </c>
      <c r="Q212" s="416">
        <v>19710</v>
      </c>
      <c r="R212" s="273">
        <f t="shared" ref="R212:R275" si="38">12*(1/P212*Q212)</f>
        <v>2920</v>
      </c>
      <c r="S212" s="170">
        <f t="shared" si="33"/>
        <v>992.80000000000007</v>
      </c>
      <c r="T212" s="270">
        <f t="shared" si="34"/>
        <v>58.4</v>
      </c>
      <c r="U212" s="428">
        <v>35</v>
      </c>
      <c r="V212" s="271">
        <f t="shared" si="35"/>
        <v>4006.2000000000003</v>
      </c>
      <c r="W212" s="151"/>
    </row>
    <row r="213" spans="1:23" s="424" customFormat="1" ht="16.5" customHeight="1" x14ac:dyDescent="0.2">
      <c r="A213" s="267">
        <v>194</v>
      </c>
      <c r="B213" s="268">
        <v>36.450000000000003</v>
      </c>
      <c r="C213" s="416">
        <v>19710</v>
      </c>
      <c r="D213" s="269">
        <f t="shared" si="36"/>
        <v>6488.8888888888887</v>
      </c>
      <c r="E213" s="270">
        <f t="shared" ref="E213:E276" si="39">D213*34%</f>
        <v>2206.2222222222222</v>
      </c>
      <c r="F213" s="270">
        <f t="shared" ref="F213:F276" si="40">D213*2%</f>
        <v>129.77777777777777</v>
      </c>
      <c r="G213" s="170">
        <v>78</v>
      </c>
      <c r="H213" s="271">
        <f t="shared" ref="H213:H276" si="41">SUM(D213:G213)</f>
        <v>8902.8888888888887</v>
      </c>
      <c r="I213" s="289">
        <v>66.272727272727266</v>
      </c>
      <c r="J213" s="416">
        <v>19710</v>
      </c>
      <c r="K213" s="273">
        <f t="shared" si="37"/>
        <v>3568.8888888888896</v>
      </c>
      <c r="L213" s="270">
        <f t="shared" ref="L213:L276" si="42">K213*34%</f>
        <v>1213.4222222222224</v>
      </c>
      <c r="M213" s="270">
        <f t="shared" ref="M213:M276" si="43">K213*2%</f>
        <v>71.377777777777794</v>
      </c>
      <c r="N213" s="428">
        <v>43</v>
      </c>
      <c r="O213" s="271">
        <f t="shared" ref="O213:O276" si="44">SUM(K213:N213)</f>
        <v>4896.6888888888898</v>
      </c>
      <c r="P213" s="212">
        <v>81</v>
      </c>
      <c r="Q213" s="416">
        <v>19710</v>
      </c>
      <c r="R213" s="273">
        <f t="shared" si="38"/>
        <v>2920</v>
      </c>
      <c r="S213" s="170">
        <f t="shared" ref="S213:S276" si="45">R213*34%</f>
        <v>992.80000000000007</v>
      </c>
      <c r="T213" s="270">
        <f t="shared" ref="T213:T276" si="46">R213*2%</f>
        <v>58.4</v>
      </c>
      <c r="U213" s="428">
        <v>35</v>
      </c>
      <c r="V213" s="271">
        <f t="shared" ref="V213:V276" si="47">SUM(R213:U213)</f>
        <v>4006.2000000000003</v>
      </c>
      <c r="W213" s="151"/>
    </row>
    <row r="214" spans="1:23" s="424" customFormat="1" ht="16.5" customHeight="1" x14ac:dyDescent="0.2">
      <c r="A214" s="267">
        <v>195</v>
      </c>
      <c r="B214" s="268">
        <v>36.450000000000003</v>
      </c>
      <c r="C214" s="416">
        <v>19710</v>
      </c>
      <c r="D214" s="269">
        <f t="shared" si="36"/>
        <v>6488.8888888888887</v>
      </c>
      <c r="E214" s="270">
        <f t="shared" si="39"/>
        <v>2206.2222222222222</v>
      </c>
      <c r="F214" s="270">
        <f t="shared" si="40"/>
        <v>129.77777777777777</v>
      </c>
      <c r="G214" s="170">
        <v>78</v>
      </c>
      <c r="H214" s="271">
        <f t="shared" si="41"/>
        <v>8902.8888888888887</v>
      </c>
      <c r="I214" s="289">
        <v>66.272727272727266</v>
      </c>
      <c r="J214" s="416">
        <v>19710</v>
      </c>
      <c r="K214" s="273">
        <f t="shared" si="37"/>
        <v>3568.8888888888896</v>
      </c>
      <c r="L214" s="270">
        <f t="shared" si="42"/>
        <v>1213.4222222222224</v>
      </c>
      <c r="M214" s="270">
        <f t="shared" si="43"/>
        <v>71.377777777777794</v>
      </c>
      <c r="N214" s="428">
        <v>43</v>
      </c>
      <c r="O214" s="271">
        <f t="shared" si="44"/>
        <v>4896.6888888888898</v>
      </c>
      <c r="P214" s="212">
        <v>81</v>
      </c>
      <c r="Q214" s="416">
        <v>19710</v>
      </c>
      <c r="R214" s="273">
        <f t="shared" si="38"/>
        <v>2920</v>
      </c>
      <c r="S214" s="170">
        <f t="shared" si="45"/>
        <v>992.80000000000007</v>
      </c>
      <c r="T214" s="270">
        <f t="shared" si="46"/>
        <v>58.4</v>
      </c>
      <c r="U214" s="428">
        <v>35</v>
      </c>
      <c r="V214" s="271">
        <f t="shared" si="47"/>
        <v>4006.2000000000003</v>
      </c>
      <c r="W214" s="151"/>
    </row>
    <row r="215" spans="1:23" s="424" customFormat="1" ht="16.5" customHeight="1" x14ac:dyDescent="0.2">
      <c r="A215" s="267">
        <v>196</v>
      </c>
      <c r="B215" s="268">
        <v>36.450000000000003</v>
      </c>
      <c r="C215" s="416">
        <v>19710</v>
      </c>
      <c r="D215" s="269">
        <f t="shared" si="36"/>
        <v>6488.8888888888887</v>
      </c>
      <c r="E215" s="270">
        <f t="shared" si="39"/>
        <v>2206.2222222222222</v>
      </c>
      <c r="F215" s="270">
        <f t="shared" si="40"/>
        <v>129.77777777777777</v>
      </c>
      <c r="G215" s="170">
        <v>78</v>
      </c>
      <c r="H215" s="271">
        <f t="shared" si="41"/>
        <v>8902.8888888888887</v>
      </c>
      <c r="I215" s="289">
        <v>66.272727272727266</v>
      </c>
      <c r="J215" s="416">
        <v>19710</v>
      </c>
      <c r="K215" s="273">
        <f t="shared" si="37"/>
        <v>3568.8888888888896</v>
      </c>
      <c r="L215" s="270">
        <f t="shared" si="42"/>
        <v>1213.4222222222224</v>
      </c>
      <c r="M215" s="270">
        <f t="shared" si="43"/>
        <v>71.377777777777794</v>
      </c>
      <c r="N215" s="428">
        <v>43</v>
      </c>
      <c r="O215" s="271">
        <f t="shared" si="44"/>
        <v>4896.6888888888898</v>
      </c>
      <c r="P215" s="212">
        <v>81</v>
      </c>
      <c r="Q215" s="416">
        <v>19710</v>
      </c>
      <c r="R215" s="273">
        <f t="shared" si="38"/>
        <v>2920</v>
      </c>
      <c r="S215" s="170">
        <f t="shared" si="45"/>
        <v>992.80000000000007</v>
      </c>
      <c r="T215" s="270">
        <f t="shared" si="46"/>
        <v>58.4</v>
      </c>
      <c r="U215" s="428">
        <v>35</v>
      </c>
      <c r="V215" s="271">
        <f t="shared" si="47"/>
        <v>4006.2000000000003</v>
      </c>
      <c r="W215" s="151"/>
    </row>
    <row r="216" spans="1:23" s="424" customFormat="1" ht="16.5" customHeight="1" x14ac:dyDescent="0.2">
      <c r="A216" s="267">
        <v>197</v>
      </c>
      <c r="B216" s="268">
        <v>36.450000000000003</v>
      </c>
      <c r="C216" s="416">
        <v>19710</v>
      </c>
      <c r="D216" s="269">
        <f t="shared" si="36"/>
        <v>6488.8888888888887</v>
      </c>
      <c r="E216" s="270">
        <f t="shared" si="39"/>
        <v>2206.2222222222222</v>
      </c>
      <c r="F216" s="270">
        <f t="shared" si="40"/>
        <v>129.77777777777777</v>
      </c>
      <c r="G216" s="170">
        <v>78</v>
      </c>
      <c r="H216" s="271">
        <f t="shared" si="41"/>
        <v>8902.8888888888887</v>
      </c>
      <c r="I216" s="289">
        <v>66.272727272727266</v>
      </c>
      <c r="J216" s="416">
        <v>19710</v>
      </c>
      <c r="K216" s="273">
        <f t="shared" si="37"/>
        <v>3568.8888888888896</v>
      </c>
      <c r="L216" s="270">
        <f t="shared" si="42"/>
        <v>1213.4222222222224</v>
      </c>
      <c r="M216" s="270">
        <f t="shared" si="43"/>
        <v>71.377777777777794</v>
      </c>
      <c r="N216" s="428">
        <v>43</v>
      </c>
      <c r="O216" s="271">
        <f t="shared" si="44"/>
        <v>4896.6888888888898</v>
      </c>
      <c r="P216" s="212">
        <v>81</v>
      </c>
      <c r="Q216" s="416">
        <v>19710</v>
      </c>
      <c r="R216" s="273">
        <f t="shared" si="38"/>
        <v>2920</v>
      </c>
      <c r="S216" s="170">
        <f t="shared" si="45"/>
        <v>992.80000000000007</v>
      </c>
      <c r="T216" s="270">
        <f t="shared" si="46"/>
        <v>58.4</v>
      </c>
      <c r="U216" s="428">
        <v>35</v>
      </c>
      <c r="V216" s="271">
        <f t="shared" si="47"/>
        <v>4006.2000000000003</v>
      </c>
      <c r="W216" s="151"/>
    </row>
    <row r="217" spans="1:23" s="424" customFormat="1" ht="16.5" customHeight="1" x14ac:dyDescent="0.2">
      <c r="A217" s="267">
        <v>198</v>
      </c>
      <c r="B217" s="268">
        <v>36.450000000000003</v>
      </c>
      <c r="C217" s="416">
        <v>19710</v>
      </c>
      <c r="D217" s="269">
        <f t="shared" si="36"/>
        <v>6488.8888888888887</v>
      </c>
      <c r="E217" s="270">
        <f t="shared" si="39"/>
        <v>2206.2222222222222</v>
      </c>
      <c r="F217" s="270">
        <f t="shared" si="40"/>
        <v>129.77777777777777</v>
      </c>
      <c r="G217" s="170">
        <v>78</v>
      </c>
      <c r="H217" s="271">
        <f t="shared" si="41"/>
        <v>8902.8888888888887</v>
      </c>
      <c r="I217" s="289">
        <v>66.272727272727266</v>
      </c>
      <c r="J217" s="416">
        <v>19710</v>
      </c>
      <c r="K217" s="273">
        <f t="shared" si="37"/>
        <v>3568.8888888888896</v>
      </c>
      <c r="L217" s="270">
        <f t="shared" si="42"/>
        <v>1213.4222222222224</v>
      </c>
      <c r="M217" s="270">
        <f t="shared" si="43"/>
        <v>71.377777777777794</v>
      </c>
      <c r="N217" s="428">
        <v>43</v>
      </c>
      <c r="O217" s="271">
        <f t="shared" si="44"/>
        <v>4896.6888888888898</v>
      </c>
      <c r="P217" s="212">
        <v>81</v>
      </c>
      <c r="Q217" s="416">
        <v>19710</v>
      </c>
      <c r="R217" s="273">
        <f t="shared" si="38"/>
        <v>2920</v>
      </c>
      <c r="S217" s="170">
        <f t="shared" si="45"/>
        <v>992.80000000000007</v>
      </c>
      <c r="T217" s="270">
        <f t="shared" si="46"/>
        <v>58.4</v>
      </c>
      <c r="U217" s="428">
        <v>35</v>
      </c>
      <c r="V217" s="271">
        <f t="shared" si="47"/>
        <v>4006.2000000000003</v>
      </c>
      <c r="W217" s="151"/>
    </row>
    <row r="218" spans="1:23" s="424" customFormat="1" ht="16.5" customHeight="1" x14ac:dyDescent="0.2">
      <c r="A218" s="267">
        <v>199</v>
      </c>
      <c r="B218" s="268">
        <v>36.450000000000003</v>
      </c>
      <c r="C218" s="416">
        <v>19710</v>
      </c>
      <c r="D218" s="269">
        <f t="shared" si="36"/>
        <v>6488.8888888888887</v>
      </c>
      <c r="E218" s="270">
        <f t="shared" si="39"/>
        <v>2206.2222222222222</v>
      </c>
      <c r="F218" s="270">
        <f t="shared" si="40"/>
        <v>129.77777777777777</v>
      </c>
      <c r="G218" s="170">
        <v>78</v>
      </c>
      <c r="H218" s="271">
        <f t="shared" si="41"/>
        <v>8902.8888888888887</v>
      </c>
      <c r="I218" s="289">
        <v>66.272727272727266</v>
      </c>
      <c r="J218" s="416">
        <v>19710</v>
      </c>
      <c r="K218" s="273">
        <f t="shared" si="37"/>
        <v>3568.8888888888896</v>
      </c>
      <c r="L218" s="270">
        <f t="shared" si="42"/>
        <v>1213.4222222222224</v>
      </c>
      <c r="M218" s="270">
        <f t="shared" si="43"/>
        <v>71.377777777777794</v>
      </c>
      <c r="N218" s="428">
        <v>43</v>
      </c>
      <c r="O218" s="271">
        <f t="shared" si="44"/>
        <v>4896.6888888888898</v>
      </c>
      <c r="P218" s="212">
        <v>81</v>
      </c>
      <c r="Q218" s="416">
        <v>19710</v>
      </c>
      <c r="R218" s="273">
        <f t="shared" si="38"/>
        <v>2920</v>
      </c>
      <c r="S218" s="170">
        <f t="shared" si="45"/>
        <v>992.80000000000007</v>
      </c>
      <c r="T218" s="270">
        <f t="shared" si="46"/>
        <v>58.4</v>
      </c>
      <c r="U218" s="428">
        <v>35</v>
      </c>
      <c r="V218" s="271">
        <f t="shared" si="47"/>
        <v>4006.2000000000003</v>
      </c>
      <c r="W218" s="151"/>
    </row>
    <row r="219" spans="1:23" s="424" customFormat="1" ht="16.5" customHeight="1" x14ac:dyDescent="0.2">
      <c r="A219" s="275">
        <v>200</v>
      </c>
      <c r="B219" s="268">
        <v>36.450000000000003</v>
      </c>
      <c r="C219" s="416">
        <v>19710</v>
      </c>
      <c r="D219" s="269">
        <f t="shared" si="36"/>
        <v>6488.8888888888887</v>
      </c>
      <c r="E219" s="270">
        <f t="shared" si="39"/>
        <v>2206.2222222222222</v>
      </c>
      <c r="F219" s="270">
        <f t="shared" si="40"/>
        <v>129.77777777777777</v>
      </c>
      <c r="G219" s="170">
        <v>78</v>
      </c>
      <c r="H219" s="271">
        <f t="shared" si="41"/>
        <v>8902.8888888888887</v>
      </c>
      <c r="I219" s="289">
        <v>66.272727272727266</v>
      </c>
      <c r="J219" s="416">
        <v>19710</v>
      </c>
      <c r="K219" s="273">
        <f t="shared" si="37"/>
        <v>3568.8888888888896</v>
      </c>
      <c r="L219" s="270">
        <f t="shared" si="42"/>
        <v>1213.4222222222224</v>
      </c>
      <c r="M219" s="270">
        <f t="shared" si="43"/>
        <v>71.377777777777794</v>
      </c>
      <c r="N219" s="428">
        <v>43</v>
      </c>
      <c r="O219" s="271">
        <f t="shared" si="44"/>
        <v>4896.6888888888898</v>
      </c>
      <c r="P219" s="212">
        <v>81</v>
      </c>
      <c r="Q219" s="416">
        <v>19710</v>
      </c>
      <c r="R219" s="273">
        <f t="shared" si="38"/>
        <v>2920</v>
      </c>
      <c r="S219" s="170">
        <f t="shared" si="45"/>
        <v>992.80000000000007</v>
      </c>
      <c r="T219" s="270">
        <f t="shared" si="46"/>
        <v>58.4</v>
      </c>
      <c r="U219" s="428">
        <v>35</v>
      </c>
      <c r="V219" s="271">
        <f t="shared" si="47"/>
        <v>4006.2000000000003</v>
      </c>
      <c r="W219" s="151"/>
    </row>
    <row r="220" spans="1:23" s="424" customFormat="1" ht="16.5" customHeight="1" x14ac:dyDescent="0.2">
      <c r="A220" s="267">
        <v>201</v>
      </c>
      <c r="B220" s="268">
        <v>36.450000000000003</v>
      </c>
      <c r="C220" s="416">
        <v>19710</v>
      </c>
      <c r="D220" s="269">
        <f t="shared" si="36"/>
        <v>6488.8888888888887</v>
      </c>
      <c r="E220" s="270">
        <f t="shared" si="39"/>
        <v>2206.2222222222222</v>
      </c>
      <c r="F220" s="270">
        <f t="shared" si="40"/>
        <v>129.77777777777777</v>
      </c>
      <c r="G220" s="170">
        <v>78</v>
      </c>
      <c r="H220" s="271">
        <f t="shared" si="41"/>
        <v>8902.8888888888887</v>
      </c>
      <c r="I220" s="289">
        <v>66.272727272727266</v>
      </c>
      <c r="J220" s="416">
        <v>19710</v>
      </c>
      <c r="K220" s="273">
        <f t="shared" si="37"/>
        <v>3568.8888888888896</v>
      </c>
      <c r="L220" s="270">
        <f t="shared" si="42"/>
        <v>1213.4222222222224</v>
      </c>
      <c r="M220" s="270">
        <f t="shared" si="43"/>
        <v>71.377777777777794</v>
      </c>
      <c r="N220" s="428">
        <v>43</v>
      </c>
      <c r="O220" s="271">
        <f t="shared" si="44"/>
        <v>4896.6888888888898</v>
      </c>
      <c r="P220" s="212">
        <v>81</v>
      </c>
      <c r="Q220" s="416">
        <v>19710</v>
      </c>
      <c r="R220" s="273">
        <f t="shared" si="38"/>
        <v>2920</v>
      </c>
      <c r="S220" s="170">
        <f t="shared" si="45"/>
        <v>992.80000000000007</v>
      </c>
      <c r="T220" s="270">
        <f t="shared" si="46"/>
        <v>58.4</v>
      </c>
      <c r="U220" s="428">
        <v>35</v>
      </c>
      <c r="V220" s="271">
        <f t="shared" si="47"/>
        <v>4006.2000000000003</v>
      </c>
      <c r="W220" s="151"/>
    </row>
    <row r="221" spans="1:23" s="424" customFormat="1" ht="16.5" customHeight="1" x14ac:dyDescent="0.2">
      <c r="A221" s="267">
        <v>202</v>
      </c>
      <c r="B221" s="268">
        <v>36.450000000000003</v>
      </c>
      <c r="C221" s="416">
        <v>19710</v>
      </c>
      <c r="D221" s="269">
        <f t="shared" si="36"/>
        <v>6488.8888888888887</v>
      </c>
      <c r="E221" s="270">
        <f t="shared" si="39"/>
        <v>2206.2222222222222</v>
      </c>
      <c r="F221" s="270">
        <f t="shared" si="40"/>
        <v>129.77777777777777</v>
      </c>
      <c r="G221" s="170">
        <v>78</v>
      </c>
      <c r="H221" s="271">
        <f t="shared" si="41"/>
        <v>8902.8888888888887</v>
      </c>
      <c r="I221" s="289">
        <v>66.272727272727266</v>
      </c>
      <c r="J221" s="416">
        <v>19710</v>
      </c>
      <c r="K221" s="273">
        <f t="shared" si="37"/>
        <v>3568.8888888888896</v>
      </c>
      <c r="L221" s="270">
        <f t="shared" si="42"/>
        <v>1213.4222222222224</v>
      </c>
      <c r="M221" s="270">
        <f t="shared" si="43"/>
        <v>71.377777777777794</v>
      </c>
      <c r="N221" s="428">
        <v>43</v>
      </c>
      <c r="O221" s="271">
        <f t="shared" si="44"/>
        <v>4896.6888888888898</v>
      </c>
      <c r="P221" s="212">
        <v>81</v>
      </c>
      <c r="Q221" s="416">
        <v>19710</v>
      </c>
      <c r="R221" s="273">
        <f t="shared" si="38"/>
        <v>2920</v>
      </c>
      <c r="S221" s="170">
        <f t="shared" si="45"/>
        <v>992.80000000000007</v>
      </c>
      <c r="T221" s="270">
        <f t="shared" si="46"/>
        <v>58.4</v>
      </c>
      <c r="U221" s="428">
        <v>35</v>
      </c>
      <c r="V221" s="271">
        <f t="shared" si="47"/>
        <v>4006.2000000000003</v>
      </c>
      <c r="W221" s="151"/>
    </row>
    <row r="222" spans="1:23" s="424" customFormat="1" ht="16.5" customHeight="1" x14ac:dyDescent="0.2">
      <c r="A222" s="267">
        <v>203</v>
      </c>
      <c r="B222" s="268">
        <v>36.450000000000003</v>
      </c>
      <c r="C222" s="416">
        <v>19710</v>
      </c>
      <c r="D222" s="269">
        <f t="shared" si="36"/>
        <v>6488.8888888888887</v>
      </c>
      <c r="E222" s="270">
        <f t="shared" si="39"/>
        <v>2206.2222222222222</v>
      </c>
      <c r="F222" s="270">
        <f t="shared" si="40"/>
        <v>129.77777777777777</v>
      </c>
      <c r="G222" s="170">
        <v>78</v>
      </c>
      <c r="H222" s="271">
        <f t="shared" si="41"/>
        <v>8902.8888888888887</v>
      </c>
      <c r="I222" s="289">
        <v>66.272727272727266</v>
      </c>
      <c r="J222" s="416">
        <v>19710</v>
      </c>
      <c r="K222" s="273">
        <f t="shared" si="37"/>
        <v>3568.8888888888896</v>
      </c>
      <c r="L222" s="270">
        <f t="shared" si="42"/>
        <v>1213.4222222222224</v>
      </c>
      <c r="M222" s="270">
        <f t="shared" si="43"/>
        <v>71.377777777777794</v>
      </c>
      <c r="N222" s="428">
        <v>43</v>
      </c>
      <c r="O222" s="271">
        <f t="shared" si="44"/>
        <v>4896.6888888888898</v>
      </c>
      <c r="P222" s="212">
        <v>81</v>
      </c>
      <c r="Q222" s="416">
        <v>19710</v>
      </c>
      <c r="R222" s="273">
        <f t="shared" si="38"/>
        <v>2920</v>
      </c>
      <c r="S222" s="170">
        <f t="shared" si="45"/>
        <v>992.80000000000007</v>
      </c>
      <c r="T222" s="270">
        <f t="shared" si="46"/>
        <v>58.4</v>
      </c>
      <c r="U222" s="428">
        <v>35</v>
      </c>
      <c r="V222" s="271">
        <f t="shared" si="47"/>
        <v>4006.2000000000003</v>
      </c>
      <c r="W222" s="151"/>
    </row>
    <row r="223" spans="1:23" s="431" customFormat="1" ht="16.5" customHeight="1" x14ac:dyDescent="0.2">
      <c r="A223" s="267">
        <v>204</v>
      </c>
      <c r="B223" s="289">
        <v>36.450000000000003</v>
      </c>
      <c r="C223" s="420">
        <v>19710</v>
      </c>
      <c r="D223" s="269">
        <f t="shared" si="36"/>
        <v>6488.8888888888887</v>
      </c>
      <c r="E223" s="299">
        <f t="shared" si="39"/>
        <v>2206.2222222222222</v>
      </c>
      <c r="F223" s="299">
        <f t="shared" si="40"/>
        <v>129.77777777777777</v>
      </c>
      <c r="G223" s="170">
        <v>78</v>
      </c>
      <c r="H223" s="300">
        <f t="shared" si="41"/>
        <v>8902.8888888888887</v>
      </c>
      <c r="I223" s="289">
        <v>66.272727272727266</v>
      </c>
      <c r="J223" s="420">
        <v>19710</v>
      </c>
      <c r="K223" s="301">
        <f t="shared" si="37"/>
        <v>3568.8888888888896</v>
      </c>
      <c r="L223" s="299">
        <f t="shared" si="42"/>
        <v>1213.4222222222224</v>
      </c>
      <c r="M223" s="299">
        <f t="shared" si="43"/>
        <v>71.377777777777794</v>
      </c>
      <c r="N223" s="428">
        <v>43</v>
      </c>
      <c r="O223" s="300">
        <f t="shared" si="44"/>
        <v>4896.6888888888898</v>
      </c>
      <c r="P223" s="302">
        <v>81</v>
      </c>
      <c r="Q223" s="420">
        <v>19710</v>
      </c>
      <c r="R223" s="301">
        <f t="shared" si="38"/>
        <v>2920</v>
      </c>
      <c r="S223" s="303">
        <f t="shared" si="45"/>
        <v>992.80000000000007</v>
      </c>
      <c r="T223" s="299">
        <f t="shared" si="46"/>
        <v>58.4</v>
      </c>
      <c r="U223" s="428">
        <v>35</v>
      </c>
      <c r="V223" s="300">
        <f t="shared" si="47"/>
        <v>4006.2000000000003</v>
      </c>
      <c r="W223" s="245"/>
    </row>
    <row r="224" spans="1:23" s="431" customFormat="1" ht="16.5" customHeight="1" x14ac:dyDescent="0.2">
      <c r="A224" s="255">
        <v>205</v>
      </c>
      <c r="B224" s="287">
        <v>36.450000000000003</v>
      </c>
      <c r="C224" s="421">
        <v>19710</v>
      </c>
      <c r="D224" s="284">
        <f t="shared" si="36"/>
        <v>6488.8888888888887</v>
      </c>
      <c r="E224" s="304">
        <f t="shared" si="39"/>
        <v>2206.2222222222222</v>
      </c>
      <c r="F224" s="304">
        <f t="shared" si="40"/>
        <v>129.77777777777777</v>
      </c>
      <c r="G224" s="173">
        <v>78</v>
      </c>
      <c r="H224" s="305">
        <f t="shared" si="41"/>
        <v>8902.8888888888887</v>
      </c>
      <c r="I224" s="287">
        <v>66.272727272727266</v>
      </c>
      <c r="J224" s="421">
        <v>19710</v>
      </c>
      <c r="K224" s="306">
        <f t="shared" si="37"/>
        <v>3568.8888888888896</v>
      </c>
      <c r="L224" s="304">
        <f t="shared" si="42"/>
        <v>1213.4222222222224</v>
      </c>
      <c r="M224" s="304">
        <f t="shared" si="43"/>
        <v>71.377777777777794</v>
      </c>
      <c r="N224" s="430">
        <v>43</v>
      </c>
      <c r="O224" s="305">
        <f t="shared" si="44"/>
        <v>4896.6888888888898</v>
      </c>
      <c r="P224" s="307">
        <v>81</v>
      </c>
      <c r="Q224" s="421">
        <v>19710</v>
      </c>
      <c r="R224" s="306">
        <f t="shared" si="38"/>
        <v>2920</v>
      </c>
      <c r="S224" s="308">
        <f t="shared" si="45"/>
        <v>992.80000000000007</v>
      </c>
      <c r="T224" s="304">
        <f t="shared" si="46"/>
        <v>58.4</v>
      </c>
      <c r="U224" s="430">
        <v>35</v>
      </c>
      <c r="V224" s="305">
        <f t="shared" si="47"/>
        <v>4006.2000000000003</v>
      </c>
      <c r="W224" s="245"/>
    </row>
    <row r="225" spans="1:23" s="431" customFormat="1" ht="16.5" customHeight="1" x14ac:dyDescent="0.2">
      <c r="A225" s="267">
        <v>206</v>
      </c>
      <c r="B225" s="289">
        <v>36.450000000000003</v>
      </c>
      <c r="C225" s="420">
        <v>19710</v>
      </c>
      <c r="D225" s="269">
        <f t="shared" si="36"/>
        <v>6488.8888888888887</v>
      </c>
      <c r="E225" s="299">
        <f t="shared" si="39"/>
        <v>2206.2222222222222</v>
      </c>
      <c r="F225" s="299">
        <f t="shared" si="40"/>
        <v>129.77777777777777</v>
      </c>
      <c r="G225" s="170">
        <v>78</v>
      </c>
      <c r="H225" s="300">
        <f t="shared" si="41"/>
        <v>8902.8888888888887</v>
      </c>
      <c r="I225" s="289">
        <v>66.272727272727266</v>
      </c>
      <c r="J225" s="420">
        <v>19710</v>
      </c>
      <c r="K225" s="301">
        <f t="shared" si="37"/>
        <v>3568.8888888888896</v>
      </c>
      <c r="L225" s="299">
        <f t="shared" si="42"/>
        <v>1213.4222222222224</v>
      </c>
      <c r="M225" s="299">
        <f t="shared" si="43"/>
        <v>71.377777777777794</v>
      </c>
      <c r="N225" s="428">
        <v>43</v>
      </c>
      <c r="O225" s="300">
        <f t="shared" si="44"/>
        <v>4896.6888888888898</v>
      </c>
      <c r="P225" s="302">
        <v>81</v>
      </c>
      <c r="Q225" s="420">
        <v>19710</v>
      </c>
      <c r="R225" s="301">
        <f t="shared" si="38"/>
        <v>2920</v>
      </c>
      <c r="S225" s="303">
        <f t="shared" si="45"/>
        <v>992.80000000000007</v>
      </c>
      <c r="T225" s="299">
        <f t="shared" si="46"/>
        <v>58.4</v>
      </c>
      <c r="U225" s="428">
        <v>35</v>
      </c>
      <c r="V225" s="300">
        <f t="shared" si="47"/>
        <v>4006.2000000000003</v>
      </c>
      <c r="W225" s="245"/>
    </row>
    <row r="226" spans="1:23" s="431" customFormat="1" ht="16.5" customHeight="1" x14ac:dyDescent="0.2">
      <c r="A226" s="267">
        <v>207</v>
      </c>
      <c r="B226" s="289">
        <v>36.450000000000003</v>
      </c>
      <c r="C226" s="420">
        <v>19710</v>
      </c>
      <c r="D226" s="269">
        <f t="shared" si="36"/>
        <v>6488.8888888888887</v>
      </c>
      <c r="E226" s="299">
        <f t="shared" si="39"/>
        <v>2206.2222222222222</v>
      </c>
      <c r="F226" s="299">
        <f t="shared" si="40"/>
        <v>129.77777777777777</v>
      </c>
      <c r="G226" s="170">
        <v>78</v>
      </c>
      <c r="H226" s="300">
        <f t="shared" si="41"/>
        <v>8902.8888888888887</v>
      </c>
      <c r="I226" s="289">
        <v>66.272727272727266</v>
      </c>
      <c r="J226" s="420">
        <v>19710</v>
      </c>
      <c r="K226" s="301">
        <f t="shared" si="37"/>
        <v>3568.8888888888896</v>
      </c>
      <c r="L226" s="299">
        <f t="shared" si="42"/>
        <v>1213.4222222222224</v>
      </c>
      <c r="M226" s="299">
        <f t="shared" si="43"/>
        <v>71.377777777777794</v>
      </c>
      <c r="N226" s="428">
        <v>43</v>
      </c>
      <c r="O226" s="300">
        <f t="shared" si="44"/>
        <v>4896.6888888888898</v>
      </c>
      <c r="P226" s="302">
        <v>81</v>
      </c>
      <c r="Q226" s="420">
        <v>19710</v>
      </c>
      <c r="R226" s="301">
        <f t="shared" si="38"/>
        <v>2920</v>
      </c>
      <c r="S226" s="303">
        <f t="shared" si="45"/>
        <v>992.80000000000007</v>
      </c>
      <c r="T226" s="299">
        <f t="shared" si="46"/>
        <v>58.4</v>
      </c>
      <c r="U226" s="428">
        <v>35</v>
      </c>
      <c r="V226" s="300">
        <f t="shared" si="47"/>
        <v>4006.2000000000003</v>
      </c>
      <c r="W226" s="245"/>
    </row>
    <row r="227" spans="1:23" s="431" customFormat="1" ht="16.5" customHeight="1" thickBot="1" x14ac:dyDescent="0.25">
      <c r="A227" s="267">
        <v>208</v>
      </c>
      <c r="B227" s="290">
        <v>36.450000000000003</v>
      </c>
      <c r="C227" s="422">
        <v>19710</v>
      </c>
      <c r="D227" s="277">
        <f t="shared" si="36"/>
        <v>6488.8888888888887</v>
      </c>
      <c r="E227" s="309">
        <f t="shared" si="39"/>
        <v>2206.2222222222222</v>
      </c>
      <c r="F227" s="309">
        <f t="shared" si="40"/>
        <v>129.77777777777777</v>
      </c>
      <c r="G227" s="179">
        <v>78</v>
      </c>
      <c r="H227" s="310">
        <f t="shared" si="41"/>
        <v>8902.8888888888887</v>
      </c>
      <c r="I227" s="290">
        <v>66.272727272727266</v>
      </c>
      <c r="J227" s="422">
        <v>19710</v>
      </c>
      <c r="K227" s="311">
        <f t="shared" si="37"/>
        <v>3568.8888888888896</v>
      </c>
      <c r="L227" s="309">
        <f t="shared" si="42"/>
        <v>1213.4222222222224</v>
      </c>
      <c r="M227" s="309">
        <f t="shared" si="43"/>
        <v>71.377777777777794</v>
      </c>
      <c r="N227" s="429">
        <v>43</v>
      </c>
      <c r="O227" s="310">
        <f t="shared" si="44"/>
        <v>4896.6888888888898</v>
      </c>
      <c r="P227" s="312">
        <v>81</v>
      </c>
      <c r="Q227" s="422">
        <v>19710</v>
      </c>
      <c r="R227" s="311">
        <f t="shared" si="38"/>
        <v>2920</v>
      </c>
      <c r="S227" s="313">
        <f t="shared" si="45"/>
        <v>992.80000000000007</v>
      </c>
      <c r="T227" s="309">
        <f t="shared" si="46"/>
        <v>58.4</v>
      </c>
      <c r="U227" s="429">
        <v>35</v>
      </c>
      <c r="V227" s="310">
        <f t="shared" si="47"/>
        <v>4006.2000000000003</v>
      </c>
      <c r="W227" s="245"/>
    </row>
    <row r="228" spans="1:23" s="424" customFormat="1" ht="16.5" customHeight="1" x14ac:dyDescent="0.2">
      <c r="A228" s="255">
        <v>209</v>
      </c>
      <c r="B228" s="287">
        <v>36.450000000000003</v>
      </c>
      <c r="C228" s="418">
        <v>19710</v>
      </c>
      <c r="D228" s="284">
        <f t="shared" si="36"/>
        <v>6488.8888888888887</v>
      </c>
      <c r="E228" s="285">
        <f t="shared" si="39"/>
        <v>2206.2222222222222</v>
      </c>
      <c r="F228" s="285">
        <f t="shared" si="40"/>
        <v>129.77777777777777</v>
      </c>
      <c r="G228" s="173">
        <v>78</v>
      </c>
      <c r="H228" s="286">
        <f t="shared" si="41"/>
        <v>8902.8888888888887</v>
      </c>
      <c r="I228" s="287">
        <v>66.272727272727266</v>
      </c>
      <c r="J228" s="418">
        <v>19710</v>
      </c>
      <c r="K228" s="288">
        <f t="shared" si="37"/>
        <v>3568.8888888888896</v>
      </c>
      <c r="L228" s="285">
        <f t="shared" si="42"/>
        <v>1213.4222222222224</v>
      </c>
      <c r="M228" s="285">
        <f t="shared" si="43"/>
        <v>71.377777777777794</v>
      </c>
      <c r="N228" s="430">
        <v>43</v>
      </c>
      <c r="O228" s="286">
        <f t="shared" si="44"/>
        <v>4896.6888888888898</v>
      </c>
      <c r="P228" s="221">
        <v>81</v>
      </c>
      <c r="Q228" s="418">
        <v>19710</v>
      </c>
      <c r="R228" s="288">
        <f t="shared" si="38"/>
        <v>2920</v>
      </c>
      <c r="S228" s="173">
        <f t="shared" si="45"/>
        <v>992.80000000000007</v>
      </c>
      <c r="T228" s="285">
        <f t="shared" si="46"/>
        <v>58.4</v>
      </c>
      <c r="U228" s="430">
        <v>35</v>
      </c>
      <c r="V228" s="286">
        <f t="shared" si="47"/>
        <v>4006.2000000000003</v>
      </c>
      <c r="W228" s="151"/>
    </row>
    <row r="229" spans="1:23" s="424" customFormat="1" ht="16.5" customHeight="1" x14ac:dyDescent="0.2">
      <c r="A229" s="275">
        <v>210</v>
      </c>
      <c r="B229" s="289">
        <v>36.450000000000003</v>
      </c>
      <c r="C229" s="416">
        <v>19710</v>
      </c>
      <c r="D229" s="269">
        <f t="shared" si="36"/>
        <v>6488.8888888888887</v>
      </c>
      <c r="E229" s="270">
        <f t="shared" si="39"/>
        <v>2206.2222222222222</v>
      </c>
      <c r="F229" s="270">
        <f t="shared" si="40"/>
        <v>129.77777777777777</v>
      </c>
      <c r="G229" s="170">
        <v>78</v>
      </c>
      <c r="H229" s="271">
        <f t="shared" si="41"/>
        <v>8902.8888888888887</v>
      </c>
      <c r="I229" s="289">
        <v>66.272727272727266</v>
      </c>
      <c r="J229" s="416">
        <v>19710</v>
      </c>
      <c r="K229" s="273">
        <f t="shared" si="37"/>
        <v>3568.8888888888896</v>
      </c>
      <c r="L229" s="270">
        <f t="shared" si="42"/>
        <v>1213.4222222222224</v>
      </c>
      <c r="M229" s="270">
        <f t="shared" si="43"/>
        <v>71.377777777777794</v>
      </c>
      <c r="N229" s="428">
        <v>43</v>
      </c>
      <c r="O229" s="271">
        <f t="shared" si="44"/>
        <v>4896.6888888888898</v>
      </c>
      <c r="P229" s="212">
        <v>81</v>
      </c>
      <c r="Q229" s="416">
        <v>19710</v>
      </c>
      <c r="R229" s="273">
        <f t="shared" si="38"/>
        <v>2920</v>
      </c>
      <c r="S229" s="170">
        <f t="shared" si="45"/>
        <v>992.80000000000007</v>
      </c>
      <c r="T229" s="270">
        <f t="shared" si="46"/>
        <v>58.4</v>
      </c>
      <c r="U229" s="428">
        <v>35</v>
      </c>
      <c r="V229" s="271">
        <f t="shared" si="47"/>
        <v>4006.2000000000003</v>
      </c>
      <c r="W229" s="151"/>
    </row>
    <row r="230" spans="1:23" s="424" customFormat="1" ht="16.5" customHeight="1" x14ac:dyDescent="0.2">
      <c r="A230" s="267">
        <v>211</v>
      </c>
      <c r="B230" s="268">
        <v>36.450000000000003</v>
      </c>
      <c r="C230" s="416">
        <v>19710</v>
      </c>
      <c r="D230" s="269">
        <f t="shared" si="36"/>
        <v>6488.8888888888887</v>
      </c>
      <c r="E230" s="270">
        <f t="shared" si="39"/>
        <v>2206.2222222222222</v>
      </c>
      <c r="F230" s="270">
        <f t="shared" si="40"/>
        <v>129.77777777777777</v>
      </c>
      <c r="G230" s="170">
        <v>78</v>
      </c>
      <c r="H230" s="271">
        <f t="shared" si="41"/>
        <v>8902.8888888888887</v>
      </c>
      <c r="I230" s="289">
        <v>66.272727272727266</v>
      </c>
      <c r="J230" s="416">
        <v>19710</v>
      </c>
      <c r="K230" s="273">
        <f t="shared" si="37"/>
        <v>3568.8888888888896</v>
      </c>
      <c r="L230" s="270">
        <f t="shared" si="42"/>
        <v>1213.4222222222224</v>
      </c>
      <c r="M230" s="270">
        <f t="shared" si="43"/>
        <v>71.377777777777794</v>
      </c>
      <c r="N230" s="428">
        <v>43</v>
      </c>
      <c r="O230" s="271">
        <f t="shared" si="44"/>
        <v>4896.6888888888898</v>
      </c>
      <c r="P230" s="212">
        <v>81</v>
      </c>
      <c r="Q230" s="416">
        <v>19710</v>
      </c>
      <c r="R230" s="273">
        <f t="shared" si="38"/>
        <v>2920</v>
      </c>
      <c r="S230" s="170">
        <f t="shared" si="45"/>
        <v>992.80000000000007</v>
      </c>
      <c r="T230" s="270">
        <f t="shared" si="46"/>
        <v>58.4</v>
      </c>
      <c r="U230" s="428">
        <v>35</v>
      </c>
      <c r="V230" s="271">
        <f t="shared" si="47"/>
        <v>4006.2000000000003</v>
      </c>
      <c r="W230" s="151"/>
    </row>
    <row r="231" spans="1:23" s="424" customFormat="1" ht="16.5" customHeight="1" x14ac:dyDescent="0.2">
      <c r="A231" s="267">
        <v>212</v>
      </c>
      <c r="B231" s="268">
        <v>36.450000000000003</v>
      </c>
      <c r="C231" s="416">
        <v>19710</v>
      </c>
      <c r="D231" s="269">
        <f t="shared" si="36"/>
        <v>6488.8888888888887</v>
      </c>
      <c r="E231" s="270">
        <f t="shared" si="39"/>
        <v>2206.2222222222222</v>
      </c>
      <c r="F231" s="270">
        <f t="shared" si="40"/>
        <v>129.77777777777777</v>
      </c>
      <c r="G231" s="170">
        <v>78</v>
      </c>
      <c r="H231" s="271">
        <f t="shared" si="41"/>
        <v>8902.8888888888887</v>
      </c>
      <c r="I231" s="289">
        <v>66.272727272727266</v>
      </c>
      <c r="J231" s="416">
        <v>19710</v>
      </c>
      <c r="K231" s="273">
        <f t="shared" si="37"/>
        <v>3568.8888888888896</v>
      </c>
      <c r="L231" s="270">
        <f t="shared" si="42"/>
        <v>1213.4222222222224</v>
      </c>
      <c r="M231" s="270">
        <f t="shared" si="43"/>
        <v>71.377777777777794</v>
      </c>
      <c r="N231" s="428">
        <v>43</v>
      </c>
      <c r="O231" s="271">
        <f t="shared" si="44"/>
        <v>4896.6888888888898</v>
      </c>
      <c r="P231" s="212">
        <v>81</v>
      </c>
      <c r="Q231" s="416">
        <v>19710</v>
      </c>
      <c r="R231" s="273">
        <f t="shared" si="38"/>
        <v>2920</v>
      </c>
      <c r="S231" s="170">
        <f t="shared" si="45"/>
        <v>992.80000000000007</v>
      </c>
      <c r="T231" s="270">
        <f t="shared" si="46"/>
        <v>58.4</v>
      </c>
      <c r="U231" s="428">
        <v>35</v>
      </c>
      <c r="V231" s="271">
        <f t="shared" si="47"/>
        <v>4006.2000000000003</v>
      </c>
      <c r="W231" s="151"/>
    </row>
    <row r="232" spans="1:23" s="424" customFormat="1" ht="16.5" customHeight="1" x14ac:dyDescent="0.2">
      <c r="A232" s="267">
        <v>213</v>
      </c>
      <c r="B232" s="268">
        <v>36.450000000000003</v>
      </c>
      <c r="C232" s="416">
        <v>19710</v>
      </c>
      <c r="D232" s="269">
        <f t="shared" si="36"/>
        <v>6488.8888888888887</v>
      </c>
      <c r="E232" s="270">
        <f t="shared" si="39"/>
        <v>2206.2222222222222</v>
      </c>
      <c r="F232" s="270">
        <f t="shared" si="40"/>
        <v>129.77777777777777</v>
      </c>
      <c r="G232" s="170">
        <v>78</v>
      </c>
      <c r="H232" s="271">
        <f t="shared" si="41"/>
        <v>8902.8888888888887</v>
      </c>
      <c r="I232" s="289">
        <v>66.272727272727266</v>
      </c>
      <c r="J232" s="416">
        <v>19710</v>
      </c>
      <c r="K232" s="273">
        <f t="shared" si="37"/>
        <v>3568.8888888888896</v>
      </c>
      <c r="L232" s="270">
        <f t="shared" si="42"/>
        <v>1213.4222222222224</v>
      </c>
      <c r="M232" s="270">
        <f t="shared" si="43"/>
        <v>71.377777777777794</v>
      </c>
      <c r="N232" s="428">
        <v>43</v>
      </c>
      <c r="O232" s="271">
        <f t="shared" si="44"/>
        <v>4896.6888888888898</v>
      </c>
      <c r="P232" s="212">
        <v>81</v>
      </c>
      <c r="Q232" s="416">
        <v>19710</v>
      </c>
      <c r="R232" s="273">
        <f t="shared" si="38"/>
        <v>2920</v>
      </c>
      <c r="S232" s="170">
        <f t="shared" si="45"/>
        <v>992.80000000000007</v>
      </c>
      <c r="T232" s="270">
        <f t="shared" si="46"/>
        <v>58.4</v>
      </c>
      <c r="U232" s="428">
        <v>35</v>
      </c>
      <c r="V232" s="271">
        <f t="shared" si="47"/>
        <v>4006.2000000000003</v>
      </c>
      <c r="W232" s="151"/>
    </row>
    <row r="233" spans="1:23" s="424" customFormat="1" ht="16.5" customHeight="1" x14ac:dyDescent="0.2">
      <c r="A233" s="267">
        <v>214</v>
      </c>
      <c r="B233" s="268">
        <v>36.450000000000003</v>
      </c>
      <c r="C233" s="416">
        <v>19710</v>
      </c>
      <c r="D233" s="269">
        <f t="shared" si="36"/>
        <v>6488.8888888888887</v>
      </c>
      <c r="E233" s="270">
        <f t="shared" si="39"/>
        <v>2206.2222222222222</v>
      </c>
      <c r="F233" s="270">
        <f t="shared" si="40"/>
        <v>129.77777777777777</v>
      </c>
      <c r="G233" s="170">
        <v>78</v>
      </c>
      <c r="H233" s="271">
        <f t="shared" si="41"/>
        <v>8902.8888888888887</v>
      </c>
      <c r="I233" s="289">
        <v>66.272727272727266</v>
      </c>
      <c r="J233" s="416">
        <v>19710</v>
      </c>
      <c r="K233" s="273">
        <f t="shared" si="37"/>
        <v>3568.8888888888896</v>
      </c>
      <c r="L233" s="270">
        <f t="shared" si="42"/>
        <v>1213.4222222222224</v>
      </c>
      <c r="M233" s="270">
        <f t="shared" si="43"/>
        <v>71.377777777777794</v>
      </c>
      <c r="N233" s="428">
        <v>43</v>
      </c>
      <c r="O233" s="271">
        <f t="shared" si="44"/>
        <v>4896.6888888888898</v>
      </c>
      <c r="P233" s="212">
        <v>81</v>
      </c>
      <c r="Q233" s="416">
        <v>19710</v>
      </c>
      <c r="R233" s="273">
        <f t="shared" si="38"/>
        <v>2920</v>
      </c>
      <c r="S233" s="170">
        <f t="shared" si="45"/>
        <v>992.80000000000007</v>
      </c>
      <c r="T233" s="270">
        <f t="shared" si="46"/>
        <v>58.4</v>
      </c>
      <c r="U233" s="428">
        <v>35</v>
      </c>
      <c r="V233" s="271">
        <f t="shared" si="47"/>
        <v>4006.2000000000003</v>
      </c>
      <c r="W233" s="151"/>
    </row>
    <row r="234" spans="1:23" s="424" customFormat="1" ht="16.5" customHeight="1" x14ac:dyDescent="0.2">
      <c r="A234" s="267">
        <v>215</v>
      </c>
      <c r="B234" s="268">
        <v>36.450000000000003</v>
      </c>
      <c r="C234" s="416">
        <v>19710</v>
      </c>
      <c r="D234" s="269">
        <f t="shared" si="36"/>
        <v>6488.8888888888887</v>
      </c>
      <c r="E234" s="270">
        <f t="shared" si="39"/>
        <v>2206.2222222222222</v>
      </c>
      <c r="F234" s="270">
        <f t="shared" si="40"/>
        <v>129.77777777777777</v>
      </c>
      <c r="G234" s="170">
        <v>78</v>
      </c>
      <c r="H234" s="271">
        <f t="shared" si="41"/>
        <v>8902.8888888888887</v>
      </c>
      <c r="I234" s="289">
        <v>66.272727272727266</v>
      </c>
      <c r="J234" s="416">
        <v>19710</v>
      </c>
      <c r="K234" s="273">
        <f t="shared" si="37"/>
        <v>3568.8888888888896</v>
      </c>
      <c r="L234" s="270">
        <f t="shared" si="42"/>
        <v>1213.4222222222224</v>
      </c>
      <c r="M234" s="270">
        <f t="shared" si="43"/>
        <v>71.377777777777794</v>
      </c>
      <c r="N234" s="428">
        <v>43</v>
      </c>
      <c r="O234" s="271">
        <f t="shared" si="44"/>
        <v>4896.6888888888898</v>
      </c>
      <c r="P234" s="212">
        <v>81</v>
      </c>
      <c r="Q234" s="416">
        <v>19710</v>
      </c>
      <c r="R234" s="273">
        <f t="shared" si="38"/>
        <v>2920</v>
      </c>
      <c r="S234" s="170">
        <f t="shared" si="45"/>
        <v>992.80000000000007</v>
      </c>
      <c r="T234" s="270">
        <f t="shared" si="46"/>
        <v>58.4</v>
      </c>
      <c r="U234" s="428">
        <v>35</v>
      </c>
      <c r="V234" s="271">
        <f t="shared" si="47"/>
        <v>4006.2000000000003</v>
      </c>
      <c r="W234" s="151"/>
    </row>
    <row r="235" spans="1:23" s="424" customFormat="1" ht="16.5" customHeight="1" x14ac:dyDescent="0.2">
      <c r="A235" s="267">
        <v>216</v>
      </c>
      <c r="B235" s="268">
        <v>36.450000000000003</v>
      </c>
      <c r="C235" s="416">
        <v>19710</v>
      </c>
      <c r="D235" s="269">
        <f t="shared" si="36"/>
        <v>6488.8888888888887</v>
      </c>
      <c r="E235" s="270">
        <f t="shared" si="39"/>
        <v>2206.2222222222222</v>
      </c>
      <c r="F235" s="270">
        <f t="shared" si="40"/>
        <v>129.77777777777777</v>
      </c>
      <c r="G235" s="170">
        <v>78</v>
      </c>
      <c r="H235" s="271">
        <f t="shared" si="41"/>
        <v>8902.8888888888887</v>
      </c>
      <c r="I235" s="289">
        <v>66.272727272727266</v>
      </c>
      <c r="J235" s="416">
        <v>19710</v>
      </c>
      <c r="K235" s="273">
        <f t="shared" si="37"/>
        <v>3568.8888888888896</v>
      </c>
      <c r="L235" s="270">
        <f t="shared" si="42"/>
        <v>1213.4222222222224</v>
      </c>
      <c r="M235" s="270">
        <f t="shared" si="43"/>
        <v>71.377777777777794</v>
      </c>
      <c r="N235" s="428">
        <v>43</v>
      </c>
      <c r="O235" s="271">
        <f t="shared" si="44"/>
        <v>4896.6888888888898</v>
      </c>
      <c r="P235" s="212">
        <v>81</v>
      </c>
      <c r="Q235" s="416">
        <v>19710</v>
      </c>
      <c r="R235" s="273">
        <f t="shared" si="38"/>
        <v>2920</v>
      </c>
      <c r="S235" s="170">
        <f t="shared" si="45"/>
        <v>992.80000000000007</v>
      </c>
      <c r="T235" s="270">
        <f t="shared" si="46"/>
        <v>58.4</v>
      </c>
      <c r="U235" s="428">
        <v>35</v>
      </c>
      <c r="V235" s="271">
        <f t="shared" si="47"/>
        <v>4006.2000000000003</v>
      </c>
      <c r="W235" s="151"/>
    </row>
    <row r="236" spans="1:23" s="424" customFormat="1" ht="16.5" customHeight="1" x14ac:dyDescent="0.2">
      <c r="A236" s="267">
        <v>217</v>
      </c>
      <c r="B236" s="268">
        <v>36.450000000000003</v>
      </c>
      <c r="C236" s="416">
        <v>19710</v>
      </c>
      <c r="D236" s="269">
        <f t="shared" si="36"/>
        <v>6488.8888888888887</v>
      </c>
      <c r="E236" s="270">
        <f t="shared" si="39"/>
        <v>2206.2222222222222</v>
      </c>
      <c r="F236" s="270">
        <f t="shared" si="40"/>
        <v>129.77777777777777</v>
      </c>
      <c r="G236" s="170">
        <v>78</v>
      </c>
      <c r="H236" s="271">
        <f t="shared" si="41"/>
        <v>8902.8888888888887</v>
      </c>
      <c r="I236" s="289">
        <v>66.272727272727266</v>
      </c>
      <c r="J236" s="416">
        <v>19710</v>
      </c>
      <c r="K236" s="273">
        <f t="shared" si="37"/>
        <v>3568.8888888888896</v>
      </c>
      <c r="L236" s="270">
        <f t="shared" si="42"/>
        <v>1213.4222222222224</v>
      </c>
      <c r="M236" s="270">
        <f t="shared" si="43"/>
        <v>71.377777777777794</v>
      </c>
      <c r="N236" s="428">
        <v>43</v>
      </c>
      <c r="O236" s="271">
        <f t="shared" si="44"/>
        <v>4896.6888888888898</v>
      </c>
      <c r="P236" s="212">
        <v>81</v>
      </c>
      <c r="Q236" s="416">
        <v>19710</v>
      </c>
      <c r="R236" s="273">
        <f t="shared" si="38"/>
        <v>2920</v>
      </c>
      <c r="S236" s="170">
        <f t="shared" si="45"/>
        <v>992.80000000000007</v>
      </c>
      <c r="T236" s="270">
        <f t="shared" si="46"/>
        <v>58.4</v>
      </c>
      <c r="U236" s="428">
        <v>35</v>
      </c>
      <c r="V236" s="271">
        <f t="shared" si="47"/>
        <v>4006.2000000000003</v>
      </c>
      <c r="W236" s="151"/>
    </row>
    <row r="237" spans="1:23" s="424" customFormat="1" ht="16.5" customHeight="1" x14ac:dyDescent="0.2">
      <c r="A237" s="267">
        <v>218</v>
      </c>
      <c r="B237" s="268">
        <v>36.450000000000003</v>
      </c>
      <c r="C237" s="416">
        <v>19710</v>
      </c>
      <c r="D237" s="269">
        <f t="shared" si="36"/>
        <v>6488.8888888888887</v>
      </c>
      <c r="E237" s="270">
        <f t="shared" si="39"/>
        <v>2206.2222222222222</v>
      </c>
      <c r="F237" s="270">
        <f t="shared" si="40"/>
        <v>129.77777777777777</v>
      </c>
      <c r="G237" s="170">
        <v>78</v>
      </c>
      <c r="H237" s="271">
        <f t="shared" si="41"/>
        <v>8902.8888888888887</v>
      </c>
      <c r="I237" s="289">
        <v>66.272727272727266</v>
      </c>
      <c r="J237" s="416">
        <v>19710</v>
      </c>
      <c r="K237" s="273">
        <f t="shared" si="37"/>
        <v>3568.8888888888896</v>
      </c>
      <c r="L237" s="270">
        <f t="shared" si="42"/>
        <v>1213.4222222222224</v>
      </c>
      <c r="M237" s="270">
        <f t="shared" si="43"/>
        <v>71.377777777777794</v>
      </c>
      <c r="N237" s="428">
        <v>43</v>
      </c>
      <c r="O237" s="271">
        <f t="shared" si="44"/>
        <v>4896.6888888888898</v>
      </c>
      <c r="P237" s="212">
        <v>81</v>
      </c>
      <c r="Q237" s="416">
        <v>19710</v>
      </c>
      <c r="R237" s="273">
        <f t="shared" si="38"/>
        <v>2920</v>
      </c>
      <c r="S237" s="170">
        <f t="shared" si="45"/>
        <v>992.80000000000007</v>
      </c>
      <c r="T237" s="270">
        <f t="shared" si="46"/>
        <v>58.4</v>
      </c>
      <c r="U237" s="428">
        <v>35</v>
      </c>
      <c r="V237" s="271">
        <f t="shared" si="47"/>
        <v>4006.2000000000003</v>
      </c>
      <c r="W237" s="151"/>
    </row>
    <row r="238" spans="1:23" s="424" customFormat="1" ht="16.5" customHeight="1" x14ac:dyDescent="0.2">
      <c r="A238" s="267">
        <v>219</v>
      </c>
      <c r="B238" s="268">
        <v>36.450000000000003</v>
      </c>
      <c r="C238" s="416">
        <v>19710</v>
      </c>
      <c r="D238" s="269">
        <f t="shared" si="36"/>
        <v>6488.8888888888887</v>
      </c>
      <c r="E238" s="270">
        <f t="shared" si="39"/>
        <v>2206.2222222222222</v>
      </c>
      <c r="F238" s="270">
        <f t="shared" si="40"/>
        <v>129.77777777777777</v>
      </c>
      <c r="G238" s="170">
        <v>78</v>
      </c>
      <c r="H238" s="271">
        <f t="shared" si="41"/>
        <v>8902.8888888888887</v>
      </c>
      <c r="I238" s="289">
        <v>66.272727272727266</v>
      </c>
      <c r="J238" s="416">
        <v>19710</v>
      </c>
      <c r="K238" s="273">
        <f t="shared" si="37"/>
        <v>3568.8888888888896</v>
      </c>
      <c r="L238" s="270">
        <f t="shared" si="42"/>
        <v>1213.4222222222224</v>
      </c>
      <c r="M238" s="270">
        <f t="shared" si="43"/>
        <v>71.377777777777794</v>
      </c>
      <c r="N238" s="428">
        <v>43</v>
      </c>
      <c r="O238" s="271">
        <f t="shared" si="44"/>
        <v>4896.6888888888898</v>
      </c>
      <c r="P238" s="212">
        <v>81</v>
      </c>
      <c r="Q238" s="416">
        <v>19710</v>
      </c>
      <c r="R238" s="273">
        <f t="shared" si="38"/>
        <v>2920</v>
      </c>
      <c r="S238" s="170">
        <f t="shared" si="45"/>
        <v>992.80000000000007</v>
      </c>
      <c r="T238" s="270">
        <f t="shared" si="46"/>
        <v>58.4</v>
      </c>
      <c r="U238" s="428">
        <v>35</v>
      </c>
      <c r="V238" s="271">
        <f t="shared" si="47"/>
        <v>4006.2000000000003</v>
      </c>
      <c r="W238" s="151"/>
    </row>
    <row r="239" spans="1:23" s="424" customFormat="1" ht="16.5" customHeight="1" x14ac:dyDescent="0.2">
      <c r="A239" s="275">
        <v>220</v>
      </c>
      <c r="B239" s="268">
        <v>36.450000000000003</v>
      </c>
      <c r="C239" s="416">
        <v>19710</v>
      </c>
      <c r="D239" s="269">
        <f t="shared" si="36"/>
        <v>6488.8888888888887</v>
      </c>
      <c r="E239" s="270">
        <f t="shared" si="39"/>
        <v>2206.2222222222222</v>
      </c>
      <c r="F239" s="270">
        <f t="shared" si="40"/>
        <v>129.77777777777777</v>
      </c>
      <c r="G239" s="170">
        <v>78</v>
      </c>
      <c r="H239" s="271">
        <f t="shared" si="41"/>
        <v>8902.8888888888887</v>
      </c>
      <c r="I239" s="289">
        <v>66.272727272727266</v>
      </c>
      <c r="J239" s="416">
        <v>19710</v>
      </c>
      <c r="K239" s="273">
        <f t="shared" si="37"/>
        <v>3568.8888888888896</v>
      </c>
      <c r="L239" s="270">
        <f t="shared" si="42"/>
        <v>1213.4222222222224</v>
      </c>
      <c r="M239" s="270">
        <f t="shared" si="43"/>
        <v>71.377777777777794</v>
      </c>
      <c r="N239" s="428">
        <v>43</v>
      </c>
      <c r="O239" s="271">
        <f t="shared" si="44"/>
        <v>4896.6888888888898</v>
      </c>
      <c r="P239" s="212">
        <v>81</v>
      </c>
      <c r="Q239" s="416">
        <v>19710</v>
      </c>
      <c r="R239" s="273">
        <f t="shared" si="38"/>
        <v>2920</v>
      </c>
      <c r="S239" s="170">
        <f t="shared" si="45"/>
        <v>992.80000000000007</v>
      </c>
      <c r="T239" s="270">
        <f t="shared" si="46"/>
        <v>58.4</v>
      </c>
      <c r="U239" s="428">
        <v>35</v>
      </c>
      <c r="V239" s="271">
        <f t="shared" si="47"/>
        <v>4006.2000000000003</v>
      </c>
      <c r="W239" s="151"/>
    </row>
    <row r="240" spans="1:23" s="424" customFormat="1" ht="16.5" customHeight="1" x14ac:dyDescent="0.2">
      <c r="A240" s="255">
        <v>221</v>
      </c>
      <c r="B240" s="268">
        <v>36.450000000000003</v>
      </c>
      <c r="C240" s="416">
        <v>19710</v>
      </c>
      <c r="D240" s="269">
        <f t="shared" si="36"/>
        <v>6488.8888888888887</v>
      </c>
      <c r="E240" s="270">
        <f t="shared" si="39"/>
        <v>2206.2222222222222</v>
      </c>
      <c r="F240" s="270">
        <f t="shared" si="40"/>
        <v>129.77777777777777</v>
      </c>
      <c r="G240" s="170">
        <v>78</v>
      </c>
      <c r="H240" s="271">
        <f t="shared" si="41"/>
        <v>8902.8888888888887</v>
      </c>
      <c r="I240" s="289">
        <v>66.272727272727266</v>
      </c>
      <c r="J240" s="416">
        <v>19710</v>
      </c>
      <c r="K240" s="273">
        <f t="shared" si="37"/>
        <v>3568.8888888888896</v>
      </c>
      <c r="L240" s="270">
        <f t="shared" si="42"/>
        <v>1213.4222222222224</v>
      </c>
      <c r="M240" s="270">
        <f t="shared" si="43"/>
        <v>71.377777777777794</v>
      </c>
      <c r="N240" s="428">
        <v>43</v>
      </c>
      <c r="O240" s="271">
        <f t="shared" si="44"/>
        <v>4896.6888888888898</v>
      </c>
      <c r="P240" s="212">
        <v>81</v>
      </c>
      <c r="Q240" s="416">
        <v>19710</v>
      </c>
      <c r="R240" s="273">
        <f t="shared" si="38"/>
        <v>2920</v>
      </c>
      <c r="S240" s="170">
        <f t="shared" si="45"/>
        <v>992.80000000000007</v>
      </c>
      <c r="T240" s="270">
        <f t="shared" si="46"/>
        <v>58.4</v>
      </c>
      <c r="U240" s="428">
        <v>35</v>
      </c>
      <c r="V240" s="271">
        <f t="shared" si="47"/>
        <v>4006.2000000000003</v>
      </c>
      <c r="W240" s="151"/>
    </row>
    <row r="241" spans="1:23" s="424" customFormat="1" ht="16.5" customHeight="1" x14ac:dyDescent="0.2">
      <c r="A241" s="267">
        <v>222</v>
      </c>
      <c r="B241" s="268">
        <v>36.450000000000003</v>
      </c>
      <c r="C241" s="416">
        <v>19710</v>
      </c>
      <c r="D241" s="269">
        <f t="shared" si="36"/>
        <v>6488.8888888888887</v>
      </c>
      <c r="E241" s="270">
        <f t="shared" si="39"/>
        <v>2206.2222222222222</v>
      </c>
      <c r="F241" s="270">
        <f t="shared" si="40"/>
        <v>129.77777777777777</v>
      </c>
      <c r="G241" s="170">
        <v>78</v>
      </c>
      <c r="H241" s="271">
        <f t="shared" si="41"/>
        <v>8902.8888888888887</v>
      </c>
      <c r="I241" s="289">
        <v>66.272727272727266</v>
      </c>
      <c r="J241" s="416">
        <v>19710</v>
      </c>
      <c r="K241" s="273">
        <f t="shared" si="37"/>
        <v>3568.8888888888896</v>
      </c>
      <c r="L241" s="270">
        <f t="shared" si="42"/>
        <v>1213.4222222222224</v>
      </c>
      <c r="M241" s="270">
        <f t="shared" si="43"/>
        <v>71.377777777777794</v>
      </c>
      <c r="N241" s="428">
        <v>43</v>
      </c>
      <c r="O241" s="271">
        <f t="shared" si="44"/>
        <v>4896.6888888888898</v>
      </c>
      <c r="P241" s="212">
        <v>81</v>
      </c>
      <c r="Q241" s="416">
        <v>19710</v>
      </c>
      <c r="R241" s="273">
        <f t="shared" si="38"/>
        <v>2920</v>
      </c>
      <c r="S241" s="170">
        <f t="shared" si="45"/>
        <v>992.80000000000007</v>
      </c>
      <c r="T241" s="270">
        <f t="shared" si="46"/>
        <v>58.4</v>
      </c>
      <c r="U241" s="428">
        <v>35</v>
      </c>
      <c r="V241" s="271">
        <f t="shared" si="47"/>
        <v>4006.2000000000003</v>
      </c>
      <c r="W241" s="151"/>
    </row>
    <row r="242" spans="1:23" s="424" customFormat="1" ht="16.5" customHeight="1" x14ac:dyDescent="0.2">
      <c r="A242" s="267">
        <v>223</v>
      </c>
      <c r="B242" s="268">
        <v>36.450000000000003</v>
      </c>
      <c r="C242" s="416">
        <v>19710</v>
      </c>
      <c r="D242" s="269">
        <f t="shared" si="36"/>
        <v>6488.8888888888887</v>
      </c>
      <c r="E242" s="270">
        <f t="shared" si="39"/>
        <v>2206.2222222222222</v>
      </c>
      <c r="F242" s="270">
        <f t="shared" si="40"/>
        <v>129.77777777777777</v>
      </c>
      <c r="G242" s="170">
        <v>78</v>
      </c>
      <c r="H242" s="271">
        <f t="shared" si="41"/>
        <v>8902.8888888888887</v>
      </c>
      <c r="I242" s="289">
        <v>66.272727272727266</v>
      </c>
      <c r="J242" s="416">
        <v>19710</v>
      </c>
      <c r="K242" s="273">
        <f t="shared" si="37"/>
        <v>3568.8888888888896</v>
      </c>
      <c r="L242" s="270">
        <f t="shared" si="42"/>
        <v>1213.4222222222224</v>
      </c>
      <c r="M242" s="270">
        <f t="shared" si="43"/>
        <v>71.377777777777794</v>
      </c>
      <c r="N242" s="428">
        <v>43</v>
      </c>
      <c r="O242" s="271">
        <f t="shared" si="44"/>
        <v>4896.6888888888898</v>
      </c>
      <c r="P242" s="212">
        <v>81</v>
      </c>
      <c r="Q242" s="416">
        <v>19710</v>
      </c>
      <c r="R242" s="273">
        <f t="shared" si="38"/>
        <v>2920</v>
      </c>
      <c r="S242" s="170">
        <f t="shared" si="45"/>
        <v>992.80000000000007</v>
      </c>
      <c r="T242" s="270">
        <f t="shared" si="46"/>
        <v>58.4</v>
      </c>
      <c r="U242" s="428">
        <v>35</v>
      </c>
      <c r="V242" s="271">
        <f t="shared" si="47"/>
        <v>4006.2000000000003</v>
      </c>
      <c r="W242" s="151"/>
    </row>
    <row r="243" spans="1:23" s="424" customFormat="1" ht="16.5" customHeight="1" x14ac:dyDescent="0.2">
      <c r="A243" s="267">
        <v>224</v>
      </c>
      <c r="B243" s="268">
        <v>36.450000000000003</v>
      </c>
      <c r="C243" s="416">
        <v>19710</v>
      </c>
      <c r="D243" s="269">
        <f t="shared" si="36"/>
        <v>6488.8888888888887</v>
      </c>
      <c r="E243" s="270">
        <f t="shared" si="39"/>
        <v>2206.2222222222222</v>
      </c>
      <c r="F243" s="270">
        <f t="shared" si="40"/>
        <v>129.77777777777777</v>
      </c>
      <c r="G243" s="170">
        <v>78</v>
      </c>
      <c r="H243" s="271">
        <f t="shared" si="41"/>
        <v>8902.8888888888887</v>
      </c>
      <c r="I243" s="289">
        <v>66.272727272727266</v>
      </c>
      <c r="J243" s="416">
        <v>19710</v>
      </c>
      <c r="K243" s="273">
        <f t="shared" si="37"/>
        <v>3568.8888888888896</v>
      </c>
      <c r="L243" s="270">
        <f t="shared" si="42"/>
        <v>1213.4222222222224</v>
      </c>
      <c r="M243" s="270">
        <f t="shared" si="43"/>
        <v>71.377777777777794</v>
      </c>
      <c r="N243" s="428">
        <v>43</v>
      </c>
      <c r="O243" s="271">
        <f t="shared" si="44"/>
        <v>4896.6888888888898</v>
      </c>
      <c r="P243" s="212">
        <v>81</v>
      </c>
      <c r="Q243" s="416">
        <v>19710</v>
      </c>
      <c r="R243" s="273">
        <f t="shared" si="38"/>
        <v>2920</v>
      </c>
      <c r="S243" s="170">
        <f t="shared" si="45"/>
        <v>992.80000000000007</v>
      </c>
      <c r="T243" s="270">
        <f t="shared" si="46"/>
        <v>58.4</v>
      </c>
      <c r="U243" s="428">
        <v>35</v>
      </c>
      <c r="V243" s="271">
        <f t="shared" si="47"/>
        <v>4006.2000000000003</v>
      </c>
      <c r="W243" s="151"/>
    </row>
    <row r="244" spans="1:23" s="424" customFormat="1" ht="16.5" customHeight="1" x14ac:dyDescent="0.2">
      <c r="A244" s="267">
        <v>225</v>
      </c>
      <c r="B244" s="268">
        <v>36.450000000000003</v>
      </c>
      <c r="C244" s="416">
        <v>19710</v>
      </c>
      <c r="D244" s="269">
        <f t="shared" si="36"/>
        <v>6488.8888888888887</v>
      </c>
      <c r="E244" s="270">
        <f t="shared" si="39"/>
        <v>2206.2222222222222</v>
      </c>
      <c r="F244" s="270">
        <f t="shared" si="40"/>
        <v>129.77777777777777</v>
      </c>
      <c r="G244" s="170">
        <v>78</v>
      </c>
      <c r="H244" s="271">
        <f t="shared" si="41"/>
        <v>8902.8888888888887</v>
      </c>
      <c r="I244" s="289">
        <v>66.272727272727266</v>
      </c>
      <c r="J244" s="416">
        <v>19710</v>
      </c>
      <c r="K244" s="273">
        <f t="shared" si="37"/>
        <v>3568.8888888888896</v>
      </c>
      <c r="L244" s="270">
        <f t="shared" si="42"/>
        <v>1213.4222222222224</v>
      </c>
      <c r="M244" s="270">
        <f t="shared" si="43"/>
        <v>71.377777777777794</v>
      </c>
      <c r="N244" s="428">
        <v>43</v>
      </c>
      <c r="O244" s="271">
        <f t="shared" si="44"/>
        <v>4896.6888888888898</v>
      </c>
      <c r="P244" s="212">
        <v>81</v>
      </c>
      <c r="Q244" s="416">
        <v>19710</v>
      </c>
      <c r="R244" s="273">
        <f t="shared" si="38"/>
        <v>2920</v>
      </c>
      <c r="S244" s="170">
        <f t="shared" si="45"/>
        <v>992.80000000000007</v>
      </c>
      <c r="T244" s="270">
        <f t="shared" si="46"/>
        <v>58.4</v>
      </c>
      <c r="U244" s="428">
        <v>35</v>
      </c>
      <c r="V244" s="271">
        <f t="shared" si="47"/>
        <v>4006.2000000000003</v>
      </c>
      <c r="W244" s="151"/>
    </row>
    <row r="245" spans="1:23" s="424" customFormat="1" ht="16.5" customHeight="1" x14ac:dyDescent="0.2">
      <c r="A245" s="267">
        <v>226</v>
      </c>
      <c r="B245" s="268">
        <v>36.450000000000003</v>
      </c>
      <c r="C245" s="416">
        <v>19710</v>
      </c>
      <c r="D245" s="269">
        <f t="shared" si="36"/>
        <v>6488.8888888888887</v>
      </c>
      <c r="E245" s="270">
        <f t="shared" si="39"/>
        <v>2206.2222222222222</v>
      </c>
      <c r="F245" s="270">
        <f t="shared" si="40"/>
        <v>129.77777777777777</v>
      </c>
      <c r="G245" s="170">
        <v>78</v>
      </c>
      <c r="H245" s="271">
        <f t="shared" si="41"/>
        <v>8902.8888888888887</v>
      </c>
      <c r="I245" s="289">
        <v>66.272727272727266</v>
      </c>
      <c r="J245" s="416">
        <v>19710</v>
      </c>
      <c r="K245" s="273">
        <f t="shared" si="37"/>
        <v>3568.8888888888896</v>
      </c>
      <c r="L245" s="270">
        <f t="shared" si="42"/>
        <v>1213.4222222222224</v>
      </c>
      <c r="M245" s="270">
        <f t="shared" si="43"/>
        <v>71.377777777777794</v>
      </c>
      <c r="N245" s="428">
        <v>43</v>
      </c>
      <c r="O245" s="271">
        <f t="shared" si="44"/>
        <v>4896.6888888888898</v>
      </c>
      <c r="P245" s="212">
        <v>81</v>
      </c>
      <c r="Q245" s="416">
        <v>19710</v>
      </c>
      <c r="R245" s="273">
        <f t="shared" si="38"/>
        <v>2920</v>
      </c>
      <c r="S245" s="170">
        <f t="shared" si="45"/>
        <v>992.80000000000007</v>
      </c>
      <c r="T245" s="270">
        <f t="shared" si="46"/>
        <v>58.4</v>
      </c>
      <c r="U245" s="428">
        <v>35</v>
      </c>
      <c r="V245" s="271">
        <f t="shared" si="47"/>
        <v>4006.2000000000003</v>
      </c>
      <c r="W245" s="151"/>
    </row>
    <row r="246" spans="1:23" s="424" customFormat="1" ht="16.5" customHeight="1" x14ac:dyDescent="0.2">
      <c r="A246" s="267">
        <v>227</v>
      </c>
      <c r="B246" s="268">
        <v>36.450000000000003</v>
      </c>
      <c r="C246" s="416">
        <v>19710</v>
      </c>
      <c r="D246" s="269">
        <f t="shared" si="36"/>
        <v>6488.8888888888887</v>
      </c>
      <c r="E246" s="270">
        <f t="shared" si="39"/>
        <v>2206.2222222222222</v>
      </c>
      <c r="F246" s="270">
        <f t="shared" si="40"/>
        <v>129.77777777777777</v>
      </c>
      <c r="G246" s="170">
        <v>78</v>
      </c>
      <c r="H246" s="271">
        <f t="shared" si="41"/>
        <v>8902.8888888888887</v>
      </c>
      <c r="I246" s="289">
        <v>66.272727272727266</v>
      </c>
      <c r="J246" s="416">
        <v>19710</v>
      </c>
      <c r="K246" s="273">
        <f t="shared" si="37"/>
        <v>3568.8888888888896</v>
      </c>
      <c r="L246" s="270">
        <f t="shared" si="42"/>
        <v>1213.4222222222224</v>
      </c>
      <c r="M246" s="270">
        <f t="shared" si="43"/>
        <v>71.377777777777794</v>
      </c>
      <c r="N246" s="428">
        <v>43</v>
      </c>
      <c r="O246" s="271">
        <f t="shared" si="44"/>
        <v>4896.6888888888898</v>
      </c>
      <c r="P246" s="212">
        <v>81</v>
      </c>
      <c r="Q246" s="416">
        <v>19710</v>
      </c>
      <c r="R246" s="273">
        <f t="shared" si="38"/>
        <v>2920</v>
      </c>
      <c r="S246" s="170">
        <f t="shared" si="45"/>
        <v>992.80000000000007</v>
      </c>
      <c r="T246" s="270">
        <f t="shared" si="46"/>
        <v>58.4</v>
      </c>
      <c r="U246" s="428">
        <v>35</v>
      </c>
      <c r="V246" s="271">
        <f t="shared" si="47"/>
        <v>4006.2000000000003</v>
      </c>
      <c r="W246" s="151"/>
    </row>
    <row r="247" spans="1:23" s="424" customFormat="1" ht="16.5" customHeight="1" x14ac:dyDescent="0.2">
      <c r="A247" s="267">
        <v>228</v>
      </c>
      <c r="B247" s="268">
        <v>36.450000000000003</v>
      </c>
      <c r="C247" s="416">
        <v>19710</v>
      </c>
      <c r="D247" s="269">
        <f t="shared" si="36"/>
        <v>6488.8888888888887</v>
      </c>
      <c r="E247" s="270">
        <f t="shared" si="39"/>
        <v>2206.2222222222222</v>
      </c>
      <c r="F247" s="270">
        <f t="shared" si="40"/>
        <v>129.77777777777777</v>
      </c>
      <c r="G247" s="170">
        <v>78</v>
      </c>
      <c r="H247" s="271">
        <f t="shared" si="41"/>
        <v>8902.8888888888887</v>
      </c>
      <c r="I247" s="289">
        <v>66.272727272727266</v>
      </c>
      <c r="J247" s="416">
        <v>19710</v>
      </c>
      <c r="K247" s="273">
        <f t="shared" si="37"/>
        <v>3568.8888888888896</v>
      </c>
      <c r="L247" s="270">
        <f t="shared" si="42"/>
        <v>1213.4222222222224</v>
      </c>
      <c r="M247" s="270">
        <f t="shared" si="43"/>
        <v>71.377777777777794</v>
      </c>
      <c r="N247" s="428">
        <v>43</v>
      </c>
      <c r="O247" s="271">
        <f t="shared" si="44"/>
        <v>4896.6888888888898</v>
      </c>
      <c r="P247" s="212">
        <v>81</v>
      </c>
      <c r="Q247" s="416">
        <v>19710</v>
      </c>
      <c r="R247" s="273">
        <f t="shared" si="38"/>
        <v>2920</v>
      </c>
      <c r="S247" s="170">
        <f t="shared" si="45"/>
        <v>992.80000000000007</v>
      </c>
      <c r="T247" s="270">
        <f t="shared" si="46"/>
        <v>58.4</v>
      </c>
      <c r="U247" s="428">
        <v>35</v>
      </c>
      <c r="V247" s="271">
        <f t="shared" si="47"/>
        <v>4006.2000000000003</v>
      </c>
      <c r="W247" s="151"/>
    </row>
    <row r="248" spans="1:23" s="424" customFormat="1" ht="16.5" customHeight="1" x14ac:dyDescent="0.2">
      <c r="A248" s="267">
        <v>229</v>
      </c>
      <c r="B248" s="268">
        <v>36.450000000000003</v>
      </c>
      <c r="C248" s="416">
        <v>19710</v>
      </c>
      <c r="D248" s="269">
        <f t="shared" si="36"/>
        <v>6488.8888888888887</v>
      </c>
      <c r="E248" s="270">
        <f t="shared" si="39"/>
        <v>2206.2222222222222</v>
      </c>
      <c r="F248" s="270">
        <f t="shared" si="40"/>
        <v>129.77777777777777</v>
      </c>
      <c r="G248" s="170">
        <v>78</v>
      </c>
      <c r="H248" s="271">
        <f t="shared" si="41"/>
        <v>8902.8888888888887</v>
      </c>
      <c r="I248" s="289">
        <v>66.272727272727266</v>
      </c>
      <c r="J248" s="416">
        <v>19710</v>
      </c>
      <c r="K248" s="273">
        <f t="shared" si="37"/>
        <v>3568.8888888888896</v>
      </c>
      <c r="L248" s="270">
        <f t="shared" si="42"/>
        <v>1213.4222222222224</v>
      </c>
      <c r="M248" s="270">
        <f t="shared" si="43"/>
        <v>71.377777777777794</v>
      </c>
      <c r="N248" s="428">
        <v>43</v>
      </c>
      <c r="O248" s="271">
        <f t="shared" si="44"/>
        <v>4896.6888888888898</v>
      </c>
      <c r="P248" s="212">
        <v>81</v>
      </c>
      <c r="Q248" s="416">
        <v>19710</v>
      </c>
      <c r="R248" s="273">
        <f t="shared" si="38"/>
        <v>2920</v>
      </c>
      <c r="S248" s="170">
        <f t="shared" si="45"/>
        <v>992.80000000000007</v>
      </c>
      <c r="T248" s="270">
        <f t="shared" si="46"/>
        <v>58.4</v>
      </c>
      <c r="U248" s="428">
        <v>35</v>
      </c>
      <c r="V248" s="271">
        <f t="shared" si="47"/>
        <v>4006.2000000000003</v>
      </c>
      <c r="W248" s="151"/>
    </row>
    <row r="249" spans="1:23" s="424" customFormat="1" ht="16.5" customHeight="1" x14ac:dyDescent="0.2">
      <c r="A249" s="314">
        <v>230</v>
      </c>
      <c r="B249" s="268">
        <v>36.450000000000003</v>
      </c>
      <c r="C249" s="416">
        <v>19710</v>
      </c>
      <c r="D249" s="269">
        <f t="shared" si="36"/>
        <v>6488.8888888888887</v>
      </c>
      <c r="E249" s="270">
        <f t="shared" si="39"/>
        <v>2206.2222222222222</v>
      </c>
      <c r="F249" s="270">
        <f t="shared" si="40"/>
        <v>129.77777777777777</v>
      </c>
      <c r="G249" s="170">
        <v>78</v>
      </c>
      <c r="H249" s="271">
        <f t="shared" si="41"/>
        <v>8902.8888888888887</v>
      </c>
      <c r="I249" s="289">
        <v>66.272727272727266</v>
      </c>
      <c r="J249" s="416">
        <v>19710</v>
      </c>
      <c r="K249" s="273">
        <f t="shared" si="37"/>
        <v>3568.8888888888896</v>
      </c>
      <c r="L249" s="270">
        <f t="shared" si="42"/>
        <v>1213.4222222222224</v>
      </c>
      <c r="M249" s="270">
        <f t="shared" si="43"/>
        <v>71.377777777777794</v>
      </c>
      <c r="N249" s="428">
        <v>43</v>
      </c>
      <c r="O249" s="271">
        <f t="shared" si="44"/>
        <v>4896.6888888888898</v>
      </c>
      <c r="P249" s="212">
        <v>81</v>
      </c>
      <c r="Q249" s="416">
        <v>19710</v>
      </c>
      <c r="R249" s="273">
        <f t="shared" si="38"/>
        <v>2920</v>
      </c>
      <c r="S249" s="170">
        <f t="shared" si="45"/>
        <v>992.80000000000007</v>
      </c>
      <c r="T249" s="270">
        <f t="shared" si="46"/>
        <v>58.4</v>
      </c>
      <c r="U249" s="428">
        <v>35</v>
      </c>
      <c r="V249" s="271">
        <f t="shared" si="47"/>
        <v>4006.2000000000003</v>
      </c>
      <c r="W249" s="151"/>
    </row>
    <row r="250" spans="1:23" s="424" customFormat="1" ht="16.5" customHeight="1" x14ac:dyDescent="0.2">
      <c r="A250" s="267">
        <v>231</v>
      </c>
      <c r="B250" s="268">
        <v>36.450000000000003</v>
      </c>
      <c r="C250" s="416">
        <v>19710</v>
      </c>
      <c r="D250" s="269">
        <f t="shared" si="36"/>
        <v>6488.8888888888887</v>
      </c>
      <c r="E250" s="270">
        <f t="shared" si="39"/>
        <v>2206.2222222222222</v>
      </c>
      <c r="F250" s="270">
        <f t="shared" si="40"/>
        <v>129.77777777777777</v>
      </c>
      <c r="G250" s="170">
        <v>78</v>
      </c>
      <c r="H250" s="271">
        <f t="shared" si="41"/>
        <v>8902.8888888888887</v>
      </c>
      <c r="I250" s="289">
        <v>66.272727272727266</v>
      </c>
      <c r="J250" s="416">
        <v>19710</v>
      </c>
      <c r="K250" s="273">
        <f t="shared" si="37"/>
        <v>3568.8888888888896</v>
      </c>
      <c r="L250" s="270">
        <f t="shared" si="42"/>
        <v>1213.4222222222224</v>
      </c>
      <c r="M250" s="270">
        <f t="shared" si="43"/>
        <v>71.377777777777794</v>
      </c>
      <c r="N250" s="428">
        <v>43</v>
      </c>
      <c r="O250" s="271">
        <f t="shared" si="44"/>
        <v>4896.6888888888898</v>
      </c>
      <c r="P250" s="212">
        <v>81</v>
      </c>
      <c r="Q250" s="416">
        <v>19710</v>
      </c>
      <c r="R250" s="273">
        <f t="shared" si="38"/>
        <v>2920</v>
      </c>
      <c r="S250" s="170">
        <f t="shared" si="45"/>
        <v>992.80000000000007</v>
      </c>
      <c r="T250" s="270">
        <f t="shared" si="46"/>
        <v>58.4</v>
      </c>
      <c r="U250" s="428">
        <v>35</v>
      </c>
      <c r="V250" s="271">
        <f t="shared" si="47"/>
        <v>4006.2000000000003</v>
      </c>
      <c r="W250" s="151"/>
    </row>
    <row r="251" spans="1:23" s="424" customFormat="1" ht="16.5" customHeight="1" x14ac:dyDescent="0.2">
      <c r="A251" s="267">
        <v>232</v>
      </c>
      <c r="B251" s="268">
        <v>36.450000000000003</v>
      </c>
      <c r="C251" s="416">
        <v>19710</v>
      </c>
      <c r="D251" s="269">
        <f t="shared" si="36"/>
        <v>6488.8888888888887</v>
      </c>
      <c r="E251" s="270">
        <f t="shared" si="39"/>
        <v>2206.2222222222222</v>
      </c>
      <c r="F251" s="270">
        <f t="shared" si="40"/>
        <v>129.77777777777777</v>
      </c>
      <c r="G251" s="170">
        <v>78</v>
      </c>
      <c r="H251" s="271">
        <f t="shared" si="41"/>
        <v>8902.8888888888887</v>
      </c>
      <c r="I251" s="289">
        <v>66.272727272727266</v>
      </c>
      <c r="J251" s="416">
        <v>19710</v>
      </c>
      <c r="K251" s="273">
        <f t="shared" si="37"/>
        <v>3568.8888888888896</v>
      </c>
      <c r="L251" s="270">
        <f t="shared" si="42"/>
        <v>1213.4222222222224</v>
      </c>
      <c r="M251" s="270">
        <f t="shared" si="43"/>
        <v>71.377777777777794</v>
      </c>
      <c r="N251" s="428">
        <v>43</v>
      </c>
      <c r="O251" s="271">
        <f t="shared" si="44"/>
        <v>4896.6888888888898</v>
      </c>
      <c r="P251" s="212">
        <v>81</v>
      </c>
      <c r="Q251" s="416">
        <v>19710</v>
      </c>
      <c r="R251" s="273">
        <f t="shared" si="38"/>
        <v>2920</v>
      </c>
      <c r="S251" s="170">
        <f t="shared" si="45"/>
        <v>992.80000000000007</v>
      </c>
      <c r="T251" s="270">
        <f t="shared" si="46"/>
        <v>58.4</v>
      </c>
      <c r="U251" s="428">
        <v>35</v>
      </c>
      <c r="V251" s="271">
        <f t="shared" si="47"/>
        <v>4006.2000000000003</v>
      </c>
      <c r="W251" s="151"/>
    </row>
    <row r="252" spans="1:23" s="424" customFormat="1" ht="16.5" customHeight="1" x14ac:dyDescent="0.2">
      <c r="A252" s="267">
        <v>233</v>
      </c>
      <c r="B252" s="268">
        <v>36.450000000000003</v>
      </c>
      <c r="C252" s="416">
        <v>19710</v>
      </c>
      <c r="D252" s="269">
        <f t="shared" si="36"/>
        <v>6488.8888888888887</v>
      </c>
      <c r="E252" s="270">
        <f t="shared" si="39"/>
        <v>2206.2222222222222</v>
      </c>
      <c r="F252" s="270">
        <f t="shared" si="40"/>
        <v>129.77777777777777</v>
      </c>
      <c r="G252" s="170">
        <v>78</v>
      </c>
      <c r="H252" s="271">
        <f t="shared" si="41"/>
        <v>8902.8888888888887</v>
      </c>
      <c r="I252" s="289">
        <v>66.272727272727266</v>
      </c>
      <c r="J252" s="416">
        <v>19710</v>
      </c>
      <c r="K252" s="273">
        <f t="shared" si="37"/>
        <v>3568.8888888888896</v>
      </c>
      <c r="L252" s="270">
        <f t="shared" si="42"/>
        <v>1213.4222222222224</v>
      </c>
      <c r="M252" s="270">
        <f t="shared" si="43"/>
        <v>71.377777777777794</v>
      </c>
      <c r="N252" s="428">
        <v>43</v>
      </c>
      <c r="O252" s="271">
        <f t="shared" si="44"/>
        <v>4896.6888888888898</v>
      </c>
      <c r="P252" s="212">
        <v>81</v>
      </c>
      <c r="Q252" s="416">
        <v>19710</v>
      </c>
      <c r="R252" s="273">
        <f t="shared" si="38"/>
        <v>2920</v>
      </c>
      <c r="S252" s="170">
        <f t="shared" si="45"/>
        <v>992.80000000000007</v>
      </c>
      <c r="T252" s="270">
        <f t="shared" si="46"/>
        <v>58.4</v>
      </c>
      <c r="U252" s="428">
        <v>35</v>
      </c>
      <c r="V252" s="271">
        <f t="shared" si="47"/>
        <v>4006.2000000000003</v>
      </c>
      <c r="W252" s="151"/>
    </row>
    <row r="253" spans="1:23" s="424" customFormat="1" ht="16.5" customHeight="1" x14ac:dyDescent="0.2">
      <c r="A253" s="267">
        <v>234</v>
      </c>
      <c r="B253" s="268">
        <v>36.450000000000003</v>
      </c>
      <c r="C253" s="416">
        <v>19710</v>
      </c>
      <c r="D253" s="269">
        <f t="shared" si="36"/>
        <v>6488.8888888888887</v>
      </c>
      <c r="E253" s="270">
        <f t="shared" si="39"/>
        <v>2206.2222222222222</v>
      </c>
      <c r="F253" s="270">
        <f t="shared" si="40"/>
        <v>129.77777777777777</v>
      </c>
      <c r="G253" s="170">
        <v>78</v>
      </c>
      <c r="H253" s="271">
        <f t="shared" si="41"/>
        <v>8902.8888888888887</v>
      </c>
      <c r="I253" s="289">
        <v>66.272727272727266</v>
      </c>
      <c r="J253" s="416">
        <v>19710</v>
      </c>
      <c r="K253" s="273">
        <f t="shared" si="37"/>
        <v>3568.8888888888896</v>
      </c>
      <c r="L253" s="270">
        <f t="shared" si="42"/>
        <v>1213.4222222222224</v>
      </c>
      <c r="M253" s="270">
        <f t="shared" si="43"/>
        <v>71.377777777777794</v>
      </c>
      <c r="N253" s="428">
        <v>43</v>
      </c>
      <c r="O253" s="271">
        <f t="shared" si="44"/>
        <v>4896.6888888888898</v>
      </c>
      <c r="P253" s="212">
        <v>81</v>
      </c>
      <c r="Q253" s="416">
        <v>19710</v>
      </c>
      <c r="R253" s="273">
        <f t="shared" si="38"/>
        <v>2920</v>
      </c>
      <c r="S253" s="170">
        <f t="shared" si="45"/>
        <v>992.80000000000007</v>
      </c>
      <c r="T253" s="270">
        <f t="shared" si="46"/>
        <v>58.4</v>
      </c>
      <c r="U253" s="428">
        <v>35</v>
      </c>
      <c r="V253" s="271">
        <f t="shared" si="47"/>
        <v>4006.2000000000003</v>
      </c>
      <c r="W253" s="151"/>
    </row>
    <row r="254" spans="1:23" s="424" customFormat="1" ht="16.5" customHeight="1" x14ac:dyDescent="0.2">
      <c r="A254" s="267">
        <v>235</v>
      </c>
      <c r="B254" s="268">
        <v>36.450000000000003</v>
      </c>
      <c r="C254" s="416">
        <v>19710</v>
      </c>
      <c r="D254" s="269">
        <f t="shared" si="36"/>
        <v>6488.8888888888887</v>
      </c>
      <c r="E254" s="270">
        <f t="shared" si="39"/>
        <v>2206.2222222222222</v>
      </c>
      <c r="F254" s="270">
        <f t="shared" si="40"/>
        <v>129.77777777777777</v>
      </c>
      <c r="G254" s="170">
        <v>78</v>
      </c>
      <c r="H254" s="271">
        <f t="shared" si="41"/>
        <v>8902.8888888888887</v>
      </c>
      <c r="I254" s="289">
        <v>66.272727272727266</v>
      </c>
      <c r="J254" s="416">
        <v>19710</v>
      </c>
      <c r="K254" s="273">
        <f t="shared" si="37"/>
        <v>3568.8888888888896</v>
      </c>
      <c r="L254" s="270">
        <f t="shared" si="42"/>
        <v>1213.4222222222224</v>
      </c>
      <c r="M254" s="270">
        <f t="shared" si="43"/>
        <v>71.377777777777794</v>
      </c>
      <c r="N254" s="428">
        <v>43</v>
      </c>
      <c r="O254" s="271">
        <f t="shared" si="44"/>
        <v>4896.6888888888898</v>
      </c>
      <c r="P254" s="212">
        <v>81</v>
      </c>
      <c r="Q254" s="416">
        <v>19710</v>
      </c>
      <c r="R254" s="273">
        <f t="shared" si="38"/>
        <v>2920</v>
      </c>
      <c r="S254" s="170">
        <f t="shared" si="45"/>
        <v>992.80000000000007</v>
      </c>
      <c r="T254" s="270">
        <f t="shared" si="46"/>
        <v>58.4</v>
      </c>
      <c r="U254" s="428">
        <v>35</v>
      </c>
      <c r="V254" s="271">
        <f t="shared" si="47"/>
        <v>4006.2000000000003</v>
      </c>
      <c r="W254" s="151"/>
    </row>
    <row r="255" spans="1:23" s="424" customFormat="1" ht="16.5" customHeight="1" x14ac:dyDescent="0.2">
      <c r="A255" s="267">
        <v>236</v>
      </c>
      <c r="B255" s="268">
        <v>36.450000000000003</v>
      </c>
      <c r="C255" s="416">
        <v>19710</v>
      </c>
      <c r="D255" s="269">
        <f t="shared" si="36"/>
        <v>6488.8888888888887</v>
      </c>
      <c r="E255" s="270">
        <f t="shared" si="39"/>
        <v>2206.2222222222222</v>
      </c>
      <c r="F255" s="270">
        <f t="shared" si="40"/>
        <v>129.77777777777777</v>
      </c>
      <c r="G255" s="170">
        <v>78</v>
      </c>
      <c r="H255" s="271">
        <f t="shared" si="41"/>
        <v>8902.8888888888887</v>
      </c>
      <c r="I255" s="289">
        <v>66.272727272727266</v>
      </c>
      <c r="J255" s="416">
        <v>19710</v>
      </c>
      <c r="K255" s="273">
        <f t="shared" si="37"/>
        <v>3568.8888888888896</v>
      </c>
      <c r="L255" s="270">
        <f t="shared" si="42"/>
        <v>1213.4222222222224</v>
      </c>
      <c r="M255" s="270">
        <f t="shared" si="43"/>
        <v>71.377777777777794</v>
      </c>
      <c r="N255" s="428">
        <v>43</v>
      </c>
      <c r="O255" s="271">
        <f t="shared" si="44"/>
        <v>4896.6888888888898</v>
      </c>
      <c r="P255" s="212">
        <v>81</v>
      </c>
      <c r="Q255" s="416">
        <v>19710</v>
      </c>
      <c r="R255" s="273">
        <f t="shared" si="38"/>
        <v>2920</v>
      </c>
      <c r="S255" s="170">
        <f t="shared" si="45"/>
        <v>992.80000000000007</v>
      </c>
      <c r="T255" s="270">
        <f t="shared" si="46"/>
        <v>58.4</v>
      </c>
      <c r="U255" s="428">
        <v>35</v>
      </c>
      <c r="V255" s="271">
        <f t="shared" si="47"/>
        <v>4006.2000000000003</v>
      </c>
      <c r="W255" s="151"/>
    </row>
    <row r="256" spans="1:23" s="424" customFormat="1" ht="16.5" customHeight="1" x14ac:dyDescent="0.2">
      <c r="A256" s="267">
        <v>237</v>
      </c>
      <c r="B256" s="268">
        <v>36.450000000000003</v>
      </c>
      <c r="C256" s="416">
        <v>19710</v>
      </c>
      <c r="D256" s="269">
        <f t="shared" si="36"/>
        <v>6488.8888888888887</v>
      </c>
      <c r="E256" s="270">
        <f t="shared" si="39"/>
        <v>2206.2222222222222</v>
      </c>
      <c r="F256" s="270">
        <f t="shared" si="40"/>
        <v>129.77777777777777</v>
      </c>
      <c r="G256" s="170">
        <v>78</v>
      </c>
      <c r="H256" s="271">
        <f t="shared" si="41"/>
        <v>8902.8888888888887</v>
      </c>
      <c r="I256" s="289">
        <v>66.272727272727266</v>
      </c>
      <c r="J256" s="416">
        <v>19710</v>
      </c>
      <c r="K256" s="273">
        <f t="shared" si="37"/>
        <v>3568.8888888888896</v>
      </c>
      <c r="L256" s="270">
        <f t="shared" si="42"/>
        <v>1213.4222222222224</v>
      </c>
      <c r="M256" s="270">
        <f t="shared" si="43"/>
        <v>71.377777777777794</v>
      </c>
      <c r="N256" s="428">
        <v>43</v>
      </c>
      <c r="O256" s="271">
        <f t="shared" si="44"/>
        <v>4896.6888888888898</v>
      </c>
      <c r="P256" s="212">
        <v>81</v>
      </c>
      <c r="Q256" s="416">
        <v>19710</v>
      </c>
      <c r="R256" s="273">
        <f t="shared" si="38"/>
        <v>2920</v>
      </c>
      <c r="S256" s="170">
        <f t="shared" si="45"/>
        <v>992.80000000000007</v>
      </c>
      <c r="T256" s="270">
        <f t="shared" si="46"/>
        <v>58.4</v>
      </c>
      <c r="U256" s="428">
        <v>35</v>
      </c>
      <c r="V256" s="271">
        <f t="shared" si="47"/>
        <v>4006.2000000000003</v>
      </c>
      <c r="W256" s="151"/>
    </row>
    <row r="257" spans="1:23" s="424" customFormat="1" ht="16.5" customHeight="1" x14ac:dyDescent="0.2">
      <c r="A257" s="267">
        <v>238</v>
      </c>
      <c r="B257" s="268">
        <v>36.450000000000003</v>
      </c>
      <c r="C257" s="416">
        <v>19710</v>
      </c>
      <c r="D257" s="269">
        <f t="shared" si="36"/>
        <v>6488.8888888888887</v>
      </c>
      <c r="E257" s="270">
        <f t="shared" si="39"/>
        <v>2206.2222222222222</v>
      </c>
      <c r="F257" s="270">
        <f t="shared" si="40"/>
        <v>129.77777777777777</v>
      </c>
      <c r="G257" s="170">
        <v>78</v>
      </c>
      <c r="H257" s="271">
        <f t="shared" si="41"/>
        <v>8902.8888888888887</v>
      </c>
      <c r="I257" s="289">
        <v>66.272727272727266</v>
      </c>
      <c r="J257" s="416">
        <v>19710</v>
      </c>
      <c r="K257" s="273">
        <f t="shared" si="37"/>
        <v>3568.8888888888896</v>
      </c>
      <c r="L257" s="270">
        <f t="shared" si="42"/>
        <v>1213.4222222222224</v>
      </c>
      <c r="M257" s="270">
        <f t="shared" si="43"/>
        <v>71.377777777777794</v>
      </c>
      <c r="N257" s="428">
        <v>43</v>
      </c>
      <c r="O257" s="271">
        <f t="shared" si="44"/>
        <v>4896.6888888888898</v>
      </c>
      <c r="P257" s="212">
        <v>81</v>
      </c>
      <c r="Q257" s="416">
        <v>19710</v>
      </c>
      <c r="R257" s="273">
        <f t="shared" si="38"/>
        <v>2920</v>
      </c>
      <c r="S257" s="170">
        <f t="shared" si="45"/>
        <v>992.80000000000007</v>
      </c>
      <c r="T257" s="270">
        <f t="shared" si="46"/>
        <v>58.4</v>
      </c>
      <c r="U257" s="428">
        <v>35</v>
      </c>
      <c r="V257" s="271">
        <f t="shared" si="47"/>
        <v>4006.2000000000003</v>
      </c>
      <c r="W257" s="151"/>
    </row>
    <row r="258" spans="1:23" s="424" customFormat="1" ht="16.5" customHeight="1" x14ac:dyDescent="0.2">
      <c r="A258" s="267">
        <v>239</v>
      </c>
      <c r="B258" s="268">
        <v>36.450000000000003</v>
      </c>
      <c r="C258" s="416">
        <v>19710</v>
      </c>
      <c r="D258" s="269">
        <f t="shared" si="36"/>
        <v>6488.8888888888887</v>
      </c>
      <c r="E258" s="270">
        <f t="shared" si="39"/>
        <v>2206.2222222222222</v>
      </c>
      <c r="F258" s="270">
        <f t="shared" si="40"/>
        <v>129.77777777777777</v>
      </c>
      <c r="G258" s="170">
        <v>78</v>
      </c>
      <c r="H258" s="271">
        <f t="shared" si="41"/>
        <v>8902.8888888888887</v>
      </c>
      <c r="I258" s="289">
        <v>66.272727272727266</v>
      </c>
      <c r="J258" s="416">
        <v>19710</v>
      </c>
      <c r="K258" s="273">
        <f t="shared" si="37"/>
        <v>3568.8888888888896</v>
      </c>
      <c r="L258" s="270">
        <f t="shared" si="42"/>
        <v>1213.4222222222224</v>
      </c>
      <c r="M258" s="270">
        <f t="shared" si="43"/>
        <v>71.377777777777794</v>
      </c>
      <c r="N258" s="428">
        <v>43</v>
      </c>
      <c r="O258" s="271">
        <f t="shared" si="44"/>
        <v>4896.6888888888898</v>
      </c>
      <c r="P258" s="212">
        <v>81</v>
      </c>
      <c r="Q258" s="416">
        <v>19710</v>
      </c>
      <c r="R258" s="273">
        <f t="shared" si="38"/>
        <v>2920</v>
      </c>
      <c r="S258" s="170">
        <f t="shared" si="45"/>
        <v>992.80000000000007</v>
      </c>
      <c r="T258" s="270">
        <f t="shared" si="46"/>
        <v>58.4</v>
      </c>
      <c r="U258" s="428">
        <v>35</v>
      </c>
      <c r="V258" s="271">
        <f t="shared" si="47"/>
        <v>4006.2000000000003</v>
      </c>
      <c r="W258" s="151"/>
    </row>
    <row r="259" spans="1:23" s="424" customFormat="1" ht="16.5" customHeight="1" x14ac:dyDescent="0.2">
      <c r="A259" s="314">
        <v>240</v>
      </c>
      <c r="B259" s="268">
        <v>36.450000000000003</v>
      </c>
      <c r="C259" s="416">
        <v>19710</v>
      </c>
      <c r="D259" s="269">
        <f t="shared" si="36"/>
        <v>6488.8888888888887</v>
      </c>
      <c r="E259" s="270">
        <f t="shared" si="39"/>
        <v>2206.2222222222222</v>
      </c>
      <c r="F259" s="270">
        <f t="shared" si="40"/>
        <v>129.77777777777777</v>
      </c>
      <c r="G259" s="170">
        <v>78</v>
      </c>
      <c r="H259" s="271">
        <f t="shared" si="41"/>
        <v>8902.8888888888887</v>
      </c>
      <c r="I259" s="289">
        <v>66.272727272727266</v>
      </c>
      <c r="J259" s="416">
        <v>19710</v>
      </c>
      <c r="K259" s="273">
        <f t="shared" si="37"/>
        <v>3568.8888888888896</v>
      </c>
      <c r="L259" s="270">
        <f t="shared" si="42"/>
        <v>1213.4222222222224</v>
      </c>
      <c r="M259" s="270">
        <f t="shared" si="43"/>
        <v>71.377777777777794</v>
      </c>
      <c r="N259" s="428">
        <v>43</v>
      </c>
      <c r="O259" s="271">
        <f t="shared" si="44"/>
        <v>4896.6888888888898</v>
      </c>
      <c r="P259" s="212">
        <v>81</v>
      </c>
      <c r="Q259" s="416">
        <v>19710</v>
      </c>
      <c r="R259" s="273">
        <f t="shared" si="38"/>
        <v>2920</v>
      </c>
      <c r="S259" s="170">
        <f t="shared" si="45"/>
        <v>992.80000000000007</v>
      </c>
      <c r="T259" s="270">
        <f t="shared" si="46"/>
        <v>58.4</v>
      </c>
      <c r="U259" s="428">
        <v>35</v>
      </c>
      <c r="V259" s="271">
        <f t="shared" si="47"/>
        <v>4006.2000000000003</v>
      </c>
      <c r="W259" s="151"/>
    </row>
    <row r="260" spans="1:23" s="424" customFormat="1" ht="16.5" customHeight="1" x14ac:dyDescent="0.2">
      <c r="A260" s="267">
        <v>241</v>
      </c>
      <c r="B260" s="268">
        <v>36.450000000000003</v>
      </c>
      <c r="C260" s="416">
        <v>19710</v>
      </c>
      <c r="D260" s="269">
        <f t="shared" si="36"/>
        <v>6488.8888888888887</v>
      </c>
      <c r="E260" s="270">
        <f t="shared" si="39"/>
        <v>2206.2222222222222</v>
      </c>
      <c r="F260" s="270">
        <f t="shared" si="40"/>
        <v>129.77777777777777</v>
      </c>
      <c r="G260" s="170">
        <v>78</v>
      </c>
      <c r="H260" s="271">
        <f t="shared" si="41"/>
        <v>8902.8888888888887</v>
      </c>
      <c r="I260" s="289">
        <v>66.272727272727266</v>
      </c>
      <c r="J260" s="416">
        <v>19710</v>
      </c>
      <c r="K260" s="273">
        <f t="shared" si="37"/>
        <v>3568.8888888888896</v>
      </c>
      <c r="L260" s="270">
        <f t="shared" si="42"/>
        <v>1213.4222222222224</v>
      </c>
      <c r="M260" s="270">
        <f t="shared" si="43"/>
        <v>71.377777777777794</v>
      </c>
      <c r="N260" s="428">
        <v>43</v>
      </c>
      <c r="O260" s="271">
        <f t="shared" si="44"/>
        <v>4896.6888888888898</v>
      </c>
      <c r="P260" s="212">
        <v>81</v>
      </c>
      <c r="Q260" s="416">
        <v>19710</v>
      </c>
      <c r="R260" s="273">
        <f t="shared" si="38"/>
        <v>2920</v>
      </c>
      <c r="S260" s="170">
        <f t="shared" si="45"/>
        <v>992.80000000000007</v>
      </c>
      <c r="T260" s="270">
        <f t="shared" si="46"/>
        <v>58.4</v>
      </c>
      <c r="U260" s="428">
        <v>35</v>
      </c>
      <c r="V260" s="271">
        <f t="shared" si="47"/>
        <v>4006.2000000000003</v>
      </c>
      <c r="W260" s="151"/>
    </row>
    <row r="261" spans="1:23" s="424" customFormat="1" ht="16.5" customHeight="1" x14ac:dyDescent="0.2">
      <c r="A261" s="267">
        <v>242</v>
      </c>
      <c r="B261" s="268">
        <v>36.450000000000003</v>
      </c>
      <c r="C261" s="416">
        <v>19710</v>
      </c>
      <c r="D261" s="269">
        <f t="shared" si="36"/>
        <v>6488.8888888888887</v>
      </c>
      <c r="E261" s="270">
        <f t="shared" si="39"/>
        <v>2206.2222222222222</v>
      </c>
      <c r="F261" s="270">
        <f t="shared" si="40"/>
        <v>129.77777777777777</v>
      </c>
      <c r="G261" s="170">
        <v>78</v>
      </c>
      <c r="H261" s="271">
        <f t="shared" si="41"/>
        <v>8902.8888888888887</v>
      </c>
      <c r="I261" s="289">
        <v>66.272727272727266</v>
      </c>
      <c r="J261" s="416">
        <v>19710</v>
      </c>
      <c r="K261" s="273">
        <f t="shared" si="37"/>
        <v>3568.8888888888896</v>
      </c>
      <c r="L261" s="270">
        <f t="shared" si="42"/>
        <v>1213.4222222222224</v>
      </c>
      <c r="M261" s="270">
        <f t="shared" si="43"/>
        <v>71.377777777777794</v>
      </c>
      <c r="N261" s="428">
        <v>43</v>
      </c>
      <c r="O261" s="271">
        <f t="shared" si="44"/>
        <v>4896.6888888888898</v>
      </c>
      <c r="P261" s="212">
        <v>81</v>
      </c>
      <c r="Q261" s="416">
        <v>19710</v>
      </c>
      <c r="R261" s="273">
        <f t="shared" si="38"/>
        <v>2920</v>
      </c>
      <c r="S261" s="170">
        <f t="shared" si="45"/>
        <v>992.80000000000007</v>
      </c>
      <c r="T261" s="270">
        <f t="shared" si="46"/>
        <v>58.4</v>
      </c>
      <c r="U261" s="428">
        <v>35</v>
      </c>
      <c r="V261" s="271">
        <f t="shared" si="47"/>
        <v>4006.2000000000003</v>
      </c>
      <c r="W261" s="151"/>
    </row>
    <row r="262" spans="1:23" s="424" customFormat="1" ht="16.5" customHeight="1" x14ac:dyDescent="0.2">
      <c r="A262" s="267">
        <v>243</v>
      </c>
      <c r="B262" s="268">
        <v>36.450000000000003</v>
      </c>
      <c r="C262" s="416">
        <v>19710</v>
      </c>
      <c r="D262" s="269">
        <f t="shared" si="36"/>
        <v>6488.8888888888887</v>
      </c>
      <c r="E262" s="270">
        <f t="shared" si="39"/>
        <v>2206.2222222222222</v>
      </c>
      <c r="F262" s="270">
        <f t="shared" si="40"/>
        <v>129.77777777777777</v>
      </c>
      <c r="G262" s="170">
        <v>78</v>
      </c>
      <c r="H262" s="271">
        <f t="shared" si="41"/>
        <v>8902.8888888888887</v>
      </c>
      <c r="I262" s="289">
        <v>66.272727272727266</v>
      </c>
      <c r="J262" s="416">
        <v>19710</v>
      </c>
      <c r="K262" s="273">
        <f t="shared" si="37"/>
        <v>3568.8888888888896</v>
      </c>
      <c r="L262" s="270">
        <f t="shared" si="42"/>
        <v>1213.4222222222224</v>
      </c>
      <c r="M262" s="270">
        <f t="shared" si="43"/>
        <v>71.377777777777794</v>
      </c>
      <c r="N262" s="428">
        <v>43</v>
      </c>
      <c r="O262" s="271">
        <f t="shared" si="44"/>
        <v>4896.6888888888898</v>
      </c>
      <c r="P262" s="212">
        <v>81</v>
      </c>
      <c r="Q262" s="416">
        <v>19710</v>
      </c>
      <c r="R262" s="273">
        <f t="shared" si="38"/>
        <v>2920</v>
      </c>
      <c r="S262" s="170">
        <f t="shared" si="45"/>
        <v>992.80000000000007</v>
      </c>
      <c r="T262" s="270">
        <f t="shared" si="46"/>
        <v>58.4</v>
      </c>
      <c r="U262" s="428">
        <v>35</v>
      </c>
      <c r="V262" s="271">
        <f t="shared" si="47"/>
        <v>4006.2000000000003</v>
      </c>
      <c r="W262" s="151"/>
    </row>
    <row r="263" spans="1:23" s="424" customFormat="1" ht="16.5" customHeight="1" x14ac:dyDescent="0.2">
      <c r="A263" s="267">
        <v>244</v>
      </c>
      <c r="B263" s="268">
        <v>36.450000000000003</v>
      </c>
      <c r="C263" s="416">
        <v>19710</v>
      </c>
      <c r="D263" s="269">
        <f t="shared" si="36"/>
        <v>6488.8888888888887</v>
      </c>
      <c r="E263" s="270">
        <f t="shared" si="39"/>
        <v>2206.2222222222222</v>
      </c>
      <c r="F263" s="270">
        <f t="shared" si="40"/>
        <v>129.77777777777777</v>
      </c>
      <c r="G263" s="170">
        <v>78</v>
      </c>
      <c r="H263" s="271">
        <f t="shared" si="41"/>
        <v>8902.8888888888887</v>
      </c>
      <c r="I263" s="289">
        <v>66.272727272727266</v>
      </c>
      <c r="J263" s="416">
        <v>19710</v>
      </c>
      <c r="K263" s="273">
        <f t="shared" si="37"/>
        <v>3568.8888888888896</v>
      </c>
      <c r="L263" s="270">
        <f t="shared" si="42"/>
        <v>1213.4222222222224</v>
      </c>
      <c r="M263" s="270">
        <f t="shared" si="43"/>
        <v>71.377777777777794</v>
      </c>
      <c r="N263" s="428">
        <v>43</v>
      </c>
      <c r="O263" s="271">
        <f t="shared" si="44"/>
        <v>4896.6888888888898</v>
      </c>
      <c r="P263" s="212">
        <v>81</v>
      </c>
      <c r="Q263" s="416">
        <v>19710</v>
      </c>
      <c r="R263" s="273">
        <f t="shared" si="38"/>
        <v>2920</v>
      </c>
      <c r="S263" s="170">
        <f t="shared" si="45"/>
        <v>992.80000000000007</v>
      </c>
      <c r="T263" s="270">
        <f t="shared" si="46"/>
        <v>58.4</v>
      </c>
      <c r="U263" s="428">
        <v>35</v>
      </c>
      <c r="V263" s="271">
        <f t="shared" si="47"/>
        <v>4006.2000000000003</v>
      </c>
      <c r="W263" s="151"/>
    </row>
    <row r="264" spans="1:23" s="424" customFormat="1" ht="16.5" customHeight="1" x14ac:dyDescent="0.2">
      <c r="A264" s="267">
        <v>245</v>
      </c>
      <c r="B264" s="268">
        <v>36.450000000000003</v>
      </c>
      <c r="C264" s="416">
        <v>19710</v>
      </c>
      <c r="D264" s="269">
        <f t="shared" si="36"/>
        <v>6488.8888888888887</v>
      </c>
      <c r="E264" s="270">
        <f t="shared" si="39"/>
        <v>2206.2222222222222</v>
      </c>
      <c r="F264" s="270">
        <f t="shared" si="40"/>
        <v>129.77777777777777</v>
      </c>
      <c r="G264" s="170">
        <v>78</v>
      </c>
      <c r="H264" s="271">
        <f t="shared" si="41"/>
        <v>8902.8888888888887</v>
      </c>
      <c r="I264" s="289">
        <v>66.272727272727266</v>
      </c>
      <c r="J264" s="416">
        <v>19710</v>
      </c>
      <c r="K264" s="273">
        <f t="shared" si="37"/>
        <v>3568.8888888888896</v>
      </c>
      <c r="L264" s="270">
        <f t="shared" si="42"/>
        <v>1213.4222222222224</v>
      </c>
      <c r="M264" s="270">
        <f t="shared" si="43"/>
        <v>71.377777777777794</v>
      </c>
      <c r="N264" s="428">
        <v>43</v>
      </c>
      <c r="O264" s="271">
        <f t="shared" si="44"/>
        <v>4896.6888888888898</v>
      </c>
      <c r="P264" s="212">
        <v>81</v>
      </c>
      <c r="Q264" s="416">
        <v>19710</v>
      </c>
      <c r="R264" s="273">
        <f t="shared" si="38"/>
        <v>2920</v>
      </c>
      <c r="S264" s="170">
        <f t="shared" si="45"/>
        <v>992.80000000000007</v>
      </c>
      <c r="T264" s="270">
        <f t="shared" si="46"/>
        <v>58.4</v>
      </c>
      <c r="U264" s="428">
        <v>35</v>
      </c>
      <c r="V264" s="271">
        <f t="shared" si="47"/>
        <v>4006.2000000000003</v>
      </c>
      <c r="W264" s="151"/>
    </row>
    <row r="265" spans="1:23" s="424" customFormat="1" ht="16.5" customHeight="1" x14ac:dyDescent="0.2">
      <c r="A265" s="267">
        <v>246</v>
      </c>
      <c r="B265" s="268">
        <v>36.450000000000003</v>
      </c>
      <c r="C265" s="416">
        <v>19710</v>
      </c>
      <c r="D265" s="269">
        <f t="shared" si="36"/>
        <v>6488.8888888888887</v>
      </c>
      <c r="E265" s="270">
        <f t="shared" si="39"/>
        <v>2206.2222222222222</v>
      </c>
      <c r="F265" s="270">
        <f t="shared" si="40"/>
        <v>129.77777777777777</v>
      </c>
      <c r="G265" s="170">
        <v>78</v>
      </c>
      <c r="H265" s="271">
        <f t="shared" si="41"/>
        <v>8902.8888888888887</v>
      </c>
      <c r="I265" s="289">
        <v>66.272727272727266</v>
      </c>
      <c r="J265" s="416">
        <v>19710</v>
      </c>
      <c r="K265" s="273">
        <f t="shared" si="37"/>
        <v>3568.8888888888896</v>
      </c>
      <c r="L265" s="270">
        <f t="shared" si="42"/>
        <v>1213.4222222222224</v>
      </c>
      <c r="M265" s="270">
        <f t="shared" si="43"/>
        <v>71.377777777777794</v>
      </c>
      <c r="N265" s="428">
        <v>43</v>
      </c>
      <c r="O265" s="271">
        <f t="shared" si="44"/>
        <v>4896.6888888888898</v>
      </c>
      <c r="P265" s="212">
        <v>81</v>
      </c>
      <c r="Q265" s="416">
        <v>19710</v>
      </c>
      <c r="R265" s="273">
        <f t="shared" si="38"/>
        <v>2920</v>
      </c>
      <c r="S265" s="170">
        <f t="shared" si="45"/>
        <v>992.80000000000007</v>
      </c>
      <c r="T265" s="270">
        <f t="shared" si="46"/>
        <v>58.4</v>
      </c>
      <c r="U265" s="428">
        <v>35</v>
      </c>
      <c r="V265" s="271">
        <f t="shared" si="47"/>
        <v>4006.2000000000003</v>
      </c>
      <c r="W265" s="151"/>
    </row>
    <row r="266" spans="1:23" s="424" customFormat="1" ht="16.5" customHeight="1" x14ac:dyDescent="0.2">
      <c r="A266" s="267">
        <v>247</v>
      </c>
      <c r="B266" s="268">
        <v>36.450000000000003</v>
      </c>
      <c r="C266" s="416">
        <v>19710</v>
      </c>
      <c r="D266" s="269">
        <f t="shared" si="36"/>
        <v>6488.8888888888887</v>
      </c>
      <c r="E266" s="270">
        <f t="shared" si="39"/>
        <v>2206.2222222222222</v>
      </c>
      <c r="F266" s="270">
        <f t="shared" si="40"/>
        <v>129.77777777777777</v>
      </c>
      <c r="G266" s="170">
        <v>78</v>
      </c>
      <c r="H266" s="271">
        <f t="shared" si="41"/>
        <v>8902.8888888888887</v>
      </c>
      <c r="I266" s="289">
        <v>66.272727272727266</v>
      </c>
      <c r="J266" s="416">
        <v>19710</v>
      </c>
      <c r="K266" s="273">
        <f t="shared" si="37"/>
        <v>3568.8888888888896</v>
      </c>
      <c r="L266" s="270">
        <f t="shared" si="42"/>
        <v>1213.4222222222224</v>
      </c>
      <c r="M266" s="270">
        <f t="shared" si="43"/>
        <v>71.377777777777794</v>
      </c>
      <c r="N266" s="428">
        <v>43</v>
      </c>
      <c r="O266" s="271">
        <f t="shared" si="44"/>
        <v>4896.6888888888898</v>
      </c>
      <c r="P266" s="212">
        <v>81</v>
      </c>
      <c r="Q266" s="416">
        <v>19710</v>
      </c>
      <c r="R266" s="273">
        <f t="shared" si="38"/>
        <v>2920</v>
      </c>
      <c r="S266" s="170">
        <f t="shared" si="45"/>
        <v>992.80000000000007</v>
      </c>
      <c r="T266" s="270">
        <f t="shared" si="46"/>
        <v>58.4</v>
      </c>
      <c r="U266" s="428">
        <v>35</v>
      </c>
      <c r="V266" s="271">
        <f t="shared" si="47"/>
        <v>4006.2000000000003</v>
      </c>
      <c r="W266" s="151"/>
    </row>
    <row r="267" spans="1:23" s="424" customFormat="1" ht="16.5" customHeight="1" x14ac:dyDescent="0.2">
      <c r="A267" s="267">
        <v>248</v>
      </c>
      <c r="B267" s="268">
        <v>36.450000000000003</v>
      </c>
      <c r="C267" s="416">
        <v>19710</v>
      </c>
      <c r="D267" s="269">
        <f t="shared" si="36"/>
        <v>6488.8888888888887</v>
      </c>
      <c r="E267" s="270">
        <f t="shared" si="39"/>
        <v>2206.2222222222222</v>
      </c>
      <c r="F267" s="270">
        <f t="shared" si="40"/>
        <v>129.77777777777777</v>
      </c>
      <c r="G267" s="170">
        <v>78</v>
      </c>
      <c r="H267" s="271">
        <f t="shared" si="41"/>
        <v>8902.8888888888887</v>
      </c>
      <c r="I267" s="289">
        <v>66.272727272727266</v>
      </c>
      <c r="J267" s="416">
        <v>19710</v>
      </c>
      <c r="K267" s="273">
        <f t="shared" si="37"/>
        <v>3568.8888888888896</v>
      </c>
      <c r="L267" s="270">
        <f t="shared" si="42"/>
        <v>1213.4222222222224</v>
      </c>
      <c r="M267" s="270">
        <f t="shared" si="43"/>
        <v>71.377777777777794</v>
      </c>
      <c r="N267" s="428">
        <v>43</v>
      </c>
      <c r="O267" s="271">
        <f t="shared" si="44"/>
        <v>4896.6888888888898</v>
      </c>
      <c r="P267" s="212">
        <v>81</v>
      </c>
      <c r="Q267" s="416">
        <v>19710</v>
      </c>
      <c r="R267" s="273">
        <f t="shared" si="38"/>
        <v>2920</v>
      </c>
      <c r="S267" s="170">
        <f t="shared" si="45"/>
        <v>992.80000000000007</v>
      </c>
      <c r="T267" s="270">
        <f t="shared" si="46"/>
        <v>58.4</v>
      </c>
      <c r="U267" s="428">
        <v>35</v>
      </c>
      <c r="V267" s="271">
        <f t="shared" si="47"/>
        <v>4006.2000000000003</v>
      </c>
      <c r="W267" s="151"/>
    </row>
    <row r="268" spans="1:23" s="424" customFormat="1" ht="16.5" customHeight="1" x14ac:dyDescent="0.2">
      <c r="A268" s="267">
        <v>249</v>
      </c>
      <c r="B268" s="268">
        <v>36.450000000000003</v>
      </c>
      <c r="C268" s="416">
        <v>19710</v>
      </c>
      <c r="D268" s="269">
        <f t="shared" si="36"/>
        <v>6488.8888888888887</v>
      </c>
      <c r="E268" s="270">
        <f t="shared" si="39"/>
        <v>2206.2222222222222</v>
      </c>
      <c r="F268" s="270">
        <f t="shared" si="40"/>
        <v>129.77777777777777</v>
      </c>
      <c r="G268" s="170">
        <v>78</v>
      </c>
      <c r="H268" s="271">
        <f t="shared" si="41"/>
        <v>8902.8888888888887</v>
      </c>
      <c r="I268" s="289">
        <v>66.272727272727266</v>
      </c>
      <c r="J268" s="416">
        <v>19710</v>
      </c>
      <c r="K268" s="273">
        <f t="shared" si="37"/>
        <v>3568.8888888888896</v>
      </c>
      <c r="L268" s="270">
        <f t="shared" si="42"/>
        <v>1213.4222222222224</v>
      </c>
      <c r="M268" s="270">
        <f t="shared" si="43"/>
        <v>71.377777777777794</v>
      </c>
      <c r="N268" s="428">
        <v>43</v>
      </c>
      <c r="O268" s="271">
        <f t="shared" si="44"/>
        <v>4896.6888888888898</v>
      </c>
      <c r="P268" s="212">
        <v>81</v>
      </c>
      <c r="Q268" s="416">
        <v>19710</v>
      </c>
      <c r="R268" s="273">
        <f t="shared" si="38"/>
        <v>2920</v>
      </c>
      <c r="S268" s="170">
        <f t="shared" si="45"/>
        <v>992.80000000000007</v>
      </c>
      <c r="T268" s="270">
        <f t="shared" si="46"/>
        <v>58.4</v>
      </c>
      <c r="U268" s="428">
        <v>35</v>
      </c>
      <c r="V268" s="271">
        <f t="shared" si="47"/>
        <v>4006.2000000000003</v>
      </c>
      <c r="W268" s="151"/>
    </row>
    <row r="269" spans="1:23" s="424" customFormat="1" ht="16.5" customHeight="1" x14ac:dyDescent="0.2">
      <c r="A269" s="314">
        <v>250</v>
      </c>
      <c r="B269" s="268">
        <v>36.450000000000003</v>
      </c>
      <c r="C269" s="416">
        <v>19710</v>
      </c>
      <c r="D269" s="269">
        <f t="shared" si="36"/>
        <v>6488.8888888888887</v>
      </c>
      <c r="E269" s="270">
        <f t="shared" si="39"/>
        <v>2206.2222222222222</v>
      </c>
      <c r="F269" s="270">
        <f t="shared" si="40"/>
        <v>129.77777777777777</v>
      </c>
      <c r="G269" s="170">
        <v>78</v>
      </c>
      <c r="H269" s="271">
        <f t="shared" si="41"/>
        <v>8902.8888888888887</v>
      </c>
      <c r="I269" s="289">
        <v>66.272727272727266</v>
      </c>
      <c r="J269" s="416">
        <v>19710</v>
      </c>
      <c r="K269" s="273">
        <f t="shared" si="37"/>
        <v>3568.8888888888896</v>
      </c>
      <c r="L269" s="270">
        <f t="shared" si="42"/>
        <v>1213.4222222222224</v>
      </c>
      <c r="M269" s="270">
        <f t="shared" si="43"/>
        <v>71.377777777777794</v>
      </c>
      <c r="N269" s="428">
        <v>43</v>
      </c>
      <c r="O269" s="271">
        <f t="shared" si="44"/>
        <v>4896.6888888888898</v>
      </c>
      <c r="P269" s="212">
        <v>81</v>
      </c>
      <c r="Q269" s="416">
        <v>19710</v>
      </c>
      <c r="R269" s="273">
        <f t="shared" si="38"/>
        <v>2920</v>
      </c>
      <c r="S269" s="170">
        <f t="shared" si="45"/>
        <v>992.80000000000007</v>
      </c>
      <c r="T269" s="270">
        <f t="shared" si="46"/>
        <v>58.4</v>
      </c>
      <c r="U269" s="428">
        <v>35</v>
      </c>
      <c r="V269" s="271">
        <f t="shared" si="47"/>
        <v>4006.2000000000003</v>
      </c>
      <c r="W269" s="151"/>
    </row>
    <row r="270" spans="1:23" s="424" customFormat="1" ht="16.5" customHeight="1" x14ac:dyDescent="0.2">
      <c r="A270" s="267">
        <v>251</v>
      </c>
      <c r="B270" s="268">
        <v>36.450000000000003</v>
      </c>
      <c r="C270" s="416">
        <v>19710</v>
      </c>
      <c r="D270" s="269">
        <f t="shared" si="36"/>
        <v>6488.8888888888887</v>
      </c>
      <c r="E270" s="270">
        <f t="shared" si="39"/>
        <v>2206.2222222222222</v>
      </c>
      <c r="F270" s="270">
        <f t="shared" si="40"/>
        <v>129.77777777777777</v>
      </c>
      <c r="G270" s="170">
        <v>78</v>
      </c>
      <c r="H270" s="271">
        <f t="shared" si="41"/>
        <v>8902.8888888888887</v>
      </c>
      <c r="I270" s="289">
        <v>66.272727272727266</v>
      </c>
      <c r="J270" s="416">
        <v>19710</v>
      </c>
      <c r="K270" s="273">
        <f t="shared" si="37"/>
        <v>3568.8888888888896</v>
      </c>
      <c r="L270" s="270">
        <f t="shared" si="42"/>
        <v>1213.4222222222224</v>
      </c>
      <c r="M270" s="270">
        <f t="shared" si="43"/>
        <v>71.377777777777794</v>
      </c>
      <c r="N270" s="428">
        <v>43</v>
      </c>
      <c r="O270" s="271">
        <f t="shared" si="44"/>
        <v>4896.6888888888898</v>
      </c>
      <c r="P270" s="212">
        <v>81</v>
      </c>
      <c r="Q270" s="416">
        <v>19710</v>
      </c>
      <c r="R270" s="273">
        <f t="shared" si="38"/>
        <v>2920</v>
      </c>
      <c r="S270" s="170">
        <f t="shared" si="45"/>
        <v>992.80000000000007</v>
      </c>
      <c r="T270" s="270">
        <f t="shared" si="46"/>
        <v>58.4</v>
      </c>
      <c r="U270" s="428">
        <v>35</v>
      </c>
      <c r="V270" s="271">
        <f t="shared" si="47"/>
        <v>4006.2000000000003</v>
      </c>
      <c r="W270" s="151"/>
    </row>
    <row r="271" spans="1:23" s="424" customFormat="1" ht="16.5" customHeight="1" x14ac:dyDescent="0.2">
      <c r="A271" s="267">
        <v>252</v>
      </c>
      <c r="B271" s="268">
        <v>36.450000000000003</v>
      </c>
      <c r="C271" s="416">
        <v>19710</v>
      </c>
      <c r="D271" s="269">
        <f t="shared" si="36"/>
        <v>6488.8888888888887</v>
      </c>
      <c r="E271" s="270">
        <f t="shared" si="39"/>
        <v>2206.2222222222222</v>
      </c>
      <c r="F271" s="270">
        <f t="shared" si="40"/>
        <v>129.77777777777777</v>
      </c>
      <c r="G271" s="170">
        <v>78</v>
      </c>
      <c r="H271" s="271">
        <f t="shared" si="41"/>
        <v>8902.8888888888887</v>
      </c>
      <c r="I271" s="289">
        <v>66.272727272727266</v>
      </c>
      <c r="J271" s="416">
        <v>19710</v>
      </c>
      <c r="K271" s="273">
        <f t="shared" si="37"/>
        <v>3568.8888888888896</v>
      </c>
      <c r="L271" s="270">
        <f t="shared" si="42"/>
        <v>1213.4222222222224</v>
      </c>
      <c r="M271" s="270">
        <f t="shared" si="43"/>
        <v>71.377777777777794</v>
      </c>
      <c r="N271" s="428">
        <v>43</v>
      </c>
      <c r="O271" s="271">
        <f t="shared" si="44"/>
        <v>4896.6888888888898</v>
      </c>
      <c r="P271" s="212">
        <v>81</v>
      </c>
      <c r="Q271" s="416">
        <v>19710</v>
      </c>
      <c r="R271" s="273">
        <f t="shared" si="38"/>
        <v>2920</v>
      </c>
      <c r="S271" s="170">
        <f t="shared" si="45"/>
        <v>992.80000000000007</v>
      </c>
      <c r="T271" s="270">
        <f t="shared" si="46"/>
        <v>58.4</v>
      </c>
      <c r="U271" s="428">
        <v>35</v>
      </c>
      <c r="V271" s="271">
        <f t="shared" si="47"/>
        <v>4006.2000000000003</v>
      </c>
      <c r="W271" s="151"/>
    </row>
    <row r="272" spans="1:23" s="424" customFormat="1" ht="16.5" customHeight="1" x14ac:dyDescent="0.2">
      <c r="A272" s="267">
        <v>253</v>
      </c>
      <c r="B272" s="268">
        <v>36.450000000000003</v>
      </c>
      <c r="C272" s="416">
        <v>19710</v>
      </c>
      <c r="D272" s="269">
        <f t="shared" si="36"/>
        <v>6488.8888888888887</v>
      </c>
      <c r="E272" s="270">
        <f t="shared" si="39"/>
        <v>2206.2222222222222</v>
      </c>
      <c r="F272" s="270">
        <f t="shared" si="40"/>
        <v>129.77777777777777</v>
      </c>
      <c r="G272" s="170">
        <v>78</v>
      </c>
      <c r="H272" s="271">
        <f t="shared" si="41"/>
        <v>8902.8888888888887</v>
      </c>
      <c r="I272" s="289">
        <v>66.272727272727266</v>
      </c>
      <c r="J272" s="416">
        <v>19710</v>
      </c>
      <c r="K272" s="273">
        <f t="shared" si="37"/>
        <v>3568.8888888888896</v>
      </c>
      <c r="L272" s="270">
        <f t="shared" si="42"/>
        <v>1213.4222222222224</v>
      </c>
      <c r="M272" s="270">
        <f t="shared" si="43"/>
        <v>71.377777777777794</v>
      </c>
      <c r="N272" s="428">
        <v>43</v>
      </c>
      <c r="O272" s="271">
        <f t="shared" si="44"/>
        <v>4896.6888888888898</v>
      </c>
      <c r="P272" s="212">
        <v>81</v>
      </c>
      <c r="Q272" s="416">
        <v>19710</v>
      </c>
      <c r="R272" s="273">
        <f t="shared" si="38"/>
        <v>2920</v>
      </c>
      <c r="S272" s="170">
        <f t="shared" si="45"/>
        <v>992.80000000000007</v>
      </c>
      <c r="T272" s="270">
        <f t="shared" si="46"/>
        <v>58.4</v>
      </c>
      <c r="U272" s="428">
        <v>35</v>
      </c>
      <c r="V272" s="271">
        <f t="shared" si="47"/>
        <v>4006.2000000000003</v>
      </c>
      <c r="W272" s="151"/>
    </row>
    <row r="273" spans="1:23" s="424" customFormat="1" ht="16.5" customHeight="1" x14ac:dyDescent="0.2">
      <c r="A273" s="267">
        <v>254</v>
      </c>
      <c r="B273" s="268">
        <v>36.450000000000003</v>
      </c>
      <c r="C273" s="416">
        <v>19710</v>
      </c>
      <c r="D273" s="269">
        <f t="shared" si="36"/>
        <v>6488.8888888888887</v>
      </c>
      <c r="E273" s="270">
        <f t="shared" si="39"/>
        <v>2206.2222222222222</v>
      </c>
      <c r="F273" s="270">
        <f t="shared" si="40"/>
        <v>129.77777777777777</v>
      </c>
      <c r="G273" s="170">
        <v>78</v>
      </c>
      <c r="H273" s="271">
        <f t="shared" si="41"/>
        <v>8902.8888888888887</v>
      </c>
      <c r="I273" s="289">
        <v>66.272727272727266</v>
      </c>
      <c r="J273" s="416">
        <v>19710</v>
      </c>
      <c r="K273" s="273">
        <f t="shared" si="37"/>
        <v>3568.8888888888896</v>
      </c>
      <c r="L273" s="270">
        <f t="shared" si="42"/>
        <v>1213.4222222222224</v>
      </c>
      <c r="M273" s="270">
        <f t="shared" si="43"/>
        <v>71.377777777777794</v>
      </c>
      <c r="N273" s="428">
        <v>43</v>
      </c>
      <c r="O273" s="271">
        <f t="shared" si="44"/>
        <v>4896.6888888888898</v>
      </c>
      <c r="P273" s="212">
        <v>81</v>
      </c>
      <c r="Q273" s="416">
        <v>19710</v>
      </c>
      <c r="R273" s="273">
        <f t="shared" si="38"/>
        <v>2920</v>
      </c>
      <c r="S273" s="170">
        <f t="shared" si="45"/>
        <v>992.80000000000007</v>
      </c>
      <c r="T273" s="270">
        <f t="shared" si="46"/>
        <v>58.4</v>
      </c>
      <c r="U273" s="428">
        <v>35</v>
      </c>
      <c r="V273" s="271">
        <f t="shared" si="47"/>
        <v>4006.2000000000003</v>
      </c>
      <c r="W273" s="151"/>
    </row>
    <row r="274" spans="1:23" s="424" customFormat="1" ht="16.5" customHeight="1" x14ac:dyDescent="0.2">
      <c r="A274" s="267">
        <v>255</v>
      </c>
      <c r="B274" s="268">
        <v>36.450000000000003</v>
      </c>
      <c r="C274" s="416">
        <v>19710</v>
      </c>
      <c r="D274" s="269">
        <f t="shared" si="36"/>
        <v>6488.8888888888887</v>
      </c>
      <c r="E274" s="270">
        <f t="shared" si="39"/>
        <v>2206.2222222222222</v>
      </c>
      <c r="F274" s="270">
        <f t="shared" si="40"/>
        <v>129.77777777777777</v>
      </c>
      <c r="G274" s="170">
        <v>78</v>
      </c>
      <c r="H274" s="271">
        <f t="shared" si="41"/>
        <v>8902.8888888888887</v>
      </c>
      <c r="I274" s="289">
        <v>66.272727272727266</v>
      </c>
      <c r="J274" s="416">
        <v>19710</v>
      </c>
      <c r="K274" s="273">
        <f t="shared" si="37"/>
        <v>3568.8888888888896</v>
      </c>
      <c r="L274" s="270">
        <f t="shared" si="42"/>
        <v>1213.4222222222224</v>
      </c>
      <c r="M274" s="270">
        <f t="shared" si="43"/>
        <v>71.377777777777794</v>
      </c>
      <c r="N274" s="428">
        <v>43</v>
      </c>
      <c r="O274" s="271">
        <f t="shared" si="44"/>
        <v>4896.6888888888898</v>
      </c>
      <c r="P274" s="212">
        <v>81</v>
      </c>
      <c r="Q274" s="416">
        <v>19710</v>
      </c>
      <c r="R274" s="273">
        <f t="shared" si="38"/>
        <v>2920</v>
      </c>
      <c r="S274" s="170">
        <f t="shared" si="45"/>
        <v>992.80000000000007</v>
      </c>
      <c r="T274" s="270">
        <f t="shared" si="46"/>
        <v>58.4</v>
      </c>
      <c r="U274" s="428">
        <v>35</v>
      </c>
      <c r="V274" s="271">
        <f t="shared" si="47"/>
        <v>4006.2000000000003</v>
      </c>
      <c r="W274" s="151"/>
    </row>
    <row r="275" spans="1:23" s="424" customFormat="1" ht="16.5" customHeight="1" x14ac:dyDescent="0.2">
      <c r="A275" s="267">
        <v>256</v>
      </c>
      <c r="B275" s="268">
        <v>36.450000000000003</v>
      </c>
      <c r="C275" s="416">
        <v>19710</v>
      </c>
      <c r="D275" s="269">
        <f t="shared" si="36"/>
        <v>6488.8888888888887</v>
      </c>
      <c r="E275" s="270">
        <f t="shared" si="39"/>
        <v>2206.2222222222222</v>
      </c>
      <c r="F275" s="270">
        <f t="shared" si="40"/>
        <v>129.77777777777777</v>
      </c>
      <c r="G275" s="170">
        <v>78</v>
      </c>
      <c r="H275" s="271">
        <f t="shared" si="41"/>
        <v>8902.8888888888887</v>
      </c>
      <c r="I275" s="289">
        <v>66.272727272727266</v>
      </c>
      <c r="J275" s="416">
        <v>19710</v>
      </c>
      <c r="K275" s="273">
        <f t="shared" si="37"/>
        <v>3568.8888888888896</v>
      </c>
      <c r="L275" s="270">
        <f t="shared" si="42"/>
        <v>1213.4222222222224</v>
      </c>
      <c r="M275" s="270">
        <f t="shared" si="43"/>
        <v>71.377777777777794</v>
      </c>
      <c r="N275" s="428">
        <v>43</v>
      </c>
      <c r="O275" s="271">
        <f t="shared" si="44"/>
        <v>4896.6888888888898</v>
      </c>
      <c r="P275" s="212">
        <v>81</v>
      </c>
      <c r="Q275" s="416">
        <v>19710</v>
      </c>
      <c r="R275" s="273">
        <f t="shared" si="38"/>
        <v>2920</v>
      </c>
      <c r="S275" s="170">
        <f t="shared" si="45"/>
        <v>992.80000000000007</v>
      </c>
      <c r="T275" s="270">
        <f t="shared" si="46"/>
        <v>58.4</v>
      </c>
      <c r="U275" s="428">
        <v>35</v>
      </c>
      <c r="V275" s="271">
        <f t="shared" si="47"/>
        <v>4006.2000000000003</v>
      </c>
      <c r="W275" s="151"/>
    </row>
    <row r="276" spans="1:23" s="424" customFormat="1" ht="16.5" customHeight="1" x14ac:dyDescent="0.2">
      <c r="A276" s="267">
        <v>257</v>
      </c>
      <c r="B276" s="268">
        <v>36.450000000000003</v>
      </c>
      <c r="C276" s="416">
        <v>19710</v>
      </c>
      <c r="D276" s="269">
        <f t="shared" ref="D276:D339" si="48">12*(1/B276*C276)</f>
        <v>6488.8888888888887</v>
      </c>
      <c r="E276" s="270">
        <f t="shared" si="39"/>
        <v>2206.2222222222222</v>
      </c>
      <c r="F276" s="270">
        <f t="shared" si="40"/>
        <v>129.77777777777777</v>
      </c>
      <c r="G276" s="170">
        <v>78</v>
      </c>
      <c r="H276" s="271">
        <f t="shared" si="41"/>
        <v>8902.8888888888887</v>
      </c>
      <c r="I276" s="289">
        <v>66.272727272727266</v>
      </c>
      <c r="J276" s="416">
        <v>19710</v>
      </c>
      <c r="K276" s="273">
        <f t="shared" ref="K276:K339" si="49">12*(1/I276*J276)</f>
        <v>3568.8888888888896</v>
      </c>
      <c r="L276" s="270">
        <f t="shared" si="42"/>
        <v>1213.4222222222224</v>
      </c>
      <c r="M276" s="270">
        <f t="shared" si="43"/>
        <v>71.377777777777794</v>
      </c>
      <c r="N276" s="428">
        <v>43</v>
      </c>
      <c r="O276" s="271">
        <f t="shared" si="44"/>
        <v>4896.6888888888898</v>
      </c>
      <c r="P276" s="212">
        <v>81</v>
      </c>
      <c r="Q276" s="416">
        <v>19710</v>
      </c>
      <c r="R276" s="273">
        <f t="shared" ref="R276:R339" si="50">12*(1/P276*Q276)</f>
        <v>2920</v>
      </c>
      <c r="S276" s="170">
        <f t="shared" si="45"/>
        <v>992.80000000000007</v>
      </c>
      <c r="T276" s="270">
        <f t="shared" si="46"/>
        <v>58.4</v>
      </c>
      <c r="U276" s="428">
        <v>35</v>
      </c>
      <c r="V276" s="271">
        <f t="shared" si="47"/>
        <v>4006.2000000000003</v>
      </c>
      <c r="W276" s="151"/>
    </row>
    <row r="277" spans="1:23" s="424" customFormat="1" ht="16.5" customHeight="1" x14ac:dyDescent="0.2">
      <c r="A277" s="267">
        <v>258</v>
      </c>
      <c r="B277" s="268">
        <v>36.450000000000003</v>
      </c>
      <c r="C277" s="416">
        <v>19710</v>
      </c>
      <c r="D277" s="269">
        <f t="shared" si="48"/>
        <v>6488.8888888888887</v>
      </c>
      <c r="E277" s="270">
        <f>D277*34%</f>
        <v>2206.2222222222222</v>
      </c>
      <c r="F277" s="270">
        <f t="shared" ref="F277:F339" si="51">D277*2%</f>
        <v>129.77777777777777</v>
      </c>
      <c r="G277" s="170">
        <v>78</v>
      </c>
      <c r="H277" s="271">
        <f t="shared" ref="H277:H339" si="52">SUM(D277:G277)</f>
        <v>8902.8888888888887</v>
      </c>
      <c r="I277" s="289">
        <v>66.272727272727266</v>
      </c>
      <c r="J277" s="416">
        <v>19710</v>
      </c>
      <c r="K277" s="273">
        <f t="shared" si="49"/>
        <v>3568.8888888888896</v>
      </c>
      <c r="L277" s="270">
        <f>K277*34%</f>
        <v>1213.4222222222224</v>
      </c>
      <c r="M277" s="270">
        <f t="shared" ref="M277:M339" si="53">K277*2%</f>
        <v>71.377777777777794</v>
      </c>
      <c r="N277" s="428">
        <v>43</v>
      </c>
      <c r="O277" s="271">
        <f t="shared" ref="O277:O339" si="54">SUM(K277:N277)</f>
        <v>4896.6888888888898</v>
      </c>
      <c r="P277" s="212">
        <v>81</v>
      </c>
      <c r="Q277" s="416">
        <v>19710</v>
      </c>
      <c r="R277" s="273">
        <f t="shared" si="50"/>
        <v>2920</v>
      </c>
      <c r="S277" s="170">
        <f>R277*34%</f>
        <v>992.80000000000007</v>
      </c>
      <c r="T277" s="270">
        <f t="shared" ref="T277:T339" si="55">R277*2%</f>
        <v>58.4</v>
      </c>
      <c r="U277" s="428">
        <v>35</v>
      </c>
      <c r="V277" s="271">
        <f t="shared" ref="V277:V339" si="56">SUM(R277:U277)</f>
        <v>4006.2000000000003</v>
      </c>
      <c r="W277" s="151"/>
    </row>
    <row r="278" spans="1:23" s="424" customFormat="1" ht="16.5" customHeight="1" x14ac:dyDescent="0.2">
      <c r="A278" s="267">
        <v>259</v>
      </c>
      <c r="B278" s="268">
        <v>36.450000000000003</v>
      </c>
      <c r="C278" s="416">
        <v>19710</v>
      </c>
      <c r="D278" s="269">
        <f t="shared" si="48"/>
        <v>6488.8888888888887</v>
      </c>
      <c r="E278" s="270">
        <f>D278*34%</f>
        <v>2206.2222222222222</v>
      </c>
      <c r="F278" s="270">
        <f t="shared" si="51"/>
        <v>129.77777777777777</v>
      </c>
      <c r="G278" s="170">
        <v>78</v>
      </c>
      <c r="H278" s="271">
        <f t="shared" si="52"/>
        <v>8902.8888888888887</v>
      </c>
      <c r="I278" s="289">
        <v>66.272727272727266</v>
      </c>
      <c r="J278" s="416">
        <v>19710</v>
      </c>
      <c r="K278" s="273">
        <f t="shared" si="49"/>
        <v>3568.8888888888896</v>
      </c>
      <c r="L278" s="270">
        <f>K278*34%</f>
        <v>1213.4222222222224</v>
      </c>
      <c r="M278" s="270">
        <f t="shared" si="53"/>
        <v>71.377777777777794</v>
      </c>
      <c r="N278" s="428">
        <v>43</v>
      </c>
      <c r="O278" s="271">
        <f t="shared" si="54"/>
        <v>4896.6888888888898</v>
      </c>
      <c r="P278" s="212">
        <v>81</v>
      </c>
      <c r="Q278" s="416">
        <v>19710</v>
      </c>
      <c r="R278" s="273">
        <f t="shared" si="50"/>
        <v>2920</v>
      </c>
      <c r="S278" s="170">
        <f>R278*34%</f>
        <v>992.80000000000007</v>
      </c>
      <c r="T278" s="270">
        <f t="shared" si="55"/>
        <v>58.4</v>
      </c>
      <c r="U278" s="428">
        <v>35</v>
      </c>
      <c r="V278" s="271">
        <f t="shared" si="56"/>
        <v>4006.2000000000003</v>
      </c>
      <c r="W278" s="151"/>
    </row>
    <row r="279" spans="1:23" s="424" customFormat="1" ht="17.25" customHeight="1" x14ac:dyDescent="0.2">
      <c r="A279" s="314">
        <v>260</v>
      </c>
      <c r="B279" s="268">
        <v>36.450000000000003</v>
      </c>
      <c r="C279" s="416">
        <v>19710</v>
      </c>
      <c r="D279" s="269">
        <f t="shared" si="48"/>
        <v>6488.8888888888887</v>
      </c>
      <c r="E279" s="270">
        <f>D279*34%</f>
        <v>2206.2222222222222</v>
      </c>
      <c r="F279" s="270">
        <f t="shared" si="51"/>
        <v>129.77777777777777</v>
      </c>
      <c r="G279" s="170">
        <v>78</v>
      </c>
      <c r="H279" s="271">
        <f t="shared" si="52"/>
        <v>8902.8888888888887</v>
      </c>
      <c r="I279" s="289">
        <v>66.272727272727266</v>
      </c>
      <c r="J279" s="416">
        <v>19710</v>
      </c>
      <c r="K279" s="273">
        <f t="shared" si="49"/>
        <v>3568.8888888888896</v>
      </c>
      <c r="L279" s="270">
        <f>K279*34%</f>
        <v>1213.4222222222224</v>
      </c>
      <c r="M279" s="270">
        <f t="shared" si="53"/>
        <v>71.377777777777794</v>
      </c>
      <c r="N279" s="428">
        <v>43</v>
      </c>
      <c r="O279" s="271">
        <f t="shared" si="54"/>
        <v>4896.6888888888898</v>
      </c>
      <c r="P279" s="212">
        <v>81</v>
      </c>
      <c r="Q279" s="416">
        <v>19710</v>
      </c>
      <c r="R279" s="273">
        <f t="shared" si="50"/>
        <v>2920</v>
      </c>
      <c r="S279" s="170">
        <f>R279*34%</f>
        <v>992.80000000000007</v>
      </c>
      <c r="T279" s="270">
        <f t="shared" si="55"/>
        <v>58.4</v>
      </c>
      <c r="U279" s="428">
        <v>35</v>
      </c>
      <c r="V279" s="271">
        <f t="shared" si="56"/>
        <v>4006.2000000000003</v>
      </c>
      <c r="W279" s="151"/>
    </row>
    <row r="280" spans="1:23" ht="17.25" customHeight="1" x14ac:dyDescent="0.2">
      <c r="A280" s="267">
        <v>261</v>
      </c>
      <c r="B280" s="268">
        <v>36.450000000000003</v>
      </c>
      <c r="C280" s="416">
        <v>19710</v>
      </c>
      <c r="D280" s="269">
        <f t="shared" si="48"/>
        <v>6488.8888888888887</v>
      </c>
      <c r="E280" s="270">
        <f t="shared" ref="E280:E339" si="57">D280*34%</f>
        <v>2206.2222222222222</v>
      </c>
      <c r="F280" s="270">
        <f t="shared" si="51"/>
        <v>129.77777777777777</v>
      </c>
      <c r="G280" s="170">
        <v>78</v>
      </c>
      <c r="H280" s="271">
        <f t="shared" si="52"/>
        <v>8902.8888888888887</v>
      </c>
      <c r="I280" s="289">
        <v>66.272727272727266</v>
      </c>
      <c r="J280" s="416">
        <v>19710</v>
      </c>
      <c r="K280" s="273">
        <f t="shared" si="49"/>
        <v>3568.8888888888896</v>
      </c>
      <c r="L280" s="270">
        <f t="shared" ref="L280:L339" si="58">K280*34%</f>
        <v>1213.4222222222224</v>
      </c>
      <c r="M280" s="270">
        <f t="shared" si="53"/>
        <v>71.377777777777794</v>
      </c>
      <c r="N280" s="428">
        <v>43</v>
      </c>
      <c r="O280" s="271">
        <f t="shared" si="54"/>
        <v>4896.6888888888898</v>
      </c>
      <c r="P280" s="212">
        <v>81</v>
      </c>
      <c r="Q280" s="416">
        <v>19710</v>
      </c>
      <c r="R280" s="273">
        <f t="shared" si="50"/>
        <v>2920</v>
      </c>
      <c r="S280" s="170">
        <f t="shared" ref="S280:S339" si="59">R280*34%</f>
        <v>992.80000000000007</v>
      </c>
      <c r="T280" s="270">
        <f t="shared" si="55"/>
        <v>58.4</v>
      </c>
      <c r="U280" s="428">
        <v>35</v>
      </c>
      <c r="V280" s="271">
        <f t="shared" si="56"/>
        <v>4006.2000000000003</v>
      </c>
      <c r="W280" s="45"/>
    </row>
    <row r="281" spans="1:23" ht="17.25" customHeight="1" x14ac:dyDescent="0.2">
      <c r="A281" s="267">
        <v>262</v>
      </c>
      <c r="B281" s="268">
        <v>36.450000000000003</v>
      </c>
      <c r="C281" s="416">
        <v>19710</v>
      </c>
      <c r="D281" s="269">
        <f t="shared" si="48"/>
        <v>6488.8888888888887</v>
      </c>
      <c r="E281" s="270">
        <f t="shared" si="57"/>
        <v>2206.2222222222222</v>
      </c>
      <c r="F281" s="270">
        <f t="shared" si="51"/>
        <v>129.77777777777777</v>
      </c>
      <c r="G281" s="170">
        <v>78</v>
      </c>
      <c r="H281" s="271">
        <f t="shared" si="52"/>
        <v>8902.8888888888887</v>
      </c>
      <c r="I281" s="289">
        <v>66.272727272727266</v>
      </c>
      <c r="J281" s="416">
        <v>19710</v>
      </c>
      <c r="K281" s="273">
        <f t="shared" si="49"/>
        <v>3568.8888888888896</v>
      </c>
      <c r="L281" s="270">
        <f t="shared" si="58"/>
        <v>1213.4222222222224</v>
      </c>
      <c r="M281" s="270">
        <f t="shared" si="53"/>
        <v>71.377777777777794</v>
      </c>
      <c r="N281" s="428">
        <v>43</v>
      </c>
      <c r="O281" s="271">
        <f t="shared" si="54"/>
        <v>4896.6888888888898</v>
      </c>
      <c r="P281" s="212">
        <v>81</v>
      </c>
      <c r="Q281" s="416">
        <v>19710</v>
      </c>
      <c r="R281" s="273">
        <f t="shared" si="50"/>
        <v>2920</v>
      </c>
      <c r="S281" s="170">
        <f t="shared" si="59"/>
        <v>992.80000000000007</v>
      </c>
      <c r="T281" s="270">
        <f t="shared" si="55"/>
        <v>58.4</v>
      </c>
      <c r="U281" s="428">
        <v>35</v>
      </c>
      <c r="V281" s="271">
        <f t="shared" si="56"/>
        <v>4006.2000000000003</v>
      </c>
      <c r="W281" s="45"/>
    </row>
    <row r="282" spans="1:23" ht="17.25" customHeight="1" x14ac:dyDescent="0.2">
      <c r="A282" s="267">
        <v>263</v>
      </c>
      <c r="B282" s="268">
        <v>36.450000000000003</v>
      </c>
      <c r="C282" s="416">
        <v>19710</v>
      </c>
      <c r="D282" s="269">
        <f t="shared" si="48"/>
        <v>6488.8888888888887</v>
      </c>
      <c r="E282" s="270">
        <f t="shared" si="57"/>
        <v>2206.2222222222222</v>
      </c>
      <c r="F282" s="270">
        <f t="shared" si="51"/>
        <v>129.77777777777777</v>
      </c>
      <c r="G282" s="170">
        <v>78</v>
      </c>
      <c r="H282" s="271">
        <f t="shared" si="52"/>
        <v>8902.8888888888887</v>
      </c>
      <c r="I282" s="289">
        <v>66.272727272727266</v>
      </c>
      <c r="J282" s="416">
        <v>19710</v>
      </c>
      <c r="K282" s="273">
        <f t="shared" si="49"/>
        <v>3568.8888888888896</v>
      </c>
      <c r="L282" s="270">
        <f t="shared" si="58"/>
        <v>1213.4222222222224</v>
      </c>
      <c r="M282" s="270">
        <f t="shared" si="53"/>
        <v>71.377777777777794</v>
      </c>
      <c r="N282" s="428">
        <v>43</v>
      </c>
      <c r="O282" s="271">
        <f t="shared" si="54"/>
        <v>4896.6888888888898</v>
      </c>
      <c r="P282" s="212">
        <v>81</v>
      </c>
      <c r="Q282" s="416">
        <v>19710</v>
      </c>
      <c r="R282" s="273">
        <f t="shared" si="50"/>
        <v>2920</v>
      </c>
      <c r="S282" s="170">
        <f t="shared" si="59"/>
        <v>992.80000000000007</v>
      </c>
      <c r="T282" s="270">
        <f t="shared" si="55"/>
        <v>58.4</v>
      </c>
      <c r="U282" s="428">
        <v>35</v>
      </c>
      <c r="V282" s="271">
        <f t="shared" si="56"/>
        <v>4006.2000000000003</v>
      </c>
      <c r="W282" s="45"/>
    </row>
    <row r="283" spans="1:23" ht="17.25" customHeight="1" x14ac:dyDescent="0.2">
      <c r="A283" s="267">
        <v>264</v>
      </c>
      <c r="B283" s="268">
        <v>36.450000000000003</v>
      </c>
      <c r="C283" s="416">
        <v>19710</v>
      </c>
      <c r="D283" s="269">
        <f t="shared" si="48"/>
        <v>6488.8888888888887</v>
      </c>
      <c r="E283" s="270">
        <f t="shared" si="57"/>
        <v>2206.2222222222222</v>
      </c>
      <c r="F283" s="270">
        <f t="shared" si="51"/>
        <v>129.77777777777777</v>
      </c>
      <c r="G283" s="170">
        <v>78</v>
      </c>
      <c r="H283" s="271">
        <f t="shared" si="52"/>
        <v>8902.8888888888887</v>
      </c>
      <c r="I283" s="289">
        <v>66.272727272727266</v>
      </c>
      <c r="J283" s="416">
        <v>19710</v>
      </c>
      <c r="K283" s="273">
        <f t="shared" si="49"/>
        <v>3568.8888888888896</v>
      </c>
      <c r="L283" s="270">
        <f t="shared" si="58"/>
        <v>1213.4222222222224</v>
      </c>
      <c r="M283" s="270">
        <f t="shared" si="53"/>
        <v>71.377777777777794</v>
      </c>
      <c r="N283" s="428">
        <v>43</v>
      </c>
      <c r="O283" s="271">
        <f t="shared" si="54"/>
        <v>4896.6888888888898</v>
      </c>
      <c r="P283" s="212">
        <v>81</v>
      </c>
      <c r="Q283" s="416">
        <v>19710</v>
      </c>
      <c r="R283" s="273">
        <f t="shared" si="50"/>
        <v>2920</v>
      </c>
      <c r="S283" s="170">
        <f t="shared" si="59"/>
        <v>992.80000000000007</v>
      </c>
      <c r="T283" s="270">
        <f t="shared" si="55"/>
        <v>58.4</v>
      </c>
      <c r="U283" s="428">
        <v>35</v>
      </c>
      <c r="V283" s="271">
        <f t="shared" si="56"/>
        <v>4006.2000000000003</v>
      </c>
      <c r="W283" s="45"/>
    </row>
    <row r="284" spans="1:23" ht="17.25" customHeight="1" x14ac:dyDescent="0.2">
      <c r="A284" s="267">
        <v>265</v>
      </c>
      <c r="B284" s="268">
        <v>36.450000000000003</v>
      </c>
      <c r="C284" s="416">
        <v>19710</v>
      </c>
      <c r="D284" s="269">
        <f t="shared" si="48"/>
        <v>6488.8888888888887</v>
      </c>
      <c r="E284" s="270">
        <f t="shared" si="57"/>
        <v>2206.2222222222222</v>
      </c>
      <c r="F284" s="270">
        <f t="shared" si="51"/>
        <v>129.77777777777777</v>
      </c>
      <c r="G284" s="170">
        <v>78</v>
      </c>
      <c r="H284" s="271">
        <f t="shared" si="52"/>
        <v>8902.8888888888887</v>
      </c>
      <c r="I284" s="289">
        <v>66.272727272727266</v>
      </c>
      <c r="J284" s="416">
        <v>19710</v>
      </c>
      <c r="K284" s="273">
        <f t="shared" si="49"/>
        <v>3568.8888888888896</v>
      </c>
      <c r="L284" s="270">
        <f t="shared" si="58"/>
        <v>1213.4222222222224</v>
      </c>
      <c r="M284" s="270">
        <f t="shared" si="53"/>
        <v>71.377777777777794</v>
      </c>
      <c r="N284" s="428">
        <v>43</v>
      </c>
      <c r="O284" s="271">
        <f t="shared" si="54"/>
        <v>4896.6888888888898</v>
      </c>
      <c r="P284" s="212">
        <v>81</v>
      </c>
      <c r="Q284" s="416">
        <v>19710</v>
      </c>
      <c r="R284" s="273">
        <f t="shared" si="50"/>
        <v>2920</v>
      </c>
      <c r="S284" s="170">
        <f t="shared" si="59"/>
        <v>992.80000000000007</v>
      </c>
      <c r="T284" s="270">
        <f t="shared" si="55"/>
        <v>58.4</v>
      </c>
      <c r="U284" s="428">
        <v>35</v>
      </c>
      <c r="V284" s="271">
        <f t="shared" si="56"/>
        <v>4006.2000000000003</v>
      </c>
      <c r="W284" s="45"/>
    </row>
    <row r="285" spans="1:23" ht="17.25" customHeight="1" x14ac:dyDescent="0.2">
      <c r="A285" s="267">
        <v>266</v>
      </c>
      <c r="B285" s="268">
        <v>36.450000000000003</v>
      </c>
      <c r="C285" s="416">
        <v>19710</v>
      </c>
      <c r="D285" s="269">
        <f t="shared" si="48"/>
        <v>6488.8888888888887</v>
      </c>
      <c r="E285" s="270">
        <f t="shared" si="57"/>
        <v>2206.2222222222222</v>
      </c>
      <c r="F285" s="270">
        <f t="shared" si="51"/>
        <v>129.77777777777777</v>
      </c>
      <c r="G285" s="170">
        <v>78</v>
      </c>
      <c r="H285" s="271">
        <f t="shared" si="52"/>
        <v>8902.8888888888887</v>
      </c>
      <c r="I285" s="289">
        <v>66.272727272727266</v>
      </c>
      <c r="J285" s="416">
        <v>19710</v>
      </c>
      <c r="K285" s="273">
        <f t="shared" si="49"/>
        <v>3568.8888888888896</v>
      </c>
      <c r="L285" s="270">
        <f t="shared" si="58"/>
        <v>1213.4222222222224</v>
      </c>
      <c r="M285" s="270">
        <f t="shared" si="53"/>
        <v>71.377777777777794</v>
      </c>
      <c r="N285" s="428">
        <v>43</v>
      </c>
      <c r="O285" s="271">
        <f t="shared" si="54"/>
        <v>4896.6888888888898</v>
      </c>
      <c r="P285" s="212">
        <v>81</v>
      </c>
      <c r="Q285" s="416">
        <v>19710</v>
      </c>
      <c r="R285" s="273">
        <f t="shared" si="50"/>
        <v>2920</v>
      </c>
      <c r="S285" s="170">
        <f t="shared" si="59"/>
        <v>992.80000000000007</v>
      </c>
      <c r="T285" s="270">
        <f t="shared" si="55"/>
        <v>58.4</v>
      </c>
      <c r="U285" s="428">
        <v>35</v>
      </c>
      <c r="V285" s="271">
        <f t="shared" si="56"/>
        <v>4006.2000000000003</v>
      </c>
      <c r="W285" s="45"/>
    </row>
    <row r="286" spans="1:23" ht="17.25" customHeight="1" x14ac:dyDescent="0.2">
      <c r="A286" s="267">
        <v>267</v>
      </c>
      <c r="B286" s="268">
        <v>36.450000000000003</v>
      </c>
      <c r="C286" s="416">
        <v>19710</v>
      </c>
      <c r="D286" s="269">
        <f t="shared" si="48"/>
        <v>6488.8888888888887</v>
      </c>
      <c r="E286" s="270">
        <f t="shared" si="57"/>
        <v>2206.2222222222222</v>
      </c>
      <c r="F286" s="270">
        <f t="shared" si="51"/>
        <v>129.77777777777777</v>
      </c>
      <c r="G286" s="170">
        <v>78</v>
      </c>
      <c r="H286" s="271">
        <f t="shared" si="52"/>
        <v>8902.8888888888887</v>
      </c>
      <c r="I286" s="289">
        <v>66.272727272727266</v>
      </c>
      <c r="J286" s="416">
        <v>19710</v>
      </c>
      <c r="K286" s="273">
        <f t="shared" si="49"/>
        <v>3568.8888888888896</v>
      </c>
      <c r="L286" s="270">
        <f t="shared" si="58"/>
        <v>1213.4222222222224</v>
      </c>
      <c r="M286" s="270">
        <f t="shared" si="53"/>
        <v>71.377777777777794</v>
      </c>
      <c r="N286" s="428">
        <v>43</v>
      </c>
      <c r="O286" s="271">
        <f t="shared" si="54"/>
        <v>4896.6888888888898</v>
      </c>
      <c r="P286" s="212">
        <v>81</v>
      </c>
      <c r="Q286" s="416">
        <v>19710</v>
      </c>
      <c r="R286" s="273">
        <f t="shared" si="50"/>
        <v>2920</v>
      </c>
      <c r="S286" s="170">
        <f t="shared" si="59"/>
        <v>992.80000000000007</v>
      </c>
      <c r="T286" s="270">
        <f t="shared" si="55"/>
        <v>58.4</v>
      </c>
      <c r="U286" s="428">
        <v>35</v>
      </c>
      <c r="V286" s="271">
        <f t="shared" si="56"/>
        <v>4006.2000000000003</v>
      </c>
      <c r="W286" s="45"/>
    </row>
    <row r="287" spans="1:23" ht="17.25" customHeight="1" x14ac:dyDescent="0.2">
      <c r="A287" s="267">
        <v>268</v>
      </c>
      <c r="B287" s="268">
        <v>36.450000000000003</v>
      </c>
      <c r="C287" s="416">
        <v>19710</v>
      </c>
      <c r="D287" s="269">
        <f t="shared" si="48"/>
        <v>6488.8888888888887</v>
      </c>
      <c r="E287" s="270">
        <f t="shared" si="57"/>
        <v>2206.2222222222222</v>
      </c>
      <c r="F287" s="270">
        <f t="shared" si="51"/>
        <v>129.77777777777777</v>
      </c>
      <c r="G287" s="170">
        <v>78</v>
      </c>
      <c r="H287" s="271">
        <f t="shared" si="52"/>
        <v>8902.8888888888887</v>
      </c>
      <c r="I287" s="289">
        <v>66.272727272727266</v>
      </c>
      <c r="J287" s="416">
        <v>19710</v>
      </c>
      <c r="K287" s="273">
        <f t="shared" si="49"/>
        <v>3568.8888888888896</v>
      </c>
      <c r="L287" s="270">
        <f t="shared" si="58"/>
        <v>1213.4222222222224</v>
      </c>
      <c r="M287" s="270">
        <f t="shared" si="53"/>
        <v>71.377777777777794</v>
      </c>
      <c r="N287" s="428">
        <v>43</v>
      </c>
      <c r="O287" s="271">
        <f t="shared" si="54"/>
        <v>4896.6888888888898</v>
      </c>
      <c r="P287" s="212">
        <v>81</v>
      </c>
      <c r="Q287" s="416">
        <v>19710</v>
      </c>
      <c r="R287" s="273">
        <f t="shared" si="50"/>
        <v>2920</v>
      </c>
      <c r="S287" s="170">
        <f t="shared" si="59"/>
        <v>992.80000000000007</v>
      </c>
      <c r="T287" s="270">
        <f t="shared" si="55"/>
        <v>58.4</v>
      </c>
      <c r="U287" s="428">
        <v>35</v>
      </c>
      <c r="V287" s="271">
        <f t="shared" si="56"/>
        <v>4006.2000000000003</v>
      </c>
      <c r="W287" s="45"/>
    </row>
    <row r="288" spans="1:23" ht="17.25" customHeight="1" x14ac:dyDescent="0.2">
      <c r="A288" s="267">
        <v>269</v>
      </c>
      <c r="B288" s="268">
        <v>36.450000000000003</v>
      </c>
      <c r="C288" s="416">
        <v>19710</v>
      </c>
      <c r="D288" s="269">
        <f t="shared" si="48"/>
        <v>6488.8888888888887</v>
      </c>
      <c r="E288" s="270">
        <f t="shared" si="57"/>
        <v>2206.2222222222222</v>
      </c>
      <c r="F288" s="270">
        <f t="shared" si="51"/>
        <v>129.77777777777777</v>
      </c>
      <c r="G288" s="170">
        <v>78</v>
      </c>
      <c r="H288" s="271">
        <f t="shared" si="52"/>
        <v>8902.8888888888887</v>
      </c>
      <c r="I288" s="289">
        <v>66.272727272727266</v>
      </c>
      <c r="J288" s="416">
        <v>19710</v>
      </c>
      <c r="K288" s="273">
        <f t="shared" si="49"/>
        <v>3568.8888888888896</v>
      </c>
      <c r="L288" s="270">
        <f t="shared" si="58"/>
        <v>1213.4222222222224</v>
      </c>
      <c r="M288" s="270">
        <f t="shared" si="53"/>
        <v>71.377777777777794</v>
      </c>
      <c r="N288" s="428">
        <v>43</v>
      </c>
      <c r="O288" s="271">
        <f t="shared" si="54"/>
        <v>4896.6888888888898</v>
      </c>
      <c r="P288" s="212">
        <v>81</v>
      </c>
      <c r="Q288" s="416">
        <v>19710</v>
      </c>
      <c r="R288" s="273">
        <f t="shared" si="50"/>
        <v>2920</v>
      </c>
      <c r="S288" s="170">
        <f t="shared" si="59"/>
        <v>992.80000000000007</v>
      </c>
      <c r="T288" s="270">
        <f t="shared" si="55"/>
        <v>58.4</v>
      </c>
      <c r="U288" s="428">
        <v>35</v>
      </c>
      <c r="V288" s="271">
        <f t="shared" si="56"/>
        <v>4006.2000000000003</v>
      </c>
      <c r="W288" s="45"/>
    </row>
    <row r="289" spans="1:23" ht="17.25" customHeight="1" x14ac:dyDescent="0.2">
      <c r="A289" s="314">
        <v>270</v>
      </c>
      <c r="B289" s="268">
        <v>36.450000000000003</v>
      </c>
      <c r="C289" s="416">
        <v>19710</v>
      </c>
      <c r="D289" s="269">
        <f t="shared" si="48"/>
        <v>6488.8888888888887</v>
      </c>
      <c r="E289" s="270">
        <f t="shared" si="57"/>
        <v>2206.2222222222222</v>
      </c>
      <c r="F289" s="270">
        <f t="shared" si="51"/>
        <v>129.77777777777777</v>
      </c>
      <c r="G289" s="170">
        <v>78</v>
      </c>
      <c r="H289" s="271">
        <f t="shared" si="52"/>
        <v>8902.8888888888887</v>
      </c>
      <c r="I289" s="289">
        <v>66.272727272727266</v>
      </c>
      <c r="J289" s="416">
        <v>19710</v>
      </c>
      <c r="K289" s="273">
        <f t="shared" si="49"/>
        <v>3568.8888888888896</v>
      </c>
      <c r="L289" s="270">
        <f t="shared" si="58"/>
        <v>1213.4222222222224</v>
      </c>
      <c r="M289" s="270">
        <f t="shared" si="53"/>
        <v>71.377777777777794</v>
      </c>
      <c r="N289" s="428">
        <v>43</v>
      </c>
      <c r="O289" s="271">
        <f t="shared" si="54"/>
        <v>4896.6888888888898</v>
      </c>
      <c r="P289" s="212">
        <v>81</v>
      </c>
      <c r="Q289" s="416">
        <v>19710</v>
      </c>
      <c r="R289" s="273">
        <f t="shared" si="50"/>
        <v>2920</v>
      </c>
      <c r="S289" s="170">
        <f t="shared" si="59"/>
        <v>992.80000000000007</v>
      </c>
      <c r="T289" s="270">
        <f t="shared" si="55"/>
        <v>58.4</v>
      </c>
      <c r="U289" s="428">
        <v>35</v>
      </c>
      <c r="V289" s="271">
        <f t="shared" si="56"/>
        <v>4006.2000000000003</v>
      </c>
      <c r="W289" s="45"/>
    </row>
    <row r="290" spans="1:23" ht="17.25" customHeight="1" x14ac:dyDescent="0.2">
      <c r="A290" s="267">
        <v>271</v>
      </c>
      <c r="B290" s="268">
        <v>36.450000000000003</v>
      </c>
      <c r="C290" s="416">
        <v>19710</v>
      </c>
      <c r="D290" s="269">
        <f t="shared" si="48"/>
        <v>6488.8888888888887</v>
      </c>
      <c r="E290" s="270">
        <f t="shared" si="57"/>
        <v>2206.2222222222222</v>
      </c>
      <c r="F290" s="270">
        <f t="shared" si="51"/>
        <v>129.77777777777777</v>
      </c>
      <c r="G290" s="170">
        <v>78</v>
      </c>
      <c r="H290" s="271">
        <f t="shared" si="52"/>
        <v>8902.8888888888887</v>
      </c>
      <c r="I290" s="289">
        <v>66.272727272727266</v>
      </c>
      <c r="J290" s="416">
        <v>19710</v>
      </c>
      <c r="K290" s="273">
        <f t="shared" si="49"/>
        <v>3568.8888888888896</v>
      </c>
      <c r="L290" s="270">
        <f t="shared" si="58"/>
        <v>1213.4222222222224</v>
      </c>
      <c r="M290" s="270">
        <f t="shared" si="53"/>
        <v>71.377777777777794</v>
      </c>
      <c r="N290" s="428">
        <v>43</v>
      </c>
      <c r="O290" s="271">
        <f t="shared" si="54"/>
        <v>4896.6888888888898</v>
      </c>
      <c r="P290" s="212">
        <v>81</v>
      </c>
      <c r="Q290" s="416">
        <v>19710</v>
      </c>
      <c r="R290" s="273">
        <f t="shared" si="50"/>
        <v>2920</v>
      </c>
      <c r="S290" s="170">
        <f t="shared" si="59"/>
        <v>992.80000000000007</v>
      </c>
      <c r="T290" s="270">
        <f t="shared" si="55"/>
        <v>58.4</v>
      </c>
      <c r="U290" s="428">
        <v>35</v>
      </c>
      <c r="V290" s="271">
        <f t="shared" si="56"/>
        <v>4006.2000000000003</v>
      </c>
      <c r="W290" s="45"/>
    </row>
    <row r="291" spans="1:23" ht="17.25" customHeight="1" x14ac:dyDescent="0.2">
      <c r="A291" s="267">
        <v>272</v>
      </c>
      <c r="B291" s="268">
        <v>36.450000000000003</v>
      </c>
      <c r="C291" s="416">
        <v>19710</v>
      </c>
      <c r="D291" s="269">
        <f t="shared" si="48"/>
        <v>6488.8888888888887</v>
      </c>
      <c r="E291" s="270">
        <f t="shared" si="57"/>
        <v>2206.2222222222222</v>
      </c>
      <c r="F291" s="270">
        <f t="shared" si="51"/>
        <v>129.77777777777777</v>
      </c>
      <c r="G291" s="170">
        <v>78</v>
      </c>
      <c r="H291" s="271">
        <f t="shared" si="52"/>
        <v>8902.8888888888887</v>
      </c>
      <c r="I291" s="289">
        <v>66.272727272727266</v>
      </c>
      <c r="J291" s="416">
        <v>19710</v>
      </c>
      <c r="K291" s="273">
        <f t="shared" si="49"/>
        <v>3568.8888888888896</v>
      </c>
      <c r="L291" s="270">
        <f t="shared" si="58"/>
        <v>1213.4222222222224</v>
      </c>
      <c r="M291" s="270">
        <f t="shared" si="53"/>
        <v>71.377777777777794</v>
      </c>
      <c r="N291" s="428">
        <v>43</v>
      </c>
      <c r="O291" s="271">
        <f t="shared" si="54"/>
        <v>4896.6888888888898</v>
      </c>
      <c r="P291" s="212">
        <v>81</v>
      </c>
      <c r="Q291" s="416">
        <v>19710</v>
      </c>
      <c r="R291" s="273">
        <f t="shared" si="50"/>
        <v>2920</v>
      </c>
      <c r="S291" s="170">
        <f t="shared" si="59"/>
        <v>992.80000000000007</v>
      </c>
      <c r="T291" s="270">
        <f t="shared" si="55"/>
        <v>58.4</v>
      </c>
      <c r="U291" s="428">
        <v>35</v>
      </c>
      <c r="V291" s="271">
        <f t="shared" si="56"/>
        <v>4006.2000000000003</v>
      </c>
      <c r="W291" s="45"/>
    </row>
    <row r="292" spans="1:23" ht="17.25" customHeight="1" x14ac:dyDescent="0.2">
      <c r="A292" s="267">
        <v>273</v>
      </c>
      <c r="B292" s="268">
        <v>36.450000000000003</v>
      </c>
      <c r="C292" s="416">
        <v>19710</v>
      </c>
      <c r="D292" s="269">
        <f t="shared" si="48"/>
        <v>6488.8888888888887</v>
      </c>
      <c r="E292" s="270">
        <f t="shared" si="57"/>
        <v>2206.2222222222222</v>
      </c>
      <c r="F292" s="270">
        <f t="shared" si="51"/>
        <v>129.77777777777777</v>
      </c>
      <c r="G292" s="170">
        <v>78</v>
      </c>
      <c r="H292" s="271">
        <f t="shared" si="52"/>
        <v>8902.8888888888887</v>
      </c>
      <c r="I292" s="289">
        <v>66.272727272727266</v>
      </c>
      <c r="J292" s="416">
        <v>19710</v>
      </c>
      <c r="K292" s="273">
        <f t="shared" si="49"/>
        <v>3568.8888888888896</v>
      </c>
      <c r="L292" s="270">
        <f t="shared" si="58"/>
        <v>1213.4222222222224</v>
      </c>
      <c r="M292" s="270">
        <f t="shared" si="53"/>
        <v>71.377777777777794</v>
      </c>
      <c r="N292" s="428">
        <v>43</v>
      </c>
      <c r="O292" s="271">
        <f t="shared" si="54"/>
        <v>4896.6888888888898</v>
      </c>
      <c r="P292" s="212">
        <v>81</v>
      </c>
      <c r="Q292" s="416">
        <v>19710</v>
      </c>
      <c r="R292" s="273">
        <f t="shared" si="50"/>
        <v>2920</v>
      </c>
      <c r="S292" s="170">
        <f t="shared" si="59"/>
        <v>992.80000000000007</v>
      </c>
      <c r="T292" s="270">
        <f t="shared" si="55"/>
        <v>58.4</v>
      </c>
      <c r="U292" s="428">
        <v>35</v>
      </c>
      <c r="V292" s="271">
        <f t="shared" si="56"/>
        <v>4006.2000000000003</v>
      </c>
      <c r="W292" s="45"/>
    </row>
    <row r="293" spans="1:23" ht="17.25" customHeight="1" x14ac:dyDescent="0.2">
      <c r="A293" s="267">
        <v>274</v>
      </c>
      <c r="B293" s="268">
        <v>36.450000000000003</v>
      </c>
      <c r="C293" s="416">
        <v>19710</v>
      </c>
      <c r="D293" s="269">
        <f t="shared" si="48"/>
        <v>6488.8888888888887</v>
      </c>
      <c r="E293" s="270">
        <f t="shared" si="57"/>
        <v>2206.2222222222222</v>
      </c>
      <c r="F293" s="270">
        <f t="shared" si="51"/>
        <v>129.77777777777777</v>
      </c>
      <c r="G293" s="170">
        <v>78</v>
      </c>
      <c r="H293" s="271">
        <f t="shared" si="52"/>
        <v>8902.8888888888887</v>
      </c>
      <c r="I293" s="289">
        <v>66.272727272727266</v>
      </c>
      <c r="J293" s="416">
        <v>19710</v>
      </c>
      <c r="K293" s="273">
        <f t="shared" si="49"/>
        <v>3568.8888888888896</v>
      </c>
      <c r="L293" s="270">
        <f t="shared" si="58"/>
        <v>1213.4222222222224</v>
      </c>
      <c r="M293" s="270">
        <f t="shared" si="53"/>
        <v>71.377777777777794</v>
      </c>
      <c r="N293" s="428">
        <v>43</v>
      </c>
      <c r="O293" s="271">
        <f t="shared" si="54"/>
        <v>4896.6888888888898</v>
      </c>
      <c r="P293" s="212">
        <v>81</v>
      </c>
      <c r="Q293" s="416">
        <v>19710</v>
      </c>
      <c r="R293" s="273">
        <f t="shared" si="50"/>
        <v>2920</v>
      </c>
      <c r="S293" s="170">
        <f t="shared" si="59"/>
        <v>992.80000000000007</v>
      </c>
      <c r="T293" s="270">
        <f t="shared" si="55"/>
        <v>58.4</v>
      </c>
      <c r="U293" s="428">
        <v>35</v>
      </c>
      <c r="V293" s="271">
        <f t="shared" si="56"/>
        <v>4006.2000000000003</v>
      </c>
      <c r="W293" s="45"/>
    </row>
    <row r="294" spans="1:23" ht="17.25" customHeight="1" x14ac:dyDescent="0.2">
      <c r="A294" s="267">
        <v>275</v>
      </c>
      <c r="B294" s="268">
        <v>36.450000000000003</v>
      </c>
      <c r="C294" s="416">
        <v>19710</v>
      </c>
      <c r="D294" s="269">
        <f t="shared" si="48"/>
        <v>6488.8888888888887</v>
      </c>
      <c r="E294" s="270">
        <f t="shared" si="57"/>
        <v>2206.2222222222222</v>
      </c>
      <c r="F294" s="270">
        <f t="shared" si="51"/>
        <v>129.77777777777777</v>
      </c>
      <c r="G294" s="170">
        <v>78</v>
      </c>
      <c r="H294" s="271">
        <f t="shared" si="52"/>
        <v>8902.8888888888887</v>
      </c>
      <c r="I294" s="289">
        <v>66.272727272727266</v>
      </c>
      <c r="J294" s="416">
        <v>19710</v>
      </c>
      <c r="K294" s="273">
        <f t="shared" si="49"/>
        <v>3568.8888888888896</v>
      </c>
      <c r="L294" s="270">
        <f t="shared" si="58"/>
        <v>1213.4222222222224</v>
      </c>
      <c r="M294" s="270">
        <f t="shared" si="53"/>
        <v>71.377777777777794</v>
      </c>
      <c r="N294" s="428">
        <v>43</v>
      </c>
      <c r="O294" s="271">
        <f t="shared" si="54"/>
        <v>4896.6888888888898</v>
      </c>
      <c r="P294" s="212">
        <v>81</v>
      </c>
      <c r="Q294" s="416">
        <v>19710</v>
      </c>
      <c r="R294" s="273">
        <f t="shared" si="50"/>
        <v>2920</v>
      </c>
      <c r="S294" s="170">
        <f t="shared" si="59"/>
        <v>992.80000000000007</v>
      </c>
      <c r="T294" s="270">
        <f t="shared" si="55"/>
        <v>58.4</v>
      </c>
      <c r="U294" s="428">
        <v>35</v>
      </c>
      <c r="V294" s="271">
        <f t="shared" si="56"/>
        <v>4006.2000000000003</v>
      </c>
      <c r="W294" s="45"/>
    </row>
    <row r="295" spans="1:23" ht="17.25" customHeight="1" x14ac:dyDescent="0.2">
      <c r="A295" s="267">
        <v>276</v>
      </c>
      <c r="B295" s="268">
        <v>36.450000000000003</v>
      </c>
      <c r="C295" s="416">
        <v>19710</v>
      </c>
      <c r="D295" s="269">
        <f t="shared" si="48"/>
        <v>6488.8888888888887</v>
      </c>
      <c r="E295" s="270">
        <f t="shared" si="57"/>
        <v>2206.2222222222222</v>
      </c>
      <c r="F295" s="270">
        <f t="shared" si="51"/>
        <v>129.77777777777777</v>
      </c>
      <c r="G295" s="170">
        <v>78</v>
      </c>
      <c r="H295" s="271">
        <f t="shared" si="52"/>
        <v>8902.8888888888887</v>
      </c>
      <c r="I295" s="289">
        <v>66.272727272727266</v>
      </c>
      <c r="J295" s="416">
        <v>19710</v>
      </c>
      <c r="K295" s="273">
        <f t="shared" si="49"/>
        <v>3568.8888888888896</v>
      </c>
      <c r="L295" s="270">
        <f t="shared" si="58"/>
        <v>1213.4222222222224</v>
      </c>
      <c r="M295" s="270">
        <f t="shared" si="53"/>
        <v>71.377777777777794</v>
      </c>
      <c r="N295" s="428">
        <v>43</v>
      </c>
      <c r="O295" s="271">
        <f t="shared" si="54"/>
        <v>4896.6888888888898</v>
      </c>
      <c r="P295" s="212">
        <v>81</v>
      </c>
      <c r="Q295" s="416">
        <v>19710</v>
      </c>
      <c r="R295" s="273">
        <f t="shared" si="50"/>
        <v>2920</v>
      </c>
      <c r="S295" s="170">
        <f t="shared" si="59"/>
        <v>992.80000000000007</v>
      </c>
      <c r="T295" s="270">
        <f t="shared" si="55"/>
        <v>58.4</v>
      </c>
      <c r="U295" s="428">
        <v>35</v>
      </c>
      <c r="V295" s="271">
        <f t="shared" si="56"/>
        <v>4006.2000000000003</v>
      </c>
      <c r="W295" s="45"/>
    </row>
    <row r="296" spans="1:23" ht="17.25" customHeight="1" x14ac:dyDescent="0.2">
      <c r="A296" s="267">
        <v>277</v>
      </c>
      <c r="B296" s="268">
        <v>36.450000000000003</v>
      </c>
      <c r="C296" s="416">
        <v>19710</v>
      </c>
      <c r="D296" s="269">
        <f t="shared" si="48"/>
        <v>6488.8888888888887</v>
      </c>
      <c r="E296" s="270">
        <f t="shared" si="57"/>
        <v>2206.2222222222222</v>
      </c>
      <c r="F296" s="270">
        <f t="shared" si="51"/>
        <v>129.77777777777777</v>
      </c>
      <c r="G296" s="170">
        <v>78</v>
      </c>
      <c r="H296" s="271">
        <f t="shared" si="52"/>
        <v>8902.8888888888887</v>
      </c>
      <c r="I296" s="289">
        <v>66.272727272727266</v>
      </c>
      <c r="J296" s="416">
        <v>19710</v>
      </c>
      <c r="K296" s="273">
        <f t="shared" si="49"/>
        <v>3568.8888888888896</v>
      </c>
      <c r="L296" s="270">
        <f t="shared" si="58"/>
        <v>1213.4222222222224</v>
      </c>
      <c r="M296" s="270">
        <f t="shared" si="53"/>
        <v>71.377777777777794</v>
      </c>
      <c r="N296" s="428">
        <v>43</v>
      </c>
      <c r="O296" s="271">
        <f t="shared" si="54"/>
        <v>4896.6888888888898</v>
      </c>
      <c r="P296" s="212">
        <v>81</v>
      </c>
      <c r="Q296" s="416">
        <v>19710</v>
      </c>
      <c r="R296" s="273">
        <f t="shared" si="50"/>
        <v>2920</v>
      </c>
      <c r="S296" s="170">
        <f t="shared" si="59"/>
        <v>992.80000000000007</v>
      </c>
      <c r="T296" s="270">
        <f t="shared" si="55"/>
        <v>58.4</v>
      </c>
      <c r="U296" s="428">
        <v>35</v>
      </c>
      <c r="V296" s="271">
        <f t="shared" si="56"/>
        <v>4006.2000000000003</v>
      </c>
      <c r="W296" s="45"/>
    </row>
    <row r="297" spans="1:23" ht="17.25" customHeight="1" x14ac:dyDescent="0.2">
      <c r="A297" s="267">
        <v>278</v>
      </c>
      <c r="B297" s="268">
        <v>36.450000000000003</v>
      </c>
      <c r="C297" s="416">
        <v>19710</v>
      </c>
      <c r="D297" s="269">
        <f t="shared" si="48"/>
        <v>6488.8888888888887</v>
      </c>
      <c r="E297" s="270">
        <f t="shared" si="57"/>
        <v>2206.2222222222222</v>
      </c>
      <c r="F297" s="270">
        <f t="shared" si="51"/>
        <v>129.77777777777777</v>
      </c>
      <c r="G297" s="170">
        <v>78</v>
      </c>
      <c r="H297" s="271">
        <f t="shared" si="52"/>
        <v>8902.8888888888887</v>
      </c>
      <c r="I297" s="289">
        <v>66.272727272727266</v>
      </c>
      <c r="J297" s="416">
        <v>19710</v>
      </c>
      <c r="K297" s="273">
        <f t="shared" si="49"/>
        <v>3568.8888888888896</v>
      </c>
      <c r="L297" s="270">
        <f t="shared" si="58"/>
        <v>1213.4222222222224</v>
      </c>
      <c r="M297" s="270">
        <f t="shared" si="53"/>
        <v>71.377777777777794</v>
      </c>
      <c r="N297" s="428">
        <v>43</v>
      </c>
      <c r="O297" s="271">
        <f t="shared" si="54"/>
        <v>4896.6888888888898</v>
      </c>
      <c r="P297" s="212">
        <v>81</v>
      </c>
      <c r="Q297" s="416">
        <v>19710</v>
      </c>
      <c r="R297" s="273">
        <f t="shared" si="50"/>
        <v>2920</v>
      </c>
      <c r="S297" s="170">
        <f t="shared" si="59"/>
        <v>992.80000000000007</v>
      </c>
      <c r="T297" s="270">
        <f t="shared" si="55"/>
        <v>58.4</v>
      </c>
      <c r="U297" s="428">
        <v>35</v>
      </c>
      <c r="V297" s="271">
        <f t="shared" si="56"/>
        <v>4006.2000000000003</v>
      </c>
      <c r="W297" s="45"/>
    </row>
    <row r="298" spans="1:23" ht="17.25" customHeight="1" x14ac:dyDescent="0.2">
      <c r="A298" s="267">
        <v>279</v>
      </c>
      <c r="B298" s="268">
        <v>36.450000000000003</v>
      </c>
      <c r="C298" s="416">
        <v>19710</v>
      </c>
      <c r="D298" s="269">
        <f t="shared" si="48"/>
        <v>6488.8888888888887</v>
      </c>
      <c r="E298" s="270">
        <f t="shared" si="57"/>
        <v>2206.2222222222222</v>
      </c>
      <c r="F298" s="270">
        <f t="shared" si="51"/>
        <v>129.77777777777777</v>
      </c>
      <c r="G298" s="170">
        <v>78</v>
      </c>
      <c r="H298" s="271">
        <f t="shared" si="52"/>
        <v>8902.8888888888887</v>
      </c>
      <c r="I298" s="289">
        <v>66.272727272727266</v>
      </c>
      <c r="J298" s="416">
        <v>19710</v>
      </c>
      <c r="K298" s="273">
        <f t="shared" si="49"/>
        <v>3568.8888888888896</v>
      </c>
      <c r="L298" s="270">
        <f t="shared" si="58"/>
        <v>1213.4222222222224</v>
      </c>
      <c r="M298" s="270">
        <f t="shared" si="53"/>
        <v>71.377777777777794</v>
      </c>
      <c r="N298" s="428">
        <v>43</v>
      </c>
      <c r="O298" s="271">
        <f t="shared" si="54"/>
        <v>4896.6888888888898</v>
      </c>
      <c r="P298" s="212">
        <v>81</v>
      </c>
      <c r="Q298" s="416">
        <v>19710</v>
      </c>
      <c r="R298" s="273">
        <f t="shared" si="50"/>
        <v>2920</v>
      </c>
      <c r="S298" s="170">
        <f t="shared" si="59"/>
        <v>992.80000000000007</v>
      </c>
      <c r="T298" s="270">
        <f t="shared" si="55"/>
        <v>58.4</v>
      </c>
      <c r="U298" s="428">
        <v>35</v>
      </c>
      <c r="V298" s="271">
        <f t="shared" si="56"/>
        <v>4006.2000000000003</v>
      </c>
      <c r="W298" s="45"/>
    </row>
    <row r="299" spans="1:23" ht="17.25" customHeight="1" x14ac:dyDescent="0.2">
      <c r="A299" s="314">
        <v>280</v>
      </c>
      <c r="B299" s="268">
        <v>36.450000000000003</v>
      </c>
      <c r="C299" s="416">
        <v>19710</v>
      </c>
      <c r="D299" s="269">
        <f t="shared" si="48"/>
        <v>6488.8888888888887</v>
      </c>
      <c r="E299" s="270">
        <f t="shared" si="57"/>
        <v>2206.2222222222222</v>
      </c>
      <c r="F299" s="270">
        <f t="shared" si="51"/>
        <v>129.77777777777777</v>
      </c>
      <c r="G299" s="170">
        <v>78</v>
      </c>
      <c r="H299" s="271">
        <f t="shared" si="52"/>
        <v>8902.8888888888887</v>
      </c>
      <c r="I299" s="289">
        <v>66.272727272727266</v>
      </c>
      <c r="J299" s="416">
        <v>19710</v>
      </c>
      <c r="K299" s="273">
        <f t="shared" si="49"/>
        <v>3568.8888888888896</v>
      </c>
      <c r="L299" s="270">
        <f t="shared" si="58"/>
        <v>1213.4222222222224</v>
      </c>
      <c r="M299" s="270">
        <f t="shared" si="53"/>
        <v>71.377777777777794</v>
      </c>
      <c r="N299" s="428">
        <v>43</v>
      </c>
      <c r="O299" s="271">
        <f t="shared" si="54"/>
        <v>4896.6888888888898</v>
      </c>
      <c r="P299" s="212">
        <v>81</v>
      </c>
      <c r="Q299" s="416">
        <v>19710</v>
      </c>
      <c r="R299" s="273">
        <f t="shared" si="50"/>
        <v>2920</v>
      </c>
      <c r="S299" s="170">
        <f t="shared" si="59"/>
        <v>992.80000000000007</v>
      </c>
      <c r="T299" s="270">
        <f t="shared" si="55"/>
        <v>58.4</v>
      </c>
      <c r="U299" s="428">
        <v>35</v>
      </c>
      <c r="V299" s="271">
        <f t="shared" si="56"/>
        <v>4006.2000000000003</v>
      </c>
      <c r="W299" s="45"/>
    </row>
    <row r="300" spans="1:23" ht="17.25" customHeight="1" x14ac:dyDescent="0.2">
      <c r="A300" s="267">
        <v>281</v>
      </c>
      <c r="B300" s="268">
        <v>36.450000000000003</v>
      </c>
      <c r="C300" s="416">
        <v>19710</v>
      </c>
      <c r="D300" s="269">
        <f t="shared" si="48"/>
        <v>6488.8888888888887</v>
      </c>
      <c r="E300" s="270">
        <f t="shared" si="57"/>
        <v>2206.2222222222222</v>
      </c>
      <c r="F300" s="270">
        <f t="shared" si="51"/>
        <v>129.77777777777777</v>
      </c>
      <c r="G300" s="170">
        <v>78</v>
      </c>
      <c r="H300" s="271">
        <f t="shared" si="52"/>
        <v>8902.8888888888887</v>
      </c>
      <c r="I300" s="289">
        <v>66.272727272727266</v>
      </c>
      <c r="J300" s="416">
        <v>19710</v>
      </c>
      <c r="K300" s="273">
        <f t="shared" si="49"/>
        <v>3568.8888888888896</v>
      </c>
      <c r="L300" s="270">
        <f t="shared" si="58"/>
        <v>1213.4222222222224</v>
      </c>
      <c r="M300" s="270">
        <f t="shared" si="53"/>
        <v>71.377777777777794</v>
      </c>
      <c r="N300" s="428">
        <v>43</v>
      </c>
      <c r="O300" s="271">
        <f t="shared" si="54"/>
        <v>4896.6888888888898</v>
      </c>
      <c r="P300" s="212">
        <v>81</v>
      </c>
      <c r="Q300" s="416">
        <v>19710</v>
      </c>
      <c r="R300" s="273">
        <f t="shared" si="50"/>
        <v>2920</v>
      </c>
      <c r="S300" s="170">
        <f t="shared" si="59"/>
        <v>992.80000000000007</v>
      </c>
      <c r="T300" s="270">
        <f t="shared" si="55"/>
        <v>58.4</v>
      </c>
      <c r="U300" s="428">
        <v>35</v>
      </c>
      <c r="V300" s="271">
        <f t="shared" si="56"/>
        <v>4006.2000000000003</v>
      </c>
      <c r="W300" s="45"/>
    </row>
    <row r="301" spans="1:23" ht="17.25" customHeight="1" x14ac:dyDescent="0.2">
      <c r="A301" s="267">
        <v>282</v>
      </c>
      <c r="B301" s="268">
        <v>36.450000000000003</v>
      </c>
      <c r="C301" s="416">
        <v>19710</v>
      </c>
      <c r="D301" s="269">
        <f t="shared" si="48"/>
        <v>6488.8888888888887</v>
      </c>
      <c r="E301" s="270">
        <f t="shared" si="57"/>
        <v>2206.2222222222222</v>
      </c>
      <c r="F301" s="270">
        <f t="shared" si="51"/>
        <v>129.77777777777777</v>
      </c>
      <c r="G301" s="170">
        <v>78</v>
      </c>
      <c r="H301" s="271">
        <f t="shared" si="52"/>
        <v>8902.8888888888887</v>
      </c>
      <c r="I301" s="289">
        <v>66.272727272727266</v>
      </c>
      <c r="J301" s="416">
        <v>19710</v>
      </c>
      <c r="K301" s="273">
        <f t="shared" si="49"/>
        <v>3568.8888888888896</v>
      </c>
      <c r="L301" s="270">
        <f t="shared" si="58"/>
        <v>1213.4222222222224</v>
      </c>
      <c r="M301" s="270">
        <f t="shared" si="53"/>
        <v>71.377777777777794</v>
      </c>
      <c r="N301" s="428">
        <v>43</v>
      </c>
      <c r="O301" s="271">
        <f t="shared" si="54"/>
        <v>4896.6888888888898</v>
      </c>
      <c r="P301" s="212">
        <v>81</v>
      </c>
      <c r="Q301" s="416">
        <v>19710</v>
      </c>
      <c r="R301" s="273">
        <f t="shared" si="50"/>
        <v>2920</v>
      </c>
      <c r="S301" s="170">
        <f t="shared" si="59"/>
        <v>992.80000000000007</v>
      </c>
      <c r="T301" s="270">
        <f t="shared" si="55"/>
        <v>58.4</v>
      </c>
      <c r="U301" s="428">
        <v>35</v>
      </c>
      <c r="V301" s="271">
        <f t="shared" si="56"/>
        <v>4006.2000000000003</v>
      </c>
      <c r="W301" s="45"/>
    </row>
    <row r="302" spans="1:23" ht="17.25" customHeight="1" x14ac:dyDescent="0.2">
      <c r="A302" s="267">
        <v>283</v>
      </c>
      <c r="B302" s="268">
        <v>36.450000000000003</v>
      </c>
      <c r="C302" s="416">
        <v>19710</v>
      </c>
      <c r="D302" s="269">
        <f t="shared" si="48"/>
        <v>6488.8888888888887</v>
      </c>
      <c r="E302" s="270">
        <f t="shared" si="57"/>
        <v>2206.2222222222222</v>
      </c>
      <c r="F302" s="270">
        <f t="shared" si="51"/>
        <v>129.77777777777777</v>
      </c>
      <c r="G302" s="170">
        <v>78</v>
      </c>
      <c r="H302" s="271">
        <f t="shared" si="52"/>
        <v>8902.8888888888887</v>
      </c>
      <c r="I302" s="289">
        <v>66.272727272727266</v>
      </c>
      <c r="J302" s="416">
        <v>19710</v>
      </c>
      <c r="K302" s="273">
        <f t="shared" si="49"/>
        <v>3568.8888888888896</v>
      </c>
      <c r="L302" s="270">
        <f t="shared" si="58"/>
        <v>1213.4222222222224</v>
      </c>
      <c r="M302" s="270">
        <f t="shared" si="53"/>
        <v>71.377777777777794</v>
      </c>
      <c r="N302" s="428">
        <v>43</v>
      </c>
      <c r="O302" s="271">
        <f t="shared" si="54"/>
        <v>4896.6888888888898</v>
      </c>
      <c r="P302" s="212">
        <v>81</v>
      </c>
      <c r="Q302" s="416">
        <v>19710</v>
      </c>
      <c r="R302" s="273">
        <f t="shared" si="50"/>
        <v>2920</v>
      </c>
      <c r="S302" s="170">
        <f t="shared" si="59"/>
        <v>992.80000000000007</v>
      </c>
      <c r="T302" s="270">
        <f t="shared" si="55"/>
        <v>58.4</v>
      </c>
      <c r="U302" s="428">
        <v>35</v>
      </c>
      <c r="V302" s="271">
        <f t="shared" si="56"/>
        <v>4006.2000000000003</v>
      </c>
      <c r="W302" s="45"/>
    </row>
    <row r="303" spans="1:23" ht="17.25" customHeight="1" x14ac:dyDescent="0.2">
      <c r="A303" s="267">
        <v>284</v>
      </c>
      <c r="B303" s="268">
        <v>36.450000000000003</v>
      </c>
      <c r="C303" s="416">
        <v>19710</v>
      </c>
      <c r="D303" s="269">
        <f t="shared" si="48"/>
        <v>6488.8888888888887</v>
      </c>
      <c r="E303" s="270">
        <f t="shared" si="57"/>
        <v>2206.2222222222222</v>
      </c>
      <c r="F303" s="270">
        <f t="shared" si="51"/>
        <v>129.77777777777777</v>
      </c>
      <c r="G303" s="170">
        <v>78</v>
      </c>
      <c r="H303" s="271">
        <f t="shared" si="52"/>
        <v>8902.8888888888887</v>
      </c>
      <c r="I303" s="289">
        <v>66.272727272727266</v>
      </c>
      <c r="J303" s="416">
        <v>19710</v>
      </c>
      <c r="K303" s="273">
        <f t="shared" si="49"/>
        <v>3568.8888888888896</v>
      </c>
      <c r="L303" s="270">
        <f t="shared" si="58"/>
        <v>1213.4222222222224</v>
      </c>
      <c r="M303" s="270">
        <f t="shared" si="53"/>
        <v>71.377777777777794</v>
      </c>
      <c r="N303" s="428">
        <v>43</v>
      </c>
      <c r="O303" s="271">
        <f t="shared" si="54"/>
        <v>4896.6888888888898</v>
      </c>
      <c r="P303" s="212">
        <v>81</v>
      </c>
      <c r="Q303" s="416">
        <v>19710</v>
      </c>
      <c r="R303" s="273">
        <f t="shared" si="50"/>
        <v>2920</v>
      </c>
      <c r="S303" s="170">
        <f t="shared" si="59"/>
        <v>992.80000000000007</v>
      </c>
      <c r="T303" s="270">
        <f t="shared" si="55"/>
        <v>58.4</v>
      </c>
      <c r="U303" s="428">
        <v>35</v>
      </c>
      <c r="V303" s="271">
        <f t="shared" si="56"/>
        <v>4006.2000000000003</v>
      </c>
      <c r="W303" s="45"/>
    </row>
    <row r="304" spans="1:23" ht="17.25" customHeight="1" x14ac:dyDescent="0.2">
      <c r="A304" s="267">
        <v>285</v>
      </c>
      <c r="B304" s="268">
        <v>36.450000000000003</v>
      </c>
      <c r="C304" s="416">
        <v>19710</v>
      </c>
      <c r="D304" s="269">
        <f t="shared" si="48"/>
        <v>6488.8888888888887</v>
      </c>
      <c r="E304" s="270">
        <f t="shared" si="57"/>
        <v>2206.2222222222222</v>
      </c>
      <c r="F304" s="270">
        <f t="shared" si="51"/>
        <v>129.77777777777777</v>
      </c>
      <c r="G304" s="170">
        <v>78</v>
      </c>
      <c r="H304" s="271">
        <f t="shared" si="52"/>
        <v>8902.8888888888887</v>
      </c>
      <c r="I304" s="289">
        <v>66.272727272727266</v>
      </c>
      <c r="J304" s="416">
        <v>19710</v>
      </c>
      <c r="K304" s="273">
        <f t="shared" si="49"/>
        <v>3568.8888888888896</v>
      </c>
      <c r="L304" s="270">
        <f t="shared" si="58"/>
        <v>1213.4222222222224</v>
      </c>
      <c r="M304" s="270">
        <f t="shared" si="53"/>
        <v>71.377777777777794</v>
      </c>
      <c r="N304" s="428">
        <v>43</v>
      </c>
      <c r="O304" s="271">
        <f t="shared" si="54"/>
        <v>4896.6888888888898</v>
      </c>
      <c r="P304" s="212">
        <v>81</v>
      </c>
      <c r="Q304" s="416">
        <v>19710</v>
      </c>
      <c r="R304" s="273">
        <f t="shared" si="50"/>
        <v>2920</v>
      </c>
      <c r="S304" s="170">
        <f t="shared" si="59"/>
        <v>992.80000000000007</v>
      </c>
      <c r="T304" s="270">
        <f t="shared" si="55"/>
        <v>58.4</v>
      </c>
      <c r="U304" s="428">
        <v>35</v>
      </c>
      <c r="V304" s="271">
        <f t="shared" si="56"/>
        <v>4006.2000000000003</v>
      </c>
      <c r="W304" s="45"/>
    </row>
    <row r="305" spans="1:23" ht="17.25" customHeight="1" x14ac:dyDescent="0.2">
      <c r="A305" s="267">
        <v>286</v>
      </c>
      <c r="B305" s="268">
        <v>36.450000000000003</v>
      </c>
      <c r="C305" s="416">
        <v>19710</v>
      </c>
      <c r="D305" s="269">
        <f t="shared" si="48"/>
        <v>6488.8888888888887</v>
      </c>
      <c r="E305" s="270">
        <f t="shared" si="57"/>
        <v>2206.2222222222222</v>
      </c>
      <c r="F305" s="270">
        <f t="shared" si="51"/>
        <v>129.77777777777777</v>
      </c>
      <c r="G305" s="170">
        <v>78</v>
      </c>
      <c r="H305" s="271">
        <f t="shared" si="52"/>
        <v>8902.8888888888887</v>
      </c>
      <c r="I305" s="289">
        <v>66.272727272727266</v>
      </c>
      <c r="J305" s="416">
        <v>19710</v>
      </c>
      <c r="K305" s="273">
        <f t="shared" si="49"/>
        <v>3568.8888888888896</v>
      </c>
      <c r="L305" s="270">
        <f t="shared" si="58"/>
        <v>1213.4222222222224</v>
      </c>
      <c r="M305" s="270">
        <f t="shared" si="53"/>
        <v>71.377777777777794</v>
      </c>
      <c r="N305" s="428">
        <v>43</v>
      </c>
      <c r="O305" s="271">
        <f t="shared" si="54"/>
        <v>4896.6888888888898</v>
      </c>
      <c r="P305" s="212">
        <v>81</v>
      </c>
      <c r="Q305" s="416">
        <v>19710</v>
      </c>
      <c r="R305" s="273">
        <f t="shared" si="50"/>
        <v>2920</v>
      </c>
      <c r="S305" s="170">
        <f t="shared" si="59"/>
        <v>992.80000000000007</v>
      </c>
      <c r="T305" s="270">
        <f t="shared" si="55"/>
        <v>58.4</v>
      </c>
      <c r="U305" s="428">
        <v>35</v>
      </c>
      <c r="V305" s="271">
        <f t="shared" si="56"/>
        <v>4006.2000000000003</v>
      </c>
      <c r="W305" s="45"/>
    </row>
    <row r="306" spans="1:23" ht="17.25" customHeight="1" x14ac:dyDescent="0.2">
      <c r="A306" s="267">
        <v>287</v>
      </c>
      <c r="B306" s="268">
        <v>36.450000000000003</v>
      </c>
      <c r="C306" s="416">
        <v>19710</v>
      </c>
      <c r="D306" s="269">
        <f t="shared" si="48"/>
        <v>6488.8888888888887</v>
      </c>
      <c r="E306" s="270">
        <f t="shared" si="57"/>
        <v>2206.2222222222222</v>
      </c>
      <c r="F306" s="270">
        <f t="shared" si="51"/>
        <v>129.77777777777777</v>
      </c>
      <c r="G306" s="170">
        <v>78</v>
      </c>
      <c r="H306" s="271">
        <f t="shared" si="52"/>
        <v>8902.8888888888887</v>
      </c>
      <c r="I306" s="289">
        <v>66.272727272727266</v>
      </c>
      <c r="J306" s="416">
        <v>19710</v>
      </c>
      <c r="K306" s="273">
        <f t="shared" si="49"/>
        <v>3568.8888888888896</v>
      </c>
      <c r="L306" s="270">
        <f t="shared" si="58"/>
        <v>1213.4222222222224</v>
      </c>
      <c r="M306" s="270">
        <f t="shared" si="53"/>
        <v>71.377777777777794</v>
      </c>
      <c r="N306" s="428">
        <v>43</v>
      </c>
      <c r="O306" s="271">
        <f t="shared" si="54"/>
        <v>4896.6888888888898</v>
      </c>
      <c r="P306" s="212">
        <v>81</v>
      </c>
      <c r="Q306" s="416">
        <v>19710</v>
      </c>
      <c r="R306" s="273">
        <f t="shared" si="50"/>
        <v>2920</v>
      </c>
      <c r="S306" s="170">
        <f t="shared" si="59"/>
        <v>992.80000000000007</v>
      </c>
      <c r="T306" s="270">
        <f t="shared" si="55"/>
        <v>58.4</v>
      </c>
      <c r="U306" s="428">
        <v>35</v>
      </c>
      <c r="V306" s="271">
        <f t="shared" si="56"/>
        <v>4006.2000000000003</v>
      </c>
      <c r="W306" s="45"/>
    </row>
    <row r="307" spans="1:23" ht="17.25" customHeight="1" x14ac:dyDescent="0.2">
      <c r="A307" s="267">
        <v>288</v>
      </c>
      <c r="B307" s="268">
        <v>36.450000000000003</v>
      </c>
      <c r="C307" s="416">
        <v>19710</v>
      </c>
      <c r="D307" s="269">
        <f t="shared" si="48"/>
        <v>6488.8888888888887</v>
      </c>
      <c r="E307" s="270">
        <f t="shared" si="57"/>
        <v>2206.2222222222222</v>
      </c>
      <c r="F307" s="270">
        <f t="shared" si="51"/>
        <v>129.77777777777777</v>
      </c>
      <c r="G307" s="170">
        <v>78</v>
      </c>
      <c r="H307" s="271">
        <f t="shared" si="52"/>
        <v>8902.8888888888887</v>
      </c>
      <c r="I307" s="289">
        <v>66.272727272727266</v>
      </c>
      <c r="J307" s="416">
        <v>19710</v>
      </c>
      <c r="K307" s="273">
        <f t="shared" si="49"/>
        <v>3568.8888888888896</v>
      </c>
      <c r="L307" s="270">
        <f t="shared" si="58"/>
        <v>1213.4222222222224</v>
      </c>
      <c r="M307" s="270">
        <f t="shared" si="53"/>
        <v>71.377777777777794</v>
      </c>
      <c r="N307" s="428">
        <v>43</v>
      </c>
      <c r="O307" s="271">
        <f t="shared" si="54"/>
        <v>4896.6888888888898</v>
      </c>
      <c r="P307" s="212">
        <v>81</v>
      </c>
      <c r="Q307" s="416">
        <v>19710</v>
      </c>
      <c r="R307" s="273">
        <f t="shared" si="50"/>
        <v>2920</v>
      </c>
      <c r="S307" s="170">
        <f t="shared" si="59"/>
        <v>992.80000000000007</v>
      </c>
      <c r="T307" s="270">
        <f t="shared" si="55"/>
        <v>58.4</v>
      </c>
      <c r="U307" s="428">
        <v>35</v>
      </c>
      <c r="V307" s="271">
        <f t="shared" si="56"/>
        <v>4006.2000000000003</v>
      </c>
      <c r="W307" s="45"/>
    </row>
    <row r="308" spans="1:23" ht="17.25" customHeight="1" x14ac:dyDescent="0.2">
      <c r="A308" s="267">
        <v>289</v>
      </c>
      <c r="B308" s="268">
        <v>36.450000000000003</v>
      </c>
      <c r="C308" s="416">
        <v>19710</v>
      </c>
      <c r="D308" s="269">
        <f t="shared" si="48"/>
        <v>6488.8888888888887</v>
      </c>
      <c r="E308" s="270">
        <f t="shared" si="57"/>
        <v>2206.2222222222222</v>
      </c>
      <c r="F308" s="270">
        <f t="shared" si="51"/>
        <v>129.77777777777777</v>
      </c>
      <c r="G308" s="170">
        <v>78</v>
      </c>
      <c r="H308" s="271">
        <f t="shared" si="52"/>
        <v>8902.8888888888887</v>
      </c>
      <c r="I308" s="289">
        <v>66.272727272727266</v>
      </c>
      <c r="J308" s="416">
        <v>19710</v>
      </c>
      <c r="K308" s="273">
        <f t="shared" si="49"/>
        <v>3568.8888888888896</v>
      </c>
      <c r="L308" s="270">
        <f t="shared" si="58"/>
        <v>1213.4222222222224</v>
      </c>
      <c r="M308" s="270">
        <f t="shared" si="53"/>
        <v>71.377777777777794</v>
      </c>
      <c r="N308" s="428">
        <v>43</v>
      </c>
      <c r="O308" s="271">
        <f t="shared" si="54"/>
        <v>4896.6888888888898</v>
      </c>
      <c r="P308" s="212">
        <v>81</v>
      </c>
      <c r="Q308" s="416">
        <v>19710</v>
      </c>
      <c r="R308" s="273">
        <f t="shared" si="50"/>
        <v>2920</v>
      </c>
      <c r="S308" s="170">
        <f t="shared" si="59"/>
        <v>992.80000000000007</v>
      </c>
      <c r="T308" s="270">
        <f t="shared" si="55"/>
        <v>58.4</v>
      </c>
      <c r="U308" s="428">
        <v>35</v>
      </c>
      <c r="V308" s="271">
        <f t="shared" si="56"/>
        <v>4006.2000000000003</v>
      </c>
      <c r="W308" s="45"/>
    </row>
    <row r="309" spans="1:23" ht="17.25" customHeight="1" x14ac:dyDescent="0.2">
      <c r="A309" s="314">
        <v>290</v>
      </c>
      <c r="B309" s="268">
        <v>36.450000000000003</v>
      </c>
      <c r="C309" s="416">
        <v>19710</v>
      </c>
      <c r="D309" s="269">
        <f t="shared" si="48"/>
        <v>6488.8888888888887</v>
      </c>
      <c r="E309" s="270">
        <f t="shared" si="57"/>
        <v>2206.2222222222222</v>
      </c>
      <c r="F309" s="270">
        <f t="shared" si="51"/>
        <v>129.77777777777777</v>
      </c>
      <c r="G309" s="170">
        <v>78</v>
      </c>
      <c r="H309" s="271">
        <f t="shared" si="52"/>
        <v>8902.8888888888887</v>
      </c>
      <c r="I309" s="289">
        <v>66.272727272727266</v>
      </c>
      <c r="J309" s="416">
        <v>19710</v>
      </c>
      <c r="K309" s="273">
        <f t="shared" si="49"/>
        <v>3568.8888888888896</v>
      </c>
      <c r="L309" s="270">
        <f t="shared" si="58"/>
        <v>1213.4222222222224</v>
      </c>
      <c r="M309" s="270">
        <f t="shared" si="53"/>
        <v>71.377777777777794</v>
      </c>
      <c r="N309" s="428">
        <v>43</v>
      </c>
      <c r="O309" s="271">
        <f t="shared" si="54"/>
        <v>4896.6888888888898</v>
      </c>
      <c r="P309" s="212">
        <v>81</v>
      </c>
      <c r="Q309" s="416">
        <v>19710</v>
      </c>
      <c r="R309" s="273">
        <f t="shared" si="50"/>
        <v>2920</v>
      </c>
      <c r="S309" s="170">
        <f t="shared" si="59"/>
        <v>992.80000000000007</v>
      </c>
      <c r="T309" s="270">
        <f t="shared" si="55"/>
        <v>58.4</v>
      </c>
      <c r="U309" s="428">
        <v>35</v>
      </c>
      <c r="V309" s="271">
        <f t="shared" si="56"/>
        <v>4006.2000000000003</v>
      </c>
      <c r="W309" s="45"/>
    </row>
    <row r="310" spans="1:23" ht="17.25" customHeight="1" x14ac:dyDescent="0.2">
      <c r="A310" s="267">
        <v>291</v>
      </c>
      <c r="B310" s="268">
        <v>36.450000000000003</v>
      </c>
      <c r="C310" s="416">
        <v>19710</v>
      </c>
      <c r="D310" s="269">
        <f t="shared" si="48"/>
        <v>6488.8888888888887</v>
      </c>
      <c r="E310" s="270">
        <f t="shared" si="57"/>
        <v>2206.2222222222222</v>
      </c>
      <c r="F310" s="270">
        <f t="shared" si="51"/>
        <v>129.77777777777777</v>
      </c>
      <c r="G310" s="170">
        <v>78</v>
      </c>
      <c r="H310" s="271">
        <f t="shared" si="52"/>
        <v>8902.8888888888887</v>
      </c>
      <c r="I310" s="289">
        <v>66.272727272727266</v>
      </c>
      <c r="J310" s="416">
        <v>19710</v>
      </c>
      <c r="K310" s="273">
        <f t="shared" si="49"/>
        <v>3568.8888888888896</v>
      </c>
      <c r="L310" s="270">
        <f t="shared" si="58"/>
        <v>1213.4222222222224</v>
      </c>
      <c r="M310" s="270">
        <f t="shared" si="53"/>
        <v>71.377777777777794</v>
      </c>
      <c r="N310" s="428">
        <v>43</v>
      </c>
      <c r="O310" s="271">
        <f t="shared" si="54"/>
        <v>4896.6888888888898</v>
      </c>
      <c r="P310" s="212">
        <v>81</v>
      </c>
      <c r="Q310" s="416">
        <v>19710</v>
      </c>
      <c r="R310" s="273">
        <f t="shared" si="50"/>
        <v>2920</v>
      </c>
      <c r="S310" s="170">
        <f t="shared" si="59"/>
        <v>992.80000000000007</v>
      </c>
      <c r="T310" s="270">
        <f t="shared" si="55"/>
        <v>58.4</v>
      </c>
      <c r="U310" s="428">
        <v>35</v>
      </c>
      <c r="V310" s="271">
        <f t="shared" si="56"/>
        <v>4006.2000000000003</v>
      </c>
      <c r="W310" s="45"/>
    </row>
    <row r="311" spans="1:23" ht="17.25" customHeight="1" x14ac:dyDescent="0.2">
      <c r="A311" s="267">
        <v>292</v>
      </c>
      <c r="B311" s="268">
        <v>36.450000000000003</v>
      </c>
      <c r="C311" s="416">
        <v>19710</v>
      </c>
      <c r="D311" s="269">
        <f t="shared" si="48"/>
        <v>6488.8888888888887</v>
      </c>
      <c r="E311" s="270">
        <f t="shared" si="57"/>
        <v>2206.2222222222222</v>
      </c>
      <c r="F311" s="270">
        <f t="shared" si="51"/>
        <v>129.77777777777777</v>
      </c>
      <c r="G311" s="170">
        <v>78</v>
      </c>
      <c r="H311" s="271">
        <f t="shared" si="52"/>
        <v>8902.8888888888887</v>
      </c>
      <c r="I311" s="289">
        <v>66.272727272727266</v>
      </c>
      <c r="J311" s="416">
        <v>19710</v>
      </c>
      <c r="K311" s="273">
        <f t="shared" si="49"/>
        <v>3568.8888888888896</v>
      </c>
      <c r="L311" s="270">
        <f t="shared" si="58"/>
        <v>1213.4222222222224</v>
      </c>
      <c r="M311" s="270">
        <f t="shared" si="53"/>
        <v>71.377777777777794</v>
      </c>
      <c r="N311" s="428">
        <v>43</v>
      </c>
      <c r="O311" s="271">
        <f t="shared" si="54"/>
        <v>4896.6888888888898</v>
      </c>
      <c r="P311" s="212">
        <v>81</v>
      </c>
      <c r="Q311" s="416">
        <v>19710</v>
      </c>
      <c r="R311" s="273">
        <f t="shared" si="50"/>
        <v>2920</v>
      </c>
      <c r="S311" s="170">
        <f t="shared" si="59"/>
        <v>992.80000000000007</v>
      </c>
      <c r="T311" s="270">
        <f t="shared" si="55"/>
        <v>58.4</v>
      </c>
      <c r="U311" s="428">
        <v>35</v>
      </c>
      <c r="V311" s="271">
        <f t="shared" si="56"/>
        <v>4006.2000000000003</v>
      </c>
      <c r="W311" s="45"/>
    </row>
    <row r="312" spans="1:23" ht="17.25" customHeight="1" x14ac:dyDescent="0.2">
      <c r="A312" s="267">
        <v>293</v>
      </c>
      <c r="B312" s="268">
        <v>36.450000000000003</v>
      </c>
      <c r="C312" s="416">
        <v>19710</v>
      </c>
      <c r="D312" s="269">
        <f t="shared" si="48"/>
        <v>6488.8888888888887</v>
      </c>
      <c r="E312" s="270">
        <f t="shared" si="57"/>
        <v>2206.2222222222222</v>
      </c>
      <c r="F312" s="270">
        <f t="shared" si="51"/>
        <v>129.77777777777777</v>
      </c>
      <c r="G312" s="170">
        <v>78</v>
      </c>
      <c r="H312" s="271">
        <f t="shared" si="52"/>
        <v>8902.8888888888887</v>
      </c>
      <c r="I312" s="289">
        <v>66.272727272727266</v>
      </c>
      <c r="J312" s="416">
        <v>19710</v>
      </c>
      <c r="K312" s="273">
        <f t="shared" si="49"/>
        <v>3568.8888888888896</v>
      </c>
      <c r="L312" s="270">
        <f t="shared" si="58"/>
        <v>1213.4222222222224</v>
      </c>
      <c r="M312" s="270">
        <f t="shared" si="53"/>
        <v>71.377777777777794</v>
      </c>
      <c r="N312" s="428">
        <v>43</v>
      </c>
      <c r="O312" s="271">
        <f t="shared" si="54"/>
        <v>4896.6888888888898</v>
      </c>
      <c r="P312" s="212">
        <v>81</v>
      </c>
      <c r="Q312" s="416">
        <v>19710</v>
      </c>
      <c r="R312" s="273">
        <f t="shared" si="50"/>
        <v>2920</v>
      </c>
      <c r="S312" s="170">
        <f t="shared" si="59"/>
        <v>992.80000000000007</v>
      </c>
      <c r="T312" s="270">
        <f t="shared" si="55"/>
        <v>58.4</v>
      </c>
      <c r="U312" s="428">
        <v>35</v>
      </c>
      <c r="V312" s="271">
        <f t="shared" si="56"/>
        <v>4006.2000000000003</v>
      </c>
      <c r="W312" s="45"/>
    </row>
    <row r="313" spans="1:23" ht="17.25" customHeight="1" x14ac:dyDescent="0.2">
      <c r="A313" s="267">
        <v>294</v>
      </c>
      <c r="B313" s="268">
        <v>36.450000000000003</v>
      </c>
      <c r="C313" s="416">
        <v>19710</v>
      </c>
      <c r="D313" s="269">
        <f t="shared" si="48"/>
        <v>6488.8888888888887</v>
      </c>
      <c r="E313" s="270">
        <f t="shared" si="57"/>
        <v>2206.2222222222222</v>
      </c>
      <c r="F313" s="270">
        <f t="shared" si="51"/>
        <v>129.77777777777777</v>
      </c>
      <c r="G313" s="170">
        <v>78</v>
      </c>
      <c r="H313" s="271">
        <f t="shared" si="52"/>
        <v>8902.8888888888887</v>
      </c>
      <c r="I313" s="289">
        <v>66.272727272727266</v>
      </c>
      <c r="J313" s="416">
        <v>19710</v>
      </c>
      <c r="K313" s="273">
        <f t="shared" si="49"/>
        <v>3568.8888888888896</v>
      </c>
      <c r="L313" s="270">
        <f t="shared" si="58"/>
        <v>1213.4222222222224</v>
      </c>
      <c r="M313" s="270">
        <f t="shared" si="53"/>
        <v>71.377777777777794</v>
      </c>
      <c r="N313" s="428">
        <v>43</v>
      </c>
      <c r="O313" s="271">
        <f t="shared" si="54"/>
        <v>4896.6888888888898</v>
      </c>
      <c r="P313" s="212">
        <v>81</v>
      </c>
      <c r="Q313" s="416">
        <v>19710</v>
      </c>
      <c r="R313" s="273">
        <f t="shared" si="50"/>
        <v>2920</v>
      </c>
      <c r="S313" s="170">
        <f t="shared" si="59"/>
        <v>992.80000000000007</v>
      </c>
      <c r="T313" s="270">
        <f t="shared" si="55"/>
        <v>58.4</v>
      </c>
      <c r="U313" s="428">
        <v>35</v>
      </c>
      <c r="V313" s="271">
        <f t="shared" si="56"/>
        <v>4006.2000000000003</v>
      </c>
      <c r="W313" s="45"/>
    </row>
    <row r="314" spans="1:23" ht="17.25" customHeight="1" x14ac:dyDescent="0.2">
      <c r="A314" s="267">
        <v>295</v>
      </c>
      <c r="B314" s="268">
        <v>36.450000000000003</v>
      </c>
      <c r="C314" s="416">
        <v>19710</v>
      </c>
      <c r="D314" s="269">
        <f t="shared" si="48"/>
        <v>6488.8888888888887</v>
      </c>
      <c r="E314" s="270">
        <f t="shared" si="57"/>
        <v>2206.2222222222222</v>
      </c>
      <c r="F314" s="270">
        <f t="shared" si="51"/>
        <v>129.77777777777777</v>
      </c>
      <c r="G314" s="170">
        <v>78</v>
      </c>
      <c r="H314" s="271">
        <f t="shared" si="52"/>
        <v>8902.8888888888887</v>
      </c>
      <c r="I314" s="289">
        <v>66.272727272727266</v>
      </c>
      <c r="J314" s="416">
        <v>19710</v>
      </c>
      <c r="K314" s="273">
        <f t="shared" si="49"/>
        <v>3568.8888888888896</v>
      </c>
      <c r="L314" s="270">
        <f t="shared" si="58"/>
        <v>1213.4222222222224</v>
      </c>
      <c r="M314" s="270">
        <f t="shared" si="53"/>
        <v>71.377777777777794</v>
      </c>
      <c r="N314" s="428">
        <v>43</v>
      </c>
      <c r="O314" s="271">
        <f t="shared" si="54"/>
        <v>4896.6888888888898</v>
      </c>
      <c r="P314" s="212">
        <v>81</v>
      </c>
      <c r="Q314" s="416">
        <v>19710</v>
      </c>
      <c r="R314" s="273">
        <f t="shared" si="50"/>
        <v>2920</v>
      </c>
      <c r="S314" s="170">
        <f t="shared" si="59"/>
        <v>992.80000000000007</v>
      </c>
      <c r="T314" s="270">
        <f t="shared" si="55"/>
        <v>58.4</v>
      </c>
      <c r="U314" s="428">
        <v>35</v>
      </c>
      <c r="V314" s="271">
        <f t="shared" si="56"/>
        <v>4006.2000000000003</v>
      </c>
      <c r="W314" s="45"/>
    </row>
    <row r="315" spans="1:23" ht="17.25" customHeight="1" x14ac:dyDescent="0.2">
      <c r="A315" s="267">
        <v>296</v>
      </c>
      <c r="B315" s="268">
        <v>36.450000000000003</v>
      </c>
      <c r="C315" s="416">
        <v>19710</v>
      </c>
      <c r="D315" s="269">
        <f t="shared" si="48"/>
        <v>6488.8888888888887</v>
      </c>
      <c r="E315" s="270">
        <f t="shared" si="57"/>
        <v>2206.2222222222222</v>
      </c>
      <c r="F315" s="270">
        <f t="shared" si="51"/>
        <v>129.77777777777777</v>
      </c>
      <c r="G315" s="170">
        <v>78</v>
      </c>
      <c r="H315" s="271">
        <f t="shared" si="52"/>
        <v>8902.8888888888887</v>
      </c>
      <c r="I315" s="289">
        <v>66.272727272727266</v>
      </c>
      <c r="J315" s="416">
        <v>19710</v>
      </c>
      <c r="K315" s="273">
        <f t="shared" si="49"/>
        <v>3568.8888888888896</v>
      </c>
      <c r="L315" s="270">
        <f t="shared" si="58"/>
        <v>1213.4222222222224</v>
      </c>
      <c r="M315" s="270">
        <f t="shared" si="53"/>
        <v>71.377777777777794</v>
      </c>
      <c r="N315" s="428">
        <v>43</v>
      </c>
      <c r="O315" s="271">
        <f t="shared" si="54"/>
        <v>4896.6888888888898</v>
      </c>
      <c r="P315" s="212">
        <v>81</v>
      </c>
      <c r="Q315" s="416">
        <v>19710</v>
      </c>
      <c r="R315" s="273">
        <f t="shared" si="50"/>
        <v>2920</v>
      </c>
      <c r="S315" s="170">
        <f t="shared" si="59"/>
        <v>992.80000000000007</v>
      </c>
      <c r="T315" s="270">
        <f t="shared" si="55"/>
        <v>58.4</v>
      </c>
      <c r="U315" s="428">
        <v>35</v>
      </c>
      <c r="V315" s="271">
        <f t="shared" si="56"/>
        <v>4006.2000000000003</v>
      </c>
      <c r="W315" s="45"/>
    </row>
    <row r="316" spans="1:23" ht="17.25" customHeight="1" x14ac:dyDescent="0.2">
      <c r="A316" s="267">
        <v>297</v>
      </c>
      <c r="B316" s="268">
        <v>36.450000000000003</v>
      </c>
      <c r="C316" s="416">
        <v>19710</v>
      </c>
      <c r="D316" s="269">
        <f t="shared" si="48"/>
        <v>6488.8888888888887</v>
      </c>
      <c r="E316" s="270">
        <f t="shared" si="57"/>
        <v>2206.2222222222222</v>
      </c>
      <c r="F316" s="270">
        <f t="shared" si="51"/>
        <v>129.77777777777777</v>
      </c>
      <c r="G316" s="170">
        <v>78</v>
      </c>
      <c r="H316" s="271">
        <f t="shared" si="52"/>
        <v>8902.8888888888887</v>
      </c>
      <c r="I316" s="289">
        <v>66.272727272727266</v>
      </c>
      <c r="J316" s="416">
        <v>19710</v>
      </c>
      <c r="K316" s="273">
        <f t="shared" si="49"/>
        <v>3568.8888888888896</v>
      </c>
      <c r="L316" s="270">
        <f t="shared" si="58"/>
        <v>1213.4222222222224</v>
      </c>
      <c r="M316" s="270">
        <f t="shared" si="53"/>
        <v>71.377777777777794</v>
      </c>
      <c r="N316" s="428">
        <v>43</v>
      </c>
      <c r="O316" s="271">
        <f t="shared" si="54"/>
        <v>4896.6888888888898</v>
      </c>
      <c r="P316" s="212">
        <v>81</v>
      </c>
      <c r="Q316" s="416">
        <v>19710</v>
      </c>
      <c r="R316" s="273">
        <f t="shared" si="50"/>
        <v>2920</v>
      </c>
      <c r="S316" s="170">
        <f t="shared" si="59"/>
        <v>992.80000000000007</v>
      </c>
      <c r="T316" s="270">
        <f t="shared" si="55"/>
        <v>58.4</v>
      </c>
      <c r="U316" s="428">
        <v>35</v>
      </c>
      <c r="V316" s="271">
        <f t="shared" si="56"/>
        <v>4006.2000000000003</v>
      </c>
      <c r="W316" s="45"/>
    </row>
    <row r="317" spans="1:23" ht="17.25" customHeight="1" x14ac:dyDescent="0.2">
      <c r="A317" s="267">
        <v>298</v>
      </c>
      <c r="B317" s="268">
        <v>36.450000000000003</v>
      </c>
      <c r="C317" s="416">
        <v>19710</v>
      </c>
      <c r="D317" s="269">
        <f t="shared" si="48"/>
        <v>6488.8888888888887</v>
      </c>
      <c r="E317" s="270">
        <f t="shared" si="57"/>
        <v>2206.2222222222222</v>
      </c>
      <c r="F317" s="270">
        <f t="shared" si="51"/>
        <v>129.77777777777777</v>
      </c>
      <c r="G317" s="170">
        <v>78</v>
      </c>
      <c r="H317" s="271">
        <f t="shared" si="52"/>
        <v>8902.8888888888887</v>
      </c>
      <c r="I317" s="289">
        <v>66.272727272727266</v>
      </c>
      <c r="J317" s="416">
        <v>19710</v>
      </c>
      <c r="K317" s="273">
        <f t="shared" si="49"/>
        <v>3568.8888888888896</v>
      </c>
      <c r="L317" s="270">
        <f t="shared" si="58"/>
        <v>1213.4222222222224</v>
      </c>
      <c r="M317" s="270">
        <f t="shared" si="53"/>
        <v>71.377777777777794</v>
      </c>
      <c r="N317" s="428">
        <v>43</v>
      </c>
      <c r="O317" s="271">
        <f t="shared" si="54"/>
        <v>4896.6888888888898</v>
      </c>
      <c r="P317" s="212">
        <v>81</v>
      </c>
      <c r="Q317" s="416">
        <v>19710</v>
      </c>
      <c r="R317" s="273">
        <f t="shared" si="50"/>
        <v>2920</v>
      </c>
      <c r="S317" s="170">
        <f t="shared" si="59"/>
        <v>992.80000000000007</v>
      </c>
      <c r="T317" s="270">
        <f t="shared" si="55"/>
        <v>58.4</v>
      </c>
      <c r="U317" s="428">
        <v>35</v>
      </c>
      <c r="V317" s="271">
        <f t="shared" si="56"/>
        <v>4006.2000000000003</v>
      </c>
      <c r="W317" s="45"/>
    </row>
    <row r="318" spans="1:23" ht="17.25" customHeight="1" x14ac:dyDescent="0.2">
      <c r="A318" s="267">
        <v>299</v>
      </c>
      <c r="B318" s="268">
        <v>36.450000000000003</v>
      </c>
      <c r="C318" s="416">
        <v>19710</v>
      </c>
      <c r="D318" s="269">
        <f t="shared" si="48"/>
        <v>6488.8888888888887</v>
      </c>
      <c r="E318" s="270">
        <f t="shared" si="57"/>
        <v>2206.2222222222222</v>
      </c>
      <c r="F318" s="270">
        <f t="shared" si="51"/>
        <v>129.77777777777777</v>
      </c>
      <c r="G318" s="170">
        <v>78</v>
      </c>
      <c r="H318" s="271">
        <f t="shared" si="52"/>
        <v>8902.8888888888887</v>
      </c>
      <c r="I318" s="289">
        <v>66.272727272727266</v>
      </c>
      <c r="J318" s="416">
        <v>19710</v>
      </c>
      <c r="K318" s="273">
        <f t="shared" si="49"/>
        <v>3568.8888888888896</v>
      </c>
      <c r="L318" s="270">
        <f t="shared" si="58"/>
        <v>1213.4222222222224</v>
      </c>
      <c r="M318" s="270">
        <f t="shared" si="53"/>
        <v>71.377777777777794</v>
      </c>
      <c r="N318" s="428">
        <v>43</v>
      </c>
      <c r="O318" s="271">
        <f t="shared" si="54"/>
        <v>4896.6888888888898</v>
      </c>
      <c r="P318" s="212">
        <v>81</v>
      </c>
      <c r="Q318" s="416">
        <v>19710</v>
      </c>
      <c r="R318" s="273">
        <f t="shared" si="50"/>
        <v>2920</v>
      </c>
      <c r="S318" s="170">
        <f t="shared" si="59"/>
        <v>992.80000000000007</v>
      </c>
      <c r="T318" s="270">
        <f t="shared" si="55"/>
        <v>58.4</v>
      </c>
      <c r="U318" s="428">
        <v>35</v>
      </c>
      <c r="V318" s="271">
        <f t="shared" si="56"/>
        <v>4006.2000000000003</v>
      </c>
      <c r="W318" s="45"/>
    </row>
    <row r="319" spans="1:23" ht="17.25" customHeight="1" x14ac:dyDescent="0.2">
      <c r="A319" s="314">
        <v>300</v>
      </c>
      <c r="B319" s="268">
        <v>36.450000000000003</v>
      </c>
      <c r="C319" s="416">
        <v>19710</v>
      </c>
      <c r="D319" s="269">
        <f t="shared" si="48"/>
        <v>6488.8888888888887</v>
      </c>
      <c r="E319" s="270">
        <f t="shared" si="57"/>
        <v>2206.2222222222222</v>
      </c>
      <c r="F319" s="270">
        <f t="shared" si="51"/>
        <v>129.77777777777777</v>
      </c>
      <c r="G319" s="170">
        <v>78</v>
      </c>
      <c r="H319" s="271">
        <f t="shared" si="52"/>
        <v>8902.8888888888887</v>
      </c>
      <c r="I319" s="289">
        <v>66.272727272727266</v>
      </c>
      <c r="J319" s="416">
        <v>19710</v>
      </c>
      <c r="K319" s="273">
        <f t="shared" si="49"/>
        <v>3568.8888888888896</v>
      </c>
      <c r="L319" s="270">
        <f t="shared" si="58"/>
        <v>1213.4222222222224</v>
      </c>
      <c r="M319" s="270">
        <f t="shared" si="53"/>
        <v>71.377777777777794</v>
      </c>
      <c r="N319" s="428">
        <v>43</v>
      </c>
      <c r="O319" s="271">
        <f t="shared" si="54"/>
        <v>4896.6888888888898</v>
      </c>
      <c r="P319" s="212">
        <v>81</v>
      </c>
      <c r="Q319" s="416">
        <v>19710</v>
      </c>
      <c r="R319" s="273">
        <f t="shared" si="50"/>
        <v>2920</v>
      </c>
      <c r="S319" s="170">
        <f t="shared" si="59"/>
        <v>992.80000000000007</v>
      </c>
      <c r="T319" s="270">
        <f t="shared" si="55"/>
        <v>58.4</v>
      </c>
      <c r="U319" s="428">
        <v>35</v>
      </c>
      <c r="V319" s="271">
        <f t="shared" si="56"/>
        <v>4006.2000000000003</v>
      </c>
      <c r="W319" s="45"/>
    </row>
    <row r="320" spans="1:23" ht="17.25" customHeight="1" x14ac:dyDescent="0.2">
      <c r="A320" s="267">
        <v>301</v>
      </c>
      <c r="B320" s="268">
        <v>36.450000000000003</v>
      </c>
      <c r="C320" s="416">
        <v>19710</v>
      </c>
      <c r="D320" s="269">
        <f t="shared" si="48"/>
        <v>6488.8888888888887</v>
      </c>
      <c r="E320" s="270">
        <f t="shared" si="57"/>
        <v>2206.2222222222222</v>
      </c>
      <c r="F320" s="270">
        <f t="shared" si="51"/>
        <v>129.77777777777777</v>
      </c>
      <c r="G320" s="170">
        <v>78</v>
      </c>
      <c r="H320" s="271">
        <f t="shared" si="52"/>
        <v>8902.8888888888887</v>
      </c>
      <c r="I320" s="289">
        <v>66.272727272727266</v>
      </c>
      <c r="J320" s="416">
        <v>19710</v>
      </c>
      <c r="K320" s="273">
        <f t="shared" si="49"/>
        <v>3568.8888888888896</v>
      </c>
      <c r="L320" s="270">
        <f t="shared" si="58"/>
        <v>1213.4222222222224</v>
      </c>
      <c r="M320" s="270">
        <f t="shared" si="53"/>
        <v>71.377777777777794</v>
      </c>
      <c r="N320" s="428">
        <v>43</v>
      </c>
      <c r="O320" s="271">
        <f t="shared" si="54"/>
        <v>4896.6888888888898</v>
      </c>
      <c r="P320" s="212">
        <v>81</v>
      </c>
      <c r="Q320" s="416">
        <v>19710</v>
      </c>
      <c r="R320" s="273">
        <f t="shared" si="50"/>
        <v>2920</v>
      </c>
      <c r="S320" s="170">
        <f t="shared" si="59"/>
        <v>992.80000000000007</v>
      </c>
      <c r="T320" s="270">
        <f t="shared" si="55"/>
        <v>58.4</v>
      </c>
      <c r="U320" s="428">
        <v>35</v>
      </c>
      <c r="V320" s="271">
        <f t="shared" si="56"/>
        <v>4006.2000000000003</v>
      </c>
      <c r="W320" s="45"/>
    </row>
    <row r="321" spans="1:23" ht="17.25" customHeight="1" x14ac:dyDescent="0.2">
      <c r="A321" s="267">
        <v>302</v>
      </c>
      <c r="B321" s="268">
        <v>36.450000000000003</v>
      </c>
      <c r="C321" s="416">
        <v>19710</v>
      </c>
      <c r="D321" s="269">
        <f t="shared" si="48"/>
        <v>6488.8888888888887</v>
      </c>
      <c r="E321" s="270">
        <f t="shared" si="57"/>
        <v>2206.2222222222222</v>
      </c>
      <c r="F321" s="270">
        <f t="shared" si="51"/>
        <v>129.77777777777777</v>
      </c>
      <c r="G321" s="170">
        <v>78</v>
      </c>
      <c r="H321" s="271">
        <f t="shared" si="52"/>
        <v>8902.8888888888887</v>
      </c>
      <c r="I321" s="289">
        <v>66.272727272727266</v>
      </c>
      <c r="J321" s="416">
        <v>19710</v>
      </c>
      <c r="K321" s="273">
        <f t="shared" si="49"/>
        <v>3568.8888888888896</v>
      </c>
      <c r="L321" s="270">
        <f t="shared" si="58"/>
        <v>1213.4222222222224</v>
      </c>
      <c r="M321" s="270">
        <f t="shared" si="53"/>
        <v>71.377777777777794</v>
      </c>
      <c r="N321" s="428">
        <v>43</v>
      </c>
      <c r="O321" s="271">
        <f t="shared" si="54"/>
        <v>4896.6888888888898</v>
      </c>
      <c r="P321" s="212">
        <v>81</v>
      </c>
      <c r="Q321" s="416">
        <v>19710</v>
      </c>
      <c r="R321" s="273">
        <f t="shared" si="50"/>
        <v>2920</v>
      </c>
      <c r="S321" s="170">
        <f t="shared" si="59"/>
        <v>992.80000000000007</v>
      </c>
      <c r="T321" s="270">
        <f t="shared" si="55"/>
        <v>58.4</v>
      </c>
      <c r="U321" s="428">
        <v>35</v>
      </c>
      <c r="V321" s="271">
        <f t="shared" si="56"/>
        <v>4006.2000000000003</v>
      </c>
      <c r="W321" s="45"/>
    </row>
    <row r="322" spans="1:23" ht="17.25" customHeight="1" x14ac:dyDescent="0.2">
      <c r="A322" s="267">
        <v>303</v>
      </c>
      <c r="B322" s="268">
        <v>36.450000000000003</v>
      </c>
      <c r="C322" s="416">
        <v>19710</v>
      </c>
      <c r="D322" s="269">
        <f t="shared" si="48"/>
        <v>6488.8888888888887</v>
      </c>
      <c r="E322" s="270">
        <f t="shared" si="57"/>
        <v>2206.2222222222222</v>
      </c>
      <c r="F322" s="270">
        <f t="shared" si="51"/>
        <v>129.77777777777777</v>
      </c>
      <c r="G322" s="170">
        <v>78</v>
      </c>
      <c r="H322" s="271">
        <f t="shared" si="52"/>
        <v>8902.8888888888887</v>
      </c>
      <c r="I322" s="289">
        <v>66.272727272727266</v>
      </c>
      <c r="J322" s="416">
        <v>19710</v>
      </c>
      <c r="K322" s="273">
        <f t="shared" si="49"/>
        <v>3568.8888888888896</v>
      </c>
      <c r="L322" s="270">
        <f t="shared" si="58"/>
        <v>1213.4222222222224</v>
      </c>
      <c r="M322" s="270">
        <f t="shared" si="53"/>
        <v>71.377777777777794</v>
      </c>
      <c r="N322" s="428">
        <v>43</v>
      </c>
      <c r="O322" s="271">
        <f t="shared" si="54"/>
        <v>4896.6888888888898</v>
      </c>
      <c r="P322" s="212">
        <v>81</v>
      </c>
      <c r="Q322" s="416">
        <v>19710</v>
      </c>
      <c r="R322" s="273">
        <f t="shared" si="50"/>
        <v>2920</v>
      </c>
      <c r="S322" s="170">
        <f t="shared" si="59"/>
        <v>992.80000000000007</v>
      </c>
      <c r="T322" s="270">
        <f t="shared" si="55"/>
        <v>58.4</v>
      </c>
      <c r="U322" s="428">
        <v>35</v>
      </c>
      <c r="V322" s="271">
        <f t="shared" si="56"/>
        <v>4006.2000000000003</v>
      </c>
      <c r="W322" s="45"/>
    </row>
    <row r="323" spans="1:23" ht="17.25" customHeight="1" x14ac:dyDescent="0.2">
      <c r="A323" s="267">
        <v>304</v>
      </c>
      <c r="B323" s="268">
        <v>36.450000000000003</v>
      </c>
      <c r="C323" s="416">
        <v>19710</v>
      </c>
      <c r="D323" s="269">
        <f t="shared" si="48"/>
        <v>6488.8888888888887</v>
      </c>
      <c r="E323" s="270">
        <f t="shared" si="57"/>
        <v>2206.2222222222222</v>
      </c>
      <c r="F323" s="270">
        <f t="shared" si="51"/>
        <v>129.77777777777777</v>
      </c>
      <c r="G323" s="170">
        <v>78</v>
      </c>
      <c r="H323" s="271">
        <f t="shared" si="52"/>
        <v>8902.8888888888887</v>
      </c>
      <c r="I323" s="289">
        <v>66.272727272727266</v>
      </c>
      <c r="J323" s="416">
        <v>19710</v>
      </c>
      <c r="K323" s="273">
        <f t="shared" si="49"/>
        <v>3568.8888888888896</v>
      </c>
      <c r="L323" s="270">
        <f t="shared" si="58"/>
        <v>1213.4222222222224</v>
      </c>
      <c r="M323" s="270">
        <f t="shared" si="53"/>
        <v>71.377777777777794</v>
      </c>
      <c r="N323" s="428">
        <v>43</v>
      </c>
      <c r="O323" s="271">
        <f t="shared" si="54"/>
        <v>4896.6888888888898</v>
      </c>
      <c r="P323" s="212">
        <v>81</v>
      </c>
      <c r="Q323" s="416">
        <v>19710</v>
      </c>
      <c r="R323" s="273">
        <f t="shared" si="50"/>
        <v>2920</v>
      </c>
      <c r="S323" s="170">
        <f t="shared" si="59"/>
        <v>992.80000000000007</v>
      </c>
      <c r="T323" s="270">
        <f t="shared" si="55"/>
        <v>58.4</v>
      </c>
      <c r="U323" s="428">
        <v>35</v>
      </c>
      <c r="V323" s="271">
        <f t="shared" si="56"/>
        <v>4006.2000000000003</v>
      </c>
      <c r="W323" s="45"/>
    </row>
    <row r="324" spans="1:23" ht="17.25" customHeight="1" x14ac:dyDescent="0.2">
      <c r="A324" s="267">
        <v>305</v>
      </c>
      <c r="B324" s="268">
        <v>36.450000000000003</v>
      </c>
      <c r="C324" s="416">
        <v>19710</v>
      </c>
      <c r="D324" s="269">
        <f t="shared" si="48"/>
        <v>6488.8888888888887</v>
      </c>
      <c r="E324" s="270">
        <f t="shared" si="57"/>
        <v>2206.2222222222222</v>
      </c>
      <c r="F324" s="270">
        <f t="shared" si="51"/>
        <v>129.77777777777777</v>
      </c>
      <c r="G324" s="170">
        <v>78</v>
      </c>
      <c r="H324" s="271">
        <f t="shared" si="52"/>
        <v>8902.8888888888887</v>
      </c>
      <c r="I324" s="289">
        <v>66.272727272727266</v>
      </c>
      <c r="J324" s="416">
        <v>19710</v>
      </c>
      <c r="K324" s="273">
        <f t="shared" si="49"/>
        <v>3568.8888888888896</v>
      </c>
      <c r="L324" s="270">
        <f t="shared" si="58"/>
        <v>1213.4222222222224</v>
      </c>
      <c r="M324" s="270">
        <f t="shared" si="53"/>
        <v>71.377777777777794</v>
      </c>
      <c r="N324" s="428">
        <v>43</v>
      </c>
      <c r="O324" s="271">
        <f t="shared" si="54"/>
        <v>4896.6888888888898</v>
      </c>
      <c r="P324" s="212">
        <v>81</v>
      </c>
      <c r="Q324" s="416">
        <v>19710</v>
      </c>
      <c r="R324" s="273">
        <f t="shared" si="50"/>
        <v>2920</v>
      </c>
      <c r="S324" s="170">
        <f t="shared" si="59"/>
        <v>992.80000000000007</v>
      </c>
      <c r="T324" s="270">
        <f t="shared" si="55"/>
        <v>58.4</v>
      </c>
      <c r="U324" s="428">
        <v>35</v>
      </c>
      <c r="V324" s="271">
        <f t="shared" si="56"/>
        <v>4006.2000000000003</v>
      </c>
      <c r="W324" s="45"/>
    </row>
    <row r="325" spans="1:23" ht="17.25" customHeight="1" x14ac:dyDescent="0.2">
      <c r="A325" s="267">
        <v>306</v>
      </c>
      <c r="B325" s="268">
        <v>36.450000000000003</v>
      </c>
      <c r="C325" s="416">
        <v>19710</v>
      </c>
      <c r="D325" s="269">
        <f t="shared" si="48"/>
        <v>6488.8888888888887</v>
      </c>
      <c r="E325" s="270">
        <f t="shared" si="57"/>
        <v>2206.2222222222222</v>
      </c>
      <c r="F325" s="270">
        <f t="shared" si="51"/>
        <v>129.77777777777777</v>
      </c>
      <c r="G325" s="170">
        <v>78</v>
      </c>
      <c r="H325" s="271">
        <f t="shared" si="52"/>
        <v>8902.8888888888887</v>
      </c>
      <c r="I325" s="289">
        <v>66.272727272727266</v>
      </c>
      <c r="J325" s="416">
        <v>19710</v>
      </c>
      <c r="K325" s="273">
        <f t="shared" si="49"/>
        <v>3568.8888888888896</v>
      </c>
      <c r="L325" s="270">
        <f t="shared" si="58"/>
        <v>1213.4222222222224</v>
      </c>
      <c r="M325" s="270">
        <f t="shared" si="53"/>
        <v>71.377777777777794</v>
      </c>
      <c r="N325" s="428">
        <v>43</v>
      </c>
      <c r="O325" s="271">
        <f t="shared" si="54"/>
        <v>4896.6888888888898</v>
      </c>
      <c r="P325" s="212">
        <v>81</v>
      </c>
      <c r="Q325" s="416">
        <v>19710</v>
      </c>
      <c r="R325" s="273">
        <f t="shared" si="50"/>
        <v>2920</v>
      </c>
      <c r="S325" s="170">
        <f t="shared" si="59"/>
        <v>992.80000000000007</v>
      </c>
      <c r="T325" s="270">
        <f t="shared" si="55"/>
        <v>58.4</v>
      </c>
      <c r="U325" s="428">
        <v>35</v>
      </c>
      <c r="V325" s="271">
        <f t="shared" si="56"/>
        <v>4006.2000000000003</v>
      </c>
      <c r="W325" s="45"/>
    </row>
    <row r="326" spans="1:23" ht="17.25" customHeight="1" x14ac:dyDescent="0.2">
      <c r="A326" s="267">
        <v>307</v>
      </c>
      <c r="B326" s="268">
        <v>36.450000000000003</v>
      </c>
      <c r="C326" s="416">
        <v>19710</v>
      </c>
      <c r="D326" s="269">
        <f t="shared" si="48"/>
        <v>6488.8888888888887</v>
      </c>
      <c r="E326" s="270">
        <f t="shared" si="57"/>
        <v>2206.2222222222222</v>
      </c>
      <c r="F326" s="270">
        <f t="shared" si="51"/>
        <v>129.77777777777777</v>
      </c>
      <c r="G326" s="170">
        <v>78</v>
      </c>
      <c r="H326" s="271">
        <f t="shared" si="52"/>
        <v>8902.8888888888887</v>
      </c>
      <c r="I326" s="289">
        <v>66.272727272727266</v>
      </c>
      <c r="J326" s="416">
        <v>19710</v>
      </c>
      <c r="K326" s="273">
        <f t="shared" si="49"/>
        <v>3568.8888888888896</v>
      </c>
      <c r="L326" s="270">
        <f t="shared" si="58"/>
        <v>1213.4222222222224</v>
      </c>
      <c r="M326" s="270">
        <f t="shared" si="53"/>
        <v>71.377777777777794</v>
      </c>
      <c r="N326" s="428">
        <v>43</v>
      </c>
      <c r="O326" s="271">
        <f t="shared" si="54"/>
        <v>4896.6888888888898</v>
      </c>
      <c r="P326" s="212">
        <v>81</v>
      </c>
      <c r="Q326" s="416">
        <v>19710</v>
      </c>
      <c r="R326" s="273">
        <f t="shared" si="50"/>
        <v>2920</v>
      </c>
      <c r="S326" s="170">
        <f t="shared" si="59"/>
        <v>992.80000000000007</v>
      </c>
      <c r="T326" s="270">
        <f t="shared" si="55"/>
        <v>58.4</v>
      </c>
      <c r="U326" s="428">
        <v>35</v>
      </c>
      <c r="V326" s="271">
        <f t="shared" si="56"/>
        <v>4006.2000000000003</v>
      </c>
      <c r="W326" s="45"/>
    </row>
    <row r="327" spans="1:23" ht="17.25" customHeight="1" x14ac:dyDescent="0.2">
      <c r="A327" s="267">
        <v>308</v>
      </c>
      <c r="B327" s="268">
        <v>36.450000000000003</v>
      </c>
      <c r="C327" s="416">
        <v>19710</v>
      </c>
      <c r="D327" s="269">
        <f t="shared" si="48"/>
        <v>6488.8888888888887</v>
      </c>
      <c r="E327" s="270">
        <f t="shared" si="57"/>
        <v>2206.2222222222222</v>
      </c>
      <c r="F327" s="270">
        <f t="shared" si="51"/>
        <v>129.77777777777777</v>
      </c>
      <c r="G327" s="170">
        <v>78</v>
      </c>
      <c r="H327" s="271">
        <f t="shared" si="52"/>
        <v>8902.8888888888887</v>
      </c>
      <c r="I327" s="289">
        <v>66.272727272727266</v>
      </c>
      <c r="J327" s="416">
        <v>19710</v>
      </c>
      <c r="K327" s="273">
        <f t="shared" si="49"/>
        <v>3568.8888888888896</v>
      </c>
      <c r="L327" s="270">
        <f t="shared" si="58"/>
        <v>1213.4222222222224</v>
      </c>
      <c r="M327" s="270">
        <f t="shared" si="53"/>
        <v>71.377777777777794</v>
      </c>
      <c r="N327" s="428">
        <v>43</v>
      </c>
      <c r="O327" s="271">
        <f t="shared" si="54"/>
        <v>4896.6888888888898</v>
      </c>
      <c r="P327" s="212">
        <v>81</v>
      </c>
      <c r="Q327" s="416">
        <v>19710</v>
      </c>
      <c r="R327" s="273">
        <f t="shared" si="50"/>
        <v>2920</v>
      </c>
      <c r="S327" s="170">
        <f t="shared" si="59"/>
        <v>992.80000000000007</v>
      </c>
      <c r="T327" s="270">
        <f t="shared" si="55"/>
        <v>58.4</v>
      </c>
      <c r="U327" s="428">
        <v>35</v>
      </c>
      <c r="V327" s="271">
        <f t="shared" si="56"/>
        <v>4006.2000000000003</v>
      </c>
      <c r="W327" s="45"/>
    </row>
    <row r="328" spans="1:23" ht="17.25" customHeight="1" x14ac:dyDescent="0.2">
      <c r="A328" s="267">
        <v>309</v>
      </c>
      <c r="B328" s="268">
        <v>36.450000000000003</v>
      </c>
      <c r="C328" s="416">
        <v>19710</v>
      </c>
      <c r="D328" s="269">
        <f t="shared" si="48"/>
        <v>6488.8888888888887</v>
      </c>
      <c r="E328" s="270">
        <f t="shared" si="57"/>
        <v>2206.2222222222222</v>
      </c>
      <c r="F328" s="270">
        <f t="shared" si="51"/>
        <v>129.77777777777777</v>
      </c>
      <c r="G328" s="170">
        <v>78</v>
      </c>
      <c r="H328" s="271">
        <f t="shared" si="52"/>
        <v>8902.8888888888887</v>
      </c>
      <c r="I328" s="289">
        <v>66.272727272727266</v>
      </c>
      <c r="J328" s="416">
        <v>19710</v>
      </c>
      <c r="K328" s="273">
        <f t="shared" si="49"/>
        <v>3568.8888888888896</v>
      </c>
      <c r="L328" s="270">
        <f t="shared" si="58"/>
        <v>1213.4222222222224</v>
      </c>
      <c r="M328" s="270">
        <f t="shared" si="53"/>
        <v>71.377777777777794</v>
      </c>
      <c r="N328" s="428">
        <v>43</v>
      </c>
      <c r="O328" s="271">
        <f t="shared" si="54"/>
        <v>4896.6888888888898</v>
      </c>
      <c r="P328" s="212">
        <v>81</v>
      </c>
      <c r="Q328" s="416">
        <v>19710</v>
      </c>
      <c r="R328" s="273">
        <f t="shared" si="50"/>
        <v>2920</v>
      </c>
      <c r="S328" s="170">
        <f t="shared" si="59"/>
        <v>992.80000000000007</v>
      </c>
      <c r="T328" s="270">
        <f t="shared" si="55"/>
        <v>58.4</v>
      </c>
      <c r="U328" s="428">
        <v>35</v>
      </c>
      <c r="V328" s="271">
        <f t="shared" si="56"/>
        <v>4006.2000000000003</v>
      </c>
      <c r="W328" s="45"/>
    </row>
    <row r="329" spans="1:23" ht="17.25" customHeight="1" x14ac:dyDescent="0.2">
      <c r="A329" s="314">
        <v>310</v>
      </c>
      <c r="B329" s="268">
        <v>36.450000000000003</v>
      </c>
      <c r="C329" s="416">
        <v>19710</v>
      </c>
      <c r="D329" s="269">
        <f t="shared" si="48"/>
        <v>6488.8888888888887</v>
      </c>
      <c r="E329" s="270">
        <f t="shared" si="57"/>
        <v>2206.2222222222222</v>
      </c>
      <c r="F329" s="270">
        <f t="shared" si="51"/>
        <v>129.77777777777777</v>
      </c>
      <c r="G329" s="170">
        <v>78</v>
      </c>
      <c r="H329" s="271">
        <f t="shared" si="52"/>
        <v>8902.8888888888887</v>
      </c>
      <c r="I329" s="289">
        <v>66.272727272727266</v>
      </c>
      <c r="J329" s="416">
        <v>19710</v>
      </c>
      <c r="K329" s="273">
        <f t="shared" si="49"/>
        <v>3568.8888888888896</v>
      </c>
      <c r="L329" s="270">
        <f t="shared" si="58"/>
        <v>1213.4222222222224</v>
      </c>
      <c r="M329" s="270">
        <f t="shared" si="53"/>
        <v>71.377777777777794</v>
      </c>
      <c r="N329" s="428">
        <v>43</v>
      </c>
      <c r="O329" s="271">
        <f t="shared" si="54"/>
        <v>4896.6888888888898</v>
      </c>
      <c r="P329" s="212">
        <v>81</v>
      </c>
      <c r="Q329" s="416">
        <v>19710</v>
      </c>
      <c r="R329" s="273">
        <f t="shared" si="50"/>
        <v>2920</v>
      </c>
      <c r="S329" s="170">
        <f t="shared" si="59"/>
        <v>992.80000000000007</v>
      </c>
      <c r="T329" s="270">
        <f t="shared" si="55"/>
        <v>58.4</v>
      </c>
      <c r="U329" s="428">
        <v>35</v>
      </c>
      <c r="V329" s="271">
        <f t="shared" si="56"/>
        <v>4006.2000000000003</v>
      </c>
      <c r="W329" s="45"/>
    </row>
    <row r="330" spans="1:23" ht="17.25" customHeight="1" x14ac:dyDescent="0.2">
      <c r="A330" s="267">
        <v>311</v>
      </c>
      <c r="B330" s="268">
        <v>36.450000000000003</v>
      </c>
      <c r="C330" s="416">
        <v>19710</v>
      </c>
      <c r="D330" s="269">
        <f t="shared" si="48"/>
        <v>6488.8888888888887</v>
      </c>
      <c r="E330" s="270">
        <f t="shared" si="57"/>
        <v>2206.2222222222222</v>
      </c>
      <c r="F330" s="270">
        <f t="shared" si="51"/>
        <v>129.77777777777777</v>
      </c>
      <c r="G330" s="170">
        <v>78</v>
      </c>
      <c r="H330" s="271">
        <f t="shared" si="52"/>
        <v>8902.8888888888887</v>
      </c>
      <c r="I330" s="289">
        <v>66.272727272727266</v>
      </c>
      <c r="J330" s="416">
        <v>19710</v>
      </c>
      <c r="K330" s="273">
        <f t="shared" si="49"/>
        <v>3568.8888888888896</v>
      </c>
      <c r="L330" s="270">
        <f t="shared" si="58"/>
        <v>1213.4222222222224</v>
      </c>
      <c r="M330" s="270">
        <f t="shared" si="53"/>
        <v>71.377777777777794</v>
      </c>
      <c r="N330" s="428">
        <v>43</v>
      </c>
      <c r="O330" s="271">
        <f t="shared" si="54"/>
        <v>4896.6888888888898</v>
      </c>
      <c r="P330" s="212">
        <v>81</v>
      </c>
      <c r="Q330" s="416">
        <v>19710</v>
      </c>
      <c r="R330" s="273">
        <f t="shared" si="50"/>
        <v>2920</v>
      </c>
      <c r="S330" s="170">
        <f t="shared" si="59"/>
        <v>992.80000000000007</v>
      </c>
      <c r="T330" s="270">
        <f t="shared" si="55"/>
        <v>58.4</v>
      </c>
      <c r="U330" s="428">
        <v>35</v>
      </c>
      <c r="V330" s="271">
        <f t="shared" si="56"/>
        <v>4006.2000000000003</v>
      </c>
      <c r="W330" s="45"/>
    </row>
    <row r="331" spans="1:23" ht="17.25" customHeight="1" x14ac:dyDescent="0.2">
      <c r="A331" s="267">
        <v>312</v>
      </c>
      <c r="B331" s="268">
        <v>36.450000000000003</v>
      </c>
      <c r="C331" s="416">
        <v>19710</v>
      </c>
      <c r="D331" s="269">
        <f t="shared" si="48"/>
        <v>6488.8888888888887</v>
      </c>
      <c r="E331" s="270">
        <f t="shared" si="57"/>
        <v>2206.2222222222222</v>
      </c>
      <c r="F331" s="270">
        <f t="shared" si="51"/>
        <v>129.77777777777777</v>
      </c>
      <c r="G331" s="170">
        <v>78</v>
      </c>
      <c r="H331" s="271">
        <f t="shared" si="52"/>
        <v>8902.8888888888887</v>
      </c>
      <c r="I331" s="289">
        <v>66.272727272727266</v>
      </c>
      <c r="J331" s="416">
        <v>19710</v>
      </c>
      <c r="K331" s="273">
        <f t="shared" si="49"/>
        <v>3568.8888888888896</v>
      </c>
      <c r="L331" s="270">
        <f t="shared" si="58"/>
        <v>1213.4222222222224</v>
      </c>
      <c r="M331" s="270">
        <f t="shared" si="53"/>
        <v>71.377777777777794</v>
      </c>
      <c r="N331" s="428">
        <v>43</v>
      </c>
      <c r="O331" s="271">
        <f t="shared" si="54"/>
        <v>4896.6888888888898</v>
      </c>
      <c r="P331" s="212">
        <v>81</v>
      </c>
      <c r="Q331" s="416">
        <v>19710</v>
      </c>
      <c r="R331" s="273">
        <f t="shared" si="50"/>
        <v>2920</v>
      </c>
      <c r="S331" s="170">
        <f t="shared" si="59"/>
        <v>992.80000000000007</v>
      </c>
      <c r="T331" s="270">
        <f t="shared" si="55"/>
        <v>58.4</v>
      </c>
      <c r="U331" s="428">
        <v>35</v>
      </c>
      <c r="V331" s="271">
        <f t="shared" si="56"/>
        <v>4006.2000000000003</v>
      </c>
      <c r="W331" s="45"/>
    </row>
    <row r="332" spans="1:23" ht="17.25" customHeight="1" x14ac:dyDescent="0.2">
      <c r="A332" s="267">
        <v>313</v>
      </c>
      <c r="B332" s="268">
        <v>36.450000000000003</v>
      </c>
      <c r="C332" s="416">
        <v>19710</v>
      </c>
      <c r="D332" s="269">
        <f t="shared" si="48"/>
        <v>6488.8888888888887</v>
      </c>
      <c r="E332" s="270">
        <f t="shared" si="57"/>
        <v>2206.2222222222222</v>
      </c>
      <c r="F332" s="270">
        <f t="shared" si="51"/>
        <v>129.77777777777777</v>
      </c>
      <c r="G332" s="170">
        <v>78</v>
      </c>
      <c r="H332" s="271">
        <f t="shared" si="52"/>
        <v>8902.8888888888887</v>
      </c>
      <c r="I332" s="289">
        <v>66.272727272727266</v>
      </c>
      <c r="J332" s="416">
        <v>19710</v>
      </c>
      <c r="K332" s="273">
        <f t="shared" si="49"/>
        <v>3568.8888888888896</v>
      </c>
      <c r="L332" s="270">
        <f t="shared" si="58"/>
        <v>1213.4222222222224</v>
      </c>
      <c r="M332" s="270">
        <f t="shared" si="53"/>
        <v>71.377777777777794</v>
      </c>
      <c r="N332" s="428">
        <v>43</v>
      </c>
      <c r="O332" s="271">
        <f t="shared" si="54"/>
        <v>4896.6888888888898</v>
      </c>
      <c r="P332" s="212">
        <v>81</v>
      </c>
      <c r="Q332" s="416">
        <v>19710</v>
      </c>
      <c r="R332" s="273">
        <f t="shared" si="50"/>
        <v>2920</v>
      </c>
      <c r="S332" s="170">
        <f t="shared" si="59"/>
        <v>992.80000000000007</v>
      </c>
      <c r="T332" s="270">
        <f t="shared" si="55"/>
        <v>58.4</v>
      </c>
      <c r="U332" s="428">
        <v>35</v>
      </c>
      <c r="V332" s="271">
        <f t="shared" si="56"/>
        <v>4006.2000000000003</v>
      </c>
      <c r="W332" s="45"/>
    </row>
    <row r="333" spans="1:23" ht="17.25" customHeight="1" x14ac:dyDescent="0.2">
      <c r="A333" s="267">
        <v>314</v>
      </c>
      <c r="B333" s="268">
        <v>36.450000000000003</v>
      </c>
      <c r="C333" s="416">
        <v>19710</v>
      </c>
      <c r="D333" s="269">
        <f t="shared" si="48"/>
        <v>6488.8888888888887</v>
      </c>
      <c r="E333" s="270">
        <f t="shared" si="57"/>
        <v>2206.2222222222222</v>
      </c>
      <c r="F333" s="270">
        <f t="shared" si="51"/>
        <v>129.77777777777777</v>
      </c>
      <c r="G333" s="170">
        <v>78</v>
      </c>
      <c r="H333" s="271">
        <f t="shared" si="52"/>
        <v>8902.8888888888887</v>
      </c>
      <c r="I333" s="289">
        <v>66.272727272727266</v>
      </c>
      <c r="J333" s="416">
        <v>19710</v>
      </c>
      <c r="K333" s="273">
        <f t="shared" si="49"/>
        <v>3568.8888888888896</v>
      </c>
      <c r="L333" s="270">
        <f t="shared" si="58"/>
        <v>1213.4222222222224</v>
      </c>
      <c r="M333" s="270">
        <f t="shared" si="53"/>
        <v>71.377777777777794</v>
      </c>
      <c r="N333" s="428">
        <v>43</v>
      </c>
      <c r="O333" s="271">
        <f t="shared" si="54"/>
        <v>4896.6888888888898</v>
      </c>
      <c r="P333" s="212">
        <v>81</v>
      </c>
      <c r="Q333" s="416">
        <v>19710</v>
      </c>
      <c r="R333" s="273">
        <f t="shared" si="50"/>
        <v>2920</v>
      </c>
      <c r="S333" s="170">
        <f t="shared" si="59"/>
        <v>992.80000000000007</v>
      </c>
      <c r="T333" s="270">
        <f t="shared" si="55"/>
        <v>58.4</v>
      </c>
      <c r="U333" s="428">
        <v>35</v>
      </c>
      <c r="V333" s="271">
        <f t="shared" si="56"/>
        <v>4006.2000000000003</v>
      </c>
      <c r="W333" s="45"/>
    </row>
    <row r="334" spans="1:23" ht="17.25" customHeight="1" x14ac:dyDescent="0.2">
      <c r="A334" s="267">
        <v>315</v>
      </c>
      <c r="B334" s="268">
        <v>36.450000000000003</v>
      </c>
      <c r="C334" s="416">
        <v>19710</v>
      </c>
      <c r="D334" s="269">
        <f t="shared" si="48"/>
        <v>6488.8888888888887</v>
      </c>
      <c r="E334" s="270">
        <f t="shared" si="57"/>
        <v>2206.2222222222222</v>
      </c>
      <c r="F334" s="270">
        <f t="shared" si="51"/>
        <v>129.77777777777777</v>
      </c>
      <c r="G334" s="170">
        <v>78</v>
      </c>
      <c r="H334" s="271">
        <f t="shared" si="52"/>
        <v>8902.8888888888887</v>
      </c>
      <c r="I334" s="289">
        <v>66.272727272727266</v>
      </c>
      <c r="J334" s="416">
        <v>19710</v>
      </c>
      <c r="K334" s="273">
        <f t="shared" si="49"/>
        <v>3568.8888888888896</v>
      </c>
      <c r="L334" s="270">
        <f t="shared" si="58"/>
        <v>1213.4222222222224</v>
      </c>
      <c r="M334" s="270">
        <f t="shared" si="53"/>
        <v>71.377777777777794</v>
      </c>
      <c r="N334" s="428">
        <v>43</v>
      </c>
      <c r="O334" s="271">
        <f t="shared" si="54"/>
        <v>4896.6888888888898</v>
      </c>
      <c r="P334" s="212">
        <v>81</v>
      </c>
      <c r="Q334" s="416">
        <v>19710</v>
      </c>
      <c r="R334" s="273">
        <f t="shared" si="50"/>
        <v>2920</v>
      </c>
      <c r="S334" s="170">
        <f t="shared" si="59"/>
        <v>992.80000000000007</v>
      </c>
      <c r="T334" s="270">
        <f t="shared" si="55"/>
        <v>58.4</v>
      </c>
      <c r="U334" s="428">
        <v>35</v>
      </c>
      <c r="V334" s="271">
        <f t="shared" si="56"/>
        <v>4006.2000000000003</v>
      </c>
      <c r="W334" s="45"/>
    </row>
    <row r="335" spans="1:23" ht="17.25" customHeight="1" x14ac:dyDescent="0.2">
      <c r="A335" s="267">
        <v>316</v>
      </c>
      <c r="B335" s="268">
        <v>36.450000000000003</v>
      </c>
      <c r="C335" s="416">
        <v>19710</v>
      </c>
      <c r="D335" s="269">
        <f t="shared" si="48"/>
        <v>6488.8888888888887</v>
      </c>
      <c r="E335" s="270">
        <f t="shared" si="57"/>
        <v>2206.2222222222222</v>
      </c>
      <c r="F335" s="270">
        <f t="shared" si="51"/>
        <v>129.77777777777777</v>
      </c>
      <c r="G335" s="170">
        <v>78</v>
      </c>
      <c r="H335" s="271">
        <f t="shared" si="52"/>
        <v>8902.8888888888887</v>
      </c>
      <c r="I335" s="289">
        <v>66.272727272727266</v>
      </c>
      <c r="J335" s="416">
        <v>19710</v>
      </c>
      <c r="K335" s="273">
        <f t="shared" si="49"/>
        <v>3568.8888888888896</v>
      </c>
      <c r="L335" s="270">
        <f t="shared" si="58"/>
        <v>1213.4222222222224</v>
      </c>
      <c r="M335" s="270">
        <f t="shared" si="53"/>
        <v>71.377777777777794</v>
      </c>
      <c r="N335" s="428">
        <v>43</v>
      </c>
      <c r="O335" s="271">
        <f t="shared" si="54"/>
        <v>4896.6888888888898</v>
      </c>
      <c r="P335" s="212">
        <v>81</v>
      </c>
      <c r="Q335" s="416">
        <v>19710</v>
      </c>
      <c r="R335" s="273">
        <f t="shared" si="50"/>
        <v>2920</v>
      </c>
      <c r="S335" s="170">
        <f t="shared" si="59"/>
        <v>992.80000000000007</v>
      </c>
      <c r="T335" s="270">
        <f t="shared" si="55"/>
        <v>58.4</v>
      </c>
      <c r="U335" s="428">
        <v>35</v>
      </c>
      <c r="V335" s="271">
        <f t="shared" si="56"/>
        <v>4006.2000000000003</v>
      </c>
      <c r="W335" s="45"/>
    </row>
    <row r="336" spans="1:23" ht="17.25" customHeight="1" x14ac:dyDescent="0.2">
      <c r="A336" s="267">
        <v>317</v>
      </c>
      <c r="B336" s="268">
        <v>36.450000000000003</v>
      </c>
      <c r="C336" s="416">
        <v>19710</v>
      </c>
      <c r="D336" s="269">
        <f t="shared" si="48"/>
        <v>6488.8888888888887</v>
      </c>
      <c r="E336" s="270">
        <f t="shared" si="57"/>
        <v>2206.2222222222222</v>
      </c>
      <c r="F336" s="270">
        <f t="shared" si="51"/>
        <v>129.77777777777777</v>
      </c>
      <c r="G336" s="170">
        <v>78</v>
      </c>
      <c r="H336" s="271">
        <f t="shared" si="52"/>
        <v>8902.8888888888887</v>
      </c>
      <c r="I336" s="289">
        <v>66.272727272727266</v>
      </c>
      <c r="J336" s="416">
        <v>19710</v>
      </c>
      <c r="K336" s="273">
        <f t="shared" si="49"/>
        <v>3568.8888888888896</v>
      </c>
      <c r="L336" s="270">
        <f t="shared" si="58"/>
        <v>1213.4222222222224</v>
      </c>
      <c r="M336" s="270">
        <f t="shared" si="53"/>
        <v>71.377777777777794</v>
      </c>
      <c r="N336" s="428">
        <v>43</v>
      </c>
      <c r="O336" s="271">
        <f t="shared" si="54"/>
        <v>4896.6888888888898</v>
      </c>
      <c r="P336" s="212">
        <v>81</v>
      </c>
      <c r="Q336" s="416">
        <v>19710</v>
      </c>
      <c r="R336" s="273">
        <f t="shared" si="50"/>
        <v>2920</v>
      </c>
      <c r="S336" s="170">
        <f t="shared" si="59"/>
        <v>992.80000000000007</v>
      </c>
      <c r="T336" s="270">
        <f t="shared" si="55"/>
        <v>58.4</v>
      </c>
      <c r="U336" s="428">
        <v>35</v>
      </c>
      <c r="V336" s="271">
        <f t="shared" si="56"/>
        <v>4006.2000000000003</v>
      </c>
      <c r="W336" s="45"/>
    </row>
    <row r="337" spans="1:23" ht="17.25" customHeight="1" x14ac:dyDescent="0.2">
      <c r="A337" s="267">
        <v>318</v>
      </c>
      <c r="B337" s="268">
        <v>36.450000000000003</v>
      </c>
      <c r="C337" s="416">
        <v>19710</v>
      </c>
      <c r="D337" s="269">
        <f t="shared" si="48"/>
        <v>6488.8888888888887</v>
      </c>
      <c r="E337" s="270">
        <f t="shared" si="57"/>
        <v>2206.2222222222222</v>
      </c>
      <c r="F337" s="270">
        <f t="shared" si="51"/>
        <v>129.77777777777777</v>
      </c>
      <c r="G337" s="170">
        <v>78</v>
      </c>
      <c r="H337" s="271">
        <f t="shared" si="52"/>
        <v>8902.8888888888887</v>
      </c>
      <c r="I337" s="289">
        <v>66.272727272727266</v>
      </c>
      <c r="J337" s="416">
        <v>19710</v>
      </c>
      <c r="K337" s="273">
        <f t="shared" si="49"/>
        <v>3568.8888888888896</v>
      </c>
      <c r="L337" s="270">
        <f t="shared" si="58"/>
        <v>1213.4222222222224</v>
      </c>
      <c r="M337" s="270">
        <f t="shared" si="53"/>
        <v>71.377777777777794</v>
      </c>
      <c r="N337" s="428">
        <v>43</v>
      </c>
      <c r="O337" s="271">
        <f t="shared" si="54"/>
        <v>4896.6888888888898</v>
      </c>
      <c r="P337" s="212">
        <v>81</v>
      </c>
      <c r="Q337" s="416">
        <v>19710</v>
      </c>
      <c r="R337" s="273">
        <f t="shared" si="50"/>
        <v>2920</v>
      </c>
      <c r="S337" s="170">
        <f t="shared" si="59"/>
        <v>992.80000000000007</v>
      </c>
      <c r="T337" s="270">
        <f t="shared" si="55"/>
        <v>58.4</v>
      </c>
      <c r="U337" s="428">
        <v>35</v>
      </c>
      <c r="V337" s="271">
        <f t="shared" si="56"/>
        <v>4006.2000000000003</v>
      </c>
      <c r="W337" s="45"/>
    </row>
    <row r="338" spans="1:23" ht="17.25" customHeight="1" x14ac:dyDescent="0.2">
      <c r="A338" s="267">
        <v>319</v>
      </c>
      <c r="B338" s="268">
        <v>36.450000000000003</v>
      </c>
      <c r="C338" s="416">
        <v>19710</v>
      </c>
      <c r="D338" s="269">
        <f t="shared" si="48"/>
        <v>6488.8888888888887</v>
      </c>
      <c r="E338" s="270">
        <f t="shared" si="57"/>
        <v>2206.2222222222222</v>
      </c>
      <c r="F338" s="270">
        <f t="shared" si="51"/>
        <v>129.77777777777777</v>
      </c>
      <c r="G338" s="170">
        <v>78</v>
      </c>
      <c r="H338" s="271">
        <f t="shared" si="52"/>
        <v>8902.8888888888887</v>
      </c>
      <c r="I338" s="289">
        <v>66.272727272727266</v>
      </c>
      <c r="J338" s="416">
        <v>19710</v>
      </c>
      <c r="K338" s="273">
        <f t="shared" si="49"/>
        <v>3568.8888888888896</v>
      </c>
      <c r="L338" s="270">
        <f t="shared" si="58"/>
        <v>1213.4222222222224</v>
      </c>
      <c r="M338" s="270">
        <f t="shared" si="53"/>
        <v>71.377777777777794</v>
      </c>
      <c r="N338" s="428">
        <v>43</v>
      </c>
      <c r="O338" s="271">
        <f t="shared" si="54"/>
        <v>4896.6888888888898</v>
      </c>
      <c r="P338" s="212">
        <v>81</v>
      </c>
      <c r="Q338" s="416">
        <v>19710</v>
      </c>
      <c r="R338" s="273">
        <f t="shared" si="50"/>
        <v>2920</v>
      </c>
      <c r="S338" s="170">
        <f t="shared" si="59"/>
        <v>992.80000000000007</v>
      </c>
      <c r="T338" s="270">
        <f t="shared" si="55"/>
        <v>58.4</v>
      </c>
      <c r="U338" s="428">
        <v>35</v>
      </c>
      <c r="V338" s="271">
        <f t="shared" si="56"/>
        <v>4006.2000000000003</v>
      </c>
      <c r="W338" s="45"/>
    </row>
    <row r="339" spans="1:23" ht="17.25" customHeight="1" thickBot="1" x14ac:dyDescent="0.25">
      <c r="A339" s="315">
        <v>320</v>
      </c>
      <c r="B339" s="276">
        <v>36.450000000000003</v>
      </c>
      <c r="C339" s="417">
        <v>19710</v>
      </c>
      <c r="D339" s="277">
        <f t="shared" si="48"/>
        <v>6488.8888888888887</v>
      </c>
      <c r="E339" s="278">
        <f t="shared" si="57"/>
        <v>2206.2222222222222</v>
      </c>
      <c r="F339" s="278">
        <f t="shared" si="51"/>
        <v>129.77777777777777</v>
      </c>
      <c r="G339" s="179">
        <v>78</v>
      </c>
      <c r="H339" s="279">
        <f t="shared" si="52"/>
        <v>8902.8888888888887</v>
      </c>
      <c r="I339" s="290">
        <v>66.272727272727266</v>
      </c>
      <c r="J339" s="417">
        <v>19710</v>
      </c>
      <c r="K339" s="281">
        <f t="shared" si="49"/>
        <v>3568.8888888888896</v>
      </c>
      <c r="L339" s="278">
        <f t="shared" si="58"/>
        <v>1213.4222222222224</v>
      </c>
      <c r="M339" s="278">
        <f t="shared" si="53"/>
        <v>71.377777777777794</v>
      </c>
      <c r="N339" s="429">
        <v>43</v>
      </c>
      <c r="O339" s="279">
        <f t="shared" si="54"/>
        <v>4896.6888888888898</v>
      </c>
      <c r="P339" s="216">
        <v>81</v>
      </c>
      <c r="Q339" s="417">
        <v>19710</v>
      </c>
      <c r="R339" s="281">
        <f t="shared" si="50"/>
        <v>2920</v>
      </c>
      <c r="S339" s="179">
        <f t="shared" si="59"/>
        <v>992.80000000000007</v>
      </c>
      <c r="T339" s="278">
        <f t="shared" si="55"/>
        <v>58.4</v>
      </c>
      <c r="U339" s="429">
        <v>35</v>
      </c>
      <c r="V339" s="279">
        <f t="shared" si="56"/>
        <v>4006.2000000000003</v>
      </c>
      <c r="W339" s="45"/>
    </row>
    <row r="340" spans="1:23" ht="15" x14ac:dyDescent="0.25">
      <c r="A340" s="316"/>
      <c r="B340" s="317"/>
      <c r="C340" s="317"/>
      <c r="D340" s="317"/>
      <c r="E340" s="317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  <c r="T340" s="317"/>
      <c r="U340" s="317"/>
      <c r="V340" s="317"/>
      <c r="W340" s="45"/>
    </row>
    <row r="341" spans="1:23" ht="15" x14ac:dyDescent="0.25">
      <c r="A341" s="316"/>
      <c r="B341" s="317"/>
      <c r="C341" s="317"/>
      <c r="D341" s="317"/>
      <c r="E341" s="317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  <c r="T341" s="317"/>
      <c r="U341" s="317"/>
      <c r="V341" s="317"/>
      <c r="W341" s="45"/>
    </row>
    <row r="342" spans="1:23" ht="15" x14ac:dyDescent="0.25">
      <c r="A342" s="316"/>
      <c r="B342" s="317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45"/>
    </row>
    <row r="343" spans="1:23" ht="15" x14ac:dyDescent="0.25">
      <c r="A343" s="316"/>
      <c r="B343" s="317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45"/>
    </row>
    <row r="344" spans="1:23" ht="15" x14ac:dyDescent="0.25">
      <c r="A344" s="316"/>
      <c r="B344" s="317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45"/>
    </row>
    <row r="345" spans="1:23" ht="15" x14ac:dyDescent="0.25">
      <c r="A345" s="316"/>
      <c r="B345" s="317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45"/>
    </row>
    <row r="346" spans="1:23" ht="15" x14ac:dyDescent="0.25">
      <c r="A346" s="316"/>
      <c r="B346" s="317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45"/>
    </row>
    <row r="347" spans="1:23" ht="15" x14ac:dyDescent="0.25">
      <c r="A347" s="316"/>
      <c r="B347" s="317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45"/>
    </row>
    <row r="348" spans="1:23" ht="15" x14ac:dyDescent="0.25">
      <c r="A348" s="316"/>
      <c r="B348" s="317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45"/>
    </row>
    <row r="349" spans="1:23" ht="15" x14ac:dyDescent="0.25">
      <c r="A349" s="316"/>
      <c r="B349" s="317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45"/>
    </row>
    <row r="350" spans="1:23" ht="15" x14ac:dyDescent="0.25">
      <c r="A350" s="316"/>
      <c r="B350" s="317"/>
      <c r="C350" s="317"/>
      <c r="D350" s="317"/>
      <c r="E350" s="317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45"/>
    </row>
    <row r="351" spans="1:23" ht="15" x14ac:dyDescent="0.25">
      <c r="A351" s="316"/>
      <c r="B351" s="317"/>
      <c r="C351" s="317"/>
      <c r="D351" s="317"/>
      <c r="E351" s="317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45"/>
    </row>
    <row r="352" spans="1:23" ht="15" x14ac:dyDescent="0.25">
      <c r="A352" s="316"/>
      <c r="B352" s="317"/>
      <c r="C352" s="317"/>
      <c r="D352" s="317"/>
      <c r="E352" s="317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45"/>
    </row>
    <row r="353" spans="1:23" ht="15" x14ac:dyDescent="0.25">
      <c r="A353" s="316"/>
      <c r="B353" s="317"/>
      <c r="C353" s="317"/>
      <c r="D353" s="317"/>
      <c r="E353" s="317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45"/>
    </row>
    <row r="354" spans="1:23" ht="15" x14ac:dyDescent="0.25">
      <c r="A354" s="316"/>
      <c r="B354" s="317"/>
      <c r="C354" s="317"/>
      <c r="D354" s="317"/>
      <c r="E354" s="317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45"/>
    </row>
    <row r="355" spans="1:23" ht="15" x14ac:dyDescent="0.25">
      <c r="A355" s="316"/>
      <c r="B355" s="317"/>
      <c r="C355" s="317"/>
      <c r="D355" s="317"/>
      <c r="E355" s="317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45"/>
    </row>
    <row r="356" spans="1:23" ht="15" x14ac:dyDescent="0.25">
      <c r="A356" s="316"/>
      <c r="B356" s="317"/>
      <c r="C356" s="317"/>
      <c r="D356" s="317"/>
      <c r="E356" s="317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45"/>
    </row>
    <row r="357" spans="1:23" ht="15" x14ac:dyDescent="0.25">
      <c r="A357" s="316"/>
      <c r="B357" s="317"/>
      <c r="C357" s="317"/>
      <c r="D357" s="317"/>
      <c r="E357" s="317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45"/>
    </row>
    <row r="358" spans="1:23" ht="15" x14ac:dyDescent="0.25">
      <c r="A358" s="316"/>
      <c r="B358" s="317"/>
      <c r="C358" s="317"/>
      <c r="D358" s="317"/>
      <c r="E358" s="317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45"/>
    </row>
    <row r="359" spans="1:23" ht="15" x14ac:dyDescent="0.25">
      <c r="A359" s="316"/>
      <c r="B359" s="317"/>
      <c r="C359" s="317"/>
      <c r="D359" s="317"/>
      <c r="E359" s="317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45"/>
    </row>
    <row r="360" spans="1:23" ht="15" x14ac:dyDescent="0.25">
      <c r="A360" s="316"/>
      <c r="B360" s="317"/>
      <c r="C360" s="317"/>
      <c r="D360" s="317"/>
      <c r="E360" s="317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45"/>
    </row>
    <row r="361" spans="1:23" ht="15" x14ac:dyDescent="0.25">
      <c r="A361" s="316"/>
      <c r="B361" s="317"/>
      <c r="C361" s="317"/>
      <c r="D361" s="317"/>
      <c r="E361" s="317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45"/>
    </row>
    <row r="362" spans="1:23" ht="15" x14ac:dyDescent="0.25">
      <c r="A362" s="316"/>
      <c r="B362" s="317"/>
      <c r="C362" s="317"/>
      <c r="D362" s="317"/>
      <c r="E362" s="317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45"/>
    </row>
    <row r="363" spans="1:23" ht="15" x14ac:dyDescent="0.25">
      <c r="A363" s="316"/>
      <c r="B363" s="317"/>
      <c r="C363" s="317"/>
      <c r="D363" s="317"/>
      <c r="E363" s="317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45"/>
    </row>
    <row r="364" spans="1:23" ht="15" x14ac:dyDescent="0.25">
      <c r="A364" s="316"/>
      <c r="B364" s="317"/>
      <c r="C364" s="317"/>
      <c r="D364" s="317"/>
      <c r="E364" s="317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45"/>
    </row>
    <row r="365" spans="1:23" ht="15" x14ac:dyDescent="0.25">
      <c r="A365" s="316"/>
      <c r="B365" s="317"/>
      <c r="C365" s="317"/>
      <c r="D365" s="317"/>
      <c r="E365" s="317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45"/>
    </row>
    <row r="366" spans="1:23" ht="15" x14ac:dyDescent="0.25">
      <c r="A366" s="316"/>
      <c r="B366" s="317"/>
      <c r="C366" s="317"/>
      <c r="D366" s="317"/>
      <c r="E366" s="317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45"/>
    </row>
    <row r="367" spans="1:23" ht="15" x14ac:dyDescent="0.25">
      <c r="A367" s="316"/>
      <c r="B367" s="317"/>
      <c r="C367" s="317"/>
      <c r="D367" s="317"/>
      <c r="E367" s="317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45"/>
    </row>
    <row r="368" spans="1:23" ht="15" x14ac:dyDescent="0.25">
      <c r="A368" s="316"/>
      <c r="B368" s="317"/>
      <c r="C368" s="317"/>
      <c r="D368" s="317"/>
      <c r="E368" s="317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45"/>
    </row>
    <row r="369" spans="1:23" ht="15" x14ac:dyDescent="0.25">
      <c r="A369" s="316"/>
      <c r="B369" s="317"/>
      <c r="C369" s="317"/>
      <c r="D369" s="317"/>
      <c r="E369" s="317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45"/>
    </row>
    <row r="370" spans="1:23" ht="15" x14ac:dyDescent="0.25">
      <c r="A370" s="316"/>
      <c r="B370" s="317"/>
      <c r="C370" s="317"/>
      <c r="D370" s="317"/>
      <c r="E370" s="317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45"/>
    </row>
    <row r="371" spans="1:23" ht="15" x14ac:dyDescent="0.25">
      <c r="A371" s="316"/>
      <c r="B371" s="317"/>
      <c r="C371" s="317"/>
      <c r="D371" s="317"/>
      <c r="E371" s="317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45"/>
    </row>
    <row r="372" spans="1:23" ht="15" x14ac:dyDescent="0.25">
      <c r="A372" s="316"/>
      <c r="B372" s="317"/>
      <c r="C372" s="317"/>
      <c r="D372" s="317"/>
      <c r="E372" s="317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45"/>
    </row>
    <row r="373" spans="1:23" ht="15" x14ac:dyDescent="0.25">
      <c r="A373" s="316"/>
      <c r="B373" s="317"/>
      <c r="C373" s="317"/>
      <c r="D373" s="317"/>
      <c r="E373" s="317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45"/>
    </row>
    <row r="374" spans="1:23" ht="15" x14ac:dyDescent="0.25">
      <c r="A374" s="316"/>
      <c r="B374" s="317"/>
      <c r="C374" s="317"/>
      <c r="D374" s="317"/>
      <c r="E374" s="317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45"/>
    </row>
    <row r="375" spans="1:23" ht="15" x14ac:dyDescent="0.25">
      <c r="A375" s="316"/>
      <c r="B375" s="317"/>
      <c r="C375" s="317"/>
      <c r="D375" s="317"/>
      <c r="E375" s="317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45"/>
    </row>
    <row r="376" spans="1:23" ht="15" x14ac:dyDescent="0.25">
      <c r="A376" s="316"/>
      <c r="B376" s="317"/>
      <c r="C376" s="317"/>
      <c r="D376" s="317"/>
      <c r="E376" s="317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45"/>
    </row>
    <row r="377" spans="1:23" ht="15" x14ac:dyDescent="0.25">
      <c r="A377" s="316"/>
      <c r="B377" s="317"/>
      <c r="C377" s="317"/>
      <c r="D377" s="317"/>
      <c r="E377" s="317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45"/>
    </row>
    <row r="378" spans="1:23" ht="15" x14ac:dyDescent="0.25">
      <c r="A378" s="316"/>
      <c r="B378" s="317"/>
      <c r="C378" s="317"/>
      <c r="D378" s="317"/>
      <c r="E378" s="317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45"/>
    </row>
    <row r="379" spans="1:23" ht="15" x14ac:dyDescent="0.25">
      <c r="A379" s="316"/>
      <c r="B379" s="317"/>
      <c r="C379" s="317"/>
      <c r="D379" s="317"/>
      <c r="E379" s="317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45"/>
    </row>
    <row r="380" spans="1:23" ht="15" x14ac:dyDescent="0.25">
      <c r="A380" s="316"/>
      <c r="B380" s="317"/>
      <c r="C380" s="317"/>
      <c r="D380" s="317"/>
      <c r="E380" s="317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45"/>
    </row>
    <row r="381" spans="1:23" ht="15" x14ac:dyDescent="0.25">
      <c r="A381" s="316"/>
      <c r="B381" s="317"/>
      <c r="C381" s="317"/>
      <c r="D381" s="317"/>
      <c r="E381" s="317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45"/>
    </row>
    <row r="382" spans="1:23" ht="15" x14ac:dyDescent="0.25">
      <c r="A382" s="316"/>
      <c r="B382" s="317"/>
      <c r="C382" s="317"/>
      <c r="D382" s="317"/>
      <c r="E382" s="317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45"/>
    </row>
    <row r="383" spans="1:23" ht="15" x14ac:dyDescent="0.25">
      <c r="A383" s="316"/>
      <c r="B383" s="317"/>
      <c r="C383" s="317"/>
      <c r="D383" s="317"/>
      <c r="E383" s="317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45"/>
    </row>
    <row r="384" spans="1:23" ht="15" x14ac:dyDescent="0.25">
      <c r="A384" s="316"/>
      <c r="B384" s="317"/>
      <c r="C384" s="317"/>
      <c r="D384" s="317"/>
      <c r="E384" s="317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45"/>
    </row>
    <row r="385" spans="1:23" ht="15" x14ac:dyDescent="0.25">
      <c r="A385" s="316"/>
      <c r="B385" s="317"/>
      <c r="C385" s="317"/>
      <c r="D385" s="317"/>
      <c r="E385" s="317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45"/>
    </row>
    <row r="386" spans="1:23" ht="15" x14ac:dyDescent="0.25">
      <c r="A386" s="316"/>
      <c r="B386" s="317"/>
      <c r="C386" s="317"/>
      <c r="D386" s="317"/>
      <c r="E386" s="317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45"/>
    </row>
    <row r="387" spans="1:23" ht="15" x14ac:dyDescent="0.25">
      <c r="A387" s="316"/>
      <c r="B387" s="317"/>
      <c r="C387" s="317"/>
      <c r="D387" s="317"/>
      <c r="E387" s="317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45"/>
    </row>
    <row r="388" spans="1:23" ht="15" x14ac:dyDescent="0.25">
      <c r="A388" s="316"/>
      <c r="B388" s="317"/>
      <c r="C388" s="317"/>
      <c r="D388" s="317"/>
      <c r="E388" s="317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45"/>
    </row>
    <row r="389" spans="1:23" ht="15" x14ac:dyDescent="0.25">
      <c r="A389" s="316"/>
      <c r="B389" s="317"/>
      <c r="C389" s="317"/>
      <c r="D389" s="317"/>
      <c r="E389" s="317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45"/>
    </row>
    <row r="390" spans="1:23" ht="15" x14ac:dyDescent="0.25">
      <c r="A390" s="316"/>
      <c r="B390" s="317"/>
      <c r="C390" s="317"/>
      <c r="D390" s="317"/>
      <c r="E390" s="317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45"/>
    </row>
    <row r="391" spans="1:23" ht="15" x14ac:dyDescent="0.25">
      <c r="A391" s="316"/>
      <c r="B391" s="317"/>
      <c r="C391" s="317"/>
      <c r="D391" s="317"/>
      <c r="E391" s="317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45"/>
    </row>
    <row r="392" spans="1:23" ht="15" x14ac:dyDescent="0.25">
      <c r="A392" s="316"/>
      <c r="B392" s="317"/>
      <c r="C392" s="317"/>
      <c r="D392" s="317"/>
      <c r="E392" s="317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45"/>
    </row>
    <row r="393" spans="1:23" ht="15" x14ac:dyDescent="0.25">
      <c r="A393" s="316"/>
      <c r="B393" s="317"/>
      <c r="C393" s="317"/>
      <c r="D393" s="317"/>
      <c r="E393" s="317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45"/>
    </row>
    <row r="394" spans="1:23" ht="15" x14ac:dyDescent="0.25">
      <c r="A394" s="316"/>
      <c r="B394" s="317"/>
      <c r="C394" s="317"/>
      <c r="D394" s="317"/>
      <c r="E394" s="317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45"/>
    </row>
    <row r="395" spans="1:23" ht="15" x14ac:dyDescent="0.25">
      <c r="A395" s="316"/>
      <c r="B395" s="317"/>
      <c r="C395" s="317"/>
      <c r="D395" s="317"/>
      <c r="E395" s="317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45"/>
    </row>
    <row r="396" spans="1:23" ht="15" x14ac:dyDescent="0.25">
      <c r="A396" s="316"/>
      <c r="B396" s="317"/>
      <c r="C396" s="317"/>
      <c r="D396" s="317"/>
      <c r="E396" s="317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45"/>
    </row>
    <row r="397" spans="1:23" ht="15" x14ac:dyDescent="0.25">
      <c r="A397" s="316"/>
      <c r="B397" s="317"/>
      <c r="C397" s="317"/>
      <c r="D397" s="317"/>
      <c r="E397" s="317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45"/>
    </row>
    <row r="398" spans="1:23" ht="15" x14ac:dyDescent="0.25">
      <c r="A398" s="316"/>
      <c r="B398" s="317"/>
      <c r="C398" s="317"/>
      <c r="D398" s="317"/>
      <c r="E398" s="317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45"/>
    </row>
    <row r="399" spans="1:23" ht="15" x14ac:dyDescent="0.25">
      <c r="A399" s="316"/>
      <c r="B399" s="317"/>
      <c r="C399" s="317"/>
      <c r="D399" s="317"/>
      <c r="E399" s="317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45"/>
    </row>
    <row r="400" spans="1:23" ht="15" x14ac:dyDescent="0.25">
      <c r="A400" s="316"/>
      <c r="B400" s="317"/>
      <c r="C400" s="317"/>
      <c r="D400" s="317"/>
      <c r="E400" s="317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45"/>
    </row>
    <row r="401" spans="1:23" ht="15" x14ac:dyDescent="0.25">
      <c r="A401" s="316"/>
      <c r="B401" s="317"/>
      <c r="C401" s="317"/>
      <c r="D401" s="317"/>
      <c r="E401" s="317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45"/>
    </row>
    <row r="402" spans="1:23" ht="15" x14ac:dyDescent="0.25">
      <c r="A402" s="316"/>
      <c r="B402" s="317"/>
      <c r="C402" s="317"/>
      <c r="D402" s="317"/>
      <c r="E402" s="317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45"/>
    </row>
    <row r="403" spans="1:23" ht="15" x14ac:dyDescent="0.25">
      <c r="A403" s="316"/>
      <c r="B403" s="317"/>
      <c r="C403" s="317"/>
      <c r="D403" s="317"/>
      <c r="E403" s="317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45"/>
    </row>
    <row r="404" spans="1:23" ht="15" x14ac:dyDescent="0.25">
      <c r="A404" s="316"/>
      <c r="B404" s="317"/>
      <c r="C404" s="317"/>
      <c r="D404" s="317"/>
      <c r="E404" s="317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45"/>
    </row>
    <row r="405" spans="1:23" ht="15" x14ac:dyDescent="0.25">
      <c r="A405" s="316"/>
      <c r="B405" s="317"/>
      <c r="C405" s="317"/>
      <c r="D405" s="317"/>
      <c r="E405" s="317"/>
      <c r="F405" s="317"/>
      <c r="G405" s="317"/>
      <c r="H405" s="317"/>
      <c r="I405" s="317"/>
      <c r="J405" s="317"/>
      <c r="K405" s="317"/>
      <c r="L405" s="317"/>
      <c r="M405" s="317"/>
      <c r="N405" s="317"/>
      <c r="O405" s="317"/>
      <c r="P405" s="317"/>
      <c r="Q405" s="317"/>
      <c r="R405" s="317"/>
      <c r="S405" s="317"/>
      <c r="T405" s="317"/>
      <c r="U405" s="317"/>
      <c r="V405" s="317"/>
      <c r="W405" s="45"/>
    </row>
    <row r="406" spans="1:23" ht="15" x14ac:dyDescent="0.25">
      <c r="A406" s="316"/>
      <c r="B406" s="317"/>
      <c r="C406" s="317"/>
      <c r="D406" s="317"/>
      <c r="E406" s="317"/>
      <c r="F406" s="317"/>
      <c r="G406" s="317"/>
      <c r="H406" s="317"/>
      <c r="I406" s="317"/>
      <c r="J406" s="317"/>
      <c r="K406" s="317"/>
      <c r="L406" s="317"/>
      <c r="M406" s="317"/>
      <c r="N406" s="317"/>
      <c r="O406" s="317"/>
      <c r="P406" s="317"/>
      <c r="Q406" s="317"/>
      <c r="R406" s="317"/>
      <c r="S406" s="317"/>
      <c r="T406" s="317"/>
      <c r="U406" s="317"/>
      <c r="V406" s="317"/>
      <c r="W406" s="45"/>
    </row>
    <row r="407" spans="1:23" ht="15" x14ac:dyDescent="0.25">
      <c r="A407" s="316"/>
      <c r="B407" s="317"/>
      <c r="C407" s="317"/>
      <c r="D407" s="317"/>
      <c r="E407" s="317"/>
      <c r="F407" s="317"/>
      <c r="G407" s="317"/>
      <c r="H407" s="317"/>
      <c r="I407" s="317"/>
      <c r="J407" s="317"/>
      <c r="K407" s="317"/>
      <c r="L407" s="317"/>
      <c r="M407" s="317"/>
      <c r="N407" s="317"/>
      <c r="O407" s="317"/>
      <c r="P407" s="317"/>
      <c r="Q407" s="317"/>
      <c r="R407" s="317"/>
      <c r="S407" s="317"/>
      <c r="T407" s="317"/>
      <c r="U407" s="317"/>
      <c r="V407" s="317"/>
      <c r="W407" s="45"/>
    </row>
    <row r="408" spans="1:23" ht="15" x14ac:dyDescent="0.25">
      <c r="A408" s="316"/>
      <c r="B408" s="317"/>
      <c r="C408" s="317"/>
      <c r="D408" s="317"/>
      <c r="E408" s="317"/>
      <c r="F408" s="317"/>
      <c r="G408" s="317"/>
      <c r="H408" s="317"/>
      <c r="I408" s="317"/>
      <c r="J408" s="317"/>
      <c r="K408" s="317"/>
      <c r="L408" s="317"/>
      <c r="M408" s="317"/>
      <c r="N408" s="317"/>
      <c r="O408" s="317"/>
      <c r="P408" s="317"/>
      <c r="Q408" s="317"/>
      <c r="R408" s="317"/>
      <c r="S408" s="317"/>
      <c r="T408" s="317"/>
      <c r="U408" s="317"/>
      <c r="V408" s="317"/>
      <c r="W408" s="45"/>
    </row>
    <row r="409" spans="1:23" ht="15" x14ac:dyDescent="0.25">
      <c r="A409" s="316"/>
      <c r="B409" s="317"/>
      <c r="C409" s="317"/>
      <c r="D409" s="317"/>
      <c r="E409" s="317"/>
      <c r="F409" s="317"/>
      <c r="G409" s="317"/>
      <c r="H409" s="317"/>
      <c r="I409" s="317"/>
      <c r="J409" s="317"/>
      <c r="K409" s="317"/>
      <c r="L409" s="317"/>
      <c r="M409" s="317"/>
      <c r="N409" s="317"/>
      <c r="O409" s="317"/>
      <c r="P409" s="317"/>
      <c r="Q409" s="317"/>
      <c r="R409" s="317"/>
      <c r="S409" s="317"/>
      <c r="T409" s="317"/>
      <c r="U409" s="317"/>
      <c r="V409" s="317"/>
      <c r="W409" s="45"/>
    </row>
    <row r="410" spans="1:23" ht="15" x14ac:dyDescent="0.25">
      <c r="A410" s="316"/>
      <c r="B410" s="317"/>
      <c r="C410" s="317"/>
      <c r="D410" s="317"/>
      <c r="E410" s="317"/>
      <c r="F410" s="317"/>
      <c r="G410" s="317"/>
      <c r="H410" s="317"/>
      <c r="I410" s="317"/>
      <c r="J410" s="317"/>
      <c r="K410" s="317"/>
      <c r="L410" s="317"/>
      <c r="M410" s="317"/>
      <c r="N410" s="317"/>
      <c r="O410" s="317"/>
      <c r="P410" s="317"/>
      <c r="Q410" s="317"/>
      <c r="R410" s="317"/>
      <c r="S410" s="317"/>
      <c r="T410" s="317"/>
      <c r="U410" s="317"/>
      <c r="V410" s="317"/>
      <c r="W410" s="45"/>
    </row>
    <row r="411" spans="1:23" ht="15" x14ac:dyDescent="0.25">
      <c r="A411" s="316"/>
      <c r="B411" s="317"/>
      <c r="C411" s="317"/>
      <c r="D411" s="317"/>
      <c r="E411" s="317"/>
      <c r="F411" s="317"/>
      <c r="G411" s="317"/>
      <c r="H411" s="317"/>
      <c r="I411" s="317"/>
      <c r="J411" s="317"/>
      <c r="K411" s="317"/>
      <c r="L411" s="317"/>
      <c r="M411" s="317"/>
      <c r="N411" s="317"/>
      <c r="O411" s="317"/>
      <c r="P411" s="317"/>
      <c r="Q411" s="317"/>
      <c r="R411" s="317"/>
      <c r="S411" s="317"/>
      <c r="T411" s="317"/>
      <c r="U411" s="317"/>
      <c r="V411" s="317"/>
      <c r="W411" s="45"/>
    </row>
    <row r="412" spans="1:23" ht="15" x14ac:dyDescent="0.25">
      <c r="A412" s="316"/>
      <c r="B412" s="317"/>
      <c r="C412" s="317"/>
      <c r="D412" s="317"/>
      <c r="E412" s="317"/>
      <c r="F412" s="317"/>
      <c r="G412" s="317"/>
      <c r="H412" s="317"/>
      <c r="I412" s="317"/>
      <c r="J412" s="317"/>
      <c r="K412" s="317"/>
      <c r="L412" s="317"/>
      <c r="M412" s="317"/>
      <c r="N412" s="317"/>
      <c r="O412" s="317"/>
      <c r="P412" s="317"/>
      <c r="Q412" s="317"/>
      <c r="R412" s="317"/>
      <c r="S412" s="317"/>
      <c r="T412" s="317"/>
      <c r="U412" s="317"/>
      <c r="V412" s="317"/>
      <c r="W412" s="45"/>
    </row>
    <row r="413" spans="1:23" ht="15" x14ac:dyDescent="0.25">
      <c r="A413" s="316"/>
      <c r="B413" s="317"/>
      <c r="C413" s="317"/>
      <c r="D413" s="317"/>
      <c r="E413" s="317"/>
      <c r="F413" s="317"/>
      <c r="G413" s="317"/>
      <c r="H413" s="317"/>
      <c r="I413" s="317"/>
      <c r="J413" s="317"/>
      <c r="K413" s="317"/>
      <c r="L413" s="317"/>
      <c r="M413" s="317"/>
      <c r="N413" s="317"/>
      <c r="O413" s="317"/>
      <c r="P413" s="317"/>
      <c r="Q413" s="317"/>
      <c r="R413" s="317"/>
      <c r="S413" s="317"/>
      <c r="T413" s="317"/>
      <c r="U413" s="317"/>
      <c r="V413" s="317"/>
      <c r="W413" s="45"/>
    </row>
    <row r="414" spans="1:23" ht="15" x14ac:dyDescent="0.25">
      <c r="A414" s="316"/>
      <c r="B414" s="317"/>
      <c r="C414" s="317"/>
      <c r="D414" s="317"/>
      <c r="E414" s="317"/>
      <c r="F414" s="317"/>
      <c r="G414" s="317"/>
      <c r="H414" s="317"/>
      <c r="I414" s="317"/>
      <c r="J414" s="317"/>
      <c r="K414" s="317"/>
      <c r="L414" s="317"/>
      <c r="M414" s="317"/>
      <c r="N414" s="317"/>
      <c r="O414" s="317"/>
      <c r="P414" s="317"/>
      <c r="Q414" s="317"/>
      <c r="R414" s="317"/>
      <c r="S414" s="317"/>
      <c r="T414" s="317"/>
      <c r="U414" s="317"/>
      <c r="V414" s="317"/>
      <c r="W414" s="45"/>
    </row>
    <row r="415" spans="1:23" ht="15" x14ac:dyDescent="0.25">
      <c r="A415" s="316"/>
      <c r="B415" s="317"/>
      <c r="C415" s="317"/>
      <c r="D415" s="317"/>
      <c r="E415" s="317"/>
      <c r="F415" s="317"/>
      <c r="G415" s="317"/>
      <c r="H415" s="317"/>
      <c r="I415" s="317"/>
      <c r="J415" s="317"/>
      <c r="K415" s="317"/>
      <c r="L415" s="317"/>
      <c r="M415" s="317"/>
      <c r="N415" s="317"/>
      <c r="O415" s="317"/>
      <c r="P415" s="317"/>
      <c r="Q415" s="317"/>
      <c r="R415" s="317"/>
      <c r="S415" s="317"/>
      <c r="T415" s="317"/>
      <c r="U415" s="317"/>
      <c r="V415" s="317"/>
      <c r="W415" s="45"/>
    </row>
    <row r="416" spans="1:23" ht="15" x14ac:dyDescent="0.25">
      <c r="A416" s="316"/>
      <c r="B416" s="317"/>
      <c r="C416" s="317"/>
      <c r="D416" s="317"/>
      <c r="E416" s="317"/>
      <c r="F416" s="317"/>
      <c r="G416" s="317"/>
      <c r="H416" s="317"/>
      <c r="I416" s="317"/>
      <c r="J416" s="317"/>
      <c r="K416" s="317"/>
      <c r="L416" s="317"/>
      <c r="M416" s="317"/>
      <c r="N416" s="317"/>
      <c r="O416" s="317"/>
      <c r="P416" s="317"/>
      <c r="Q416" s="317"/>
      <c r="R416" s="317"/>
      <c r="S416" s="317"/>
      <c r="T416" s="317"/>
      <c r="U416" s="317"/>
      <c r="V416" s="317"/>
      <c r="W416" s="45"/>
    </row>
    <row r="417" spans="1:23" ht="15" x14ac:dyDescent="0.25">
      <c r="A417" s="316"/>
      <c r="B417" s="317"/>
      <c r="C417" s="317"/>
      <c r="D417" s="317"/>
      <c r="E417" s="317"/>
      <c r="F417" s="317"/>
      <c r="G417" s="317"/>
      <c r="H417" s="317"/>
      <c r="I417" s="317"/>
      <c r="J417" s="317"/>
      <c r="K417" s="317"/>
      <c r="L417" s="317"/>
      <c r="M417" s="317"/>
      <c r="N417" s="317"/>
      <c r="O417" s="317"/>
      <c r="P417" s="317"/>
      <c r="Q417" s="317"/>
      <c r="R417" s="317"/>
      <c r="S417" s="317"/>
      <c r="T417" s="317"/>
      <c r="U417" s="317"/>
      <c r="V417" s="317"/>
      <c r="W417" s="45"/>
    </row>
    <row r="418" spans="1:23" ht="15" x14ac:dyDescent="0.25">
      <c r="A418" s="316"/>
      <c r="B418" s="317"/>
      <c r="C418" s="317"/>
      <c r="D418" s="317"/>
      <c r="E418" s="317"/>
      <c r="F418" s="317"/>
      <c r="G418" s="317"/>
      <c r="H418" s="317"/>
      <c r="I418" s="317"/>
      <c r="J418" s="317"/>
      <c r="K418" s="317"/>
      <c r="L418" s="317"/>
      <c r="M418" s="317"/>
      <c r="N418" s="317"/>
      <c r="O418" s="317"/>
      <c r="P418" s="317"/>
      <c r="Q418" s="317"/>
      <c r="R418" s="317"/>
      <c r="S418" s="317"/>
      <c r="T418" s="317"/>
      <c r="U418" s="317"/>
      <c r="V418" s="317"/>
      <c r="W418" s="45"/>
    </row>
    <row r="419" spans="1:23" ht="15" x14ac:dyDescent="0.25">
      <c r="A419" s="316"/>
      <c r="B419" s="317"/>
      <c r="C419" s="317"/>
      <c r="D419" s="317"/>
      <c r="E419" s="317"/>
      <c r="F419" s="317"/>
      <c r="G419" s="317"/>
      <c r="H419" s="317"/>
      <c r="I419" s="317"/>
      <c r="J419" s="317"/>
      <c r="K419" s="317"/>
      <c r="L419" s="317"/>
      <c r="M419" s="317"/>
      <c r="N419" s="317"/>
      <c r="O419" s="317"/>
      <c r="P419" s="317"/>
      <c r="Q419" s="317"/>
      <c r="R419" s="317"/>
      <c r="S419" s="317"/>
      <c r="T419" s="317"/>
      <c r="U419" s="317"/>
      <c r="V419" s="317"/>
      <c r="W419" s="45"/>
    </row>
    <row r="420" spans="1:23" ht="15" x14ac:dyDescent="0.25">
      <c r="A420" s="316"/>
      <c r="B420" s="317"/>
      <c r="C420" s="317"/>
      <c r="D420" s="317"/>
      <c r="E420" s="317"/>
      <c r="F420" s="317"/>
      <c r="G420" s="317"/>
      <c r="H420" s="317"/>
      <c r="I420" s="317"/>
      <c r="J420" s="317"/>
      <c r="K420" s="317"/>
      <c r="L420" s="317"/>
      <c r="M420" s="317"/>
      <c r="N420" s="317"/>
      <c r="O420" s="317"/>
      <c r="P420" s="317"/>
      <c r="Q420" s="317"/>
      <c r="R420" s="317"/>
      <c r="S420" s="317"/>
      <c r="T420" s="317"/>
      <c r="U420" s="317"/>
      <c r="V420" s="317"/>
      <c r="W420" s="45"/>
    </row>
    <row r="421" spans="1:23" ht="15" x14ac:dyDescent="0.25">
      <c r="A421" s="316"/>
      <c r="B421" s="317"/>
      <c r="C421" s="317"/>
      <c r="D421" s="317"/>
      <c r="E421" s="317"/>
      <c r="F421" s="317"/>
      <c r="G421" s="317"/>
      <c r="H421" s="317"/>
      <c r="I421" s="317"/>
      <c r="J421" s="317"/>
      <c r="K421" s="317"/>
      <c r="L421" s="317"/>
      <c r="M421" s="317"/>
      <c r="N421" s="317"/>
      <c r="O421" s="317"/>
      <c r="P421" s="317"/>
      <c r="Q421" s="317"/>
      <c r="R421" s="317"/>
      <c r="S421" s="317"/>
      <c r="T421" s="317"/>
      <c r="U421" s="317"/>
      <c r="V421" s="317"/>
      <c r="W421" s="45"/>
    </row>
    <row r="422" spans="1:23" ht="15" x14ac:dyDescent="0.25">
      <c r="A422" s="316"/>
      <c r="B422" s="317"/>
      <c r="C422" s="317"/>
      <c r="D422" s="317"/>
      <c r="E422" s="317"/>
      <c r="F422" s="317"/>
      <c r="G422" s="317"/>
      <c r="H422" s="317"/>
      <c r="I422" s="317"/>
      <c r="J422" s="317"/>
      <c r="K422" s="317"/>
      <c r="L422" s="317"/>
      <c r="M422" s="317"/>
      <c r="N422" s="317"/>
      <c r="O422" s="317"/>
      <c r="P422" s="317"/>
      <c r="Q422" s="317"/>
      <c r="R422" s="317"/>
      <c r="S422" s="317"/>
      <c r="T422" s="317"/>
      <c r="U422" s="317"/>
      <c r="V422" s="317"/>
      <c r="W422" s="45"/>
    </row>
    <row r="423" spans="1:23" ht="15" x14ac:dyDescent="0.25">
      <c r="A423" s="316"/>
      <c r="B423" s="317"/>
      <c r="C423" s="317"/>
      <c r="D423" s="317"/>
      <c r="E423" s="317"/>
      <c r="F423" s="317"/>
      <c r="G423" s="317"/>
      <c r="H423" s="317"/>
      <c r="I423" s="317"/>
      <c r="J423" s="317"/>
      <c r="K423" s="317"/>
      <c r="L423" s="317"/>
      <c r="M423" s="317"/>
      <c r="N423" s="317"/>
      <c r="O423" s="317"/>
      <c r="P423" s="317"/>
      <c r="Q423" s="317"/>
      <c r="R423" s="317"/>
      <c r="S423" s="317"/>
      <c r="T423" s="317"/>
      <c r="U423" s="317"/>
      <c r="V423" s="317"/>
      <c r="W423" s="45"/>
    </row>
    <row r="424" spans="1:23" ht="15" x14ac:dyDescent="0.25">
      <c r="A424" s="316"/>
      <c r="B424" s="317"/>
      <c r="C424" s="317"/>
      <c r="D424" s="317"/>
      <c r="E424" s="317"/>
      <c r="F424" s="317"/>
      <c r="G424" s="317"/>
      <c r="H424" s="317"/>
      <c r="I424" s="317"/>
      <c r="J424" s="317"/>
      <c r="K424" s="317"/>
      <c r="L424" s="317"/>
      <c r="M424" s="317"/>
      <c r="N424" s="317"/>
      <c r="O424" s="317"/>
      <c r="P424" s="317"/>
      <c r="Q424" s="317"/>
      <c r="R424" s="317"/>
      <c r="S424" s="317"/>
      <c r="T424" s="317"/>
      <c r="U424" s="317"/>
      <c r="V424" s="317"/>
      <c r="W424" s="45"/>
    </row>
    <row r="425" spans="1:23" ht="15" x14ac:dyDescent="0.25">
      <c r="A425" s="316"/>
      <c r="B425" s="317"/>
      <c r="C425" s="317"/>
      <c r="D425" s="317"/>
      <c r="E425" s="317"/>
      <c r="F425" s="317"/>
      <c r="G425" s="317"/>
      <c r="H425" s="317"/>
      <c r="I425" s="317"/>
      <c r="J425" s="317"/>
      <c r="K425" s="317"/>
      <c r="L425" s="317"/>
      <c r="M425" s="317"/>
      <c r="N425" s="317"/>
      <c r="O425" s="317"/>
      <c r="P425" s="317"/>
      <c r="Q425" s="317"/>
      <c r="R425" s="317"/>
      <c r="S425" s="317"/>
      <c r="T425" s="317"/>
      <c r="U425" s="317"/>
      <c r="V425" s="317"/>
      <c r="W425" s="45"/>
    </row>
    <row r="426" spans="1:23" ht="15" x14ac:dyDescent="0.25">
      <c r="A426" s="316"/>
      <c r="B426" s="317"/>
      <c r="C426" s="317"/>
      <c r="D426" s="317"/>
      <c r="E426" s="317"/>
      <c r="F426" s="317"/>
      <c r="G426" s="317"/>
      <c r="H426" s="317"/>
      <c r="I426" s="317"/>
      <c r="J426" s="317"/>
      <c r="K426" s="317"/>
      <c r="L426" s="317"/>
      <c r="M426" s="317"/>
      <c r="N426" s="317"/>
      <c r="O426" s="317"/>
      <c r="P426" s="317"/>
      <c r="Q426" s="317"/>
      <c r="R426" s="317"/>
      <c r="S426" s="317"/>
      <c r="T426" s="317"/>
      <c r="U426" s="317"/>
      <c r="V426" s="317"/>
      <c r="W426" s="45"/>
    </row>
    <row r="427" spans="1:23" ht="15" x14ac:dyDescent="0.25">
      <c r="A427" s="316"/>
      <c r="B427" s="317"/>
      <c r="C427" s="317"/>
      <c r="D427" s="317"/>
      <c r="E427" s="317"/>
      <c r="F427" s="317"/>
      <c r="G427" s="317"/>
      <c r="H427" s="317"/>
      <c r="I427" s="317"/>
      <c r="J427" s="317"/>
      <c r="K427" s="317"/>
      <c r="L427" s="317"/>
      <c r="M427" s="317"/>
      <c r="N427" s="317"/>
      <c r="O427" s="317"/>
      <c r="P427" s="317"/>
      <c r="Q427" s="317"/>
      <c r="R427" s="317"/>
      <c r="S427" s="317"/>
      <c r="T427" s="317"/>
      <c r="U427" s="317"/>
      <c r="V427" s="317"/>
      <c r="W427" s="45"/>
    </row>
    <row r="428" spans="1:23" ht="15" x14ac:dyDescent="0.25">
      <c r="A428" s="316"/>
      <c r="B428" s="317"/>
      <c r="C428" s="317"/>
      <c r="D428" s="317"/>
      <c r="E428" s="317"/>
      <c r="F428" s="317"/>
      <c r="G428" s="317"/>
      <c r="H428" s="317"/>
      <c r="I428" s="317"/>
      <c r="J428" s="317"/>
      <c r="K428" s="317"/>
      <c r="L428" s="317"/>
      <c r="M428" s="317"/>
      <c r="N428" s="317"/>
      <c r="O428" s="317"/>
      <c r="P428" s="317"/>
      <c r="Q428" s="317"/>
      <c r="R428" s="317"/>
      <c r="S428" s="317"/>
      <c r="T428" s="317"/>
      <c r="U428" s="317"/>
      <c r="V428" s="317"/>
      <c r="W428" s="45"/>
    </row>
    <row r="429" spans="1:23" ht="15" x14ac:dyDescent="0.25">
      <c r="A429" s="316"/>
      <c r="B429" s="317"/>
      <c r="C429" s="317"/>
      <c r="D429" s="317"/>
      <c r="E429" s="317"/>
      <c r="F429" s="317"/>
      <c r="G429" s="317"/>
      <c r="H429" s="317"/>
      <c r="I429" s="317"/>
      <c r="J429" s="317"/>
      <c r="K429" s="317"/>
      <c r="L429" s="317"/>
      <c r="M429" s="317"/>
      <c r="N429" s="317"/>
      <c r="O429" s="317"/>
      <c r="P429" s="317"/>
      <c r="Q429" s="317"/>
      <c r="R429" s="317"/>
      <c r="S429" s="317"/>
      <c r="T429" s="317"/>
      <c r="U429" s="317"/>
      <c r="V429" s="317"/>
      <c r="W429" s="45"/>
    </row>
    <row r="430" spans="1:23" ht="15" x14ac:dyDescent="0.25">
      <c r="A430" s="316"/>
      <c r="B430" s="317"/>
      <c r="C430" s="317"/>
      <c r="D430" s="317"/>
      <c r="E430" s="317"/>
      <c r="F430" s="317"/>
      <c r="G430" s="317"/>
      <c r="H430" s="317"/>
      <c r="I430" s="317"/>
      <c r="J430" s="317"/>
      <c r="K430" s="317"/>
      <c r="L430" s="317"/>
      <c r="M430" s="317"/>
      <c r="N430" s="317"/>
      <c r="O430" s="317"/>
      <c r="P430" s="317"/>
      <c r="Q430" s="317"/>
      <c r="R430" s="317"/>
      <c r="S430" s="317"/>
      <c r="T430" s="317"/>
      <c r="U430" s="317"/>
      <c r="V430" s="317"/>
      <c r="W430" s="45"/>
    </row>
    <row r="431" spans="1:23" ht="15" x14ac:dyDescent="0.25">
      <c r="A431" s="316"/>
      <c r="B431" s="317"/>
      <c r="C431" s="317"/>
      <c r="D431" s="317"/>
      <c r="E431" s="317"/>
      <c r="F431" s="317"/>
      <c r="G431" s="317"/>
      <c r="H431" s="317"/>
      <c r="I431" s="317"/>
      <c r="J431" s="317"/>
      <c r="K431" s="317"/>
      <c r="L431" s="317"/>
      <c r="M431" s="317"/>
      <c r="N431" s="317"/>
      <c r="O431" s="317"/>
      <c r="P431" s="317"/>
      <c r="Q431" s="317"/>
      <c r="R431" s="317"/>
      <c r="S431" s="317"/>
      <c r="T431" s="317"/>
      <c r="U431" s="317"/>
      <c r="V431" s="317"/>
      <c r="W431" s="45"/>
    </row>
    <row r="432" spans="1:23" ht="15" x14ac:dyDescent="0.25">
      <c r="A432" s="316"/>
      <c r="B432" s="317"/>
      <c r="C432" s="317"/>
      <c r="D432" s="317"/>
      <c r="E432" s="317"/>
      <c r="F432" s="317"/>
      <c r="G432" s="317"/>
      <c r="H432" s="317"/>
      <c r="I432" s="317"/>
      <c r="J432" s="317"/>
      <c r="K432" s="317"/>
      <c r="L432" s="317"/>
      <c r="M432" s="317"/>
      <c r="N432" s="317"/>
      <c r="O432" s="317"/>
      <c r="P432" s="317"/>
      <c r="Q432" s="317"/>
      <c r="R432" s="317"/>
      <c r="S432" s="317"/>
      <c r="T432" s="317"/>
      <c r="U432" s="317"/>
      <c r="V432" s="317"/>
      <c r="W432" s="45"/>
    </row>
    <row r="433" spans="1:23" ht="15" x14ac:dyDescent="0.25">
      <c r="A433" s="316"/>
      <c r="B433" s="317"/>
      <c r="C433" s="317"/>
      <c r="D433" s="317"/>
      <c r="E433" s="317"/>
      <c r="F433" s="317"/>
      <c r="G433" s="317"/>
      <c r="H433" s="317"/>
      <c r="I433" s="317"/>
      <c r="J433" s="317"/>
      <c r="K433" s="317"/>
      <c r="L433" s="317"/>
      <c r="M433" s="317"/>
      <c r="N433" s="317"/>
      <c r="O433" s="317"/>
      <c r="P433" s="317"/>
      <c r="Q433" s="317"/>
      <c r="R433" s="317"/>
      <c r="S433" s="317"/>
      <c r="T433" s="317"/>
      <c r="U433" s="317"/>
      <c r="V433" s="317"/>
      <c r="W433" s="45"/>
    </row>
    <row r="434" spans="1:23" ht="15" x14ac:dyDescent="0.25">
      <c r="A434" s="316"/>
      <c r="B434" s="317"/>
      <c r="C434" s="317"/>
      <c r="D434" s="317"/>
      <c r="E434" s="317"/>
      <c r="F434" s="317"/>
      <c r="G434" s="317"/>
      <c r="H434" s="317"/>
      <c r="I434" s="317"/>
      <c r="J434" s="317"/>
      <c r="K434" s="317"/>
      <c r="L434" s="317"/>
      <c r="M434" s="317"/>
      <c r="N434" s="317"/>
      <c r="O434" s="317"/>
      <c r="P434" s="317"/>
      <c r="Q434" s="317"/>
      <c r="R434" s="317"/>
      <c r="S434" s="317"/>
      <c r="T434" s="317"/>
      <c r="U434" s="317"/>
      <c r="V434" s="317"/>
      <c r="W434" s="45"/>
    </row>
    <row r="435" spans="1:23" ht="15" x14ac:dyDescent="0.25">
      <c r="A435" s="316"/>
      <c r="B435" s="317"/>
      <c r="C435" s="317"/>
      <c r="D435" s="317"/>
      <c r="E435" s="317"/>
      <c r="F435" s="317"/>
      <c r="G435" s="317"/>
      <c r="H435" s="317"/>
      <c r="I435" s="317"/>
      <c r="J435" s="317"/>
      <c r="K435" s="317"/>
      <c r="L435" s="317"/>
      <c r="M435" s="317"/>
      <c r="N435" s="317"/>
      <c r="O435" s="317"/>
      <c r="P435" s="317"/>
      <c r="Q435" s="317"/>
      <c r="R435" s="317"/>
      <c r="S435" s="317"/>
      <c r="T435" s="317"/>
      <c r="U435" s="317"/>
      <c r="V435" s="317"/>
      <c r="W435" s="45"/>
    </row>
    <row r="436" spans="1:23" ht="15" x14ac:dyDescent="0.25">
      <c r="A436" s="316"/>
      <c r="B436" s="317"/>
      <c r="C436" s="317"/>
      <c r="D436" s="317"/>
      <c r="E436" s="317"/>
      <c r="F436" s="317"/>
      <c r="G436" s="317"/>
      <c r="H436" s="317"/>
      <c r="I436" s="317"/>
      <c r="J436" s="317"/>
      <c r="K436" s="317"/>
      <c r="L436" s="317"/>
      <c r="M436" s="317"/>
      <c r="N436" s="317"/>
      <c r="O436" s="317"/>
      <c r="P436" s="317"/>
      <c r="Q436" s="317"/>
      <c r="R436" s="317"/>
      <c r="S436" s="317"/>
      <c r="T436" s="317"/>
      <c r="U436" s="317"/>
      <c r="V436" s="317"/>
      <c r="W436" s="45"/>
    </row>
    <row r="437" spans="1:23" ht="15" x14ac:dyDescent="0.25">
      <c r="A437" s="316"/>
      <c r="B437" s="317"/>
      <c r="C437" s="317"/>
      <c r="D437" s="317"/>
      <c r="E437" s="317"/>
      <c r="F437" s="317"/>
      <c r="G437" s="317"/>
      <c r="H437" s="317"/>
      <c r="I437" s="317"/>
      <c r="J437" s="317"/>
      <c r="K437" s="317"/>
      <c r="L437" s="317"/>
      <c r="M437" s="317"/>
      <c r="N437" s="317"/>
      <c r="O437" s="317"/>
      <c r="P437" s="317"/>
      <c r="Q437" s="317"/>
      <c r="R437" s="317"/>
      <c r="S437" s="317"/>
      <c r="T437" s="317"/>
      <c r="U437" s="317"/>
      <c r="V437" s="317"/>
      <c r="W437" s="45"/>
    </row>
    <row r="438" spans="1:23" ht="15" x14ac:dyDescent="0.25">
      <c r="A438" s="316"/>
      <c r="B438" s="317"/>
      <c r="C438" s="317"/>
      <c r="D438" s="317"/>
      <c r="E438" s="317"/>
      <c r="F438" s="317"/>
      <c r="G438" s="317"/>
      <c r="H438" s="317"/>
      <c r="I438" s="317"/>
      <c r="J438" s="317"/>
      <c r="K438" s="317"/>
      <c r="L438" s="317"/>
      <c r="M438" s="317"/>
      <c r="N438" s="317"/>
      <c r="O438" s="317"/>
      <c r="P438" s="317"/>
      <c r="Q438" s="317"/>
      <c r="R438" s="317"/>
      <c r="S438" s="317"/>
      <c r="T438" s="317"/>
      <c r="U438" s="317"/>
      <c r="V438" s="317"/>
      <c r="W438" s="45"/>
    </row>
    <row r="439" spans="1:23" ht="15" x14ac:dyDescent="0.25">
      <c r="A439" s="316"/>
      <c r="B439" s="317"/>
      <c r="C439" s="317"/>
      <c r="D439" s="317"/>
      <c r="E439" s="317"/>
      <c r="F439" s="317"/>
      <c r="G439" s="317"/>
      <c r="H439" s="317"/>
      <c r="I439" s="317"/>
      <c r="J439" s="317"/>
      <c r="K439" s="317"/>
      <c r="L439" s="317"/>
      <c r="M439" s="317"/>
      <c r="N439" s="317"/>
      <c r="O439" s="317"/>
      <c r="P439" s="317"/>
      <c r="Q439" s="317"/>
      <c r="R439" s="317"/>
      <c r="S439" s="317"/>
      <c r="T439" s="317"/>
      <c r="U439" s="317"/>
      <c r="V439" s="317"/>
      <c r="W439" s="45"/>
    </row>
    <row r="440" spans="1:23" ht="15" x14ac:dyDescent="0.25">
      <c r="A440" s="316"/>
      <c r="B440" s="317"/>
      <c r="C440" s="317"/>
      <c r="D440" s="317"/>
      <c r="E440" s="317"/>
      <c r="F440" s="317"/>
      <c r="G440" s="317"/>
      <c r="H440" s="317"/>
      <c r="I440" s="317"/>
      <c r="J440" s="317"/>
      <c r="K440" s="317"/>
      <c r="L440" s="317"/>
      <c r="M440" s="317"/>
      <c r="N440" s="317"/>
      <c r="O440" s="317"/>
      <c r="P440" s="317"/>
      <c r="Q440" s="317"/>
      <c r="R440" s="317"/>
      <c r="S440" s="317"/>
      <c r="T440" s="317"/>
      <c r="U440" s="317"/>
      <c r="V440" s="317"/>
      <c r="W440" s="45"/>
    </row>
    <row r="441" spans="1:23" ht="15" x14ac:dyDescent="0.25">
      <c r="A441" s="316"/>
      <c r="B441" s="317"/>
      <c r="C441" s="317"/>
      <c r="D441" s="317"/>
      <c r="E441" s="317"/>
      <c r="F441" s="317"/>
      <c r="G441" s="317"/>
      <c r="H441" s="317"/>
      <c r="I441" s="317"/>
      <c r="J441" s="317"/>
      <c r="K441" s="317"/>
      <c r="L441" s="317"/>
      <c r="M441" s="317"/>
      <c r="N441" s="317"/>
      <c r="O441" s="317"/>
      <c r="P441" s="317"/>
      <c r="Q441" s="317"/>
      <c r="R441" s="317"/>
      <c r="S441" s="317"/>
      <c r="T441" s="317"/>
      <c r="U441" s="317"/>
      <c r="V441" s="317"/>
      <c r="W441" s="45"/>
    </row>
    <row r="442" spans="1:23" ht="15" x14ac:dyDescent="0.25">
      <c r="A442" s="316"/>
      <c r="B442" s="317"/>
      <c r="C442" s="317"/>
      <c r="D442" s="317"/>
      <c r="E442" s="317"/>
      <c r="F442" s="317"/>
      <c r="G442" s="317"/>
      <c r="H442" s="317"/>
      <c r="I442" s="317"/>
      <c r="J442" s="317"/>
      <c r="K442" s="317"/>
      <c r="L442" s="317"/>
      <c r="M442" s="317"/>
      <c r="N442" s="317"/>
      <c r="O442" s="317"/>
      <c r="P442" s="317"/>
      <c r="Q442" s="317"/>
      <c r="R442" s="317"/>
      <c r="S442" s="317"/>
      <c r="T442" s="317"/>
      <c r="U442" s="317"/>
      <c r="V442" s="317"/>
      <c r="W442" s="45"/>
    </row>
    <row r="443" spans="1:23" ht="15" x14ac:dyDescent="0.25">
      <c r="A443" s="316"/>
      <c r="B443" s="317"/>
      <c r="C443" s="317"/>
      <c r="D443" s="317"/>
      <c r="E443" s="317"/>
      <c r="F443" s="317"/>
      <c r="G443" s="317"/>
      <c r="H443" s="317"/>
      <c r="I443" s="317"/>
      <c r="J443" s="317"/>
      <c r="K443" s="317"/>
      <c r="L443" s="317"/>
      <c r="M443" s="317"/>
      <c r="N443" s="317"/>
      <c r="O443" s="317"/>
      <c r="P443" s="317"/>
      <c r="Q443" s="317"/>
      <c r="R443" s="317"/>
      <c r="S443" s="317"/>
      <c r="T443" s="317"/>
      <c r="U443" s="317"/>
      <c r="V443" s="317"/>
      <c r="W443" s="45"/>
    </row>
    <row r="444" spans="1:23" ht="15" x14ac:dyDescent="0.25">
      <c r="A444" s="316"/>
      <c r="B444" s="317"/>
      <c r="C444" s="317"/>
      <c r="D444" s="317"/>
      <c r="E444" s="317"/>
      <c r="F444" s="317"/>
      <c r="G444" s="317"/>
      <c r="H444" s="317"/>
      <c r="I444" s="317"/>
      <c r="J444" s="317"/>
      <c r="K444" s="317"/>
      <c r="L444" s="317"/>
      <c r="M444" s="317"/>
      <c r="N444" s="317"/>
      <c r="O444" s="317"/>
      <c r="P444" s="317"/>
      <c r="Q444" s="317"/>
      <c r="R444" s="317"/>
      <c r="S444" s="317"/>
      <c r="T444" s="317"/>
      <c r="U444" s="317"/>
      <c r="V444" s="317"/>
      <c r="W444" s="45"/>
    </row>
    <row r="445" spans="1:23" ht="15" x14ac:dyDescent="0.25">
      <c r="A445" s="316"/>
      <c r="B445" s="317"/>
      <c r="C445" s="317"/>
      <c r="D445" s="317"/>
      <c r="E445" s="317"/>
      <c r="F445" s="317"/>
      <c r="G445" s="317"/>
      <c r="H445" s="317"/>
      <c r="I445" s="317"/>
      <c r="J445" s="317"/>
      <c r="K445" s="317"/>
      <c r="L445" s="317"/>
      <c r="M445" s="317"/>
      <c r="N445" s="317"/>
      <c r="O445" s="317"/>
      <c r="P445" s="317"/>
      <c r="Q445" s="317"/>
      <c r="R445" s="317"/>
      <c r="S445" s="317"/>
      <c r="T445" s="317"/>
      <c r="U445" s="317"/>
      <c r="V445" s="317"/>
      <c r="W445" s="45"/>
    </row>
    <row r="446" spans="1:23" ht="15" x14ac:dyDescent="0.25">
      <c r="A446" s="316"/>
      <c r="B446" s="317"/>
      <c r="C446" s="317"/>
      <c r="D446" s="317"/>
      <c r="E446" s="317"/>
      <c r="F446" s="317"/>
      <c r="G446" s="317"/>
      <c r="H446" s="317"/>
      <c r="I446" s="317"/>
      <c r="J446" s="317"/>
      <c r="K446" s="317"/>
      <c r="L446" s="317"/>
      <c r="M446" s="317"/>
      <c r="N446" s="317"/>
      <c r="O446" s="317"/>
      <c r="P446" s="317"/>
      <c r="Q446" s="317"/>
      <c r="R446" s="317"/>
      <c r="S446" s="317"/>
      <c r="T446" s="317"/>
      <c r="U446" s="317"/>
      <c r="V446" s="317"/>
      <c r="W446" s="45"/>
    </row>
    <row r="447" spans="1:23" ht="15" x14ac:dyDescent="0.25">
      <c r="A447" s="316"/>
      <c r="B447" s="317"/>
      <c r="C447" s="317"/>
      <c r="D447" s="317"/>
      <c r="E447" s="317"/>
      <c r="F447" s="317"/>
      <c r="G447" s="317"/>
      <c r="H447" s="317"/>
      <c r="I447" s="317"/>
      <c r="J447" s="317"/>
      <c r="K447" s="317"/>
      <c r="L447" s="317"/>
      <c r="M447" s="317"/>
      <c r="N447" s="317"/>
      <c r="O447" s="317"/>
      <c r="P447" s="317"/>
      <c r="Q447" s="317"/>
      <c r="R447" s="317"/>
      <c r="S447" s="317"/>
      <c r="T447" s="317"/>
      <c r="U447" s="317"/>
      <c r="V447" s="317"/>
      <c r="W447" s="45"/>
    </row>
    <row r="448" spans="1:23" ht="15" x14ac:dyDescent="0.25">
      <c r="A448" s="316"/>
      <c r="B448" s="317"/>
      <c r="C448" s="317"/>
      <c r="D448" s="317"/>
      <c r="E448" s="317"/>
      <c r="F448" s="317"/>
      <c r="G448" s="317"/>
      <c r="H448" s="317"/>
      <c r="I448" s="317"/>
      <c r="J448" s="317"/>
      <c r="K448" s="317"/>
      <c r="L448" s="317"/>
      <c r="M448" s="317"/>
      <c r="N448" s="317"/>
      <c r="O448" s="317"/>
      <c r="P448" s="317"/>
      <c r="Q448" s="317"/>
      <c r="R448" s="317"/>
      <c r="S448" s="317"/>
      <c r="T448" s="317"/>
      <c r="U448" s="317"/>
      <c r="V448" s="317"/>
      <c r="W448" s="45"/>
    </row>
    <row r="449" spans="1:23" ht="15" x14ac:dyDescent="0.25">
      <c r="A449" s="316"/>
      <c r="B449" s="317"/>
      <c r="C449" s="317"/>
      <c r="D449" s="317"/>
      <c r="E449" s="317"/>
      <c r="F449" s="317"/>
      <c r="G449" s="317"/>
      <c r="H449" s="317"/>
      <c r="I449" s="317"/>
      <c r="J449" s="317"/>
      <c r="K449" s="317"/>
      <c r="L449" s="317"/>
      <c r="M449" s="317"/>
      <c r="N449" s="317"/>
      <c r="O449" s="317"/>
      <c r="P449" s="317"/>
      <c r="Q449" s="317"/>
      <c r="R449" s="317"/>
      <c r="S449" s="317"/>
      <c r="T449" s="317"/>
      <c r="U449" s="317"/>
      <c r="V449" s="317"/>
      <c r="W449" s="45"/>
    </row>
    <row r="450" spans="1:23" ht="15" x14ac:dyDescent="0.25">
      <c r="A450" s="316"/>
      <c r="B450" s="317"/>
      <c r="C450" s="317"/>
      <c r="D450" s="317"/>
      <c r="E450" s="317"/>
      <c r="F450" s="317"/>
      <c r="G450" s="317"/>
      <c r="H450" s="317"/>
      <c r="I450" s="317"/>
      <c r="J450" s="317"/>
      <c r="K450" s="317"/>
      <c r="L450" s="317"/>
      <c r="M450" s="317"/>
      <c r="N450" s="317"/>
      <c r="O450" s="317"/>
      <c r="P450" s="317"/>
      <c r="Q450" s="317"/>
      <c r="R450" s="317"/>
      <c r="S450" s="317"/>
      <c r="T450" s="317"/>
      <c r="U450" s="317"/>
      <c r="V450" s="317"/>
      <c r="W450" s="45"/>
    </row>
    <row r="451" spans="1:23" ht="15" x14ac:dyDescent="0.25">
      <c r="A451" s="316"/>
      <c r="B451" s="317"/>
      <c r="C451" s="317"/>
      <c r="D451" s="317"/>
      <c r="E451" s="317"/>
      <c r="F451" s="317"/>
      <c r="G451" s="317"/>
      <c r="H451" s="317"/>
      <c r="I451" s="317"/>
      <c r="J451" s="317"/>
      <c r="K451" s="317"/>
      <c r="L451" s="317"/>
      <c r="M451" s="317"/>
      <c r="N451" s="317"/>
      <c r="O451" s="317"/>
      <c r="P451" s="317"/>
      <c r="Q451" s="317"/>
      <c r="R451" s="317"/>
      <c r="S451" s="317"/>
      <c r="T451" s="317"/>
      <c r="U451" s="317"/>
      <c r="V451" s="317"/>
      <c r="W451" s="45"/>
    </row>
    <row r="452" spans="1:23" ht="15" x14ac:dyDescent="0.25">
      <c r="A452" s="316"/>
      <c r="B452" s="317"/>
      <c r="C452" s="317"/>
      <c r="D452" s="317"/>
      <c r="E452" s="317"/>
      <c r="F452" s="317"/>
      <c r="G452" s="317"/>
      <c r="H452" s="317"/>
      <c r="I452" s="317"/>
      <c r="J452" s="317"/>
      <c r="K452" s="317"/>
      <c r="L452" s="317"/>
      <c r="M452" s="317"/>
      <c r="N452" s="317"/>
      <c r="O452" s="317"/>
      <c r="P452" s="317"/>
      <c r="Q452" s="317"/>
      <c r="R452" s="317"/>
      <c r="S452" s="317"/>
      <c r="T452" s="317"/>
      <c r="U452" s="317"/>
      <c r="V452" s="317"/>
      <c r="W452" s="45"/>
    </row>
    <row r="453" spans="1:23" ht="15" x14ac:dyDescent="0.25">
      <c r="A453" s="316"/>
      <c r="B453" s="317"/>
      <c r="C453" s="317"/>
      <c r="D453" s="317"/>
      <c r="E453" s="317"/>
      <c r="F453" s="317"/>
      <c r="G453" s="317"/>
      <c r="H453" s="317"/>
      <c r="I453" s="317"/>
      <c r="J453" s="317"/>
      <c r="K453" s="317"/>
      <c r="L453" s="317"/>
      <c r="M453" s="317"/>
      <c r="N453" s="317"/>
      <c r="O453" s="317"/>
      <c r="P453" s="317"/>
      <c r="Q453" s="317"/>
      <c r="R453" s="317"/>
      <c r="S453" s="317"/>
      <c r="T453" s="317"/>
      <c r="U453" s="317"/>
      <c r="V453" s="317"/>
      <c r="W453" s="45"/>
    </row>
    <row r="454" spans="1:23" ht="15" x14ac:dyDescent="0.25">
      <c r="A454" s="316"/>
      <c r="B454" s="317"/>
      <c r="C454" s="317"/>
      <c r="D454" s="317"/>
      <c r="E454" s="317"/>
      <c r="F454" s="317"/>
      <c r="G454" s="317"/>
      <c r="H454" s="317"/>
      <c r="I454" s="317"/>
      <c r="J454" s="317"/>
      <c r="K454" s="317"/>
      <c r="L454" s="317"/>
      <c r="M454" s="317"/>
      <c r="N454" s="317"/>
      <c r="O454" s="317"/>
      <c r="P454" s="317"/>
      <c r="Q454" s="317"/>
      <c r="R454" s="317"/>
      <c r="S454" s="317"/>
      <c r="T454" s="317"/>
      <c r="U454" s="317"/>
      <c r="V454" s="317"/>
      <c r="W454" s="45"/>
    </row>
    <row r="455" spans="1:23" ht="15" x14ac:dyDescent="0.25">
      <c r="A455" s="316"/>
      <c r="B455" s="317"/>
      <c r="C455" s="317"/>
      <c r="D455" s="317"/>
      <c r="E455" s="317"/>
      <c r="F455" s="317"/>
      <c r="G455" s="317"/>
      <c r="H455" s="317"/>
      <c r="I455" s="317"/>
      <c r="J455" s="317"/>
      <c r="K455" s="317"/>
      <c r="L455" s="317"/>
      <c r="M455" s="317"/>
      <c r="N455" s="317"/>
      <c r="O455" s="317"/>
      <c r="P455" s="317"/>
      <c r="Q455" s="317"/>
      <c r="R455" s="317"/>
      <c r="S455" s="317"/>
      <c r="T455" s="317"/>
      <c r="U455" s="317"/>
      <c r="V455" s="317"/>
      <c r="W455" s="45"/>
    </row>
    <row r="456" spans="1:23" ht="15" x14ac:dyDescent="0.25">
      <c r="A456" s="316"/>
      <c r="B456" s="317"/>
      <c r="C456" s="317"/>
      <c r="D456" s="317"/>
      <c r="E456" s="317"/>
      <c r="F456" s="317"/>
      <c r="G456" s="317"/>
      <c r="H456" s="317"/>
      <c r="I456" s="317"/>
      <c r="J456" s="317"/>
      <c r="K456" s="317"/>
      <c r="L456" s="317"/>
      <c r="M456" s="317"/>
      <c r="N456" s="317"/>
      <c r="O456" s="317"/>
      <c r="P456" s="317"/>
      <c r="Q456" s="317"/>
      <c r="R456" s="317"/>
      <c r="S456" s="317"/>
      <c r="T456" s="317"/>
      <c r="U456" s="317"/>
      <c r="V456" s="317"/>
      <c r="W456" s="45"/>
    </row>
    <row r="457" spans="1:23" ht="15" x14ac:dyDescent="0.25">
      <c r="A457" s="316"/>
      <c r="B457" s="317"/>
      <c r="C457" s="317"/>
      <c r="D457" s="317"/>
      <c r="E457" s="317"/>
      <c r="F457" s="317"/>
      <c r="G457" s="317"/>
      <c r="H457" s="317"/>
      <c r="I457" s="317"/>
      <c r="J457" s="317"/>
      <c r="K457" s="317"/>
      <c r="L457" s="317"/>
      <c r="M457" s="317"/>
      <c r="N457" s="317"/>
      <c r="O457" s="317"/>
      <c r="P457" s="317"/>
      <c r="Q457" s="317"/>
      <c r="R457" s="317"/>
      <c r="S457" s="317"/>
      <c r="T457" s="317"/>
      <c r="U457" s="317"/>
      <c r="V457" s="317"/>
      <c r="W457" s="45"/>
    </row>
    <row r="458" spans="1:23" ht="15" x14ac:dyDescent="0.25">
      <c r="A458" s="316"/>
      <c r="B458" s="317"/>
      <c r="C458" s="317"/>
      <c r="D458" s="317"/>
      <c r="E458" s="317"/>
      <c r="F458" s="317"/>
      <c r="G458" s="317"/>
      <c r="H458" s="317"/>
      <c r="I458" s="317"/>
      <c r="J458" s="317"/>
      <c r="K458" s="317"/>
      <c r="L458" s="317"/>
      <c r="M458" s="317"/>
      <c r="N458" s="317"/>
      <c r="O458" s="317"/>
      <c r="P458" s="317"/>
      <c r="Q458" s="317"/>
      <c r="R458" s="317"/>
      <c r="S458" s="317"/>
      <c r="T458" s="317"/>
      <c r="U458" s="317"/>
      <c r="V458" s="317"/>
      <c r="W458" s="45"/>
    </row>
    <row r="459" spans="1:23" ht="15" x14ac:dyDescent="0.25">
      <c r="A459" s="316"/>
      <c r="B459" s="317"/>
      <c r="C459" s="317"/>
      <c r="D459" s="317"/>
      <c r="E459" s="317"/>
      <c r="F459" s="317"/>
      <c r="G459" s="317"/>
      <c r="H459" s="317"/>
      <c r="I459" s="317"/>
      <c r="J459" s="317"/>
      <c r="K459" s="317"/>
      <c r="L459" s="317"/>
      <c r="M459" s="317"/>
      <c r="N459" s="317"/>
      <c r="O459" s="317"/>
      <c r="P459" s="317"/>
      <c r="Q459" s="317"/>
      <c r="R459" s="317"/>
      <c r="S459" s="317"/>
      <c r="T459" s="317"/>
      <c r="U459" s="317"/>
      <c r="V459" s="317"/>
      <c r="W459" s="45"/>
    </row>
    <row r="460" spans="1:23" ht="15" x14ac:dyDescent="0.25">
      <c r="A460" s="316"/>
      <c r="B460" s="317"/>
      <c r="C460" s="317"/>
      <c r="D460" s="317"/>
      <c r="E460" s="317"/>
      <c r="F460" s="317"/>
      <c r="G460" s="317"/>
      <c r="H460" s="317"/>
      <c r="I460" s="317"/>
      <c r="J460" s="317"/>
      <c r="K460" s="317"/>
      <c r="L460" s="317"/>
      <c r="M460" s="317"/>
      <c r="N460" s="317"/>
      <c r="O460" s="317"/>
      <c r="P460" s="317"/>
      <c r="Q460" s="317"/>
      <c r="R460" s="317"/>
      <c r="S460" s="317"/>
      <c r="T460" s="317"/>
      <c r="U460" s="317"/>
      <c r="V460" s="317"/>
      <c r="W460" s="45"/>
    </row>
    <row r="461" spans="1:23" ht="15" x14ac:dyDescent="0.25">
      <c r="A461" s="316"/>
      <c r="B461" s="317"/>
      <c r="C461" s="317"/>
      <c r="D461" s="317"/>
      <c r="E461" s="317"/>
      <c r="F461" s="317"/>
      <c r="G461" s="317"/>
      <c r="H461" s="317"/>
      <c r="I461" s="317"/>
      <c r="J461" s="317"/>
      <c r="K461" s="317"/>
      <c r="L461" s="317"/>
      <c r="M461" s="317"/>
      <c r="N461" s="317"/>
      <c r="O461" s="317"/>
      <c r="P461" s="317"/>
      <c r="Q461" s="317"/>
      <c r="R461" s="317"/>
      <c r="S461" s="317"/>
      <c r="T461" s="317"/>
      <c r="U461" s="317"/>
      <c r="V461" s="317"/>
      <c r="W461" s="45"/>
    </row>
    <row r="462" spans="1:23" ht="15" x14ac:dyDescent="0.25">
      <c r="A462" s="316"/>
      <c r="B462" s="317"/>
      <c r="C462" s="317"/>
      <c r="D462" s="317"/>
      <c r="E462" s="317"/>
      <c r="F462" s="317"/>
      <c r="G462" s="317"/>
      <c r="H462" s="317"/>
      <c r="I462" s="317"/>
      <c r="J462" s="317"/>
      <c r="K462" s="317"/>
      <c r="L462" s="317"/>
      <c r="M462" s="317"/>
      <c r="N462" s="317"/>
      <c r="O462" s="317"/>
      <c r="P462" s="317"/>
      <c r="Q462" s="317"/>
      <c r="R462" s="317"/>
      <c r="S462" s="317"/>
      <c r="T462" s="317"/>
      <c r="U462" s="317"/>
      <c r="V462" s="317"/>
      <c r="W462" s="45"/>
    </row>
    <row r="463" spans="1:23" ht="15" x14ac:dyDescent="0.25">
      <c r="A463" s="316"/>
      <c r="B463" s="317"/>
      <c r="C463" s="317"/>
      <c r="D463" s="317"/>
      <c r="E463" s="317"/>
      <c r="F463" s="317"/>
      <c r="G463" s="317"/>
      <c r="H463" s="317"/>
      <c r="I463" s="317"/>
      <c r="J463" s="317"/>
      <c r="K463" s="317"/>
      <c r="L463" s="317"/>
      <c r="M463" s="317"/>
      <c r="N463" s="317"/>
      <c r="O463" s="317"/>
      <c r="P463" s="317"/>
      <c r="Q463" s="317"/>
      <c r="R463" s="317"/>
      <c r="S463" s="317"/>
      <c r="T463" s="317"/>
      <c r="U463" s="317"/>
      <c r="V463" s="317"/>
      <c r="W463" s="45"/>
    </row>
    <row r="464" spans="1:23" ht="15" x14ac:dyDescent="0.25">
      <c r="A464" s="316"/>
      <c r="B464" s="317"/>
      <c r="C464" s="317"/>
      <c r="D464" s="317"/>
      <c r="E464" s="317"/>
      <c r="F464" s="317"/>
      <c r="G464" s="317"/>
      <c r="H464" s="317"/>
      <c r="I464" s="317"/>
      <c r="J464" s="317"/>
      <c r="K464" s="317"/>
      <c r="L464" s="317"/>
      <c r="M464" s="317"/>
      <c r="N464" s="317"/>
      <c r="O464" s="317"/>
      <c r="P464" s="317"/>
      <c r="Q464" s="317"/>
      <c r="R464" s="317"/>
      <c r="S464" s="317"/>
      <c r="T464" s="317"/>
      <c r="U464" s="317"/>
      <c r="V464" s="317"/>
      <c r="W464" s="45"/>
    </row>
    <row r="465" spans="1:23" ht="15" x14ac:dyDescent="0.25">
      <c r="A465" s="316"/>
      <c r="B465" s="317"/>
      <c r="C465" s="317"/>
      <c r="D465" s="317"/>
      <c r="E465" s="317"/>
      <c r="F465" s="317"/>
      <c r="G465" s="317"/>
      <c r="H465" s="317"/>
      <c r="I465" s="317"/>
      <c r="J465" s="317"/>
      <c r="K465" s="317"/>
      <c r="L465" s="317"/>
      <c r="M465" s="317"/>
      <c r="N465" s="317"/>
      <c r="O465" s="317"/>
      <c r="P465" s="317"/>
      <c r="Q465" s="317"/>
      <c r="R465" s="317"/>
      <c r="S465" s="317"/>
      <c r="T465" s="317"/>
      <c r="U465" s="317"/>
      <c r="V465" s="317"/>
      <c r="W465" s="45"/>
    </row>
    <row r="466" spans="1:23" ht="15" x14ac:dyDescent="0.25">
      <c r="A466" s="316"/>
      <c r="B466" s="317"/>
      <c r="C466" s="317"/>
      <c r="D466" s="317"/>
      <c r="E466" s="317"/>
      <c r="F466" s="317"/>
      <c r="G466" s="317"/>
      <c r="H466" s="317"/>
      <c r="I466" s="317"/>
      <c r="J466" s="317"/>
      <c r="K466" s="317"/>
      <c r="L466" s="317"/>
      <c r="M466" s="317"/>
      <c r="N466" s="317"/>
      <c r="O466" s="317"/>
      <c r="P466" s="317"/>
      <c r="Q466" s="317"/>
      <c r="R466" s="317"/>
      <c r="S466" s="317"/>
      <c r="T466" s="317"/>
      <c r="U466" s="317"/>
      <c r="V466" s="317"/>
      <c r="W466" s="45"/>
    </row>
    <row r="467" spans="1:23" ht="15" x14ac:dyDescent="0.25">
      <c r="A467" s="316"/>
      <c r="B467" s="317"/>
      <c r="C467" s="317"/>
      <c r="D467" s="317"/>
      <c r="E467" s="317"/>
      <c r="F467" s="317"/>
      <c r="G467" s="317"/>
      <c r="H467" s="317"/>
      <c r="I467" s="317"/>
      <c r="J467" s="317"/>
      <c r="K467" s="317"/>
      <c r="L467" s="317"/>
      <c r="M467" s="317"/>
      <c r="N467" s="317"/>
      <c r="O467" s="317"/>
      <c r="P467" s="317"/>
      <c r="Q467" s="317"/>
      <c r="R467" s="317"/>
      <c r="S467" s="317"/>
      <c r="T467" s="317"/>
      <c r="U467" s="317"/>
      <c r="V467" s="317"/>
      <c r="W467" s="45"/>
    </row>
    <row r="468" spans="1:23" ht="15" x14ac:dyDescent="0.25">
      <c r="A468" s="316"/>
      <c r="B468" s="317"/>
      <c r="C468" s="317"/>
      <c r="D468" s="317"/>
      <c r="E468" s="317"/>
      <c r="F468" s="317"/>
      <c r="G468" s="317"/>
      <c r="H468" s="317"/>
      <c r="I468" s="317"/>
      <c r="J468" s="317"/>
      <c r="K468" s="317"/>
      <c r="L468" s="317"/>
      <c r="M468" s="317"/>
      <c r="N468" s="317"/>
      <c r="O468" s="317"/>
      <c r="P468" s="317"/>
      <c r="Q468" s="317"/>
      <c r="R468" s="317"/>
      <c r="S468" s="317"/>
      <c r="T468" s="317"/>
      <c r="U468" s="317"/>
      <c r="V468" s="317"/>
      <c r="W468" s="45"/>
    </row>
    <row r="469" spans="1:23" ht="15" x14ac:dyDescent="0.25">
      <c r="A469" s="316"/>
      <c r="B469" s="317"/>
      <c r="C469" s="317"/>
      <c r="D469" s="317"/>
      <c r="E469" s="317"/>
      <c r="F469" s="317"/>
      <c r="G469" s="317"/>
      <c r="H469" s="317"/>
      <c r="I469" s="317"/>
      <c r="J469" s="317"/>
      <c r="K469" s="317"/>
      <c r="L469" s="317"/>
      <c r="M469" s="317"/>
      <c r="N469" s="317"/>
      <c r="O469" s="317"/>
      <c r="P469" s="317"/>
      <c r="Q469" s="317"/>
      <c r="R469" s="317"/>
      <c r="S469" s="317"/>
      <c r="T469" s="317"/>
      <c r="U469" s="317"/>
      <c r="V469" s="317"/>
      <c r="W469" s="45"/>
    </row>
    <row r="470" spans="1:23" ht="15" x14ac:dyDescent="0.25">
      <c r="A470" s="316"/>
      <c r="B470" s="317"/>
      <c r="C470" s="317"/>
      <c r="D470" s="317"/>
      <c r="E470" s="317"/>
      <c r="F470" s="317"/>
      <c r="G470" s="317"/>
      <c r="H470" s="317"/>
      <c r="I470" s="317"/>
      <c r="J470" s="317"/>
      <c r="K470" s="317"/>
      <c r="L470" s="317"/>
      <c r="M470" s="317"/>
      <c r="N470" s="317"/>
      <c r="O470" s="317"/>
      <c r="P470" s="317"/>
      <c r="Q470" s="317"/>
      <c r="R470" s="317"/>
      <c r="S470" s="317"/>
      <c r="T470" s="317"/>
      <c r="U470" s="317"/>
      <c r="V470" s="317"/>
      <c r="W470" s="45"/>
    </row>
    <row r="471" spans="1:23" ht="15" x14ac:dyDescent="0.25">
      <c r="A471" s="316"/>
      <c r="B471" s="317"/>
      <c r="C471" s="317"/>
      <c r="D471" s="317"/>
      <c r="E471" s="317"/>
      <c r="F471" s="317"/>
      <c r="G471" s="317"/>
      <c r="H471" s="317"/>
      <c r="I471" s="317"/>
      <c r="J471" s="317"/>
      <c r="K471" s="317"/>
      <c r="L471" s="317"/>
      <c r="M471" s="317"/>
      <c r="N471" s="317"/>
      <c r="O471" s="317"/>
      <c r="P471" s="317"/>
      <c r="Q471" s="317"/>
      <c r="R471" s="317"/>
      <c r="S471" s="317"/>
      <c r="T471" s="317"/>
      <c r="U471" s="317"/>
      <c r="V471" s="317"/>
      <c r="W471" s="45"/>
    </row>
    <row r="472" spans="1:23" ht="15" x14ac:dyDescent="0.25">
      <c r="A472" s="316"/>
      <c r="B472" s="317"/>
      <c r="C472" s="317"/>
      <c r="D472" s="317"/>
      <c r="E472" s="317"/>
      <c r="F472" s="317"/>
      <c r="G472" s="317"/>
      <c r="H472" s="317"/>
      <c r="I472" s="317"/>
      <c r="J472" s="317"/>
      <c r="K472" s="317"/>
      <c r="L472" s="317"/>
      <c r="M472" s="317"/>
      <c r="N472" s="317"/>
      <c r="O472" s="317"/>
      <c r="P472" s="317"/>
      <c r="Q472" s="317"/>
      <c r="R472" s="317"/>
      <c r="S472" s="317"/>
      <c r="T472" s="317"/>
      <c r="U472" s="317"/>
      <c r="V472" s="317"/>
      <c r="W472" s="45"/>
    </row>
    <row r="473" spans="1:23" ht="15" x14ac:dyDescent="0.25">
      <c r="A473" s="316"/>
      <c r="B473" s="317"/>
      <c r="C473" s="317"/>
      <c r="D473" s="317"/>
      <c r="E473" s="317"/>
      <c r="F473" s="317"/>
      <c r="G473" s="317"/>
      <c r="H473" s="317"/>
      <c r="I473" s="317"/>
      <c r="J473" s="317"/>
      <c r="K473" s="317"/>
      <c r="L473" s="317"/>
      <c r="M473" s="317"/>
      <c r="N473" s="317"/>
      <c r="O473" s="317"/>
      <c r="P473" s="317"/>
      <c r="Q473" s="317"/>
      <c r="R473" s="317"/>
      <c r="S473" s="317"/>
      <c r="T473" s="317"/>
      <c r="U473" s="317"/>
      <c r="V473" s="317"/>
      <c r="W473" s="45"/>
    </row>
    <row r="474" spans="1:23" ht="15" x14ac:dyDescent="0.25">
      <c r="A474" s="316"/>
      <c r="B474" s="317"/>
      <c r="C474" s="317"/>
      <c r="D474" s="317"/>
      <c r="E474" s="317"/>
      <c r="F474" s="317"/>
      <c r="G474" s="317"/>
      <c r="H474" s="317"/>
      <c r="I474" s="317"/>
      <c r="J474" s="317"/>
      <c r="K474" s="317"/>
      <c r="L474" s="317"/>
      <c r="M474" s="317"/>
      <c r="N474" s="317"/>
      <c r="O474" s="317"/>
      <c r="P474" s="317"/>
      <c r="Q474" s="317"/>
      <c r="R474" s="317"/>
      <c r="S474" s="317"/>
      <c r="T474" s="317"/>
      <c r="U474" s="317"/>
      <c r="V474" s="317"/>
      <c r="W474" s="45"/>
    </row>
    <row r="475" spans="1:23" ht="15" x14ac:dyDescent="0.25">
      <c r="A475" s="316"/>
      <c r="B475" s="317"/>
      <c r="C475" s="317"/>
      <c r="D475" s="317"/>
      <c r="E475" s="317"/>
      <c r="F475" s="317"/>
      <c r="G475" s="317"/>
      <c r="H475" s="317"/>
      <c r="I475" s="317"/>
      <c r="J475" s="317"/>
      <c r="K475" s="317"/>
      <c r="L475" s="317"/>
      <c r="M475" s="317"/>
      <c r="N475" s="317"/>
      <c r="O475" s="317"/>
      <c r="P475" s="317"/>
      <c r="Q475" s="317"/>
      <c r="R475" s="317"/>
      <c r="S475" s="317"/>
      <c r="T475" s="317"/>
      <c r="U475" s="317"/>
      <c r="V475" s="317"/>
      <c r="W475" s="45"/>
    </row>
    <row r="476" spans="1:23" ht="15" x14ac:dyDescent="0.25">
      <c r="A476" s="316"/>
      <c r="B476" s="317"/>
      <c r="C476" s="317"/>
      <c r="D476" s="317"/>
      <c r="E476" s="317"/>
      <c r="F476" s="317"/>
      <c r="G476" s="317"/>
      <c r="H476" s="317"/>
      <c r="I476" s="317"/>
      <c r="J476" s="317"/>
      <c r="K476" s="317"/>
      <c r="L476" s="317"/>
      <c r="M476" s="317"/>
      <c r="N476" s="317"/>
      <c r="O476" s="317"/>
      <c r="P476" s="317"/>
      <c r="Q476" s="317"/>
      <c r="R476" s="317"/>
      <c r="S476" s="317"/>
      <c r="T476" s="317"/>
      <c r="U476" s="317"/>
      <c r="V476" s="317"/>
      <c r="W476" s="45"/>
    </row>
    <row r="477" spans="1:23" ht="15" x14ac:dyDescent="0.25">
      <c r="A477" s="316"/>
      <c r="B477" s="317"/>
      <c r="C477" s="317"/>
      <c r="D477" s="317"/>
      <c r="E477" s="317"/>
      <c r="F477" s="317"/>
      <c r="G477" s="317"/>
      <c r="H477" s="317"/>
      <c r="I477" s="317"/>
      <c r="J477" s="317"/>
      <c r="K477" s="317"/>
      <c r="L477" s="317"/>
      <c r="M477" s="317"/>
      <c r="N477" s="317"/>
      <c r="O477" s="317"/>
      <c r="P477" s="317"/>
      <c r="Q477" s="317"/>
      <c r="R477" s="317"/>
      <c r="S477" s="317"/>
      <c r="T477" s="317"/>
      <c r="U477" s="317"/>
      <c r="V477" s="317"/>
      <c r="W477" s="45"/>
    </row>
    <row r="478" spans="1:23" ht="15" x14ac:dyDescent="0.25">
      <c r="A478" s="316"/>
      <c r="B478" s="317"/>
      <c r="C478" s="317"/>
      <c r="D478" s="317"/>
      <c r="E478" s="317"/>
      <c r="F478" s="317"/>
      <c r="G478" s="317"/>
      <c r="H478" s="317"/>
      <c r="I478" s="317"/>
      <c r="J478" s="317"/>
      <c r="K478" s="317"/>
      <c r="L478" s="317"/>
      <c r="M478" s="317"/>
      <c r="N478" s="317"/>
      <c r="O478" s="317"/>
      <c r="P478" s="317"/>
      <c r="Q478" s="317"/>
      <c r="R478" s="317"/>
      <c r="S478" s="317"/>
      <c r="T478" s="317"/>
      <c r="U478" s="317"/>
      <c r="V478" s="317"/>
      <c r="W478" s="45"/>
    </row>
    <row r="479" spans="1:23" ht="15" x14ac:dyDescent="0.25">
      <c r="A479" s="316"/>
      <c r="B479" s="317"/>
      <c r="C479" s="317"/>
      <c r="D479" s="317"/>
      <c r="E479" s="317"/>
      <c r="F479" s="317"/>
      <c r="G479" s="317"/>
      <c r="H479" s="317"/>
      <c r="I479" s="317"/>
      <c r="J479" s="317"/>
      <c r="K479" s="317"/>
      <c r="L479" s="317"/>
      <c r="M479" s="317"/>
      <c r="N479" s="317"/>
      <c r="O479" s="317"/>
      <c r="P479" s="317"/>
      <c r="Q479" s="317"/>
      <c r="R479" s="317"/>
      <c r="S479" s="317"/>
      <c r="T479" s="317"/>
      <c r="U479" s="317"/>
      <c r="V479" s="317"/>
      <c r="W479" s="45"/>
    </row>
    <row r="480" spans="1:23" ht="15" x14ac:dyDescent="0.25">
      <c r="A480" s="316"/>
      <c r="B480" s="317"/>
      <c r="C480" s="317"/>
      <c r="D480" s="317"/>
      <c r="E480" s="317"/>
      <c r="F480" s="317"/>
      <c r="G480" s="317"/>
      <c r="H480" s="317"/>
      <c r="I480" s="317"/>
      <c r="J480" s="317"/>
      <c r="K480" s="317"/>
      <c r="L480" s="317"/>
      <c r="M480" s="317"/>
      <c r="N480" s="317"/>
      <c r="O480" s="317"/>
      <c r="P480" s="317"/>
      <c r="Q480" s="317"/>
      <c r="R480" s="317"/>
      <c r="S480" s="317"/>
      <c r="T480" s="317"/>
      <c r="U480" s="317"/>
      <c r="V480" s="317"/>
      <c r="W480" s="45"/>
    </row>
    <row r="481" spans="1:23" ht="15" x14ac:dyDescent="0.25">
      <c r="A481" s="316"/>
      <c r="B481" s="317"/>
      <c r="C481" s="317"/>
      <c r="D481" s="317"/>
      <c r="E481" s="317"/>
      <c r="F481" s="317"/>
      <c r="G481" s="317"/>
      <c r="H481" s="317"/>
      <c r="I481" s="317"/>
      <c r="J481" s="317"/>
      <c r="K481" s="317"/>
      <c r="L481" s="317"/>
      <c r="M481" s="317"/>
      <c r="N481" s="317"/>
      <c r="O481" s="317"/>
      <c r="P481" s="317"/>
      <c r="Q481" s="317"/>
      <c r="R481" s="317"/>
      <c r="S481" s="317"/>
      <c r="T481" s="317"/>
      <c r="U481" s="317"/>
      <c r="V481" s="317"/>
      <c r="W481" s="45"/>
    </row>
    <row r="482" spans="1:23" ht="15" x14ac:dyDescent="0.25">
      <c r="A482" s="316"/>
      <c r="B482" s="317"/>
      <c r="C482" s="317"/>
      <c r="D482" s="317"/>
      <c r="E482" s="317"/>
      <c r="F482" s="317"/>
      <c r="G482" s="317"/>
      <c r="H482" s="317"/>
      <c r="I482" s="317"/>
      <c r="J482" s="317"/>
      <c r="K482" s="317"/>
      <c r="L482" s="317"/>
      <c r="M482" s="317"/>
      <c r="N482" s="317"/>
      <c r="O482" s="317"/>
      <c r="P482" s="317"/>
      <c r="Q482" s="317"/>
      <c r="R482" s="317"/>
      <c r="S482" s="317"/>
      <c r="T482" s="317"/>
      <c r="U482" s="317"/>
      <c r="V482" s="317"/>
      <c r="W482" s="45"/>
    </row>
    <row r="483" spans="1:23" ht="15" x14ac:dyDescent="0.25">
      <c r="A483" s="316"/>
      <c r="B483" s="317"/>
      <c r="C483" s="317"/>
      <c r="D483" s="317"/>
      <c r="E483" s="317"/>
      <c r="F483" s="317"/>
      <c r="G483" s="317"/>
      <c r="H483" s="317"/>
      <c r="I483" s="317"/>
      <c r="J483" s="317"/>
      <c r="K483" s="317"/>
      <c r="L483" s="317"/>
      <c r="M483" s="317"/>
      <c r="N483" s="317"/>
      <c r="O483" s="317"/>
      <c r="P483" s="317"/>
      <c r="Q483" s="317"/>
      <c r="R483" s="317"/>
      <c r="S483" s="317"/>
      <c r="T483" s="317"/>
      <c r="U483" s="317"/>
      <c r="V483" s="317"/>
      <c r="W483" s="45"/>
    </row>
    <row r="484" spans="1:23" ht="15" x14ac:dyDescent="0.25">
      <c r="A484" s="316"/>
      <c r="B484" s="317"/>
      <c r="C484" s="317"/>
      <c r="D484" s="317"/>
      <c r="E484" s="317"/>
      <c r="F484" s="317"/>
      <c r="G484" s="317"/>
      <c r="H484" s="317"/>
      <c r="I484" s="317"/>
      <c r="J484" s="317"/>
      <c r="K484" s="317"/>
      <c r="L484" s="317"/>
      <c r="M484" s="317"/>
      <c r="N484" s="317"/>
      <c r="O484" s="317"/>
      <c r="P484" s="317"/>
      <c r="Q484" s="317"/>
      <c r="R484" s="317"/>
      <c r="S484" s="317"/>
      <c r="T484" s="317"/>
      <c r="U484" s="317"/>
      <c r="V484" s="317"/>
      <c r="W484" s="45"/>
    </row>
    <row r="485" spans="1:23" ht="15" x14ac:dyDescent="0.25">
      <c r="A485" s="316"/>
      <c r="B485" s="317"/>
      <c r="C485" s="317"/>
      <c r="D485" s="317"/>
      <c r="E485" s="317"/>
      <c r="F485" s="317"/>
      <c r="G485" s="317"/>
      <c r="H485" s="317"/>
      <c r="I485" s="317"/>
      <c r="J485" s="317"/>
      <c r="K485" s="317"/>
      <c r="L485" s="317"/>
      <c r="M485" s="317"/>
      <c r="N485" s="317"/>
      <c r="O485" s="317"/>
      <c r="P485" s="317"/>
      <c r="Q485" s="317"/>
      <c r="R485" s="317"/>
      <c r="S485" s="317"/>
      <c r="T485" s="317"/>
      <c r="U485" s="317"/>
      <c r="V485" s="317"/>
      <c r="W485" s="45"/>
    </row>
    <row r="486" spans="1:23" ht="15" x14ac:dyDescent="0.25">
      <c r="A486" s="316"/>
      <c r="B486" s="317"/>
      <c r="C486" s="317"/>
      <c r="D486" s="317"/>
      <c r="E486" s="317"/>
      <c r="F486" s="317"/>
      <c r="G486" s="317"/>
      <c r="H486" s="317"/>
      <c r="I486" s="317"/>
      <c r="J486" s="317"/>
      <c r="K486" s="317"/>
      <c r="L486" s="317"/>
      <c r="M486" s="317"/>
      <c r="N486" s="317"/>
      <c r="O486" s="317"/>
      <c r="P486" s="317"/>
      <c r="Q486" s="317"/>
      <c r="R486" s="317"/>
      <c r="S486" s="317"/>
      <c r="T486" s="317"/>
      <c r="U486" s="317"/>
      <c r="V486" s="317"/>
      <c r="W486" s="45"/>
    </row>
    <row r="487" spans="1:23" ht="15" x14ac:dyDescent="0.25">
      <c r="A487" s="316"/>
      <c r="B487" s="317"/>
      <c r="C487" s="317"/>
      <c r="D487" s="317"/>
      <c r="E487" s="317"/>
      <c r="F487" s="317"/>
      <c r="G487" s="317"/>
      <c r="H487" s="317"/>
      <c r="I487" s="317"/>
      <c r="J487" s="317"/>
      <c r="K487" s="317"/>
      <c r="L487" s="317"/>
      <c r="M487" s="317"/>
      <c r="N487" s="317"/>
      <c r="O487" s="317"/>
      <c r="P487" s="317"/>
      <c r="Q487" s="317"/>
      <c r="R487" s="317"/>
      <c r="S487" s="317"/>
      <c r="T487" s="317"/>
      <c r="U487" s="317"/>
      <c r="V487" s="317"/>
      <c r="W487" s="45"/>
    </row>
    <row r="488" spans="1:23" ht="15" x14ac:dyDescent="0.25">
      <c r="A488" s="316"/>
      <c r="B488" s="317"/>
      <c r="C488" s="317"/>
      <c r="D488" s="317"/>
      <c r="E488" s="317"/>
      <c r="F488" s="317"/>
      <c r="G488" s="317"/>
      <c r="H488" s="317"/>
      <c r="I488" s="317"/>
      <c r="J488" s="317"/>
      <c r="K488" s="317"/>
      <c r="L488" s="317"/>
      <c r="M488" s="317"/>
      <c r="N488" s="317"/>
      <c r="O488" s="317"/>
      <c r="P488" s="317"/>
      <c r="Q488" s="317"/>
      <c r="R488" s="317"/>
      <c r="S488" s="317"/>
      <c r="T488" s="317"/>
      <c r="U488" s="317"/>
      <c r="V488" s="317"/>
      <c r="W488" s="45"/>
    </row>
    <row r="489" spans="1:23" ht="15" x14ac:dyDescent="0.25">
      <c r="A489" s="316"/>
      <c r="B489" s="317"/>
      <c r="C489" s="317"/>
      <c r="D489" s="317"/>
      <c r="E489" s="317"/>
      <c r="F489" s="317"/>
      <c r="G489" s="317"/>
      <c r="H489" s="317"/>
      <c r="I489" s="317"/>
      <c r="J489" s="317"/>
      <c r="K489" s="317"/>
      <c r="L489" s="317"/>
      <c r="M489" s="317"/>
      <c r="N489" s="317"/>
      <c r="O489" s="317"/>
      <c r="P489" s="317"/>
      <c r="Q489" s="317"/>
      <c r="R489" s="317"/>
      <c r="S489" s="317"/>
      <c r="T489" s="317"/>
      <c r="U489" s="317"/>
      <c r="V489" s="317"/>
      <c r="W489" s="45"/>
    </row>
    <row r="490" spans="1:23" ht="15" x14ac:dyDescent="0.25">
      <c r="A490" s="316"/>
      <c r="B490" s="317"/>
      <c r="C490" s="317"/>
      <c r="D490" s="317"/>
      <c r="E490" s="317"/>
      <c r="F490" s="317"/>
      <c r="G490" s="317"/>
      <c r="H490" s="317"/>
      <c r="I490" s="317"/>
      <c r="J490" s="317"/>
      <c r="K490" s="317"/>
      <c r="L490" s="317"/>
      <c r="M490" s="317"/>
      <c r="N490" s="317"/>
      <c r="O490" s="317"/>
      <c r="P490" s="317"/>
      <c r="Q490" s="317"/>
      <c r="R490" s="317"/>
      <c r="S490" s="317"/>
      <c r="T490" s="317"/>
      <c r="U490" s="317"/>
      <c r="V490" s="317"/>
      <c r="W490" s="45"/>
    </row>
    <row r="491" spans="1:23" ht="15" x14ac:dyDescent="0.25">
      <c r="A491" s="316"/>
      <c r="B491" s="317"/>
      <c r="C491" s="317"/>
      <c r="D491" s="317"/>
      <c r="E491" s="317"/>
      <c r="F491" s="317"/>
      <c r="G491" s="317"/>
      <c r="H491" s="317"/>
      <c r="I491" s="317"/>
      <c r="J491" s="317"/>
      <c r="K491" s="317"/>
      <c r="L491" s="317"/>
      <c r="M491" s="317"/>
      <c r="N491" s="317"/>
      <c r="O491" s="317"/>
      <c r="P491" s="317"/>
      <c r="Q491" s="317"/>
      <c r="R491" s="317"/>
      <c r="S491" s="317"/>
      <c r="T491" s="317"/>
      <c r="U491" s="317"/>
      <c r="V491" s="317"/>
      <c r="W491" s="45"/>
    </row>
    <row r="492" spans="1:23" ht="15" x14ac:dyDescent="0.25">
      <c r="A492" s="316"/>
      <c r="B492" s="317"/>
      <c r="C492" s="317"/>
      <c r="D492" s="317"/>
      <c r="E492" s="317"/>
      <c r="F492" s="317"/>
      <c r="G492" s="317"/>
      <c r="H492" s="317"/>
      <c r="I492" s="317"/>
      <c r="J492" s="317"/>
      <c r="K492" s="317"/>
      <c r="L492" s="317"/>
      <c r="M492" s="317"/>
      <c r="N492" s="317"/>
      <c r="O492" s="317"/>
      <c r="P492" s="317"/>
      <c r="Q492" s="317"/>
      <c r="R492" s="317"/>
      <c r="S492" s="317"/>
      <c r="T492" s="317"/>
      <c r="U492" s="317"/>
      <c r="V492" s="317"/>
      <c r="W492" s="45"/>
    </row>
    <row r="493" spans="1:23" ht="15" x14ac:dyDescent="0.25">
      <c r="A493" s="316"/>
      <c r="B493" s="317"/>
      <c r="C493" s="317"/>
      <c r="D493" s="317"/>
      <c r="E493" s="317"/>
      <c r="F493" s="317"/>
      <c r="G493" s="317"/>
      <c r="H493" s="317"/>
      <c r="I493" s="317"/>
      <c r="J493" s="317"/>
      <c r="K493" s="317"/>
      <c r="L493" s="317"/>
      <c r="M493" s="317"/>
      <c r="N493" s="317"/>
      <c r="O493" s="317"/>
      <c r="P493" s="317"/>
      <c r="Q493" s="317"/>
      <c r="R493" s="317"/>
      <c r="S493" s="317"/>
      <c r="T493" s="317"/>
      <c r="U493" s="317"/>
      <c r="V493" s="317"/>
      <c r="W493" s="45"/>
    </row>
    <row r="494" spans="1:23" ht="15" x14ac:dyDescent="0.25">
      <c r="A494" s="316"/>
      <c r="B494" s="317"/>
      <c r="C494" s="317"/>
      <c r="D494" s="317"/>
      <c r="E494" s="317"/>
      <c r="F494" s="317"/>
      <c r="G494" s="317"/>
      <c r="H494" s="317"/>
      <c r="I494" s="317"/>
      <c r="J494" s="317"/>
      <c r="K494" s="317"/>
      <c r="L494" s="317"/>
      <c r="M494" s="317"/>
      <c r="N494" s="317"/>
      <c r="O494" s="317"/>
      <c r="P494" s="317"/>
      <c r="Q494" s="317"/>
      <c r="R494" s="317"/>
      <c r="S494" s="317"/>
      <c r="T494" s="317"/>
      <c r="U494" s="317"/>
      <c r="V494" s="317"/>
      <c r="W494" s="45"/>
    </row>
    <row r="495" spans="1:23" ht="15" x14ac:dyDescent="0.25">
      <c r="A495" s="316"/>
      <c r="B495" s="317"/>
      <c r="C495" s="317"/>
      <c r="D495" s="317"/>
      <c r="E495" s="317"/>
      <c r="F495" s="317"/>
      <c r="G495" s="317"/>
      <c r="H495" s="317"/>
      <c r="I495" s="317"/>
      <c r="J495" s="317"/>
      <c r="K495" s="317"/>
      <c r="L495" s="317"/>
      <c r="M495" s="317"/>
      <c r="N495" s="317"/>
      <c r="O495" s="317"/>
      <c r="P495" s="317"/>
      <c r="Q495" s="317"/>
      <c r="R495" s="317"/>
      <c r="S495" s="317"/>
      <c r="T495" s="317"/>
      <c r="U495" s="317"/>
      <c r="V495" s="317"/>
      <c r="W495" s="45"/>
    </row>
    <row r="496" spans="1:23" ht="15" x14ac:dyDescent="0.25">
      <c r="A496" s="316"/>
      <c r="B496" s="317"/>
      <c r="C496" s="317"/>
      <c r="D496" s="317"/>
      <c r="E496" s="317"/>
      <c r="F496" s="317"/>
      <c r="G496" s="317"/>
      <c r="H496" s="317"/>
      <c r="I496" s="317"/>
      <c r="J496" s="317"/>
      <c r="K496" s="317"/>
      <c r="L496" s="317"/>
      <c r="M496" s="317"/>
      <c r="N496" s="317"/>
      <c r="O496" s="317"/>
      <c r="P496" s="317"/>
      <c r="Q496" s="317"/>
      <c r="R496" s="317"/>
      <c r="S496" s="317"/>
      <c r="T496" s="317"/>
      <c r="U496" s="317"/>
      <c r="V496" s="317"/>
      <c r="W496" s="45"/>
    </row>
    <row r="497" spans="1:23" ht="15" x14ac:dyDescent="0.25">
      <c r="A497" s="316"/>
      <c r="B497" s="317"/>
      <c r="C497" s="317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45"/>
    </row>
    <row r="498" spans="1:23" ht="15" x14ac:dyDescent="0.25">
      <c r="A498" s="316"/>
      <c r="B498" s="317"/>
      <c r="C498" s="317"/>
      <c r="D498" s="317"/>
      <c r="E498" s="317"/>
      <c r="F498" s="317"/>
      <c r="G498" s="317"/>
      <c r="H498" s="317"/>
      <c r="I498" s="317"/>
      <c r="J498" s="317"/>
      <c r="K498" s="317"/>
      <c r="L498" s="317"/>
      <c r="M498" s="317"/>
      <c r="N498" s="317"/>
      <c r="O498" s="317"/>
      <c r="P498" s="317"/>
      <c r="Q498" s="317"/>
      <c r="R498" s="317"/>
      <c r="S498" s="317"/>
      <c r="T498" s="317"/>
      <c r="U498" s="317"/>
      <c r="V498" s="317"/>
      <c r="W498" s="45"/>
    </row>
    <row r="499" spans="1:23" ht="15" x14ac:dyDescent="0.25">
      <c r="A499" s="316"/>
      <c r="B499" s="317"/>
      <c r="C499" s="317"/>
      <c r="D499" s="317"/>
      <c r="E499" s="317"/>
      <c r="F499" s="317"/>
      <c r="G499" s="317"/>
      <c r="H499" s="317"/>
      <c r="I499" s="317"/>
      <c r="J499" s="317"/>
      <c r="K499" s="317"/>
      <c r="L499" s="317"/>
      <c r="M499" s="317"/>
      <c r="N499" s="317"/>
      <c r="O499" s="317"/>
      <c r="P499" s="317"/>
      <c r="Q499" s="317"/>
      <c r="R499" s="317"/>
      <c r="S499" s="317"/>
      <c r="T499" s="317"/>
      <c r="U499" s="317"/>
      <c r="V499" s="317"/>
      <c r="W499" s="45"/>
    </row>
    <row r="500" spans="1:23" ht="15" x14ac:dyDescent="0.25">
      <c r="A500" s="316"/>
      <c r="B500" s="317"/>
      <c r="C500" s="317"/>
      <c r="D500" s="317"/>
      <c r="E500" s="317"/>
      <c r="F500" s="317"/>
      <c r="G500" s="317"/>
      <c r="H500" s="317"/>
      <c r="I500" s="317"/>
      <c r="J500" s="317"/>
      <c r="K500" s="317"/>
      <c r="L500" s="317"/>
      <c r="M500" s="317"/>
      <c r="N500" s="317"/>
      <c r="O500" s="317"/>
      <c r="P500" s="317"/>
      <c r="Q500" s="317"/>
      <c r="R500" s="317"/>
      <c r="S500" s="317"/>
      <c r="T500" s="317"/>
      <c r="U500" s="317"/>
      <c r="V500" s="317"/>
      <c r="W500" s="45"/>
    </row>
    <row r="501" spans="1:23" ht="15" x14ac:dyDescent="0.25">
      <c r="A501" s="316"/>
      <c r="B501" s="317"/>
      <c r="C501" s="317"/>
      <c r="D501" s="317"/>
      <c r="E501" s="317"/>
      <c r="F501" s="317"/>
      <c r="G501" s="317"/>
      <c r="H501" s="317"/>
      <c r="I501" s="317"/>
      <c r="J501" s="317"/>
      <c r="K501" s="317"/>
      <c r="L501" s="317"/>
      <c r="M501" s="317"/>
      <c r="N501" s="317"/>
      <c r="O501" s="317"/>
      <c r="P501" s="317"/>
      <c r="Q501" s="317"/>
      <c r="R501" s="317"/>
      <c r="S501" s="317"/>
      <c r="T501" s="317"/>
      <c r="U501" s="317"/>
      <c r="V501" s="317"/>
      <c r="W501" s="45"/>
    </row>
    <row r="502" spans="1:23" ht="15" x14ac:dyDescent="0.25">
      <c r="A502" s="316"/>
      <c r="B502" s="317"/>
      <c r="C502" s="317"/>
      <c r="D502" s="317"/>
      <c r="E502" s="317"/>
      <c r="F502" s="317"/>
      <c r="G502" s="317"/>
      <c r="H502" s="317"/>
      <c r="I502" s="317"/>
      <c r="J502" s="317"/>
      <c r="K502" s="317"/>
      <c r="L502" s="317"/>
      <c r="M502" s="317"/>
      <c r="N502" s="317"/>
      <c r="O502" s="317"/>
      <c r="P502" s="317"/>
      <c r="Q502" s="317"/>
      <c r="R502" s="317"/>
      <c r="S502" s="317"/>
      <c r="T502" s="317"/>
      <c r="U502" s="317"/>
      <c r="V502" s="317"/>
      <c r="W502" s="45"/>
    </row>
    <row r="503" spans="1:23" ht="15" x14ac:dyDescent="0.25">
      <c r="A503" s="316"/>
      <c r="B503" s="317"/>
      <c r="C503" s="317"/>
      <c r="D503" s="317"/>
      <c r="E503" s="317"/>
      <c r="F503" s="317"/>
      <c r="G503" s="317"/>
      <c r="H503" s="317"/>
      <c r="I503" s="317"/>
      <c r="J503" s="317"/>
      <c r="K503" s="317"/>
      <c r="L503" s="317"/>
      <c r="M503" s="317"/>
      <c r="N503" s="317"/>
      <c r="O503" s="317"/>
      <c r="P503" s="317"/>
      <c r="Q503" s="317"/>
      <c r="R503" s="317"/>
      <c r="S503" s="317"/>
      <c r="T503" s="317"/>
      <c r="U503" s="317"/>
      <c r="V503" s="317"/>
      <c r="W503" s="45"/>
    </row>
    <row r="504" spans="1:23" ht="15" x14ac:dyDescent="0.25">
      <c r="A504" s="316"/>
      <c r="B504" s="317"/>
      <c r="C504" s="317"/>
      <c r="D504" s="317"/>
      <c r="E504" s="317"/>
      <c r="F504" s="317"/>
      <c r="G504" s="317"/>
      <c r="H504" s="317"/>
      <c r="I504" s="317"/>
      <c r="J504" s="317"/>
      <c r="K504" s="317"/>
      <c r="L504" s="317"/>
      <c r="M504" s="317"/>
      <c r="N504" s="317"/>
      <c r="O504" s="317"/>
      <c r="P504" s="317"/>
      <c r="Q504" s="317"/>
      <c r="R504" s="317"/>
      <c r="S504" s="317"/>
      <c r="T504" s="317"/>
      <c r="U504" s="317"/>
      <c r="V504" s="317"/>
      <c r="W504" s="45"/>
    </row>
    <row r="505" spans="1:23" x14ac:dyDescent="0.2">
      <c r="A505" s="246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spans="1:23" x14ac:dyDescent="0.2">
      <c r="A506" s="246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spans="1:23" x14ac:dyDescent="0.2">
      <c r="A507" s="246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spans="1:23" x14ac:dyDescent="0.2">
      <c r="A508" s="246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spans="1:23" x14ac:dyDescent="0.2">
      <c r="A509" s="246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spans="1:23" x14ac:dyDescent="0.2">
      <c r="A510" s="246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spans="1:23" x14ac:dyDescent="0.2">
      <c r="A511" s="246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spans="1:23" x14ac:dyDescent="0.2">
      <c r="A512" s="246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23" x14ac:dyDescent="0.2">
      <c r="A513" s="246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spans="1:23" x14ac:dyDescent="0.2">
      <c r="A514" s="246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spans="1:23" x14ac:dyDescent="0.2">
      <c r="A515" s="246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spans="1:23" x14ac:dyDescent="0.2">
      <c r="A516" s="246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spans="1:23" x14ac:dyDescent="0.2">
      <c r="A517" s="246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spans="1:23" x14ac:dyDescent="0.2">
      <c r="A518" s="246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spans="1:23" x14ac:dyDescent="0.2">
      <c r="A519" s="246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spans="1:23" x14ac:dyDescent="0.2">
      <c r="A520" s="246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3" x14ac:dyDescent="0.2">
      <c r="A521" s="246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spans="1:23" x14ac:dyDescent="0.2">
      <c r="A522" s="246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3" x14ac:dyDescent="0.2">
      <c r="A523" s="246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spans="1:23" x14ac:dyDescent="0.2">
      <c r="A524" s="246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23" x14ac:dyDescent="0.2">
      <c r="A525" s="246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spans="1:23" x14ac:dyDescent="0.2">
      <c r="A526" s="246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spans="1:23" x14ac:dyDescent="0.2">
      <c r="A527" s="246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spans="1:23" x14ac:dyDescent="0.2">
      <c r="A528" s="246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spans="1:23" x14ac:dyDescent="0.2">
      <c r="A529" s="246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spans="1:23" x14ac:dyDescent="0.2">
      <c r="A530" s="246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spans="1:23" x14ac:dyDescent="0.2">
      <c r="A531" s="246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spans="1:23" x14ac:dyDescent="0.2">
      <c r="A532" s="246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spans="1:23" x14ac:dyDescent="0.2">
      <c r="A533" s="246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spans="1:23" x14ac:dyDescent="0.2">
      <c r="A534" s="246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spans="1:23" x14ac:dyDescent="0.2">
      <c r="A535" s="246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spans="1:23" x14ac:dyDescent="0.2">
      <c r="A536" s="246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spans="1:23" x14ac:dyDescent="0.2">
      <c r="A537" s="246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spans="1:23" x14ac:dyDescent="0.2">
      <c r="A538" s="246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spans="1:23" x14ac:dyDescent="0.2">
      <c r="A539" s="246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spans="1:23" x14ac:dyDescent="0.2">
      <c r="A540" s="246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spans="1:23" x14ac:dyDescent="0.2">
      <c r="A541" s="246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spans="1:23" x14ac:dyDescent="0.2">
      <c r="A542" s="246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spans="1:23" x14ac:dyDescent="0.2">
      <c r="A543" s="246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spans="1:23" x14ac:dyDescent="0.2">
      <c r="A544" s="246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spans="1:23" x14ac:dyDescent="0.2">
      <c r="A545" s="246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spans="1:23" x14ac:dyDescent="0.2">
      <c r="A546" s="246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</sheetData>
  <mergeCells count="23">
    <mergeCell ref="V18:V19"/>
    <mergeCell ref="P17:P19"/>
    <mergeCell ref="Q17:Q19"/>
    <mergeCell ref="R18:R19"/>
    <mergeCell ref="S18:S19"/>
    <mergeCell ref="T18:T19"/>
    <mergeCell ref="U18:U19"/>
    <mergeCell ref="A4:K4"/>
    <mergeCell ref="F18:F19"/>
    <mergeCell ref="H18:H19"/>
    <mergeCell ref="E18:E19"/>
    <mergeCell ref="O18:O19"/>
    <mergeCell ref="N18:N19"/>
    <mergeCell ref="L18:L19"/>
    <mergeCell ref="M18:M19"/>
    <mergeCell ref="K18:K19"/>
    <mergeCell ref="G18:G19"/>
    <mergeCell ref="J17:J19"/>
    <mergeCell ref="A17:A19"/>
    <mergeCell ref="B17:B19"/>
    <mergeCell ref="D18:D19"/>
    <mergeCell ref="I17:I19"/>
    <mergeCell ref="C17:C19"/>
  </mergeCells>
  <phoneticPr fontId="0" type="noConversion"/>
  <pageMargins left="0.39370078740157483" right="0.39370078740157483" top="0.59055118110236227" bottom="0.78740157480314965" header="0.51181102362204722" footer="0.51181102362204722"/>
  <pageSetup paperSize="9" scale="70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7"/>
  <sheetViews>
    <sheetView zoomScale="80" workbookViewId="0">
      <selection activeCell="X1" sqref="X1"/>
    </sheetView>
  </sheetViews>
  <sheetFormatPr defaultRowHeight="12.75" x14ac:dyDescent="0.2"/>
  <cols>
    <col min="1" max="1" width="6.85546875" style="423" customWidth="1"/>
    <col min="2" max="3" width="7.85546875" style="423" customWidth="1"/>
    <col min="4" max="4" width="13.7109375" style="423" customWidth="1"/>
    <col min="5" max="6" width="9.140625" style="423"/>
    <col min="7" max="7" width="9.5703125" style="423" customWidth="1"/>
    <col min="8" max="8" width="9.140625" style="423"/>
    <col min="9" max="9" width="6.85546875" style="423" customWidth="1"/>
    <col min="10" max="11" width="7.85546875" style="423" customWidth="1"/>
    <col min="12" max="12" width="13.42578125" style="423" customWidth="1"/>
    <col min="13" max="14" width="9.140625" style="423"/>
    <col min="15" max="15" width="7.7109375" style="423" customWidth="1"/>
    <col min="16" max="16" width="9.140625" style="423"/>
    <col min="17" max="17" width="6.85546875" style="423" customWidth="1"/>
    <col min="18" max="19" width="7.85546875" style="423" customWidth="1"/>
    <col min="20" max="20" width="13.28515625" style="423" customWidth="1"/>
    <col min="21" max="22" width="9.140625" style="423"/>
    <col min="23" max="23" width="7.7109375" style="423" customWidth="1"/>
    <col min="24" max="16384" width="9.140625" style="423"/>
  </cols>
  <sheetData>
    <row r="1" spans="1:24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4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21" x14ac:dyDescent="0.35">
      <c r="A4" s="146" t="s">
        <v>784</v>
      </c>
      <c r="B4" s="45"/>
      <c r="C4" s="45"/>
      <c r="D4" s="45"/>
      <c r="E4" s="45"/>
      <c r="F4" s="45"/>
      <c r="G4" s="45"/>
      <c r="H4" s="46"/>
      <c r="I4" s="193"/>
      <c r="J4" s="45"/>
      <c r="K4" s="45"/>
      <c r="L4" s="45"/>
      <c r="M4" s="45"/>
      <c r="N4" s="45"/>
      <c r="O4" s="45"/>
      <c r="P4" s="46"/>
      <c r="Q4" s="193"/>
      <c r="R4" s="45"/>
      <c r="S4" s="45"/>
      <c r="T4" s="45"/>
      <c r="U4" s="45"/>
      <c r="V4" s="45"/>
      <c r="W4" s="45"/>
      <c r="X4" s="46"/>
    </row>
    <row r="5" spans="1:24" ht="6" customHeight="1" x14ac:dyDescent="0.2">
      <c r="A5" s="194"/>
      <c r="B5" s="45"/>
      <c r="C5" s="45"/>
      <c r="D5" s="45"/>
      <c r="E5" s="45"/>
      <c r="F5" s="45"/>
      <c r="G5" s="45"/>
      <c r="H5" s="45"/>
      <c r="I5" s="195"/>
      <c r="J5" s="45"/>
      <c r="K5" s="45"/>
      <c r="L5" s="45"/>
      <c r="M5" s="45"/>
      <c r="N5" s="45"/>
      <c r="O5" s="45"/>
      <c r="P5" s="45"/>
      <c r="Q5" s="194"/>
      <c r="R5" s="45"/>
      <c r="S5" s="45"/>
      <c r="T5" s="45"/>
      <c r="U5" s="45"/>
      <c r="V5" s="45"/>
      <c r="W5" s="45"/>
      <c r="X5" s="45"/>
    </row>
    <row r="6" spans="1:24" ht="15.75" customHeight="1" x14ac:dyDescent="0.3">
      <c r="A6" s="147" t="s">
        <v>191</v>
      </c>
      <c r="B6" s="149"/>
      <c r="C6" s="45"/>
      <c r="D6" s="149"/>
      <c r="E6" s="149"/>
      <c r="F6" s="149"/>
      <c r="G6" s="149"/>
      <c r="H6" s="149"/>
      <c r="I6" s="193"/>
      <c r="J6" s="45"/>
      <c r="K6" s="45"/>
      <c r="L6" s="149"/>
      <c r="M6" s="149"/>
      <c r="N6" s="149"/>
      <c r="O6" s="149"/>
      <c r="P6" s="149"/>
      <c r="Q6" s="193"/>
      <c r="R6" s="45"/>
      <c r="S6" s="45"/>
      <c r="T6" s="149"/>
      <c r="U6" s="149"/>
      <c r="V6" s="149"/>
      <c r="W6" s="149"/>
      <c r="X6" s="149"/>
    </row>
    <row r="7" spans="1:24" ht="17.25" x14ac:dyDescent="0.3">
      <c r="A7" s="148" t="s">
        <v>173</v>
      </c>
      <c r="B7" s="45"/>
      <c r="C7" s="149"/>
      <c r="D7" s="45"/>
      <c r="E7" s="45"/>
      <c r="F7" s="45"/>
      <c r="G7" s="45"/>
      <c r="H7" s="45"/>
      <c r="I7" s="157"/>
      <c r="J7" s="149"/>
      <c r="K7" s="149"/>
      <c r="L7" s="45"/>
      <c r="M7" s="45"/>
      <c r="N7" s="45"/>
      <c r="O7" s="45"/>
      <c r="P7" s="45"/>
      <c r="Q7" s="157"/>
      <c r="R7" s="149"/>
      <c r="S7" s="149"/>
      <c r="T7" s="45"/>
      <c r="U7" s="45"/>
      <c r="V7" s="45"/>
      <c r="W7" s="45"/>
      <c r="X7" s="45"/>
    </row>
    <row r="8" spans="1:24" ht="15.75" x14ac:dyDescent="0.25">
      <c r="A8" s="150"/>
      <c r="B8" s="45"/>
      <c r="C8" s="149"/>
      <c r="D8" s="45"/>
      <c r="E8" s="45"/>
      <c r="F8" s="45"/>
      <c r="G8" s="45"/>
      <c r="H8" s="45"/>
      <c r="I8" s="157"/>
      <c r="J8" s="149"/>
      <c r="K8" s="149"/>
      <c r="L8" s="45"/>
      <c r="M8" s="45"/>
      <c r="N8" s="45"/>
      <c r="O8" s="45"/>
      <c r="P8" s="45"/>
      <c r="Q8" s="157"/>
      <c r="R8" s="149"/>
      <c r="S8" s="149"/>
      <c r="T8" s="45"/>
      <c r="U8" s="45"/>
      <c r="V8" s="45"/>
      <c r="W8" s="45"/>
      <c r="X8" s="45"/>
    </row>
    <row r="9" spans="1:24" ht="16.5" thickBot="1" x14ac:dyDescent="0.3">
      <c r="A9" s="150"/>
      <c r="B9" s="45"/>
      <c r="C9" s="149"/>
      <c r="D9" s="45"/>
      <c r="E9" s="45"/>
      <c r="F9" s="45"/>
      <c r="G9" s="45"/>
      <c r="H9" s="45"/>
      <c r="I9" s="157"/>
      <c r="J9" s="149"/>
      <c r="K9" s="75" t="s">
        <v>517</v>
      </c>
      <c r="L9" s="45"/>
      <c r="M9" s="45"/>
      <c r="N9" s="45"/>
      <c r="O9" s="45"/>
      <c r="P9" s="45"/>
      <c r="Q9" s="157"/>
      <c r="R9" s="149"/>
      <c r="S9" s="149"/>
      <c r="T9" s="45"/>
      <c r="U9" s="45"/>
      <c r="V9" s="45"/>
      <c r="W9" s="45"/>
      <c r="X9" s="45"/>
    </row>
    <row r="10" spans="1:24" ht="16.5" customHeight="1" x14ac:dyDescent="0.2">
      <c r="A10" s="611" t="s">
        <v>13</v>
      </c>
      <c r="B10" s="664"/>
      <c r="C10" s="664"/>
      <c r="D10" s="664"/>
      <c r="E10" s="562" t="s">
        <v>15</v>
      </c>
      <c r="F10" s="670" t="s">
        <v>438</v>
      </c>
      <c r="G10" s="672" t="s">
        <v>426</v>
      </c>
      <c r="H10" s="574" t="s">
        <v>170</v>
      </c>
      <c r="I10" s="638" t="s">
        <v>430</v>
      </c>
      <c r="J10" s="574" t="s">
        <v>685</v>
      </c>
      <c r="K10" s="634" t="s">
        <v>171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37.5" customHeight="1" thickBot="1" x14ac:dyDescent="0.25">
      <c r="A11" s="665"/>
      <c r="B11" s="666"/>
      <c r="C11" s="666"/>
      <c r="D11" s="666"/>
      <c r="E11" s="563"/>
      <c r="F11" s="671"/>
      <c r="G11" s="673"/>
      <c r="H11" s="575"/>
      <c r="I11" s="590"/>
      <c r="J11" s="575"/>
      <c r="K11" s="570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7.25" customHeight="1" x14ac:dyDescent="0.25">
      <c r="A12" s="668" t="s">
        <v>24</v>
      </c>
      <c r="B12" s="669"/>
      <c r="C12" s="669"/>
      <c r="D12" s="669"/>
      <c r="E12" s="83">
        <v>20</v>
      </c>
      <c r="F12" s="433">
        <v>19710</v>
      </c>
      <c r="G12" s="78">
        <f>12*(1/E12*F12)</f>
        <v>11826</v>
      </c>
      <c r="H12" s="200">
        <f>G12*34%</f>
        <v>4020.84</v>
      </c>
      <c r="I12" s="164">
        <f>G12*2%</f>
        <v>236.52</v>
      </c>
      <c r="J12" s="76">
        <v>196</v>
      </c>
      <c r="K12" s="201">
        <f>SUM(H12:J12)</f>
        <v>4453.3600000000006</v>
      </c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7.25" customHeight="1" thickBot="1" x14ac:dyDescent="0.3">
      <c r="A13" s="609" t="s">
        <v>25</v>
      </c>
      <c r="B13" s="667"/>
      <c r="C13" s="667"/>
      <c r="D13" s="667"/>
      <c r="E13" s="97">
        <v>40</v>
      </c>
      <c r="F13" s="434">
        <v>19710</v>
      </c>
      <c r="G13" s="93">
        <f>12*(1/E13*F13)</f>
        <v>5913</v>
      </c>
      <c r="H13" s="100">
        <f>G13*34%</f>
        <v>2010.42</v>
      </c>
      <c r="I13" s="70">
        <f>G13*2%</f>
        <v>118.26</v>
      </c>
      <c r="J13" s="91">
        <v>96</v>
      </c>
      <c r="K13" s="94">
        <f>SUM(H13:J13)</f>
        <v>2224.6800000000003</v>
      </c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5.75" x14ac:dyDescent="0.25">
      <c r="A14" s="150"/>
      <c r="B14" s="45"/>
      <c r="C14" s="149"/>
      <c r="D14" s="45"/>
      <c r="E14" s="45"/>
      <c r="F14" s="45"/>
      <c r="G14" s="45"/>
      <c r="H14" s="45"/>
      <c r="I14" s="157"/>
      <c r="J14" s="149"/>
      <c r="K14" s="149"/>
      <c r="L14" s="45"/>
      <c r="M14" s="45"/>
      <c r="N14" s="45"/>
      <c r="O14" s="45"/>
      <c r="P14" s="45"/>
      <c r="Q14" s="157"/>
      <c r="R14" s="149"/>
      <c r="S14" s="149"/>
      <c r="T14" s="45"/>
      <c r="U14" s="45"/>
      <c r="V14" s="45"/>
      <c r="W14" s="45"/>
      <c r="X14" s="45"/>
    </row>
    <row r="15" spans="1:24" ht="15.75" x14ac:dyDescent="0.25">
      <c r="A15" s="150"/>
      <c r="B15" s="45"/>
      <c r="C15" s="149"/>
      <c r="D15" s="45"/>
      <c r="E15" s="45"/>
      <c r="F15" s="45"/>
      <c r="G15" s="45"/>
      <c r="H15" s="45"/>
      <c r="I15" s="157"/>
      <c r="J15" s="149"/>
      <c r="K15" s="149"/>
      <c r="L15" s="45"/>
      <c r="M15" s="45"/>
      <c r="N15" s="45"/>
      <c r="O15" s="45"/>
      <c r="P15" s="45"/>
      <c r="Q15" s="157"/>
      <c r="R15" s="149"/>
      <c r="S15" s="149"/>
      <c r="T15" s="45"/>
      <c r="U15" s="45"/>
      <c r="V15" s="45"/>
      <c r="W15" s="45"/>
      <c r="X15" s="45"/>
    </row>
    <row r="16" spans="1:24" ht="15.75" x14ac:dyDescent="0.25">
      <c r="A16" s="150"/>
      <c r="B16" s="45"/>
      <c r="C16" s="149"/>
      <c r="D16" s="45"/>
      <c r="E16" s="45"/>
      <c r="F16" s="46" t="s">
        <v>15</v>
      </c>
      <c r="G16" s="45"/>
      <c r="H16" s="157"/>
      <c r="I16" s="149"/>
      <c r="J16" s="149"/>
      <c r="K16" s="45"/>
      <c r="L16" s="45"/>
      <c r="M16" s="46" t="s">
        <v>15</v>
      </c>
      <c r="N16" s="45"/>
      <c r="O16" s="157"/>
      <c r="P16" s="149"/>
      <c r="Q16" s="149"/>
      <c r="R16" s="45"/>
      <c r="S16" s="45"/>
      <c r="T16" s="46" t="s">
        <v>15</v>
      </c>
      <c r="U16" s="45"/>
      <c r="V16" s="45"/>
      <c r="W16" s="45"/>
      <c r="X16" s="45"/>
    </row>
    <row r="17" spans="1:24" s="16" customFormat="1" ht="15.75" x14ac:dyDescent="0.25">
      <c r="A17" s="196" t="s">
        <v>543</v>
      </c>
      <c r="B17" s="197"/>
      <c r="C17" s="154"/>
      <c r="D17" s="154"/>
      <c r="E17" s="154"/>
      <c r="F17" s="197">
        <v>29</v>
      </c>
      <c r="G17" s="154"/>
      <c r="H17" s="196" t="s">
        <v>549</v>
      </c>
      <c r="I17" s="197"/>
      <c r="J17" s="154"/>
      <c r="K17" s="154"/>
      <c r="L17" s="154"/>
      <c r="M17" s="197">
        <v>44.6</v>
      </c>
      <c r="N17" s="154"/>
      <c r="O17" s="196" t="s">
        <v>555</v>
      </c>
      <c r="P17" s="197"/>
      <c r="Q17" s="154"/>
      <c r="R17" s="154"/>
      <c r="S17" s="154"/>
      <c r="T17" s="197">
        <v>82.9</v>
      </c>
      <c r="U17" s="154"/>
      <c r="V17" s="154"/>
      <c r="W17" s="154"/>
      <c r="X17" s="154"/>
    </row>
    <row r="18" spans="1:24" s="16" customFormat="1" ht="15.75" x14ac:dyDescent="0.25">
      <c r="A18" s="196" t="s">
        <v>544</v>
      </c>
      <c r="B18" s="197"/>
      <c r="C18" s="154"/>
      <c r="D18" s="154"/>
      <c r="E18" s="154"/>
      <c r="F18" s="197" t="s">
        <v>641</v>
      </c>
      <c r="G18" s="154"/>
      <c r="H18" s="196" t="s">
        <v>550</v>
      </c>
      <c r="I18" s="197"/>
      <c r="J18" s="154"/>
      <c r="K18" s="154"/>
      <c r="L18" s="154"/>
      <c r="M18" s="197" t="s">
        <v>645</v>
      </c>
      <c r="N18" s="154"/>
      <c r="O18" s="196" t="s">
        <v>556</v>
      </c>
      <c r="P18" s="197"/>
      <c r="Q18" s="154"/>
      <c r="R18" s="154"/>
      <c r="S18" s="154"/>
      <c r="T18" s="197" t="s">
        <v>649</v>
      </c>
      <c r="U18" s="154"/>
      <c r="V18" s="154"/>
      <c r="W18" s="154"/>
      <c r="X18" s="154"/>
    </row>
    <row r="19" spans="1:24" s="16" customFormat="1" ht="15.75" x14ac:dyDescent="0.25">
      <c r="A19" s="196" t="s">
        <v>545</v>
      </c>
      <c r="B19" s="197"/>
      <c r="C19" s="154"/>
      <c r="D19" s="154"/>
      <c r="E19" s="154"/>
      <c r="F19" s="197" t="s">
        <v>642</v>
      </c>
      <c r="G19" s="154"/>
      <c r="H19" s="196" t="s">
        <v>551</v>
      </c>
      <c r="I19" s="197"/>
      <c r="J19" s="154"/>
      <c r="K19" s="154"/>
      <c r="L19" s="154"/>
      <c r="M19" s="197" t="s">
        <v>646</v>
      </c>
      <c r="N19" s="154"/>
      <c r="O19" s="196" t="s">
        <v>557</v>
      </c>
      <c r="P19" s="197"/>
      <c r="Q19" s="154"/>
      <c r="R19" s="154"/>
      <c r="S19" s="154"/>
      <c r="T19" s="197" t="s">
        <v>650</v>
      </c>
      <c r="U19" s="154"/>
      <c r="V19" s="154"/>
      <c r="W19" s="154"/>
      <c r="X19" s="154"/>
    </row>
    <row r="20" spans="1:24" s="16" customFormat="1" ht="15.75" x14ac:dyDescent="0.25">
      <c r="A20" s="196" t="s">
        <v>546</v>
      </c>
      <c r="B20" s="197"/>
      <c r="C20" s="154"/>
      <c r="D20" s="154"/>
      <c r="E20" s="154"/>
      <c r="F20" s="197" t="s">
        <v>643</v>
      </c>
      <c r="G20" s="154"/>
      <c r="H20" s="196" t="s">
        <v>552</v>
      </c>
      <c r="I20" s="197"/>
      <c r="J20" s="154"/>
      <c r="K20" s="154"/>
      <c r="L20" s="154"/>
      <c r="M20" s="197" t="s">
        <v>647</v>
      </c>
      <c r="N20" s="154"/>
      <c r="O20" s="196" t="s">
        <v>558</v>
      </c>
      <c r="P20" s="197"/>
      <c r="Q20" s="154"/>
      <c r="R20" s="154"/>
      <c r="S20" s="154"/>
      <c r="T20" s="197" t="s">
        <v>651</v>
      </c>
      <c r="U20" s="154"/>
      <c r="V20" s="154"/>
      <c r="W20" s="154"/>
      <c r="X20" s="154"/>
    </row>
    <row r="21" spans="1:24" s="16" customFormat="1" ht="15.75" x14ac:dyDescent="0.25">
      <c r="A21" s="196" t="s">
        <v>547</v>
      </c>
      <c r="B21" s="197"/>
      <c r="C21" s="154"/>
      <c r="D21" s="154"/>
      <c r="E21" s="154"/>
      <c r="F21" s="197" t="s">
        <v>644</v>
      </c>
      <c r="G21" s="154"/>
      <c r="H21" s="196" t="s">
        <v>553</v>
      </c>
      <c r="I21" s="197"/>
      <c r="J21" s="154"/>
      <c r="K21" s="154"/>
      <c r="L21" s="154"/>
      <c r="M21" s="197" t="s">
        <v>648</v>
      </c>
      <c r="N21" s="154"/>
      <c r="O21" s="196" t="s">
        <v>559</v>
      </c>
      <c r="P21" s="197"/>
      <c r="Q21" s="154"/>
      <c r="R21" s="154"/>
      <c r="S21" s="154"/>
      <c r="T21" s="197" t="s">
        <v>652</v>
      </c>
      <c r="U21" s="154"/>
      <c r="V21" s="154"/>
      <c r="W21" s="154"/>
      <c r="X21" s="154"/>
    </row>
    <row r="22" spans="1:24" s="16" customFormat="1" ht="15.75" x14ac:dyDescent="0.25">
      <c r="A22" s="196" t="s">
        <v>548</v>
      </c>
      <c r="B22" s="197"/>
      <c r="C22" s="154"/>
      <c r="D22" s="154"/>
      <c r="E22" s="154"/>
      <c r="F22" s="197">
        <v>81.93</v>
      </c>
      <c r="G22" s="154"/>
      <c r="H22" s="196" t="s">
        <v>554</v>
      </c>
      <c r="I22" s="197"/>
      <c r="J22" s="154"/>
      <c r="K22" s="154"/>
      <c r="L22" s="154"/>
      <c r="M22" s="197">
        <v>126.04</v>
      </c>
      <c r="N22" s="154"/>
      <c r="O22" s="196" t="s">
        <v>560</v>
      </c>
      <c r="P22" s="197"/>
      <c r="Q22" s="154"/>
      <c r="R22" s="154"/>
      <c r="S22" s="154"/>
      <c r="T22" s="197">
        <v>234.08</v>
      </c>
      <c r="U22" s="154"/>
      <c r="V22" s="154"/>
      <c r="W22" s="154"/>
      <c r="X22" s="154"/>
    </row>
    <row r="23" spans="1:24" x14ac:dyDescent="0.2">
      <c r="A23" s="198"/>
      <c r="B23" s="199"/>
      <c r="C23" s="45"/>
      <c r="D23" s="45"/>
      <c r="E23" s="45"/>
      <c r="F23" s="45"/>
      <c r="G23" s="45"/>
      <c r="H23" s="199"/>
      <c r="I23" s="157"/>
      <c r="J23" s="149"/>
      <c r="K23" s="149"/>
      <c r="L23" s="45"/>
      <c r="M23" s="45"/>
      <c r="N23" s="45"/>
      <c r="O23" s="45"/>
      <c r="P23" s="45"/>
      <c r="Q23" s="157"/>
      <c r="R23" s="149"/>
      <c r="S23" s="149"/>
      <c r="T23" s="45"/>
      <c r="U23" s="45"/>
      <c r="V23" s="45"/>
      <c r="W23" s="45"/>
      <c r="X23" s="45"/>
    </row>
    <row r="24" spans="1:24" ht="13.5" thickBot="1" x14ac:dyDescent="0.25">
      <c r="A24" s="157"/>
      <c r="B24" s="45"/>
      <c r="C24" s="149"/>
      <c r="D24" s="45"/>
      <c r="E24" s="45"/>
      <c r="F24" s="45"/>
      <c r="G24" s="45"/>
      <c r="H24" s="75" t="s">
        <v>517</v>
      </c>
      <c r="I24" s="202"/>
      <c r="J24" s="203"/>
      <c r="K24" s="203"/>
      <c r="L24" s="204"/>
      <c r="M24" s="204"/>
      <c r="N24" s="204"/>
      <c r="O24" s="204"/>
      <c r="P24" s="75" t="s">
        <v>517</v>
      </c>
      <c r="Q24" s="157"/>
      <c r="R24" s="149"/>
      <c r="S24" s="149"/>
      <c r="T24" s="45"/>
      <c r="U24" s="45"/>
      <c r="V24" s="45"/>
      <c r="W24" s="45"/>
      <c r="X24" s="75" t="s">
        <v>517</v>
      </c>
    </row>
    <row r="25" spans="1:24" ht="15.75" thickBot="1" x14ac:dyDescent="0.3">
      <c r="A25" s="658" t="s">
        <v>521</v>
      </c>
      <c r="B25" s="659"/>
      <c r="C25" s="659"/>
      <c r="D25" s="659"/>
      <c r="E25" s="659"/>
      <c r="F25" s="659"/>
      <c r="G25" s="659"/>
      <c r="H25" s="660"/>
      <c r="I25" s="658" t="s">
        <v>520</v>
      </c>
      <c r="J25" s="659"/>
      <c r="K25" s="659"/>
      <c r="L25" s="659"/>
      <c r="M25" s="659"/>
      <c r="N25" s="659"/>
      <c r="O25" s="659"/>
      <c r="P25" s="660"/>
      <c r="Q25" s="658" t="s">
        <v>519</v>
      </c>
      <c r="R25" s="659"/>
      <c r="S25" s="659"/>
      <c r="T25" s="659"/>
      <c r="U25" s="659"/>
      <c r="V25" s="659"/>
      <c r="W25" s="659"/>
      <c r="X25" s="660"/>
    </row>
    <row r="26" spans="1:24" ht="12.75" customHeight="1" x14ac:dyDescent="0.2">
      <c r="A26" s="595" t="s">
        <v>174</v>
      </c>
      <c r="B26" s="619" t="s">
        <v>15</v>
      </c>
      <c r="C26" s="662" t="s">
        <v>654</v>
      </c>
      <c r="D26" s="661" t="s">
        <v>426</v>
      </c>
      <c r="E26" s="579" t="s">
        <v>170</v>
      </c>
      <c r="F26" s="589" t="s">
        <v>430</v>
      </c>
      <c r="G26" s="579" t="s">
        <v>685</v>
      </c>
      <c r="H26" s="599" t="s">
        <v>171</v>
      </c>
      <c r="I26" s="595" t="s">
        <v>174</v>
      </c>
      <c r="J26" s="619" t="s">
        <v>15</v>
      </c>
      <c r="K26" s="662" t="s">
        <v>654</v>
      </c>
      <c r="L26" s="661" t="s">
        <v>426</v>
      </c>
      <c r="M26" s="579" t="s">
        <v>170</v>
      </c>
      <c r="N26" s="589" t="s">
        <v>430</v>
      </c>
      <c r="O26" s="579" t="s">
        <v>563</v>
      </c>
      <c r="P26" s="599" t="s">
        <v>171</v>
      </c>
      <c r="Q26" s="595" t="s">
        <v>174</v>
      </c>
      <c r="R26" s="619" t="s">
        <v>15</v>
      </c>
      <c r="S26" s="662" t="s">
        <v>562</v>
      </c>
      <c r="T26" s="661" t="s">
        <v>426</v>
      </c>
      <c r="U26" s="579" t="s">
        <v>170</v>
      </c>
      <c r="V26" s="589" t="s">
        <v>430</v>
      </c>
      <c r="W26" s="579" t="s">
        <v>563</v>
      </c>
      <c r="X26" s="599" t="s">
        <v>171</v>
      </c>
    </row>
    <row r="27" spans="1:24" ht="45.75" customHeight="1" thickBot="1" x14ac:dyDescent="0.25">
      <c r="A27" s="596"/>
      <c r="B27" s="620"/>
      <c r="C27" s="663"/>
      <c r="D27" s="572"/>
      <c r="E27" s="575"/>
      <c r="F27" s="590"/>
      <c r="G27" s="575"/>
      <c r="H27" s="570"/>
      <c r="I27" s="596"/>
      <c r="J27" s="620"/>
      <c r="K27" s="663"/>
      <c r="L27" s="572"/>
      <c r="M27" s="575"/>
      <c r="N27" s="590"/>
      <c r="O27" s="575"/>
      <c r="P27" s="570"/>
      <c r="Q27" s="596"/>
      <c r="R27" s="620"/>
      <c r="S27" s="663"/>
      <c r="T27" s="572"/>
      <c r="U27" s="575"/>
      <c r="V27" s="590"/>
      <c r="W27" s="575"/>
      <c r="X27" s="570"/>
    </row>
    <row r="28" spans="1:24" s="424" customFormat="1" ht="15.75" customHeight="1" x14ac:dyDescent="0.2">
      <c r="A28" s="205">
        <v>1</v>
      </c>
      <c r="B28" s="206">
        <v>29</v>
      </c>
      <c r="C28" s="435">
        <v>19710</v>
      </c>
      <c r="D28" s="207">
        <f t="shared" ref="D28:D91" si="0">12*1/B28*C28</f>
        <v>8155.8620689655172</v>
      </c>
      <c r="E28" s="208">
        <f>D28*34%</f>
        <v>2772.9931034482761</v>
      </c>
      <c r="F28" s="164">
        <f>D28*2%</f>
        <v>163.11724137931034</v>
      </c>
      <c r="G28" s="209">
        <v>68</v>
      </c>
      <c r="H28" s="166">
        <f>SUM(D28:G28)</f>
        <v>11159.972413793104</v>
      </c>
      <c r="I28" s="205">
        <v>1</v>
      </c>
      <c r="J28" s="206">
        <f t="shared" ref="J28:J56" si="1">29/0.65</f>
        <v>44.615384615384613</v>
      </c>
      <c r="K28" s="435">
        <v>19710</v>
      </c>
      <c r="L28" s="207">
        <f t="shared" ref="L28:L91" si="2">12*1/J28*K28</f>
        <v>5301.310344827587</v>
      </c>
      <c r="M28" s="210">
        <f>L28*34%</f>
        <v>1802.4455172413798</v>
      </c>
      <c r="N28" s="210">
        <f>L28*2%</f>
        <v>106.02620689655174</v>
      </c>
      <c r="O28" s="165">
        <v>44</v>
      </c>
      <c r="P28" s="166">
        <f>SUM(L28:O28)</f>
        <v>7253.7820689655191</v>
      </c>
      <c r="Q28" s="205">
        <v>1</v>
      </c>
      <c r="R28" s="206">
        <f t="shared" ref="R28:R56" si="3">29/0.35</f>
        <v>82.857142857142861</v>
      </c>
      <c r="S28" s="435">
        <v>19710</v>
      </c>
      <c r="T28" s="207">
        <f t="shared" ref="T28:T91" si="4">12*1/R28*S28</f>
        <v>2854.5517241379307</v>
      </c>
      <c r="U28" s="210">
        <f>T28*34%</f>
        <v>970.54758620689654</v>
      </c>
      <c r="V28" s="210">
        <f>T28*2%</f>
        <v>57.091034482758616</v>
      </c>
      <c r="W28" s="165">
        <v>24</v>
      </c>
      <c r="X28" s="166">
        <f>SUM(T28:W28)</f>
        <v>3906.1903448275857</v>
      </c>
    </row>
    <row r="29" spans="1:24" s="424" customFormat="1" ht="15.75" customHeight="1" x14ac:dyDescent="0.2">
      <c r="A29" s="211">
        <v>2</v>
      </c>
      <c r="B29" s="212">
        <v>29</v>
      </c>
      <c r="C29" s="436">
        <v>19710</v>
      </c>
      <c r="D29" s="213">
        <f t="shared" si="0"/>
        <v>8155.8620689655172</v>
      </c>
      <c r="E29" s="208">
        <f t="shared" ref="E29:E92" si="5">D29*34%</f>
        <v>2772.9931034482761</v>
      </c>
      <c r="F29" s="164">
        <f t="shared" ref="F29:F92" si="6">D29*2%</f>
        <v>163.11724137931034</v>
      </c>
      <c r="G29" s="165">
        <v>68</v>
      </c>
      <c r="H29" s="166">
        <f t="shared" ref="H29:H92" si="7">SUM(D29:G29)</f>
        <v>11159.972413793104</v>
      </c>
      <c r="I29" s="211">
        <v>2</v>
      </c>
      <c r="J29" s="212">
        <f t="shared" si="1"/>
        <v>44.615384615384613</v>
      </c>
      <c r="K29" s="436">
        <v>19710</v>
      </c>
      <c r="L29" s="213">
        <f t="shared" si="2"/>
        <v>5301.310344827587</v>
      </c>
      <c r="M29" s="210">
        <f t="shared" ref="M29:M92" si="8">L29*34%</f>
        <v>1802.4455172413798</v>
      </c>
      <c r="N29" s="208">
        <f t="shared" ref="N29:N92" si="9">L29*2%</f>
        <v>106.02620689655174</v>
      </c>
      <c r="O29" s="165">
        <v>44</v>
      </c>
      <c r="P29" s="166">
        <f t="shared" ref="P29:P92" si="10">SUM(L29:O29)</f>
        <v>7253.7820689655191</v>
      </c>
      <c r="Q29" s="211">
        <v>2</v>
      </c>
      <c r="R29" s="212">
        <f t="shared" si="3"/>
        <v>82.857142857142861</v>
      </c>
      <c r="S29" s="436">
        <v>19710</v>
      </c>
      <c r="T29" s="213">
        <f t="shared" si="4"/>
        <v>2854.5517241379307</v>
      </c>
      <c r="U29" s="210">
        <f t="shared" ref="U29:U92" si="11">T29*34%</f>
        <v>970.54758620689654</v>
      </c>
      <c r="V29" s="208">
        <f t="shared" ref="V29:V92" si="12">T29*2%</f>
        <v>57.091034482758616</v>
      </c>
      <c r="W29" s="165">
        <v>24</v>
      </c>
      <c r="X29" s="166">
        <f t="shared" ref="X29:X92" si="13">SUM(T29:W29)</f>
        <v>3906.1903448275857</v>
      </c>
    </row>
    <row r="30" spans="1:24" s="424" customFormat="1" ht="15.75" customHeight="1" x14ac:dyDescent="0.2">
      <c r="A30" s="211">
        <v>3</v>
      </c>
      <c r="B30" s="212">
        <v>29</v>
      </c>
      <c r="C30" s="436">
        <v>19710</v>
      </c>
      <c r="D30" s="213">
        <f t="shared" si="0"/>
        <v>8155.8620689655172</v>
      </c>
      <c r="E30" s="208">
        <f t="shared" si="5"/>
        <v>2772.9931034482761</v>
      </c>
      <c r="F30" s="164">
        <f t="shared" si="6"/>
        <v>163.11724137931034</v>
      </c>
      <c r="G30" s="165">
        <v>68</v>
      </c>
      <c r="H30" s="166">
        <f t="shared" si="7"/>
        <v>11159.972413793104</v>
      </c>
      <c r="I30" s="211">
        <v>3</v>
      </c>
      <c r="J30" s="212">
        <f t="shared" si="1"/>
        <v>44.615384615384613</v>
      </c>
      <c r="K30" s="436">
        <v>19710</v>
      </c>
      <c r="L30" s="213">
        <f t="shared" si="2"/>
        <v>5301.310344827587</v>
      </c>
      <c r="M30" s="210">
        <f t="shared" si="8"/>
        <v>1802.4455172413798</v>
      </c>
      <c r="N30" s="208">
        <f t="shared" si="9"/>
        <v>106.02620689655174</v>
      </c>
      <c r="O30" s="165">
        <v>44</v>
      </c>
      <c r="P30" s="166">
        <f t="shared" si="10"/>
        <v>7253.7820689655191</v>
      </c>
      <c r="Q30" s="211">
        <v>3</v>
      </c>
      <c r="R30" s="212">
        <f t="shared" si="3"/>
        <v>82.857142857142861</v>
      </c>
      <c r="S30" s="436">
        <v>19710</v>
      </c>
      <c r="T30" s="213">
        <f t="shared" si="4"/>
        <v>2854.5517241379307</v>
      </c>
      <c r="U30" s="210">
        <f t="shared" si="11"/>
        <v>970.54758620689654</v>
      </c>
      <c r="V30" s="208">
        <f t="shared" si="12"/>
        <v>57.091034482758616</v>
      </c>
      <c r="W30" s="165">
        <v>24</v>
      </c>
      <c r="X30" s="166">
        <f t="shared" si="13"/>
        <v>3906.1903448275857</v>
      </c>
    </row>
    <row r="31" spans="1:24" s="424" customFormat="1" ht="15.75" customHeight="1" x14ac:dyDescent="0.2">
      <c r="A31" s="211">
        <v>4</v>
      </c>
      <c r="B31" s="212">
        <v>29</v>
      </c>
      <c r="C31" s="436">
        <v>19710</v>
      </c>
      <c r="D31" s="213">
        <f t="shared" si="0"/>
        <v>8155.8620689655172</v>
      </c>
      <c r="E31" s="208">
        <f t="shared" si="5"/>
        <v>2772.9931034482761</v>
      </c>
      <c r="F31" s="164">
        <f t="shared" si="6"/>
        <v>163.11724137931034</v>
      </c>
      <c r="G31" s="165">
        <v>68</v>
      </c>
      <c r="H31" s="166">
        <f t="shared" si="7"/>
        <v>11159.972413793104</v>
      </c>
      <c r="I31" s="211">
        <v>4</v>
      </c>
      <c r="J31" s="212">
        <f t="shared" si="1"/>
        <v>44.615384615384613</v>
      </c>
      <c r="K31" s="436">
        <v>19710</v>
      </c>
      <c r="L31" s="213">
        <f t="shared" si="2"/>
        <v>5301.310344827587</v>
      </c>
      <c r="M31" s="210">
        <f t="shared" si="8"/>
        <v>1802.4455172413798</v>
      </c>
      <c r="N31" s="208">
        <f t="shared" si="9"/>
        <v>106.02620689655174</v>
      </c>
      <c r="O31" s="165">
        <v>44</v>
      </c>
      <c r="P31" s="166">
        <f t="shared" si="10"/>
        <v>7253.7820689655191</v>
      </c>
      <c r="Q31" s="211">
        <v>4</v>
      </c>
      <c r="R31" s="212">
        <f t="shared" si="3"/>
        <v>82.857142857142861</v>
      </c>
      <c r="S31" s="436">
        <v>19710</v>
      </c>
      <c r="T31" s="213">
        <f t="shared" si="4"/>
        <v>2854.5517241379307</v>
      </c>
      <c r="U31" s="210">
        <f t="shared" si="11"/>
        <v>970.54758620689654</v>
      </c>
      <c r="V31" s="208">
        <f t="shared" si="12"/>
        <v>57.091034482758616</v>
      </c>
      <c r="W31" s="165">
        <v>24</v>
      </c>
      <c r="X31" s="166">
        <f t="shared" si="13"/>
        <v>3906.1903448275857</v>
      </c>
    </row>
    <row r="32" spans="1:24" s="424" customFormat="1" ht="15.75" customHeight="1" x14ac:dyDescent="0.2">
      <c r="A32" s="211">
        <v>5</v>
      </c>
      <c r="B32" s="212">
        <v>29</v>
      </c>
      <c r="C32" s="436">
        <v>19710</v>
      </c>
      <c r="D32" s="213">
        <f t="shared" si="0"/>
        <v>8155.8620689655172</v>
      </c>
      <c r="E32" s="208">
        <f t="shared" si="5"/>
        <v>2772.9931034482761</v>
      </c>
      <c r="F32" s="164">
        <f t="shared" si="6"/>
        <v>163.11724137931034</v>
      </c>
      <c r="G32" s="165">
        <v>68</v>
      </c>
      <c r="H32" s="166">
        <f t="shared" si="7"/>
        <v>11159.972413793104</v>
      </c>
      <c r="I32" s="211">
        <v>5</v>
      </c>
      <c r="J32" s="212">
        <f t="shared" si="1"/>
        <v>44.615384615384613</v>
      </c>
      <c r="K32" s="436">
        <v>19710</v>
      </c>
      <c r="L32" s="213">
        <f t="shared" si="2"/>
        <v>5301.310344827587</v>
      </c>
      <c r="M32" s="210">
        <f t="shared" si="8"/>
        <v>1802.4455172413798</v>
      </c>
      <c r="N32" s="208">
        <f t="shared" si="9"/>
        <v>106.02620689655174</v>
      </c>
      <c r="O32" s="165">
        <v>44</v>
      </c>
      <c r="P32" s="166">
        <f t="shared" si="10"/>
        <v>7253.7820689655191</v>
      </c>
      <c r="Q32" s="211">
        <v>5</v>
      </c>
      <c r="R32" s="212">
        <f t="shared" si="3"/>
        <v>82.857142857142861</v>
      </c>
      <c r="S32" s="436">
        <v>19710</v>
      </c>
      <c r="T32" s="213">
        <f t="shared" si="4"/>
        <v>2854.5517241379307</v>
      </c>
      <c r="U32" s="210">
        <f t="shared" si="11"/>
        <v>970.54758620689654</v>
      </c>
      <c r="V32" s="208">
        <f t="shared" si="12"/>
        <v>57.091034482758616</v>
      </c>
      <c r="W32" s="165">
        <v>24</v>
      </c>
      <c r="X32" s="166">
        <f t="shared" si="13"/>
        <v>3906.1903448275857</v>
      </c>
    </row>
    <row r="33" spans="1:24" s="424" customFormat="1" ht="15.75" customHeight="1" x14ac:dyDescent="0.2">
      <c r="A33" s="211">
        <v>6</v>
      </c>
      <c r="B33" s="212">
        <v>29</v>
      </c>
      <c r="C33" s="436">
        <v>19710</v>
      </c>
      <c r="D33" s="213">
        <f t="shared" si="0"/>
        <v>8155.8620689655172</v>
      </c>
      <c r="E33" s="208">
        <f t="shared" si="5"/>
        <v>2772.9931034482761</v>
      </c>
      <c r="F33" s="164">
        <f t="shared" si="6"/>
        <v>163.11724137931034</v>
      </c>
      <c r="G33" s="165">
        <v>68</v>
      </c>
      <c r="H33" s="166">
        <f t="shared" si="7"/>
        <v>11159.972413793104</v>
      </c>
      <c r="I33" s="211">
        <v>6</v>
      </c>
      <c r="J33" s="212">
        <f t="shared" si="1"/>
        <v>44.615384615384613</v>
      </c>
      <c r="K33" s="436">
        <v>19710</v>
      </c>
      <c r="L33" s="213">
        <f t="shared" si="2"/>
        <v>5301.310344827587</v>
      </c>
      <c r="M33" s="210">
        <f t="shared" si="8"/>
        <v>1802.4455172413798</v>
      </c>
      <c r="N33" s="208">
        <f t="shared" si="9"/>
        <v>106.02620689655174</v>
      </c>
      <c r="O33" s="165">
        <v>44</v>
      </c>
      <c r="P33" s="166">
        <f t="shared" si="10"/>
        <v>7253.7820689655191</v>
      </c>
      <c r="Q33" s="211">
        <v>6</v>
      </c>
      <c r="R33" s="212">
        <f t="shared" si="3"/>
        <v>82.857142857142861</v>
      </c>
      <c r="S33" s="436">
        <v>19710</v>
      </c>
      <c r="T33" s="213">
        <f t="shared" si="4"/>
        <v>2854.5517241379307</v>
      </c>
      <c r="U33" s="210">
        <f t="shared" si="11"/>
        <v>970.54758620689654</v>
      </c>
      <c r="V33" s="208">
        <f t="shared" si="12"/>
        <v>57.091034482758616</v>
      </c>
      <c r="W33" s="165">
        <v>24</v>
      </c>
      <c r="X33" s="166">
        <f t="shared" si="13"/>
        <v>3906.1903448275857</v>
      </c>
    </row>
    <row r="34" spans="1:24" s="424" customFormat="1" ht="15.75" customHeight="1" x14ac:dyDescent="0.2">
      <c r="A34" s="211">
        <v>7</v>
      </c>
      <c r="B34" s="212">
        <v>29</v>
      </c>
      <c r="C34" s="436">
        <v>19710</v>
      </c>
      <c r="D34" s="213">
        <f t="shared" si="0"/>
        <v>8155.8620689655172</v>
      </c>
      <c r="E34" s="208">
        <f t="shared" si="5"/>
        <v>2772.9931034482761</v>
      </c>
      <c r="F34" s="164">
        <f t="shared" si="6"/>
        <v>163.11724137931034</v>
      </c>
      <c r="G34" s="165">
        <v>68</v>
      </c>
      <c r="H34" s="166">
        <f t="shared" si="7"/>
        <v>11159.972413793104</v>
      </c>
      <c r="I34" s="211">
        <v>7</v>
      </c>
      <c r="J34" s="212">
        <f t="shared" si="1"/>
        <v>44.615384615384613</v>
      </c>
      <c r="K34" s="436">
        <v>19710</v>
      </c>
      <c r="L34" s="213">
        <f t="shared" si="2"/>
        <v>5301.310344827587</v>
      </c>
      <c r="M34" s="210">
        <f t="shared" si="8"/>
        <v>1802.4455172413798</v>
      </c>
      <c r="N34" s="208">
        <f t="shared" si="9"/>
        <v>106.02620689655174</v>
      </c>
      <c r="O34" s="165">
        <v>44</v>
      </c>
      <c r="P34" s="166">
        <f t="shared" si="10"/>
        <v>7253.7820689655191</v>
      </c>
      <c r="Q34" s="211">
        <v>7</v>
      </c>
      <c r="R34" s="212">
        <f t="shared" si="3"/>
        <v>82.857142857142861</v>
      </c>
      <c r="S34" s="436">
        <v>19710</v>
      </c>
      <c r="T34" s="213">
        <f t="shared" si="4"/>
        <v>2854.5517241379307</v>
      </c>
      <c r="U34" s="210">
        <f t="shared" si="11"/>
        <v>970.54758620689654</v>
      </c>
      <c r="V34" s="208">
        <f t="shared" si="12"/>
        <v>57.091034482758616</v>
      </c>
      <c r="W34" s="165">
        <v>24</v>
      </c>
      <c r="X34" s="166">
        <f t="shared" si="13"/>
        <v>3906.1903448275857</v>
      </c>
    </row>
    <row r="35" spans="1:24" s="424" customFormat="1" ht="15.75" customHeight="1" x14ac:dyDescent="0.2">
      <c r="A35" s="211">
        <v>8</v>
      </c>
      <c r="B35" s="212">
        <v>29</v>
      </c>
      <c r="C35" s="436">
        <v>19710</v>
      </c>
      <c r="D35" s="213">
        <f t="shared" si="0"/>
        <v>8155.8620689655172</v>
      </c>
      <c r="E35" s="208">
        <f t="shared" si="5"/>
        <v>2772.9931034482761</v>
      </c>
      <c r="F35" s="164">
        <f t="shared" si="6"/>
        <v>163.11724137931034</v>
      </c>
      <c r="G35" s="165">
        <v>68</v>
      </c>
      <c r="H35" s="166">
        <f t="shared" si="7"/>
        <v>11159.972413793104</v>
      </c>
      <c r="I35" s="211">
        <v>8</v>
      </c>
      <c r="J35" s="212">
        <f t="shared" si="1"/>
        <v>44.615384615384613</v>
      </c>
      <c r="K35" s="436">
        <v>19710</v>
      </c>
      <c r="L35" s="213">
        <f t="shared" si="2"/>
        <v>5301.310344827587</v>
      </c>
      <c r="M35" s="210">
        <f t="shared" si="8"/>
        <v>1802.4455172413798</v>
      </c>
      <c r="N35" s="208">
        <f t="shared" si="9"/>
        <v>106.02620689655174</v>
      </c>
      <c r="O35" s="165">
        <v>44</v>
      </c>
      <c r="P35" s="166">
        <f t="shared" si="10"/>
        <v>7253.7820689655191</v>
      </c>
      <c r="Q35" s="211">
        <v>8</v>
      </c>
      <c r="R35" s="212">
        <f t="shared" si="3"/>
        <v>82.857142857142861</v>
      </c>
      <c r="S35" s="436">
        <v>19710</v>
      </c>
      <c r="T35" s="213">
        <f t="shared" si="4"/>
        <v>2854.5517241379307</v>
      </c>
      <c r="U35" s="210">
        <f t="shared" si="11"/>
        <v>970.54758620689654</v>
      </c>
      <c r="V35" s="208">
        <f t="shared" si="12"/>
        <v>57.091034482758616</v>
      </c>
      <c r="W35" s="165">
        <v>24</v>
      </c>
      <c r="X35" s="166">
        <f t="shared" si="13"/>
        <v>3906.1903448275857</v>
      </c>
    </row>
    <row r="36" spans="1:24" s="424" customFormat="1" ht="15.75" customHeight="1" x14ac:dyDescent="0.2">
      <c r="A36" s="211">
        <v>9</v>
      </c>
      <c r="B36" s="212">
        <v>29</v>
      </c>
      <c r="C36" s="436">
        <v>19710</v>
      </c>
      <c r="D36" s="213">
        <f t="shared" si="0"/>
        <v>8155.8620689655172</v>
      </c>
      <c r="E36" s="208">
        <f t="shared" si="5"/>
        <v>2772.9931034482761</v>
      </c>
      <c r="F36" s="164">
        <f t="shared" si="6"/>
        <v>163.11724137931034</v>
      </c>
      <c r="G36" s="165">
        <v>68</v>
      </c>
      <c r="H36" s="166">
        <f t="shared" si="7"/>
        <v>11159.972413793104</v>
      </c>
      <c r="I36" s="211">
        <v>9</v>
      </c>
      <c r="J36" s="212">
        <f t="shared" si="1"/>
        <v>44.615384615384613</v>
      </c>
      <c r="K36" s="436">
        <v>19710</v>
      </c>
      <c r="L36" s="213">
        <f t="shared" si="2"/>
        <v>5301.310344827587</v>
      </c>
      <c r="M36" s="210">
        <f t="shared" si="8"/>
        <v>1802.4455172413798</v>
      </c>
      <c r="N36" s="208">
        <f t="shared" si="9"/>
        <v>106.02620689655174</v>
      </c>
      <c r="O36" s="165">
        <v>44</v>
      </c>
      <c r="P36" s="166">
        <f t="shared" si="10"/>
        <v>7253.7820689655191</v>
      </c>
      <c r="Q36" s="211">
        <v>9</v>
      </c>
      <c r="R36" s="212">
        <f t="shared" si="3"/>
        <v>82.857142857142861</v>
      </c>
      <c r="S36" s="436">
        <v>19710</v>
      </c>
      <c r="T36" s="213">
        <f t="shared" si="4"/>
        <v>2854.5517241379307</v>
      </c>
      <c r="U36" s="210">
        <f t="shared" si="11"/>
        <v>970.54758620689654</v>
      </c>
      <c r="V36" s="208">
        <f t="shared" si="12"/>
        <v>57.091034482758616</v>
      </c>
      <c r="W36" s="165">
        <v>24</v>
      </c>
      <c r="X36" s="166">
        <f t="shared" si="13"/>
        <v>3906.1903448275857</v>
      </c>
    </row>
    <row r="37" spans="1:24" s="424" customFormat="1" ht="15.75" customHeight="1" x14ac:dyDescent="0.2">
      <c r="A37" s="214">
        <v>10</v>
      </c>
      <c r="B37" s="212">
        <v>29</v>
      </c>
      <c r="C37" s="436">
        <v>19710</v>
      </c>
      <c r="D37" s="213">
        <f t="shared" si="0"/>
        <v>8155.8620689655172</v>
      </c>
      <c r="E37" s="208">
        <f t="shared" si="5"/>
        <v>2772.9931034482761</v>
      </c>
      <c r="F37" s="164">
        <f t="shared" si="6"/>
        <v>163.11724137931034</v>
      </c>
      <c r="G37" s="165">
        <v>68</v>
      </c>
      <c r="H37" s="166">
        <f t="shared" si="7"/>
        <v>11159.972413793104</v>
      </c>
      <c r="I37" s="214">
        <v>10</v>
      </c>
      <c r="J37" s="212">
        <f t="shared" si="1"/>
        <v>44.615384615384613</v>
      </c>
      <c r="K37" s="436">
        <v>19710</v>
      </c>
      <c r="L37" s="213">
        <f t="shared" si="2"/>
        <v>5301.310344827587</v>
      </c>
      <c r="M37" s="210">
        <f t="shared" si="8"/>
        <v>1802.4455172413798</v>
      </c>
      <c r="N37" s="208">
        <f t="shared" si="9"/>
        <v>106.02620689655174</v>
      </c>
      <c r="O37" s="165">
        <v>44</v>
      </c>
      <c r="P37" s="166">
        <f t="shared" si="10"/>
        <v>7253.7820689655191</v>
      </c>
      <c r="Q37" s="214">
        <v>10</v>
      </c>
      <c r="R37" s="212">
        <f t="shared" si="3"/>
        <v>82.857142857142861</v>
      </c>
      <c r="S37" s="436">
        <v>19710</v>
      </c>
      <c r="T37" s="213">
        <f t="shared" si="4"/>
        <v>2854.5517241379307</v>
      </c>
      <c r="U37" s="210">
        <f t="shared" si="11"/>
        <v>970.54758620689654</v>
      </c>
      <c r="V37" s="208">
        <f t="shared" si="12"/>
        <v>57.091034482758616</v>
      </c>
      <c r="W37" s="165">
        <v>24</v>
      </c>
      <c r="X37" s="166">
        <f t="shared" si="13"/>
        <v>3906.1903448275857</v>
      </c>
    </row>
    <row r="38" spans="1:24" s="424" customFormat="1" ht="15.75" customHeight="1" x14ac:dyDescent="0.2">
      <c r="A38" s="211">
        <v>11</v>
      </c>
      <c r="B38" s="212">
        <v>29</v>
      </c>
      <c r="C38" s="436">
        <v>19710</v>
      </c>
      <c r="D38" s="213">
        <f t="shared" si="0"/>
        <v>8155.8620689655172</v>
      </c>
      <c r="E38" s="208">
        <f t="shared" si="5"/>
        <v>2772.9931034482761</v>
      </c>
      <c r="F38" s="164">
        <f t="shared" si="6"/>
        <v>163.11724137931034</v>
      </c>
      <c r="G38" s="165">
        <v>68</v>
      </c>
      <c r="H38" s="166">
        <f t="shared" si="7"/>
        <v>11159.972413793104</v>
      </c>
      <c r="I38" s="211">
        <v>11</v>
      </c>
      <c r="J38" s="212">
        <f t="shared" si="1"/>
        <v>44.615384615384613</v>
      </c>
      <c r="K38" s="436">
        <v>19710</v>
      </c>
      <c r="L38" s="213">
        <f t="shared" si="2"/>
        <v>5301.310344827587</v>
      </c>
      <c r="M38" s="210">
        <f t="shared" si="8"/>
        <v>1802.4455172413798</v>
      </c>
      <c r="N38" s="208">
        <f t="shared" si="9"/>
        <v>106.02620689655174</v>
      </c>
      <c r="O38" s="165">
        <v>44</v>
      </c>
      <c r="P38" s="166">
        <f t="shared" si="10"/>
        <v>7253.7820689655191</v>
      </c>
      <c r="Q38" s="211">
        <v>11</v>
      </c>
      <c r="R38" s="212">
        <f t="shared" si="3"/>
        <v>82.857142857142861</v>
      </c>
      <c r="S38" s="436">
        <v>19710</v>
      </c>
      <c r="T38" s="213">
        <f t="shared" si="4"/>
        <v>2854.5517241379307</v>
      </c>
      <c r="U38" s="210">
        <f t="shared" si="11"/>
        <v>970.54758620689654</v>
      </c>
      <c r="V38" s="208">
        <f t="shared" si="12"/>
        <v>57.091034482758616</v>
      </c>
      <c r="W38" s="165">
        <v>24</v>
      </c>
      <c r="X38" s="166">
        <f t="shared" si="13"/>
        <v>3906.1903448275857</v>
      </c>
    </row>
    <row r="39" spans="1:24" s="424" customFormat="1" ht="15.75" customHeight="1" x14ac:dyDescent="0.2">
      <c r="A39" s="211">
        <v>12</v>
      </c>
      <c r="B39" s="212">
        <v>29</v>
      </c>
      <c r="C39" s="436">
        <v>19710</v>
      </c>
      <c r="D39" s="213">
        <f t="shared" si="0"/>
        <v>8155.8620689655172</v>
      </c>
      <c r="E39" s="208">
        <f t="shared" si="5"/>
        <v>2772.9931034482761</v>
      </c>
      <c r="F39" s="164">
        <f t="shared" si="6"/>
        <v>163.11724137931034</v>
      </c>
      <c r="G39" s="165">
        <v>68</v>
      </c>
      <c r="H39" s="166">
        <f t="shared" si="7"/>
        <v>11159.972413793104</v>
      </c>
      <c r="I39" s="211">
        <v>12</v>
      </c>
      <c r="J39" s="212">
        <f t="shared" si="1"/>
        <v>44.615384615384613</v>
      </c>
      <c r="K39" s="436">
        <v>19710</v>
      </c>
      <c r="L39" s="213">
        <f t="shared" si="2"/>
        <v>5301.310344827587</v>
      </c>
      <c r="M39" s="210">
        <f t="shared" si="8"/>
        <v>1802.4455172413798</v>
      </c>
      <c r="N39" s="208">
        <f t="shared" si="9"/>
        <v>106.02620689655174</v>
      </c>
      <c r="O39" s="165">
        <v>44</v>
      </c>
      <c r="P39" s="166">
        <f t="shared" si="10"/>
        <v>7253.7820689655191</v>
      </c>
      <c r="Q39" s="211">
        <v>12</v>
      </c>
      <c r="R39" s="212">
        <f t="shared" si="3"/>
        <v>82.857142857142861</v>
      </c>
      <c r="S39" s="436">
        <v>19710</v>
      </c>
      <c r="T39" s="213">
        <f t="shared" si="4"/>
        <v>2854.5517241379307</v>
      </c>
      <c r="U39" s="210">
        <f t="shared" si="11"/>
        <v>970.54758620689654</v>
      </c>
      <c r="V39" s="208">
        <f t="shared" si="12"/>
        <v>57.091034482758616</v>
      </c>
      <c r="W39" s="165">
        <v>24</v>
      </c>
      <c r="X39" s="166">
        <f t="shared" si="13"/>
        <v>3906.1903448275857</v>
      </c>
    </row>
    <row r="40" spans="1:24" s="424" customFormat="1" ht="15.75" customHeight="1" x14ac:dyDescent="0.2">
      <c r="A40" s="211">
        <v>13</v>
      </c>
      <c r="B40" s="212">
        <v>29</v>
      </c>
      <c r="C40" s="436">
        <v>19710</v>
      </c>
      <c r="D40" s="213">
        <f t="shared" si="0"/>
        <v>8155.8620689655172</v>
      </c>
      <c r="E40" s="208">
        <f t="shared" si="5"/>
        <v>2772.9931034482761</v>
      </c>
      <c r="F40" s="164">
        <f t="shared" si="6"/>
        <v>163.11724137931034</v>
      </c>
      <c r="G40" s="165">
        <v>68</v>
      </c>
      <c r="H40" s="166">
        <f t="shared" si="7"/>
        <v>11159.972413793104</v>
      </c>
      <c r="I40" s="211">
        <v>13</v>
      </c>
      <c r="J40" s="212">
        <f t="shared" si="1"/>
        <v>44.615384615384613</v>
      </c>
      <c r="K40" s="436">
        <v>19710</v>
      </c>
      <c r="L40" s="213">
        <f t="shared" si="2"/>
        <v>5301.310344827587</v>
      </c>
      <c r="M40" s="210">
        <f t="shared" si="8"/>
        <v>1802.4455172413798</v>
      </c>
      <c r="N40" s="208">
        <f t="shared" si="9"/>
        <v>106.02620689655174</v>
      </c>
      <c r="O40" s="165">
        <v>44</v>
      </c>
      <c r="P40" s="166">
        <f t="shared" si="10"/>
        <v>7253.7820689655191</v>
      </c>
      <c r="Q40" s="211">
        <v>13</v>
      </c>
      <c r="R40" s="212">
        <f t="shared" si="3"/>
        <v>82.857142857142861</v>
      </c>
      <c r="S40" s="436">
        <v>19710</v>
      </c>
      <c r="T40" s="213">
        <f t="shared" si="4"/>
        <v>2854.5517241379307</v>
      </c>
      <c r="U40" s="210">
        <f t="shared" si="11"/>
        <v>970.54758620689654</v>
      </c>
      <c r="V40" s="208">
        <f t="shared" si="12"/>
        <v>57.091034482758616</v>
      </c>
      <c r="W40" s="165">
        <v>24</v>
      </c>
      <c r="X40" s="166">
        <f t="shared" si="13"/>
        <v>3906.1903448275857</v>
      </c>
    </row>
    <row r="41" spans="1:24" s="424" customFormat="1" ht="15.75" customHeight="1" x14ac:dyDescent="0.2">
      <c r="A41" s="211">
        <v>14</v>
      </c>
      <c r="B41" s="212">
        <v>29</v>
      </c>
      <c r="C41" s="436">
        <v>19710</v>
      </c>
      <c r="D41" s="213">
        <f t="shared" si="0"/>
        <v>8155.8620689655172</v>
      </c>
      <c r="E41" s="208">
        <f t="shared" si="5"/>
        <v>2772.9931034482761</v>
      </c>
      <c r="F41" s="164">
        <f t="shared" si="6"/>
        <v>163.11724137931034</v>
      </c>
      <c r="G41" s="165">
        <v>68</v>
      </c>
      <c r="H41" s="166">
        <f t="shared" si="7"/>
        <v>11159.972413793104</v>
      </c>
      <c r="I41" s="211">
        <v>14</v>
      </c>
      <c r="J41" s="212">
        <f t="shared" si="1"/>
        <v>44.615384615384613</v>
      </c>
      <c r="K41" s="436">
        <v>19710</v>
      </c>
      <c r="L41" s="213">
        <f t="shared" si="2"/>
        <v>5301.310344827587</v>
      </c>
      <c r="M41" s="210">
        <f t="shared" si="8"/>
        <v>1802.4455172413798</v>
      </c>
      <c r="N41" s="208">
        <f t="shared" si="9"/>
        <v>106.02620689655174</v>
      </c>
      <c r="O41" s="165">
        <v>44</v>
      </c>
      <c r="P41" s="166">
        <f t="shared" si="10"/>
        <v>7253.7820689655191</v>
      </c>
      <c r="Q41" s="211">
        <v>14</v>
      </c>
      <c r="R41" s="212">
        <f t="shared" si="3"/>
        <v>82.857142857142861</v>
      </c>
      <c r="S41" s="436">
        <v>19710</v>
      </c>
      <c r="T41" s="213">
        <f t="shared" si="4"/>
        <v>2854.5517241379307</v>
      </c>
      <c r="U41" s="210">
        <f t="shared" si="11"/>
        <v>970.54758620689654</v>
      </c>
      <c r="V41" s="208">
        <f t="shared" si="12"/>
        <v>57.091034482758616</v>
      </c>
      <c r="W41" s="165">
        <v>24</v>
      </c>
      <c r="X41" s="166">
        <f t="shared" si="13"/>
        <v>3906.1903448275857</v>
      </c>
    </row>
    <row r="42" spans="1:24" s="424" customFormat="1" ht="15.75" customHeight="1" x14ac:dyDescent="0.2">
      <c r="A42" s="211">
        <v>15</v>
      </c>
      <c r="B42" s="212">
        <v>29</v>
      </c>
      <c r="C42" s="436">
        <v>19710</v>
      </c>
      <c r="D42" s="213">
        <f t="shared" si="0"/>
        <v>8155.8620689655172</v>
      </c>
      <c r="E42" s="208">
        <f t="shared" si="5"/>
        <v>2772.9931034482761</v>
      </c>
      <c r="F42" s="164">
        <f t="shared" si="6"/>
        <v>163.11724137931034</v>
      </c>
      <c r="G42" s="165">
        <v>68</v>
      </c>
      <c r="H42" s="166">
        <f t="shared" si="7"/>
        <v>11159.972413793104</v>
      </c>
      <c r="I42" s="211">
        <v>15</v>
      </c>
      <c r="J42" s="212">
        <f t="shared" si="1"/>
        <v>44.615384615384613</v>
      </c>
      <c r="K42" s="436">
        <v>19710</v>
      </c>
      <c r="L42" s="213">
        <f t="shared" si="2"/>
        <v>5301.310344827587</v>
      </c>
      <c r="M42" s="210">
        <f t="shared" si="8"/>
        <v>1802.4455172413798</v>
      </c>
      <c r="N42" s="208">
        <f t="shared" si="9"/>
        <v>106.02620689655174</v>
      </c>
      <c r="O42" s="165">
        <v>44</v>
      </c>
      <c r="P42" s="166">
        <f t="shared" si="10"/>
        <v>7253.7820689655191</v>
      </c>
      <c r="Q42" s="211">
        <v>15</v>
      </c>
      <c r="R42" s="212">
        <f t="shared" si="3"/>
        <v>82.857142857142861</v>
      </c>
      <c r="S42" s="436">
        <v>19710</v>
      </c>
      <c r="T42" s="213">
        <f t="shared" si="4"/>
        <v>2854.5517241379307</v>
      </c>
      <c r="U42" s="210">
        <f t="shared" si="11"/>
        <v>970.54758620689654</v>
      </c>
      <c r="V42" s="208">
        <f t="shared" si="12"/>
        <v>57.091034482758616</v>
      </c>
      <c r="W42" s="165">
        <v>24</v>
      </c>
      <c r="X42" s="166">
        <f t="shared" si="13"/>
        <v>3906.1903448275857</v>
      </c>
    </row>
    <row r="43" spans="1:24" s="424" customFormat="1" ht="15.75" customHeight="1" x14ac:dyDescent="0.2">
      <c r="A43" s="211">
        <v>16</v>
      </c>
      <c r="B43" s="212">
        <v>29</v>
      </c>
      <c r="C43" s="436">
        <v>19710</v>
      </c>
      <c r="D43" s="213">
        <f t="shared" si="0"/>
        <v>8155.8620689655172</v>
      </c>
      <c r="E43" s="208">
        <f t="shared" si="5"/>
        <v>2772.9931034482761</v>
      </c>
      <c r="F43" s="164">
        <f t="shared" si="6"/>
        <v>163.11724137931034</v>
      </c>
      <c r="G43" s="165">
        <v>68</v>
      </c>
      <c r="H43" s="166">
        <f t="shared" si="7"/>
        <v>11159.972413793104</v>
      </c>
      <c r="I43" s="211">
        <v>16</v>
      </c>
      <c r="J43" s="212">
        <f t="shared" si="1"/>
        <v>44.615384615384613</v>
      </c>
      <c r="K43" s="436">
        <v>19710</v>
      </c>
      <c r="L43" s="213">
        <f t="shared" si="2"/>
        <v>5301.310344827587</v>
      </c>
      <c r="M43" s="210">
        <f t="shared" si="8"/>
        <v>1802.4455172413798</v>
      </c>
      <c r="N43" s="208">
        <f t="shared" si="9"/>
        <v>106.02620689655174</v>
      </c>
      <c r="O43" s="165">
        <v>44</v>
      </c>
      <c r="P43" s="166">
        <f t="shared" si="10"/>
        <v>7253.7820689655191</v>
      </c>
      <c r="Q43" s="211">
        <v>16</v>
      </c>
      <c r="R43" s="212">
        <f t="shared" si="3"/>
        <v>82.857142857142861</v>
      </c>
      <c r="S43" s="436">
        <v>19710</v>
      </c>
      <c r="T43" s="213">
        <f t="shared" si="4"/>
        <v>2854.5517241379307</v>
      </c>
      <c r="U43" s="210">
        <f t="shared" si="11"/>
        <v>970.54758620689654</v>
      </c>
      <c r="V43" s="208">
        <f t="shared" si="12"/>
        <v>57.091034482758616</v>
      </c>
      <c r="W43" s="165">
        <v>24</v>
      </c>
      <c r="X43" s="166">
        <f t="shared" si="13"/>
        <v>3906.1903448275857</v>
      </c>
    </row>
    <row r="44" spans="1:24" s="424" customFormat="1" ht="15.75" customHeight="1" x14ac:dyDescent="0.2">
      <c r="A44" s="211">
        <v>17</v>
      </c>
      <c r="B44" s="212">
        <v>29</v>
      </c>
      <c r="C44" s="436">
        <v>19710</v>
      </c>
      <c r="D44" s="213">
        <f t="shared" si="0"/>
        <v>8155.8620689655172</v>
      </c>
      <c r="E44" s="208">
        <f t="shared" si="5"/>
        <v>2772.9931034482761</v>
      </c>
      <c r="F44" s="164">
        <f t="shared" si="6"/>
        <v>163.11724137931034</v>
      </c>
      <c r="G44" s="165">
        <v>68</v>
      </c>
      <c r="H44" s="166">
        <f t="shared" si="7"/>
        <v>11159.972413793104</v>
      </c>
      <c r="I44" s="211">
        <v>17</v>
      </c>
      <c r="J44" s="212">
        <f t="shared" si="1"/>
        <v>44.615384615384613</v>
      </c>
      <c r="K44" s="436">
        <v>19710</v>
      </c>
      <c r="L44" s="213">
        <f t="shared" si="2"/>
        <v>5301.310344827587</v>
      </c>
      <c r="M44" s="210">
        <f t="shared" si="8"/>
        <v>1802.4455172413798</v>
      </c>
      <c r="N44" s="208">
        <f t="shared" si="9"/>
        <v>106.02620689655174</v>
      </c>
      <c r="O44" s="165">
        <v>44</v>
      </c>
      <c r="P44" s="166">
        <f t="shared" si="10"/>
        <v>7253.7820689655191</v>
      </c>
      <c r="Q44" s="211">
        <v>17</v>
      </c>
      <c r="R44" s="212">
        <f t="shared" si="3"/>
        <v>82.857142857142861</v>
      </c>
      <c r="S44" s="436">
        <v>19710</v>
      </c>
      <c r="T44" s="213">
        <f t="shared" si="4"/>
        <v>2854.5517241379307</v>
      </c>
      <c r="U44" s="210">
        <f t="shared" si="11"/>
        <v>970.54758620689654</v>
      </c>
      <c r="V44" s="208">
        <f t="shared" si="12"/>
        <v>57.091034482758616</v>
      </c>
      <c r="W44" s="165">
        <v>24</v>
      </c>
      <c r="X44" s="166">
        <f t="shared" si="13"/>
        <v>3906.1903448275857</v>
      </c>
    </row>
    <row r="45" spans="1:24" s="424" customFormat="1" ht="15.75" customHeight="1" x14ac:dyDescent="0.2">
      <c r="A45" s="211">
        <v>18</v>
      </c>
      <c r="B45" s="212">
        <v>29</v>
      </c>
      <c r="C45" s="436">
        <v>19710</v>
      </c>
      <c r="D45" s="213">
        <f t="shared" si="0"/>
        <v>8155.8620689655172</v>
      </c>
      <c r="E45" s="208">
        <f t="shared" si="5"/>
        <v>2772.9931034482761</v>
      </c>
      <c r="F45" s="164">
        <f t="shared" si="6"/>
        <v>163.11724137931034</v>
      </c>
      <c r="G45" s="165">
        <v>68</v>
      </c>
      <c r="H45" s="166">
        <f t="shared" si="7"/>
        <v>11159.972413793104</v>
      </c>
      <c r="I45" s="211">
        <v>18</v>
      </c>
      <c r="J45" s="212">
        <f t="shared" si="1"/>
        <v>44.615384615384613</v>
      </c>
      <c r="K45" s="436">
        <v>19710</v>
      </c>
      <c r="L45" s="213">
        <f t="shared" si="2"/>
        <v>5301.310344827587</v>
      </c>
      <c r="M45" s="210">
        <f t="shared" si="8"/>
        <v>1802.4455172413798</v>
      </c>
      <c r="N45" s="208">
        <f t="shared" si="9"/>
        <v>106.02620689655174</v>
      </c>
      <c r="O45" s="165">
        <v>44</v>
      </c>
      <c r="P45" s="166">
        <f t="shared" si="10"/>
        <v>7253.7820689655191</v>
      </c>
      <c r="Q45" s="211">
        <v>18</v>
      </c>
      <c r="R45" s="212">
        <f t="shared" si="3"/>
        <v>82.857142857142861</v>
      </c>
      <c r="S45" s="436">
        <v>19710</v>
      </c>
      <c r="T45" s="213">
        <f t="shared" si="4"/>
        <v>2854.5517241379307</v>
      </c>
      <c r="U45" s="210">
        <f t="shared" si="11"/>
        <v>970.54758620689654</v>
      </c>
      <c r="V45" s="208">
        <f t="shared" si="12"/>
        <v>57.091034482758616</v>
      </c>
      <c r="W45" s="165">
        <v>24</v>
      </c>
      <c r="X45" s="166">
        <f t="shared" si="13"/>
        <v>3906.1903448275857</v>
      </c>
    </row>
    <row r="46" spans="1:24" s="424" customFormat="1" ht="15.75" customHeight="1" x14ac:dyDescent="0.2">
      <c r="A46" s="211">
        <v>19</v>
      </c>
      <c r="B46" s="212">
        <v>29</v>
      </c>
      <c r="C46" s="436">
        <v>19710</v>
      </c>
      <c r="D46" s="213">
        <f t="shared" si="0"/>
        <v>8155.8620689655172</v>
      </c>
      <c r="E46" s="208">
        <f t="shared" si="5"/>
        <v>2772.9931034482761</v>
      </c>
      <c r="F46" s="164">
        <f t="shared" si="6"/>
        <v>163.11724137931034</v>
      </c>
      <c r="G46" s="165">
        <v>68</v>
      </c>
      <c r="H46" s="166">
        <f t="shared" si="7"/>
        <v>11159.972413793104</v>
      </c>
      <c r="I46" s="211">
        <v>19</v>
      </c>
      <c r="J46" s="212">
        <f t="shared" si="1"/>
        <v>44.615384615384613</v>
      </c>
      <c r="K46" s="436">
        <v>19710</v>
      </c>
      <c r="L46" s="213">
        <f t="shared" si="2"/>
        <v>5301.310344827587</v>
      </c>
      <c r="M46" s="210">
        <f t="shared" si="8"/>
        <v>1802.4455172413798</v>
      </c>
      <c r="N46" s="208">
        <f t="shared" si="9"/>
        <v>106.02620689655174</v>
      </c>
      <c r="O46" s="165">
        <v>44</v>
      </c>
      <c r="P46" s="166">
        <f t="shared" si="10"/>
        <v>7253.7820689655191</v>
      </c>
      <c r="Q46" s="211">
        <v>19</v>
      </c>
      <c r="R46" s="212">
        <f t="shared" si="3"/>
        <v>82.857142857142861</v>
      </c>
      <c r="S46" s="436">
        <v>19710</v>
      </c>
      <c r="T46" s="213">
        <f t="shared" si="4"/>
        <v>2854.5517241379307</v>
      </c>
      <c r="U46" s="210">
        <f t="shared" si="11"/>
        <v>970.54758620689654</v>
      </c>
      <c r="V46" s="208">
        <f t="shared" si="12"/>
        <v>57.091034482758616</v>
      </c>
      <c r="W46" s="165">
        <v>24</v>
      </c>
      <c r="X46" s="166">
        <f t="shared" si="13"/>
        <v>3906.1903448275857</v>
      </c>
    </row>
    <row r="47" spans="1:24" s="424" customFormat="1" ht="15.75" customHeight="1" x14ac:dyDescent="0.2">
      <c r="A47" s="214">
        <v>20</v>
      </c>
      <c r="B47" s="212">
        <v>29</v>
      </c>
      <c r="C47" s="436">
        <v>19710</v>
      </c>
      <c r="D47" s="213">
        <f t="shared" si="0"/>
        <v>8155.8620689655172</v>
      </c>
      <c r="E47" s="208">
        <f t="shared" si="5"/>
        <v>2772.9931034482761</v>
      </c>
      <c r="F47" s="164">
        <f t="shared" si="6"/>
        <v>163.11724137931034</v>
      </c>
      <c r="G47" s="165">
        <v>68</v>
      </c>
      <c r="H47" s="166">
        <f t="shared" si="7"/>
        <v>11159.972413793104</v>
      </c>
      <c r="I47" s="214">
        <v>20</v>
      </c>
      <c r="J47" s="212">
        <f t="shared" si="1"/>
        <v>44.615384615384613</v>
      </c>
      <c r="K47" s="436">
        <v>19710</v>
      </c>
      <c r="L47" s="213">
        <f t="shared" si="2"/>
        <v>5301.310344827587</v>
      </c>
      <c r="M47" s="210">
        <f t="shared" si="8"/>
        <v>1802.4455172413798</v>
      </c>
      <c r="N47" s="208">
        <f t="shared" si="9"/>
        <v>106.02620689655174</v>
      </c>
      <c r="O47" s="165">
        <v>44</v>
      </c>
      <c r="P47" s="166">
        <f t="shared" si="10"/>
        <v>7253.7820689655191</v>
      </c>
      <c r="Q47" s="214">
        <v>20</v>
      </c>
      <c r="R47" s="212">
        <f t="shared" si="3"/>
        <v>82.857142857142861</v>
      </c>
      <c r="S47" s="436">
        <v>19710</v>
      </c>
      <c r="T47" s="213">
        <f t="shared" si="4"/>
        <v>2854.5517241379307</v>
      </c>
      <c r="U47" s="210">
        <f t="shared" si="11"/>
        <v>970.54758620689654</v>
      </c>
      <c r="V47" s="208">
        <f t="shared" si="12"/>
        <v>57.091034482758616</v>
      </c>
      <c r="W47" s="165">
        <v>24</v>
      </c>
      <c r="X47" s="166">
        <f t="shared" si="13"/>
        <v>3906.1903448275857</v>
      </c>
    </row>
    <row r="48" spans="1:24" s="424" customFormat="1" ht="15.75" customHeight="1" x14ac:dyDescent="0.2">
      <c r="A48" s="211">
        <v>21</v>
      </c>
      <c r="B48" s="212">
        <v>29</v>
      </c>
      <c r="C48" s="436">
        <v>19710</v>
      </c>
      <c r="D48" s="213">
        <f t="shared" si="0"/>
        <v>8155.8620689655172</v>
      </c>
      <c r="E48" s="208">
        <f t="shared" si="5"/>
        <v>2772.9931034482761</v>
      </c>
      <c r="F48" s="164">
        <f t="shared" si="6"/>
        <v>163.11724137931034</v>
      </c>
      <c r="G48" s="165">
        <v>68</v>
      </c>
      <c r="H48" s="166">
        <f t="shared" si="7"/>
        <v>11159.972413793104</v>
      </c>
      <c r="I48" s="211">
        <v>21</v>
      </c>
      <c r="J48" s="212">
        <f t="shared" si="1"/>
        <v>44.615384615384613</v>
      </c>
      <c r="K48" s="436">
        <v>19710</v>
      </c>
      <c r="L48" s="213">
        <f t="shared" si="2"/>
        <v>5301.310344827587</v>
      </c>
      <c r="M48" s="210">
        <f t="shared" si="8"/>
        <v>1802.4455172413798</v>
      </c>
      <c r="N48" s="208">
        <f t="shared" si="9"/>
        <v>106.02620689655174</v>
      </c>
      <c r="O48" s="165">
        <v>44</v>
      </c>
      <c r="P48" s="166">
        <f t="shared" si="10"/>
        <v>7253.7820689655191</v>
      </c>
      <c r="Q48" s="211">
        <v>21</v>
      </c>
      <c r="R48" s="212">
        <f t="shared" si="3"/>
        <v>82.857142857142861</v>
      </c>
      <c r="S48" s="436">
        <v>19710</v>
      </c>
      <c r="T48" s="213">
        <f t="shared" si="4"/>
        <v>2854.5517241379307</v>
      </c>
      <c r="U48" s="210">
        <f t="shared" si="11"/>
        <v>970.54758620689654</v>
      </c>
      <c r="V48" s="208">
        <f t="shared" si="12"/>
        <v>57.091034482758616</v>
      </c>
      <c r="W48" s="165">
        <v>24</v>
      </c>
      <c r="X48" s="166">
        <f t="shared" si="13"/>
        <v>3906.1903448275857</v>
      </c>
    </row>
    <row r="49" spans="1:24" s="424" customFormat="1" ht="15.75" customHeight="1" x14ac:dyDescent="0.2">
      <c r="A49" s="211">
        <v>22</v>
      </c>
      <c r="B49" s="212">
        <v>29</v>
      </c>
      <c r="C49" s="436">
        <v>19710</v>
      </c>
      <c r="D49" s="213">
        <f t="shared" si="0"/>
        <v>8155.8620689655172</v>
      </c>
      <c r="E49" s="208">
        <f t="shared" si="5"/>
        <v>2772.9931034482761</v>
      </c>
      <c r="F49" s="164">
        <f t="shared" si="6"/>
        <v>163.11724137931034</v>
      </c>
      <c r="G49" s="165">
        <v>68</v>
      </c>
      <c r="H49" s="166">
        <f t="shared" si="7"/>
        <v>11159.972413793104</v>
      </c>
      <c r="I49" s="211">
        <v>22</v>
      </c>
      <c r="J49" s="212">
        <f t="shared" si="1"/>
        <v>44.615384615384613</v>
      </c>
      <c r="K49" s="436">
        <v>19710</v>
      </c>
      <c r="L49" s="213">
        <f t="shared" si="2"/>
        <v>5301.310344827587</v>
      </c>
      <c r="M49" s="210">
        <f t="shared" si="8"/>
        <v>1802.4455172413798</v>
      </c>
      <c r="N49" s="208">
        <f t="shared" si="9"/>
        <v>106.02620689655174</v>
      </c>
      <c r="O49" s="165">
        <v>44</v>
      </c>
      <c r="P49" s="166">
        <f t="shared" si="10"/>
        <v>7253.7820689655191</v>
      </c>
      <c r="Q49" s="211">
        <v>22</v>
      </c>
      <c r="R49" s="212">
        <f t="shared" si="3"/>
        <v>82.857142857142861</v>
      </c>
      <c r="S49" s="436">
        <v>19710</v>
      </c>
      <c r="T49" s="213">
        <f t="shared" si="4"/>
        <v>2854.5517241379307</v>
      </c>
      <c r="U49" s="210">
        <f t="shared" si="11"/>
        <v>970.54758620689654</v>
      </c>
      <c r="V49" s="208">
        <f t="shared" si="12"/>
        <v>57.091034482758616</v>
      </c>
      <c r="W49" s="165">
        <v>24</v>
      </c>
      <c r="X49" s="166">
        <f t="shared" si="13"/>
        <v>3906.1903448275857</v>
      </c>
    </row>
    <row r="50" spans="1:24" s="424" customFormat="1" ht="15.75" customHeight="1" x14ac:dyDescent="0.2">
      <c r="A50" s="211">
        <v>23</v>
      </c>
      <c r="B50" s="212">
        <v>29</v>
      </c>
      <c r="C50" s="436">
        <v>19710</v>
      </c>
      <c r="D50" s="213">
        <f t="shared" si="0"/>
        <v>8155.8620689655172</v>
      </c>
      <c r="E50" s="208">
        <f t="shared" si="5"/>
        <v>2772.9931034482761</v>
      </c>
      <c r="F50" s="164">
        <f t="shared" si="6"/>
        <v>163.11724137931034</v>
      </c>
      <c r="G50" s="165">
        <v>68</v>
      </c>
      <c r="H50" s="166">
        <f t="shared" si="7"/>
        <v>11159.972413793104</v>
      </c>
      <c r="I50" s="211">
        <v>23</v>
      </c>
      <c r="J50" s="212">
        <f t="shared" si="1"/>
        <v>44.615384615384613</v>
      </c>
      <c r="K50" s="436">
        <v>19710</v>
      </c>
      <c r="L50" s="213">
        <f t="shared" si="2"/>
        <v>5301.310344827587</v>
      </c>
      <c r="M50" s="210">
        <f t="shared" si="8"/>
        <v>1802.4455172413798</v>
      </c>
      <c r="N50" s="208">
        <f t="shared" si="9"/>
        <v>106.02620689655174</v>
      </c>
      <c r="O50" s="165">
        <v>44</v>
      </c>
      <c r="P50" s="166">
        <f t="shared" si="10"/>
        <v>7253.7820689655191</v>
      </c>
      <c r="Q50" s="211">
        <v>23</v>
      </c>
      <c r="R50" s="212">
        <f t="shared" si="3"/>
        <v>82.857142857142861</v>
      </c>
      <c r="S50" s="436">
        <v>19710</v>
      </c>
      <c r="T50" s="213">
        <f t="shared" si="4"/>
        <v>2854.5517241379307</v>
      </c>
      <c r="U50" s="210">
        <f t="shared" si="11"/>
        <v>970.54758620689654</v>
      </c>
      <c r="V50" s="208">
        <f t="shared" si="12"/>
        <v>57.091034482758616</v>
      </c>
      <c r="W50" s="165">
        <v>24</v>
      </c>
      <c r="X50" s="166">
        <f t="shared" si="13"/>
        <v>3906.1903448275857</v>
      </c>
    </row>
    <row r="51" spans="1:24" s="424" customFormat="1" ht="15.75" customHeight="1" x14ac:dyDescent="0.2">
      <c r="A51" s="211">
        <v>24</v>
      </c>
      <c r="B51" s="212">
        <v>29</v>
      </c>
      <c r="C51" s="436">
        <v>19710</v>
      </c>
      <c r="D51" s="213">
        <f t="shared" si="0"/>
        <v>8155.8620689655172</v>
      </c>
      <c r="E51" s="208">
        <f t="shared" si="5"/>
        <v>2772.9931034482761</v>
      </c>
      <c r="F51" s="164">
        <f t="shared" si="6"/>
        <v>163.11724137931034</v>
      </c>
      <c r="G51" s="165">
        <v>68</v>
      </c>
      <c r="H51" s="166">
        <f t="shared" si="7"/>
        <v>11159.972413793104</v>
      </c>
      <c r="I51" s="211">
        <v>24</v>
      </c>
      <c r="J51" s="212">
        <f t="shared" si="1"/>
        <v>44.615384615384613</v>
      </c>
      <c r="K51" s="436">
        <v>19710</v>
      </c>
      <c r="L51" s="213">
        <f t="shared" si="2"/>
        <v>5301.310344827587</v>
      </c>
      <c r="M51" s="210">
        <f t="shared" si="8"/>
        <v>1802.4455172413798</v>
      </c>
      <c r="N51" s="208">
        <f t="shared" si="9"/>
        <v>106.02620689655174</v>
      </c>
      <c r="O51" s="165">
        <v>44</v>
      </c>
      <c r="P51" s="166">
        <f t="shared" si="10"/>
        <v>7253.7820689655191</v>
      </c>
      <c r="Q51" s="211">
        <v>24</v>
      </c>
      <c r="R51" s="212">
        <f t="shared" si="3"/>
        <v>82.857142857142861</v>
      </c>
      <c r="S51" s="436">
        <v>19710</v>
      </c>
      <c r="T51" s="213">
        <f t="shared" si="4"/>
        <v>2854.5517241379307</v>
      </c>
      <c r="U51" s="210">
        <f t="shared" si="11"/>
        <v>970.54758620689654</v>
      </c>
      <c r="V51" s="208">
        <f t="shared" si="12"/>
        <v>57.091034482758616</v>
      </c>
      <c r="W51" s="165">
        <v>24</v>
      </c>
      <c r="X51" s="166">
        <f t="shared" si="13"/>
        <v>3906.1903448275857</v>
      </c>
    </row>
    <row r="52" spans="1:24" s="424" customFormat="1" ht="15.75" customHeight="1" x14ac:dyDescent="0.2">
      <c r="A52" s="211">
        <v>25</v>
      </c>
      <c r="B52" s="212">
        <v>29</v>
      </c>
      <c r="C52" s="436">
        <v>19710</v>
      </c>
      <c r="D52" s="213">
        <f t="shared" si="0"/>
        <v>8155.8620689655172</v>
      </c>
      <c r="E52" s="208">
        <f t="shared" si="5"/>
        <v>2772.9931034482761</v>
      </c>
      <c r="F52" s="164">
        <f t="shared" si="6"/>
        <v>163.11724137931034</v>
      </c>
      <c r="G52" s="165">
        <v>68</v>
      </c>
      <c r="H52" s="166">
        <f t="shared" si="7"/>
        <v>11159.972413793104</v>
      </c>
      <c r="I52" s="211">
        <v>25</v>
      </c>
      <c r="J52" s="212">
        <f t="shared" si="1"/>
        <v>44.615384615384613</v>
      </c>
      <c r="K52" s="436">
        <v>19710</v>
      </c>
      <c r="L52" s="213">
        <f t="shared" si="2"/>
        <v>5301.310344827587</v>
      </c>
      <c r="M52" s="210">
        <f t="shared" si="8"/>
        <v>1802.4455172413798</v>
      </c>
      <c r="N52" s="208">
        <f t="shared" si="9"/>
        <v>106.02620689655174</v>
      </c>
      <c r="O52" s="165">
        <v>44</v>
      </c>
      <c r="P52" s="166">
        <f t="shared" si="10"/>
        <v>7253.7820689655191</v>
      </c>
      <c r="Q52" s="211">
        <v>25</v>
      </c>
      <c r="R52" s="212">
        <f t="shared" si="3"/>
        <v>82.857142857142861</v>
      </c>
      <c r="S52" s="436">
        <v>19710</v>
      </c>
      <c r="T52" s="213">
        <f t="shared" si="4"/>
        <v>2854.5517241379307</v>
      </c>
      <c r="U52" s="210">
        <f t="shared" si="11"/>
        <v>970.54758620689654</v>
      </c>
      <c r="V52" s="208">
        <f t="shared" si="12"/>
        <v>57.091034482758616</v>
      </c>
      <c r="W52" s="165">
        <v>24</v>
      </c>
      <c r="X52" s="166">
        <f t="shared" si="13"/>
        <v>3906.1903448275857</v>
      </c>
    </row>
    <row r="53" spans="1:24" s="424" customFormat="1" ht="15.75" customHeight="1" x14ac:dyDescent="0.2">
      <c r="A53" s="211">
        <v>26</v>
      </c>
      <c r="B53" s="212">
        <v>29</v>
      </c>
      <c r="C53" s="436">
        <v>19710</v>
      </c>
      <c r="D53" s="213">
        <f t="shared" si="0"/>
        <v>8155.8620689655172</v>
      </c>
      <c r="E53" s="208">
        <f t="shared" si="5"/>
        <v>2772.9931034482761</v>
      </c>
      <c r="F53" s="164">
        <f t="shared" si="6"/>
        <v>163.11724137931034</v>
      </c>
      <c r="G53" s="165">
        <v>68</v>
      </c>
      <c r="H53" s="166">
        <f t="shared" si="7"/>
        <v>11159.972413793104</v>
      </c>
      <c r="I53" s="211">
        <v>26</v>
      </c>
      <c r="J53" s="212">
        <f t="shared" si="1"/>
        <v>44.615384615384613</v>
      </c>
      <c r="K53" s="436">
        <v>19710</v>
      </c>
      <c r="L53" s="213">
        <f t="shared" si="2"/>
        <v>5301.310344827587</v>
      </c>
      <c r="M53" s="210">
        <f t="shared" si="8"/>
        <v>1802.4455172413798</v>
      </c>
      <c r="N53" s="208">
        <f t="shared" si="9"/>
        <v>106.02620689655174</v>
      </c>
      <c r="O53" s="165">
        <v>44</v>
      </c>
      <c r="P53" s="166">
        <f t="shared" si="10"/>
        <v>7253.7820689655191</v>
      </c>
      <c r="Q53" s="211">
        <v>26</v>
      </c>
      <c r="R53" s="212">
        <f t="shared" si="3"/>
        <v>82.857142857142861</v>
      </c>
      <c r="S53" s="436">
        <v>19710</v>
      </c>
      <c r="T53" s="213">
        <f t="shared" si="4"/>
        <v>2854.5517241379307</v>
      </c>
      <c r="U53" s="210">
        <f t="shared" si="11"/>
        <v>970.54758620689654</v>
      </c>
      <c r="V53" s="208">
        <f t="shared" si="12"/>
        <v>57.091034482758616</v>
      </c>
      <c r="W53" s="165">
        <v>24</v>
      </c>
      <c r="X53" s="166">
        <f t="shared" si="13"/>
        <v>3906.1903448275857</v>
      </c>
    </row>
    <row r="54" spans="1:24" s="424" customFormat="1" ht="15.75" customHeight="1" x14ac:dyDescent="0.2">
      <c r="A54" s="211">
        <v>27</v>
      </c>
      <c r="B54" s="212">
        <v>29</v>
      </c>
      <c r="C54" s="436">
        <v>19710</v>
      </c>
      <c r="D54" s="213">
        <f t="shared" si="0"/>
        <v>8155.8620689655172</v>
      </c>
      <c r="E54" s="208">
        <f t="shared" si="5"/>
        <v>2772.9931034482761</v>
      </c>
      <c r="F54" s="164">
        <f t="shared" si="6"/>
        <v>163.11724137931034</v>
      </c>
      <c r="G54" s="165">
        <v>68</v>
      </c>
      <c r="H54" s="166">
        <f t="shared" si="7"/>
        <v>11159.972413793104</v>
      </c>
      <c r="I54" s="211">
        <v>27</v>
      </c>
      <c r="J54" s="212">
        <f t="shared" si="1"/>
        <v>44.615384615384613</v>
      </c>
      <c r="K54" s="436">
        <v>19710</v>
      </c>
      <c r="L54" s="213">
        <f t="shared" si="2"/>
        <v>5301.310344827587</v>
      </c>
      <c r="M54" s="210">
        <f t="shared" si="8"/>
        <v>1802.4455172413798</v>
      </c>
      <c r="N54" s="208">
        <f t="shared" si="9"/>
        <v>106.02620689655174</v>
      </c>
      <c r="O54" s="165">
        <v>44</v>
      </c>
      <c r="P54" s="166">
        <f t="shared" si="10"/>
        <v>7253.7820689655191</v>
      </c>
      <c r="Q54" s="211">
        <v>27</v>
      </c>
      <c r="R54" s="212">
        <f t="shared" si="3"/>
        <v>82.857142857142861</v>
      </c>
      <c r="S54" s="436">
        <v>19710</v>
      </c>
      <c r="T54" s="213">
        <f t="shared" si="4"/>
        <v>2854.5517241379307</v>
      </c>
      <c r="U54" s="210">
        <f t="shared" si="11"/>
        <v>970.54758620689654</v>
      </c>
      <c r="V54" s="208">
        <f t="shared" si="12"/>
        <v>57.091034482758616</v>
      </c>
      <c r="W54" s="165">
        <v>24</v>
      </c>
      <c r="X54" s="166">
        <f t="shared" si="13"/>
        <v>3906.1903448275857</v>
      </c>
    </row>
    <row r="55" spans="1:24" s="424" customFormat="1" ht="15.75" customHeight="1" x14ac:dyDescent="0.2">
      <c r="A55" s="211">
        <v>28</v>
      </c>
      <c r="B55" s="212">
        <v>29</v>
      </c>
      <c r="C55" s="436">
        <v>19710</v>
      </c>
      <c r="D55" s="213">
        <f t="shared" si="0"/>
        <v>8155.8620689655172</v>
      </c>
      <c r="E55" s="208">
        <f t="shared" si="5"/>
        <v>2772.9931034482761</v>
      </c>
      <c r="F55" s="164">
        <f t="shared" si="6"/>
        <v>163.11724137931034</v>
      </c>
      <c r="G55" s="165">
        <v>68</v>
      </c>
      <c r="H55" s="166">
        <f t="shared" si="7"/>
        <v>11159.972413793104</v>
      </c>
      <c r="I55" s="211">
        <v>28</v>
      </c>
      <c r="J55" s="212">
        <f t="shared" si="1"/>
        <v>44.615384615384613</v>
      </c>
      <c r="K55" s="436">
        <v>19710</v>
      </c>
      <c r="L55" s="213">
        <f t="shared" si="2"/>
        <v>5301.310344827587</v>
      </c>
      <c r="M55" s="210">
        <f t="shared" si="8"/>
        <v>1802.4455172413798</v>
      </c>
      <c r="N55" s="208">
        <f t="shared" si="9"/>
        <v>106.02620689655174</v>
      </c>
      <c r="O55" s="165">
        <v>44</v>
      </c>
      <c r="P55" s="166">
        <f t="shared" si="10"/>
        <v>7253.7820689655191</v>
      </c>
      <c r="Q55" s="211">
        <v>28</v>
      </c>
      <c r="R55" s="212">
        <f t="shared" si="3"/>
        <v>82.857142857142861</v>
      </c>
      <c r="S55" s="436">
        <v>19710</v>
      </c>
      <c r="T55" s="213">
        <f t="shared" si="4"/>
        <v>2854.5517241379307</v>
      </c>
      <c r="U55" s="210">
        <f t="shared" si="11"/>
        <v>970.54758620689654</v>
      </c>
      <c r="V55" s="208">
        <f t="shared" si="12"/>
        <v>57.091034482758616</v>
      </c>
      <c r="W55" s="165">
        <v>24</v>
      </c>
      <c r="X55" s="166">
        <f t="shared" si="13"/>
        <v>3906.1903448275857</v>
      </c>
    </row>
    <row r="56" spans="1:24" s="424" customFormat="1" ht="15.75" customHeight="1" thickBot="1" x14ac:dyDescent="0.25">
      <c r="A56" s="215">
        <v>29</v>
      </c>
      <c r="B56" s="216">
        <v>29</v>
      </c>
      <c r="C56" s="437">
        <v>19710</v>
      </c>
      <c r="D56" s="217">
        <f t="shared" si="0"/>
        <v>8155.8620689655172</v>
      </c>
      <c r="E56" s="218">
        <f t="shared" si="5"/>
        <v>2772.9931034482761</v>
      </c>
      <c r="F56" s="92">
        <f t="shared" si="6"/>
        <v>163.11724137931034</v>
      </c>
      <c r="G56" s="91">
        <v>68</v>
      </c>
      <c r="H56" s="94">
        <f t="shared" si="7"/>
        <v>11159.972413793104</v>
      </c>
      <c r="I56" s="215">
        <v>29</v>
      </c>
      <c r="J56" s="216">
        <f t="shared" si="1"/>
        <v>44.615384615384613</v>
      </c>
      <c r="K56" s="437">
        <v>19710</v>
      </c>
      <c r="L56" s="217">
        <f t="shared" si="2"/>
        <v>5301.310344827587</v>
      </c>
      <c r="M56" s="219">
        <f t="shared" si="8"/>
        <v>1802.4455172413798</v>
      </c>
      <c r="N56" s="218">
        <f t="shared" si="9"/>
        <v>106.02620689655174</v>
      </c>
      <c r="O56" s="91">
        <v>44</v>
      </c>
      <c r="P56" s="94">
        <f t="shared" si="10"/>
        <v>7253.7820689655191</v>
      </c>
      <c r="Q56" s="215">
        <v>29</v>
      </c>
      <c r="R56" s="216">
        <f t="shared" si="3"/>
        <v>82.857142857142861</v>
      </c>
      <c r="S56" s="437">
        <v>19710</v>
      </c>
      <c r="T56" s="217">
        <f t="shared" si="4"/>
        <v>2854.5517241379307</v>
      </c>
      <c r="U56" s="219">
        <f t="shared" si="11"/>
        <v>970.54758620689654</v>
      </c>
      <c r="V56" s="218">
        <f t="shared" si="12"/>
        <v>57.091034482758616</v>
      </c>
      <c r="W56" s="91">
        <v>24</v>
      </c>
      <c r="X56" s="94">
        <f t="shared" si="13"/>
        <v>3906.1903448275857</v>
      </c>
    </row>
    <row r="57" spans="1:24" s="424" customFormat="1" ht="15.75" customHeight="1" x14ac:dyDescent="0.2">
      <c r="A57" s="220">
        <v>30</v>
      </c>
      <c r="B57" s="221">
        <f t="shared" ref="B57:B88" si="14">0.15493*A57+24.50704</f>
        <v>29.15494</v>
      </c>
      <c r="C57" s="438">
        <v>19710</v>
      </c>
      <c r="D57" s="207">
        <f t="shared" si="0"/>
        <v>8112.5188390029271</v>
      </c>
      <c r="E57" s="208">
        <f t="shared" si="5"/>
        <v>2758.2564052609955</v>
      </c>
      <c r="F57" s="164">
        <f t="shared" si="6"/>
        <v>162.25037678005853</v>
      </c>
      <c r="G57" s="165">
        <v>68</v>
      </c>
      <c r="H57" s="166">
        <f t="shared" si="7"/>
        <v>11101.025621043982</v>
      </c>
      <c r="I57" s="220">
        <v>30</v>
      </c>
      <c r="J57" s="221">
        <f t="shared" ref="J57:J120" si="15">(0.15493*I57+24.50704)/0.65</f>
        <v>44.853753846153843</v>
      </c>
      <c r="K57" s="438">
        <v>19710</v>
      </c>
      <c r="L57" s="207">
        <f t="shared" si="2"/>
        <v>5273.1372453519025</v>
      </c>
      <c r="M57" s="210">
        <f t="shared" si="8"/>
        <v>1792.866663419647</v>
      </c>
      <c r="N57" s="208">
        <f t="shared" si="9"/>
        <v>105.46274490703806</v>
      </c>
      <c r="O57" s="165">
        <v>44</v>
      </c>
      <c r="P57" s="166">
        <f t="shared" si="10"/>
        <v>7215.4666536785871</v>
      </c>
      <c r="Q57" s="220">
        <v>30</v>
      </c>
      <c r="R57" s="221">
        <f t="shared" ref="R57:R120" si="16">(0.15493*Q57+24.50704)/0.35</f>
        <v>83.299828571428577</v>
      </c>
      <c r="S57" s="438">
        <v>19710</v>
      </c>
      <c r="T57" s="207">
        <f t="shared" si="4"/>
        <v>2839.3815936510246</v>
      </c>
      <c r="U57" s="210">
        <f t="shared" si="11"/>
        <v>965.38974184134838</v>
      </c>
      <c r="V57" s="208">
        <f t="shared" si="12"/>
        <v>56.787631873020494</v>
      </c>
      <c r="W57" s="165">
        <v>24</v>
      </c>
      <c r="X57" s="166">
        <f t="shared" si="13"/>
        <v>3885.5589673653935</v>
      </c>
    </row>
    <row r="58" spans="1:24" s="424" customFormat="1" ht="15.75" customHeight="1" x14ac:dyDescent="0.2">
      <c r="A58" s="211">
        <v>31</v>
      </c>
      <c r="B58" s="212">
        <f t="shared" si="14"/>
        <v>29.30987</v>
      </c>
      <c r="C58" s="438">
        <v>19710</v>
      </c>
      <c r="D58" s="222">
        <f t="shared" si="0"/>
        <v>8069.636610466031</v>
      </c>
      <c r="E58" s="208">
        <f t="shared" si="5"/>
        <v>2743.6764475584509</v>
      </c>
      <c r="F58" s="164">
        <f t="shared" si="6"/>
        <v>161.39273220932063</v>
      </c>
      <c r="G58" s="165">
        <v>68</v>
      </c>
      <c r="H58" s="166">
        <f t="shared" si="7"/>
        <v>11042.705790233802</v>
      </c>
      <c r="I58" s="211">
        <v>31</v>
      </c>
      <c r="J58" s="212">
        <f t="shared" si="15"/>
        <v>45.092107692307692</v>
      </c>
      <c r="K58" s="438">
        <v>19710</v>
      </c>
      <c r="L58" s="222">
        <f t="shared" si="2"/>
        <v>5245.2637968029203</v>
      </c>
      <c r="M58" s="210">
        <f t="shared" si="8"/>
        <v>1783.389690912993</v>
      </c>
      <c r="N58" s="208">
        <f t="shared" si="9"/>
        <v>104.9052759360584</v>
      </c>
      <c r="O58" s="165">
        <v>44</v>
      </c>
      <c r="P58" s="166">
        <f t="shared" si="10"/>
        <v>7177.5587636519722</v>
      </c>
      <c r="Q58" s="211">
        <v>31</v>
      </c>
      <c r="R58" s="212">
        <f t="shared" si="16"/>
        <v>83.742485714285721</v>
      </c>
      <c r="S58" s="438">
        <v>19710</v>
      </c>
      <c r="T58" s="222">
        <f t="shared" si="4"/>
        <v>2824.3728136631107</v>
      </c>
      <c r="U58" s="210">
        <f t="shared" si="11"/>
        <v>960.28675664545767</v>
      </c>
      <c r="V58" s="208">
        <f t="shared" si="12"/>
        <v>56.487456273262218</v>
      </c>
      <c r="W58" s="165">
        <v>24</v>
      </c>
      <c r="X58" s="166">
        <f t="shared" si="13"/>
        <v>3865.1470265818307</v>
      </c>
    </row>
    <row r="59" spans="1:24" s="424" customFormat="1" ht="15.75" customHeight="1" x14ac:dyDescent="0.2">
      <c r="A59" s="211">
        <v>32</v>
      </c>
      <c r="B59" s="212">
        <f t="shared" si="14"/>
        <v>29.4648</v>
      </c>
      <c r="C59" s="436">
        <v>19710</v>
      </c>
      <c r="D59" s="213">
        <f t="shared" si="0"/>
        <v>8027.2053433249166</v>
      </c>
      <c r="E59" s="208">
        <f t="shared" si="5"/>
        <v>2729.249816730472</v>
      </c>
      <c r="F59" s="164">
        <f t="shared" si="6"/>
        <v>160.54410686649834</v>
      </c>
      <c r="G59" s="165">
        <v>68</v>
      </c>
      <c r="H59" s="166">
        <f t="shared" si="7"/>
        <v>10984.999266921888</v>
      </c>
      <c r="I59" s="211">
        <v>32</v>
      </c>
      <c r="J59" s="212">
        <f t="shared" si="15"/>
        <v>45.330461538461535</v>
      </c>
      <c r="K59" s="436">
        <v>19710</v>
      </c>
      <c r="L59" s="213">
        <f t="shared" si="2"/>
        <v>5217.6834731611962</v>
      </c>
      <c r="M59" s="210">
        <f t="shared" si="8"/>
        <v>1774.0123808748069</v>
      </c>
      <c r="N59" s="208">
        <f t="shared" si="9"/>
        <v>104.35366946322392</v>
      </c>
      <c r="O59" s="165">
        <v>44</v>
      </c>
      <c r="P59" s="166">
        <f t="shared" si="10"/>
        <v>7140.0495234992268</v>
      </c>
      <c r="Q59" s="211">
        <v>32</v>
      </c>
      <c r="R59" s="212">
        <f t="shared" si="16"/>
        <v>84.185142857142864</v>
      </c>
      <c r="S59" s="436">
        <v>19710</v>
      </c>
      <c r="T59" s="213">
        <f t="shared" si="4"/>
        <v>2809.5218701637205</v>
      </c>
      <c r="U59" s="210">
        <f t="shared" si="11"/>
        <v>955.23743585566501</v>
      </c>
      <c r="V59" s="208">
        <f t="shared" si="12"/>
        <v>56.190437403274409</v>
      </c>
      <c r="W59" s="165">
        <v>24</v>
      </c>
      <c r="X59" s="166">
        <f t="shared" si="13"/>
        <v>3844.9497434226596</v>
      </c>
    </row>
    <row r="60" spans="1:24" s="424" customFormat="1" ht="15.75" customHeight="1" x14ac:dyDescent="0.2">
      <c r="A60" s="211">
        <v>33</v>
      </c>
      <c r="B60" s="212">
        <f t="shared" si="14"/>
        <v>29.619730000000001</v>
      </c>
      <c r="C60" s="436">
        <v>19710</v>
      </c>
      <c r="D60" s="213">
        <f t="shared" si="0"/>
        <v>7985.2179611360407</v>
      </c>
      <c r="E60" s="208">
        <f t="shared" si="5"/>
        <v>2714.9741067862542</v>
      </c>
      <c r="F60" s="164">
        <f t="shared" si="6"/>
        <v>159.70435922272083</v>
      </c>
      <c r="G60" s="165">
        <v>68</v>
      </c>
      <c r="H60" s="166">
        <f t="shared" si="7"/>
        <v>10927.896427145015</v>
      </c>
      <c r="I60" s="211">
        <v>33</v>
      </c>
      <c r="J60" s="212">
        <f t="shared" si="15"/>
        <v>45.568815384615384</v>
      </c>
      <c r="K60" s="436">
        <v>19710</v>
      </c>
      <c r="L60" s="213">
        <f t="shared" si="2"/>
        <v>5190.3916747384264</v>
      </c>
      <c r="M60" s="210">
        <f t="shared" si="8"/>
        <v>1764.7331694110651</v>
      </c>
      <c r="N60" s="208">
        <f t="shared" si="9"/>
        <v>103.80783349476853</v>
      </c>
      <c r="O60" s="165">
        <v>44</v>
      </c>
      <c r="P60" s="166">
        <f t="shared" si="10"/>
        <v>7102.9326776442604</v>
      </c>
      <c r="Q60" s="211">
        <v>33</v>
      </c>
      <c r="R60" s="212">
        <f t="shared" si="16"/>
        <v>84.627800000000008</v>
      </c>
      <c r="S60" s="436">
        <v>19710</v>
      </c>
      <c r="T60" s="213">
        <f t="shared" si="4"/>
        <v>2794.8262863976138</v>
      </c>
      <c r="U60" s="210">
        <f t="shared" si="11"/>
        <v>950.24093737518876</v>
      </c>
      <c r="V60" s="208">
        <f t="shared" si="12"/>
        <v>55.89652572795228</v>
      </c>
      <c r="W60" s="165">
        <v>24</v>
      </c>
      <c r="X60" s="166">
        <f t="shared" si="13"/>
        <v>3824.9637495007551</v>
      </c>
    </row>
    <row r="61" spans="1:24" s="424" customFormat="1" ht="15.75" customHeight="1" x14ac:dyDescent="0.2">
      <c r="A61" s="211">
        <v>34</v>
      </c>
      <c r="B61" s="212">
        <f t="shared" si="14"/>
        <v>29.774660000000001</v>
      </c>
      <c r="C61" s="436">
        <v>19710</v>
      </c>
      <c r="D61" s="213">
        <f t="shared" si="0"/>
        <v>7943.6675347426299</v>
      </c>
      <c r="E61" s="208">
        <f t="shared" si="5"/>
        <v>2700.8469618124946</v>
      </c>
      <c r="F61" s="164">
        <f t="shared" si="6"/>
        <v>158.8733506948526</v>
      </c>
      <c r="G61" s="165">
        <v>68</v>
      </c>
      <c r="H61" s="166">
        <f t="shared" si="7"/>
        <v>10871.387847249976</v>
      </c>
      <c r="I61" s="211">
        <v>34</v>
      </c>
      <c r="J61" s="212">
        <f t="shared" si="15"/>
        <v>45.807169230769233</v>
      </c>
      <c r="K61" s="436">
        <v>19710</v>
      </c>
      <c r="L61" s="213">
        <f t="shared" si="2"/>
        <v>5163.3838975827093</v>
      </c>
      <c r="M61" s="210">
        <f t="shared" si="8"/>
        <v>1755.5505251781212</v>
      </c>
      <c r="N61" s="208">
        <f t="shared" si="9"/>
        <v>103.26767795165419</v>
      </c>
      <c r="O61" s="165">
        <v>44</v>
      </c>
      <c r="P61" s="166">
        <f t="shared" si="10"/>
        <v>7066.2021007124849</v>
      </c>
      <c r="Q61" s="211">
        <v>34</v>
      </c>
      <c r="R61" s="212">
        <f t="shared" si="16"/>
        <v>85.070457142857151</v>
      </c>
      <c r="S61" s="436">
        <v>19710</v>
      </c>
      <c r="T61" s="213">
        <f t="shared" si="4"/>
        <v>2780.2836371599205</v>
      </c>
      <c r="U61" s="210">
        <f t="shared" si="11"/>
        <v>945.29643663437309</v>
      </c>
      <c r="V61" s="208">
        <f t="shared" si="12"/>
        <v>55.605672743198411</v>
      </c>
      <c r="W61" s="165">
        <v>24</v>
      </c>
      <c r="X61" s="166">
        <f t="shared" si="13"/>
        <v>3805.1857465374919</v>
      </c>
    </row>
    <row r="62" spans="1:24" s="424" customFormat="1" ht="15.75" customHeight="1" x14ac:dyDescent="0.2">
      <c r="A62" s="211">
        <v>35</v>
      </c>
      <c r="B62" s="212">
        <f t="shared" si="14"/>
        <v>29.929590000000001</v>
      </c>
      <c r="C62" s="436">
        <v>19710</v>
      </c>
      <c r="D62" s="213">
        <f t="shared" si="0"/>
        <v>7902.5472784625517</v>
      </c>
      <c r="E62" s="208">
        <f t="shared" si="5"/>
        <v>2686.866074677268</v>
      </c>
      <c r="F62" s="164">
        <f t="shared" si="6"/>
        <v>158.05094556925104</v>
      </c>
      <c r="G62" s="165">
        <v>68</v>
      </c>
      <c r="H62" s="166">
        <f t="shared" si="7"/>
        <v>10815.464298709072</v>
      </c>
      <c r="I62" s="211">
        <v>35</v>
      </c>
      <c r="J62" s="212">
        <f t="shared" si="15"/>
        <v>46.045523076923075</v>
      </c>
      <c r="K62" s="436">
        <v>19710</v>
      </c>
      <c r="L62" s="213">
        <f t="shared" si="2"/>
        <v>5136.6557310006583</v>
      </c>
      <c r="M62" s="210">
        <f t="shared" si="8"/>
        <v>1746.462948540224</v>
      </c>
      <c r="N62" s="208">
        <f t="shared" si="9"/>
        <v>102.73311462001317</v>
      </c>
      <c r="O62" s="165">
        <v>44</v>
      </c>
      <c r="P62" s="166">
        <f t="shared" si="10"/>
        <v>7029.8517941608952</v>
      </c>
      <c r="Q62" s="211">
        <v>35</v>
      </c>
      <c r="R62" s="212">
        <f t="shared" si="16"/>
        <v>85.513114285714295</v>
      </c>
      <c r="S62" s="436">
        <v>19710</v>
      </c>
      <c r="T62" s="213">
        <f t="shared" si="4"/>
        <v>2765.891547461893</v>
      </c>
      <c r="U62" s="210">
        <f t="shared" si="11"/>
        <v>940.40312613704373</v>
      </c>
      <c r="V62" s="208">
        <f t="shared" si="12"/>
        <v>55.317830949237859</v>
      </c>
      <c r="W62" s="165">
        <v>24</v>
      </c>
      <c r="X62" s="166">
        <f t="shared" si="13"/>
        <v>3785.6125045481745</v>
      </c>
    </row>
    <row r="63" spans="1:24" s="424" customFormat="1" ht="15.75" customHeight="1" x14ac:dyDescent="0.2">
      <c r="A63" s="211">
        <v>36</v>
      </c>
      <c r="B63" s="212">
        <f t="shared" si="14"/>
        <v>30.084520000000001</v>
      </c>
      <c r="C63" s="436">
        <v>19710</v>
      </c>
      <c r="D63" s="213">
        <f t="shared" si="0"/>
        <v>7861.8505463939591</v>
      </c>
      <c r="E63" s="208">
        <f t="shared" si="5"/>
        <v>2673.0291857739462</v>
      </c>
      <c r="F63" s="164">
        <f t="shared" si="6"/>
        <v>157.2370109278792</v>
      </c>
      <c r="G63" s="165">
        <v>68</v>
      </c>
      <c r="H63" s="166">
        <f t="shared" si="7"/>
        <v>10760.116743095785</v>
      </c>
      <c r="I63" s="211">
        <v>36</v>
      </c>
      <c r="J63" s="212">
        <f t="shared" si="15"/>
        <v>46.283876923076924</v>
      </c>
      <c r="K63" s="436">
        <v>19710</v>
      </c>
      <c r="L63" s="213">
        <f t="shared" si="2"/>
        <v>5110.2028551560743</v>
      </c>
      <c r="M63" s="210">
        <f t="shared" si="8"/>
        <v>1737.4689707530654</v>
      </c>
      <c r="N63" s="208">
        <f t="shared" si="9"/>
        <v>102.20405710312149</v>
      </c>
      <c r="O63" s="165">
        <v>44</v>
      </c>
      <c r="P63" s="166">
        <f t="shared" si="10"/>
        <v>6993.8758830122606</v>
      </c>
      <c r="Q63" s="211">
        <v>36</v>
      </c>
      <c r="R63" s="212">
        <f t="shared" si="16"/>
        <v>85.955771428571438</v>
      </c>
      <c r="S63" s="436">
        <v>19710</v>
      </c>
      <c r="T63" s="213">
        <f t="shared" si="4"/>
        <v>2751.6476912378857</v>
      </c>
      <c r="U63" s="210">
        <f t="shared" si="11"/>
        <v>935.56021502088117</v>
      </c>
      <c r="V63" s="208">
        <f t="shared" si="12"/>
        <v>55.032953824757719</v>
      </c>
      <c r="W63" s="165">
        <v>24</v>
      </c>
      <c r="X63" s="166">
        <f t="shared" si="13"/>
        <v>3766.2408600835247</v>
      </c>
    </row>
    <row r="64" spans="1:24" s="424" customFormat="1" ht="15.75" customHeight="1" x14ac:dyDescent="0.2">
      <c r="A64" s="211">
        <v>37</v>
      </c>
      <c r="B64" s="212">
        <f t="shared" si="14"/>
        <v>30.239450000000001</v>
      </c>
      <c r="C64" s="436">
        <v>19710</v>
      </c>
      <c r="D64" s="213">
        <f t="shared" si="0"/>
        <v>7821.5708288345186</v>
      </c>
      <c r="E64" s="208">
        <f t="shared" si="5"/>
        <v>2659.3340818037364</v>
      </c>
      <c r="F64" s="164">
        <f t="shared" si="6"/>
        <v>156.43141657669037</v>
      </c>
      <c r="G64" s="165">
        <v>68</v>
      </c>
      <c r="H64" s="166">
        <f t="shared" si="7"/>
        <v>10705.336327214945</v>
      </c>
      <c r="I64" s="211">
        <v>37</v>
      </c>
      <c r="J64" s="212">
        <f t="shared" si="15"/>
        <v>46.522230769230767</v>
      </c>
      <c r="K64" s="436">
        <v>19710</v>
      </c>
      <c r="L64" s="213">
        <f t="shared" si="2"/>
        <v>5084.0210387424386</v>
      </c>
      <c r="M64" s="210">
        <f t="shared" si="8"/>
        <v>1728.5671531724292</v>
      </c>
      <c r="N64" s="208">
        <f t="shared" si="9"/>
        <v>101.68042077484877</v>
      </c>
      <c r="O64" s="165">
        <v>44</v>
      </c>
      <c r="P64" s="166">
        <f t="shared" si="10"/>
        <v>6958.268612689717</v>
      </c>
      <c r="Q64" s="211">
        <v>37</v>
      </c>
      <c r="R64" s="212">
        <f t="shared" si="16"/>
        <v>86.398428571428582</v>
      </c>
      <c r="S64" s="436">
        <v>19710</v>
      </c>
      <c r="T64" s="213">
        <f t="shared" si="4"/>
        <v>2737.5497900920814</v>
      </c>
      <c r="U64" s="210">
        <f t="shared" si="11"/>
        <v>930.76692863130768</v>
      </c>
      <c r="V64" s="208">
        <f t="shared" si="12"/>
        <v>54.750995801841626</v>
      </c>
      <c r="W64" s="165">
        <v>24</v>
      </c>
      <c r="X64" s="166">
        <f t="shared" si="13"/>
        <v>3747.0677145252307</v>
      </c>
    </row>
    <row r="65" spans="1:24" s="424" customFormat="1" ht="15.75" customHeight="1" x14ac:dyDescent="0.2">
      <c r="A65" s="211">
        <v>38</v>
      </c>
      <c r="B65" s="212">
        <f t="shared" si="14"/>
        <v>30.394379999999998</v>
      </c>
      <c r="C65" s="436">
        <v>19710</v>
      </c>
      <c r="D65" s="213">
        <f t="shared" si="0"/>
        <v>7781.7017488101419</v>
      </c>
      <c r="E65" s="208">
        <f t="shared" si="5"/>
        <v>2645.7785945954483</v>
      </c>
      <c r="F65" s="164">
        <f t="shared" si="6"/>
        <v>155.63403497620286</v>
      </c>
      <c r="G65" s="165">
        <v>68</v>
      </c>
      <c r="H65" s="166">
        <f t="shared" si="7"/>
        <v>10651.114378381793</v>
      </c>
      <c r="I65" s="211">
        <v>38</v>
      </c>
      <c r="J65" s="212">
        <f t="shared" si="15"/>
        <v>46.760584615384609</v>
      </c>
      <c r="K65" s="436">
        <v>19710</v>
      </c>
      <c r="L65" s="213">
        <f t="shared" si="2"/>
        <v>5058.1061367265929</v>
      </c>
      <c r="M65" s="210">
        <f t="shared" si="8"/>
        <v>1719.7560864870418</v>
      </c>
      <c r="N65" s="208">
        <f t="shared" si="9"/>
        <v>101.16212273453186</v>
      </c>
      <c r="O65" s="165">
        <v>44</v>
      </c>
      <c r="P65" s="166">
        <f t="shared" si="10"/>
        <v>6923.0243459481671</v>
      </c>
      <c r="Q65" s="211">
        <v>38</v>
      </c>
      <c r="R65" s="212">
        <f t="shared" si="16"/>
        <v>86.841085714285711</v>
      </c>
      <c r="S65" s="436">
        <v>19710</v>
      </c>
      <c r="T65" s="213">
        <f t="shared" si="4"/>
        <v>2723.5956120835494</v>
      </c>
      <c r="U65" s="210">
        <f t="shared" si="11"/>
        <v>926.0225081084069</v>
      </c>
      <c r="V65" s="208">
        <f t="shared" si="12"/>
        <v>54.471912241670992</v>
      </c>
      <c r="W65" s="165">
        <v>24</v>
      </c>
      <c r="X65" s="166">
        <f t="shared" si="13"/>
        <v>3728.0900324336271</v>
      </c>
    </row>
    <row r="66" spans="1:24" s="424" customFormat="1" ht="15.75" customHeight="1" x14ac:dyDescent="0.2">
      <c r="A66" s="211">
        <v>39</v>
      </c>
      <c r="B66" s="212">
        <f t="shared" si="14"/>
        <v>30.549309999999998</v>
      </c>
      <c r="C66" s="436">
        <v>19710</v>
      </c>
      <c r="D66" s="213">
        <f t="shared" si="0"/>
        <v>7742.2370587093455</v>
      </c>
      <c r="E66" s="208">
        <f t="shared" si="5"/>
        <v>2632.3605999611777</v>
      </c>
      <c r="F66" s="164">
        <f t="shared" si="6"/>
        <v>154.84474117418691</v>
      </c>
      <c r="G66" s="165">
        <v>68</v>
      </c>
      <c r="H66" s="166">
        <f t="shared" si="7"/>
        <v>10597.442399844711</v>
      </c>
      <c r="I66" s="211">
        <v>39</v>
      </c>
      <c r="J66" s="212">
        <f t="shared" si="15"/>
        <v>46.998938461538458</v>
      </c>
      <c r="K66" s="436">
        <v>19710</v>
      </c>
      <c r="L66" s="213">
        <f t="shared" si="2"/>
        <v>5032.4540881610756</v>
      </c>
      <c r="M66" s="210">
        <f t="shared" si="8"/>
        <v>1711.0343899747659</v>
      </c>
      <c r="N66" s="208">
        <f t="shared" si="9"/>
        <v>100.64908176322152</v>
      </c>
      <c r="O66" s="165">
        <v>44</v>
      </c>
      <c r="P66" s="166">
        <f t="shared" si="10"/>
        <v>6888.1375598990626</v>
      </c>
      <c r="Q66" s="211">
        <v>39</v>
      </c>
      <c r="R66" s="212">
        <f t="shared" si="16"/>
        <v>87.283742857142855</v>
      </c>
      <c r="S66" s="436">
        <v>19710</v>
      </c>
      <c r="T66" s="213">
        <f t="shared" si="4"/>
        <v>2709.7829705482709</v>
      </c>
      <c r="U66" s="210">
        <f t="shared" si="11"/>
        <v>921.32620998641221</v>
      </c>
      <c r="V66" s="208">
        <f t="shared" si="12"/>
        <v>54.195659410965419</v>
      </c>
      <c r="W66" s="165">
        <v>24</v>
      </c>
      <c r="X66" s="166">
        <f t="shared" si="13"/>
        <v>3709.3048399456488</v>
      </c>
    </row>
    <row r="67" spans="1:24" s="424" customFormat="1" ht="15.75" customHeight="1" x14ac:dyDescent="0.2">
      <c r="A67" s="214">
        <v>40</v>
      </c>
      <c r="B67" s="212">
        <f t="shared" si="14"/>
        <v>30.704239999999999</v>
      </c>
      <c r="C67" s="436">
        <v>19710</v>
      </c>
      <c r="D67" s="213">
        <f t="shared" si="0"/>
        <v>7703.1706370195125</v>
      </c>
      <c r="E67" s="208">
        <f t="shared" si="5"/>
        <v>2619.0780165866345</v>
      </c>
      <c r="F67" s="164">
        <f t="shared" si="6"/>
        <v>154.06341274039025</v>
      </c>
      <c r="G67" s="165">
        <v>68</v>
      </c>
      <c r="H67" s="166">
        <f t="shared" si="7"/>
        <v>10544.312066346538</v>
      </c>
      <c r="I67" s="214">
        <v>40</v>
      </c>
      <c r="J67" s="212">
        <f t="shared" si="15"/>
        <v>47.237292307692307</v>
      </c>
      <c r="K67" s="436">
        <v>19710</v>
      </c>
      <c r="L67" s="213">
        <f t="shared" si="2"/>
        <v>5007.060914062683</v>
      </c>
      <c r="M67" s="210">
        <f t="shared" si="8"/>
        <v>1702.4007107813122</v>
      </c>
      <c r="N67" s="208">
        <f t="shared" si="9"/>
        <v>100.14121828125366</v>
      </c>
      <c r="O67" s="165">
        <v>44</v>
      </c>
      <c r="P67" s="166">
        <f t="shared" si="10"/>
        <v>6853.6028431252489</v>
      </c>
      <c r="Q67" s="214">
        <v>40</v>
      </c>
      <c r="R67" s="212">
        <f t="shared" si="16"/>
        <v>87.726399999999998</v>
      </c>
      <c r="S67" s="436">
        <v>19710</v>
      </c>
      <c r="T67" s="213">
        <f t="shared" si="4"/>
        <v>2696.1097229568295</v>
      </c>
      <c r="U67" s="210">
        <f t="shared" si="11"/>
        <v>916.67730580532213</v>
      </c>
      <c r="V67" s="208">
        <f t="shared" si="12"/>
        <v>53.922194459136591</v>
      </c>
      <c r="W67" s="165">
        <v>24</v>
      </c>
      <c r="X67" s="166">
        <f t="shared" si="13"/>
        <v>3690.7092232212885</v>
      </c>
    </row>
    <row r="68" spans="1:24" s="424" customFormat="1" ht="15.75" customHeight="1" x14ac:dyDescent="0.2">
      <c r="A68" s="211">
        <v>41</v>
      </c>
      <c r="B68" s="212">
        <f t="shared" si="14"/>
        <v>30.859169999999999</v>
      </c>
      <c r="C68" s="436">
        <v>19710</v>
      </c>
      <c r="D68" s="213">
        <f t="shared" si="0"/>
        <v>7664.4964851614614</v>
      </c>
      <c r="E68" s="208">
        <f t="shared" si="5"/>
        <v>2605.9288049548973</v>
      </c>
      <c r="F68" s="164">
        <f t="shared" si="6"/>
        <v>153.28992970322923</v>
      </c>
      <c r="G68" s="165">
        <v>68</v>
      </c>
      <c r="H68" s="166">
        <f t="shared" si="7"/>
        <v>10491.715219819587</v>
      </c>
      <c r="I68" s="211">
        <v>41</v>
      </c>
      <c r="J68" s="212">
        <f t="shared" si="15"/>
        <v>47.475646153846149</v>
      </c>
      <c r="K68" s="436">
        <v>19710</v>
      </c>
      <c r="L68" s="213">
        <f t="shared" si="2"/>
        <v>4981.92271535495</v>
      </c>
      <c r="M68" s="210">
        <f t="shared" si="8"/>
        <v>1693.8537232206832</v>
      </c>
      <c r="N68" s="208">
        <f t="shared" si="9"/>
        <v>99.638454307098996</v>
      </c>
      <c r="O68" s="165">
        <v>44</v>
      </c>
      <c r="P68" s="166">
        <f t="shared" si="10"/>
        <v>6819.4148928827317</v>
      </c>
      <c r="Q68" s="211">
        <v>41</v>
      </c>
      <c r="R68" s="212">
        <f t="shared" si="16"/>
        <v>88.169057142857142</v>
      </c>
      <c r="S68" s="436">
        <v>19710</v>
      </c>
      <c r="T68" s="213">
        <f t="shared" si="4"/>
        <v>2682.5737698065113</v>
      </c>
      <c r="U68" s="210">
        <f t="shared" si="11"/>
        <v>912.07508173421388</v>
      </c>
      <c r="V68" s="208">
        <f t="shared" si="12"/>
        <v>53.65147539613023</v>
      </c>
      <c r="W68" s="165">
        <v>24</v>
      </c>
      <c r="X68" s="166">
        <f t="shared" si="13"/>
        <v>3672.3003269368555</v>
      </c>
    </row>
    <row r="69" spans="1:24" s="424" customFormat="1" ht="15.75" customHeight="1" x14ac:dyDescent="0.2">
      <c r="A69" s="211">
        <v>42</v>
      </c>
      <c r="B69" s="212">
        <f t="shared" si="14"/>
        <v>31.014099999999999</v>
      </c>
      <c r="C69" s="436">
        <v>19710</v>
      </c>
      <c r="D69" s="213">
        <f t="shared" si="0"/>
        <v>7626.2087244188933</v>
      </c>
      <c r="E69" s="208">
        <f t="shared" si="5"/>
        <v>2592.9109663024237</v>
      </c>
      <c r="F69" s="164">
        <f t="shared" si="6"/>
        <v>152.52417448837787</v>
      </c>
      <c r="G69" s="165">
        <v>68</v>
      </c>
      <c r="H69" s="166">
        <f t="shared" si="7"/>
        <v>10439.643865209695</v>
      </c>
      <c r="I69" s="211">
        <v>42</v>
      </c>
      <c r="J69" s="212">
        <f t="shared" si="15"/>
        <v>47.713999999999999</v>
      </c>
      <c r="K69" s="436">
        <v>19710</v>
      </c>
      <c r="L69" s="213">
        <f t="shared" si="2"/>
        <v>4957.0356708722802</v>
      </c>
      <c r="M69" s="210">
        <f t="shared" si="8"/>
        <v>1685.3921280965753</v>
      </c>
      <c r="N69" s="208">
        <f t="shared" si="9"/>
        <v>99.14071341744561</v>
      </c>
      <c r="O69" s="165">
        <v>44</v>
      </c>
      <c r="P69" s="166">
        <f t="shared" si="10"/>
        <v>6785.5685123863013</v>
      </c>
      <c r="Q69" s="211">
        <v>42</v>
      </c>
      <c r="R69" s="212">
        <f t="shared" si="16"/>
        <v>88.611714285714285</v>
      </c>
      <c r="S69" s="436">
        <v>19710</v>
      </c>
      <c r="T69" s="213">
        <f t="shared" si="4"/>
        <v>2669.1730535466127</v>
      </c>
      <c r="U69" s="210">
        <f t="shared" si="11"/>
        <v>907.5188382058484</v>
      </c>
      <c r="V69" s="208">
        <f t="shared" si="12"/>
        <v>53.383461070932256</v>
      </c>
      <c r="W69" s="165">
        <v>24</v>
      </c>
      <c r="X69" s="166">
        <f t="shared" si="13"/>
        <v>3654.0753528233931</v>
      </c>
    </row>
    <row r="70" spans="1:24" s="424" customFormat="1" ht="15.75" customHeight="1" x14ac:dyDescent="0.2">
      <c r="A70" s="211">
        <v>43</v>
      </c>
      <c r="B70" s="212">
        <f t="shared" si="14"/>
        <v>31.169029999999999</v>
      </c>
      <c r="C70" s="436">
        <v>19710</v>
      </c>
      <c r="D70" s="213">
        <f t="shared" si="0"/>
        <v>7588.3015929594212</v>
      </c>
      <c r="E70" s="208">
        <f t="shared" si="5"/>
        <v>2580.0225416062035</v>
      </c>
      <c r="F70" s="164">
        <f t="shared" si="6"/>
        <v>151.76603185918842</v>
      </c>
      <c r="G70" s="165">
        <v>68</v>
      </c>
      <c r="H70" s="166">
        <f t="shared" si="7"/>
        <v>10388.090166424812</v>
      </c>
      <c r="I70" s="211">
        <v>43</v>
      </c>
      <c r="J70" s="212">
        <f t="shared" si="15"/>
        <v>47.952353846153841</v>
      </c>
      <c r="K70" s="436">
        <v>19710</v>
      </c>
      <c r="L70" s="213">
        <f t="shared" si="2"/>
        <v>4932.3960354236242</v>
      </c>
      <c r="M70" s="210">
        <f t="shared" si="8"/>
        <v>1677.0146520440323</v>
      </c>
      <c r="N70" s="208">
        <f t="shared" si="9"/>
        <v>98.647920708472483</v>
      </c>
      <c r="O70" s="165">
        <v>44</v>
      </c>
      <c r="P70" s="166">
        <f t="shared" si="10"/>
        <v>6752.0586081761285</v>
      </c>
      <c r="Q70" s="211">
        <v>43</v>
      </c>
      <c r="R70" s="212">
        <f t="shared" si="16"/>
        <v>89.054371428571429</v>
      </c>
      <c r="S70" s="436">
        <v>19710</v>
      </c>
      <c r="T70" s="213">
        <f t="shared" si="4"/>
        <v>2655.9055575357975</v>
      </c>
      <c r="U70" s="210">
        <f t="shared" si="11"/>
        <v>903.00788956217116</v>
      </c>
      <c r="V70" s="208">
        <f t="shared" si="12"/>
        <v>53.118111150715947</v>
      </c>
      <c r="W70" s="165">
        <v>24</v>
      </c>
      <c r="X70" s="166">
        <f t="shared" si="13"/>
        <v>3636.0315582486846</v>
      </c>
    </row>
    <row r="71" spans="1:24" s="424" customFormat="1" ht="15.75" customHeight="1" x14ac:dyDescent="0.2">
      <c r="A71" s="211">
        <v>44</v>
      </c>
      <c r="B71" s="212">
        <f t="shared" si="14"/>
        <v>31.32396</v>
      </c>
      <c r="C71" s="436">
        <v>19710</v>
      </c>
      <c r="D71" s="213">
        <f t="shared" si="0"/>
        <v>7550.7694429439962</v>
      </c>
      <c r="E71" s="208">
        <f t="shared" si="5"/>
        <v>2567.2616106009591</v>
      </c>
      <c r="F71" s="164">
        <f t="shared" si="6"/>
        <v>151.01538885887993</v>
      </c>
      <c r="G71" s="165">
        <v>68</v>
      </c>
      <c r="H71" s="166">
        <f t="shared" si="7"/>
        <v>10337.046442403835</v>
      </c>
      <c r="I71" s="211">
        <v>44</v>
      </c>
      <c r="J71" s="212">
        <f t="shared" si="15"/>
        <v>48.19070769230769</v>
      </c>
      <c r="K71" s="436">
        <v>19710</v>
      </c>
      <c r="L71" s="213">
        <f t="shared" si="2"/>
        <v>4908.0001379135974</v>
      </c>
      <c r="M71" s="210">
        <f t="shared" si="8"/>
        <v>1668.7200468906233</v>
      </c>
      <c r="N71" s="208">
        <f t="shared" si="9"/>
        <v>98.160002758271958</v>
      </c>
      <c r="O71" s="165">
        <v>44</v>
      </c>
      <c r="P71" s="166">
        <f t="shared" si="10"/>
        <v>6718.8801875624922</v>
      </c>
      <c r="Q71" s="211">
        <v>44</v>
      </c>
      <c r="R71" s="212">
        <f t="shared" si="16"/>
        <v>89.497028571428572</v>
      </c>
      <c r="S71" s="436">
        <v>19710</v>
      </c>
      <c r="T71" s="213">
        <f t="shared" si="4"/>
        <v>2642.7693050303983</v>
      </c>
      <c r="U71" s="210">
        <f t="shared" si="11"/>
        <v>898.54156371033548</v>
      </c>
      <c r="V71" s="208">
        <f t="shared" si="12"/>
        <v>52.855386100607966</v>
      </c>
      <c r="W71" s="165">
        <v>24</v>
      </c>
      <c r="X71" s="166">
        <f t="shared" si="13"/>
        <v>3618.1662548413419</v>
      </c>
    </row>
    <row r="72" spans="1:24" s="424" customFormat="1" ht="15.75" customHeight="1" x14ac:dyDescent="0.2">
      <c r="A72" s="211">
        <v>45</v>
      </c>
      <c r="B72" s="212">
        <f t="shared" si="14"/>
        <v>31.47889</v>
      </c>
      <c r="C72" s="436">
        <v>19710</v>
      </c>
      <c r="D72" s="213">
        <f t="shared" si="0"/>
        <v>7513.6067377216923</v>
      </c>
      <c r="E72" s="208">
        <f t="shared" si="5"/>
        <v>2554.6262908253757</v>
      </c>
      <c r="F72" s="164">
        <f t="shared" si="6"/>
        <v>150.27213475443384</v>
      </c>
      <c r="G72" s="165">
        <v>68</v>
      </c>
      <c r="H72" s="166">
        <f t="shared" si="7"/>
        <v>10286.505163301501</v>
      </c>
      <c r="I72" s="211">
        <v>45</v>
      </c>
      <c r="J72" s="212">
        <f t="shared" si="15"/>
        <v>48.429061538461539</v>
      </c>
      <c r="K72" s="436">
        <v>19710</v>
      </c>
      <c r="L72" s="213">
        <f t="shared" si="2"/>
        <v>4883.8443795190997</v>
      </c>
      <c r="M72" s="210">
        <f t="shared" si="8"/>
        <v>1660.5070890364941</v>
      </c>
      <c r="N72" s="208">
        <f t="shared" si="9"/>
        <v>97.676887590381995</v>
      </c>
      <c r="O72" s="165">
        <v>44</v>
      </c>
      <c r="P72" s="166">
        <f t="shared" si="10"/>
        <v>6686.0283561459755</v>
      </c>
      <c r="Q72" s="211">
        <v>45</v>
      </c>
      <c r="R72" s="212">
        <f t="shared" si="16"/>
        <v>89.939685714285716</v>
      </c>
      <c r="S72" s="436">
        <v>19710</v>
      </c>
      <c r="T72" s="213">
        <f t="shared" si="4"/>
        <v>2629.7623582025922</v>
      </c>
      <c r="U72" s="210">
        <f t="shared" si="11"/>
        <v>894.11920178888136</v>
      </c>
      <c r="V72" s="208">
        <f t="shared" si="12"/>
        <v>52.595247164051841</v>
      </c>
      <c r="W72" s="165">
        <v>24</v>
      </c>
      <c r="X72" s="166">
        <f t="shared" si="13"/>
        <v>3600.476807155525</v>
      </c>
    </row>
    <row r="73" spans="1:24" s="424" customFormat="1" ht="15.75" customHeight="1" x14ac:dyDescent="0.2">
      <c r="A73" s="211">
        <v>46</v>
      </c>
      <c r="B73" s="212">
        <f t="shared" si="14"/>
        <v>31.63382</v>
      </c>
      <c r="C73" s="436">
        <v>19710</v>
      </c>
      <c r="D73" s="213">
        <f t="shared" si="0"/>
        <v>7476.8080491069368</v>
      </c>
      <c r="E73" s="208">
        <f t="shared" si="5"/>
        <v>2542.1147366963587</v>
      </c>
      <c r="F73" s="164">
        <f t="shared" si="6"/>
        <v>149.53616098213874</v>
      </c>
      <c r="G73" s="165">
        <v>68</v>
      </c>
      <c r="H73" s="166">
        <f t="shared" si="7"/>
        <v>10236.458946785435</v>
      </c>
      <c r="I73" s="211">
        <v>46</v>
      </c>
      <c r="J73" s="212">
        <f t="shared" si="15"/>
        <v>48.667415384615381</v>
      </c>
      <c r="K73" s="436">
        <v>19710</v>
      </c>
      <c r="L73" s="213">
        <f t="shared" si="2"/>
        <v>4859.9252319195093</v>
      </c>
      <c r="M73" s="210">
        <f t="shared" si="8"/>
        <v>1652.3745788526332</v>
      </c>
      <c r="N73" s="208">
        <f t="shared" si="9"/>
        <v>97.19850463839019</v>
      </c>
      <c r="O73" s="165">
        <v>44</v>
      </c>
      <c r="P73" s="166">
        <f t="shared" si="10"/>
        <v>6653.4983154105321</v>
      </c>
      <c r="Q73" s="211">
        <v>46</v>
      </c>
      <c r="R73" s="212">
        <f t="shared" si="16"/>
        <v>90.382342857142859</v>
      </c>
      <c r="S73" s="436">
        <v>19710</v>
      </c>
      <c r="T73" s="213">
        <f t="shared" si="4"/>
        <v>2616.8828171874279</v>
      </c>
      <c r="U73" s="210">
        <f t="shared" si="11"/>
        <v>889.74015784372557</v>
      </c>
      <c r="V73" s="208">
        <f t="shared" si="12"/>
        <v>52.337656343748563</v>
      </c>
      <c r="W73" s="165">
        <v>24</v>
      </c>
      <c r="X73" s="166">
        <f t="shared" si="13"/>
        <v>3582.9606313749023</v>
      </c>
    </row>
    <row r="74" spans="1:24" s="424" customFormat="1" ht="15.75" customHeight="1" x14ac:dyDescent="0.2">
      <c r="A74" s="211">
        <v>47</v>
      </c>
      <c r="B74" s="212">
        <f t="shared" si="14"/>
        <v>31.78875</v>
      </c>
      <c r="C74" s="436">
        <v>19710</v>
      </c>
      <c r="D74" s="213">
        <f t="shared" si="0"/>
        <v>7440.3680547363447</v>
      </c>
      <c r="E74" s="208">
        <f t="shared" si="5"/>
        <v>2529.7251386103576</v>
      </c>
      <c r="F74" s="164">
        <f t="shared" si="6"/>
        <v>148.8073610947269</v>
      </c>
      <c r="G74" s="165">
        <v>68</v>
      </c>
      <c r="H74" s="166">
        <f t="shared" si="7"/>
        <v>10186.900554441429</v>
      </c>
      <c r="I74" s="211">
        <v>47</v>
      </c>
      <c r="J74" s="212">
        <f t="shared" si="15"/>
        <v>48.905769230769231</v>
      </c>
      <c r="K74" s="436">
        <v>19710</v>
      </c>
      <c r="L74" s="213">
        <f t="shared" si="2"/>
        <v>4836.2392355786251</v>
      </c>
      <c r="M74" s="210">
        <f t="shared" si="8"/>
        <v>1644.3213400967327</v>
      </c>
      <c r="N74" s="208">
        <f t="shared" si="9"/>
        <v>96.724784711572511</v>
      </c>
      <c r="O74" s="165">
        <v>44</v>
      </c>
      <c r="P74" s="166">
        <f t="shared" si="10"/>
        <v>6621.2853603869298</v>
      </c>
      <c r="Q74" s="211">
        <v>47</v>
      </c>
      <c r="R74" s="212">
        <f t="shared" si="16"/>
        <v>90.825000000000003</v>
      </c>
      <c r="S74" s="436">
        <v>19710</v>
      </c>
      <c r="T74" s="213">
        <f t="shared" si="4"/>
        <v>2604.128819157721</v>
      </c>
      <c r="U74" s="210">
        <f t="shared" si="11"/>
        <v>885.40379851362513</v>
      </c>
      <c r="V74" s="208">
        <f t="shared" si="12"/>
        <v>52.082576383154418</v>
      </c>
      <c r="W74" s="165">
        <v>24</v>
      </c>
      <c r="X74" s="166">
        <f t="shared" si="13"/>
        <v>3565.6151940545005</v>
      </c>
    </row>
    <row r="75" spans="1:24" s="424" customFormat="1" ht="15.75" customHeight="1" x14ac:dyDescent="0.2">
      <c r="A75" s="211">
        <v>48</v>
      </c>
      <c r="B75" s="212">
        <f t="shared" si="14"/>
        <v>31.943680000000001</v>
      </c>
      <c r="C75" s="436">
        <v>19710</v>
      </c>
      <c r="D75" s="213">
        <f t="shared" si="0"/>
        <v>7404.2815355024841</v>
      </c>
      <c r="E75" s="208">
        <f t="shared" si="5"/>
        <v>2517.4557220708448</v>
      </c>
      <c r="F75" s="164">
        <f t="shared" si="6"/>
        <v>148.08563071004968</v>
      </c>
      <c r="G75" s="165">
        <v>68</v>
      </c>
      <c r="H75" s="166">
        <f t="shared" si="7"/>
        <v>10137.822888283377</v>
      </c>
      <c r="I75" s="211">
        <v>48</v>
      </c>
      <c r="J75" s="212">
        <f t="shared" si="15"/>
        <v>49.144123076923073</v>
      </c>
      <c r="K75" s="436">
        <v>19710</v>
      </c>
      <c r="L75" s="213">
        <f t="shared" si="2"/>
        <v>4812.7829980766155</v>
      </c>
      <c r="M75" s="210">
        <f t="shared" si="8"/>
        <v>1636.3462193460493</v>
      </c>
      <c r="N75" s="208">
        <f t="shared" si="9"/>
        <v>96.255659961532317</v>
      </c>
      <c r="O75" s="165">
        <v>44</v>
      </c>
      <c r="P75" s="166">
        <f t="shared" si="10"/>
        <v>6589.3848773841974</v>
      </c>
      <c r="Q75" s="211">
        <v>48</v>
      </c>
      <c r="R75" s="212">
        <f t="shared" si="16"/>
        <v>91.267657142857146</v>
      </c>
      <c r="S75" s="436">
        <v>19710</v>
      </c>
      <c r="T75" s="213">
        <f t="shared" si="4"/>
        <v>2591.4985374258695</v>
      </c>
      <c r="U75" s="210">
        <f t="shared" si="11"/>
        <v>881.10950272479568</v>
      </c>
      <c r="V75" s="208">
        <f t="shared" si="12"/>
        <v>51.82997074851739</v>
      </c>
      <c r="W75" s="165">
        <v>24</v>
      </c>
      <c r="X75" s="166">
        <f t="shared" si="13"/>
        <v>3548.4380108991827</v>
      </c>
    </row>
    <row r="76" spans="1:24" s="424" customFormat="1" ht="15.75" customHeight="1" x14ac:dyDescent="0.2">
      <c r="A76" s="211">
        <v>49</v>
      </c>
      <c r="B76" s="212">
        <f t="shared" si="14"/>
        <v>32.098610000000001</v>
      </c>
      <c r="C76" s="436">
        <v>19710</v>
      </c>
      <c r="D76" s="213">
        <f t="shared" si="0"/>
        <v>7368.5433730619479</v>
      </c>
      <c r="E76" s="208">
        <f t="shared" si="5"/>
        <v>2505.3047468410623</v>
      </c>
      <c r="F76" s="164">
        <f t="shared" si="6"/>
        <v>147.37086746123896</v>
      </c>
      <c r="G76" s="165">
        <v>68</v>
      </c>
      <c r="H76" s="166">
        <f t="shared" si="7"/>
        <v>10089.218987364249</v>
      </c>
      <c r="I76" s="211">
        <v>49</v>
      </c>
      <c r="J76" s="212">
        <f t="shared" si="15"/>
        <v>49.382476923076922</v>
      </c>
      <c r="K76" s="436">
        <v>19710</v>
      </c>
      <c r="L76" s="213">
        <f t="shared" si="2"/>
        <v>4789.5531924902671</v>
      </c>
      <c r="M76" s="210">
        <f t="shared" si="8"/>
        <v>1628.4480854466908</v>
      </c>
      <c r="N76" s="208">
        <f t="shared" si="9"/>
        <v>95.79106384980534</v>
      </c>
      <c r="O76" s="165">
        <v>44</v>
      </c>
      <c r="P76" s="166">
        <f t="shared" si="10"/>
        <v>6557.7923417867632</v>
      </c>
      <c r="Q76" s="211">
        <v>49</v>
      </c>
      <c r="R76" s="212">
        <f t="shared" si="16"/>
        <v>91.71031428571429</v>
      </c>
      <c r="S76" s="436">
        <v>19710</v>
      </c>
      <c r="T76" s="213">
        <f t="shared" si="4"/>
        <v>2578.9901805716818</v>
      </c>
      <c r="U76" s="210">
        <f t="shared" si="11"/>
        <v>876.85666139437183</v>
      </c>
      <c r="V76" s="208">
        <f t="shared" si="12"/>
        <v>51.57980361143364</v>
      </c>
      <c r="W76" s="165">
        <v>24</v>
      </c>
      <c r="X76" s="166">
        <f t="shared" si="13"/>
        <v>3531.4266455774873</v>
      </c>
    </row>
    <row r="77" spans="1:24" s="424" customFormat="1" ht="15.75" customHeight="1" x14ac:dyDescent="0.2">
      <c r="A77" s="214">
        <v>50</v>
      </c>
      <c r="B77" s="212">
        <f t="shared" si="14"/>
        <v>32.253540000000001</v>
      </c>
      <c r="C77" s="436">
        <v>19710</v>
      </c>
      <c r="D77" s="213">
        <f t="shared" si="0"/>
        <v>7333.1485474152596</v>
      </c>
      <c r="E77" s="208">
        <f t="shared" si="5"/>
        <v>2493.2705061211886</v>
      </c>
      <c r="F77" s="164">
        <f t="shared" si="6"/>
        <v>146.6629709483052</v>
      </c>
      <c r="G77" s="165">
        <v>68</v>
      </c>
      <c r="H77" s="166">
        <f t="shared" si="7"/>
        <v>10041.082024484755</v>
      </c>
      <c r="I77" s="214">
        <v>50</v>
      </c>
      <c r="J77" s="212">
        <f t="shared" si="15"/>
        <v>49.620830769230771</v>
      </c>
      <c r="K77" s="436">
        <v>19710</v>
      </c>
      <c r="L77" s="213">
        <f t="shared" si="2"/>
        <v>4766.5465558199185</v>
      </c>
      <c r="M77" s="210">
        <f t="shared" si="8"/>
        <v>1620.6258289787725</v>
      </c>
      <c r="N77" s="208">
        <f t="shared" si="9"/>
        <v>95.330931116398375</v>
      </c>
      <c r="O77" s="165">
        <v>44</v>
      </c>
      <c r="P77" s="166">
        <f t="shared" si="10"/>
        <v>6526.5033159150889</v>
      </c>
      <c r="Q77" s="214">
        <v>50</v>
      </c>
      <c r="R77" s="212">
        <f t="shared" si="16"/>
        <v>92.152971428571433</v>
      </c>
      <c r="S77" s="436">
        <v>19710</v>
      </c>
      <c r="T77" s="213">
        <f t="shared" si="4"/>
        <v>2566.6019915953407</v>
      </c>
      <c r="U77" s="210">
        <f t="shared" si="11"/>
        <v>872.64467714241584</v>
      </c>
      <c r="V77" s="208">
        <f t="shared" si="12"/>
        <v>51.332039831906812</v>
      </c>
      <c r="W77" s="165">
        <v>24</v>
      </c>
      <c r="X77" s="166">
        <f t="shared" si="13"/>
        <v>3514.5787085696634</v>
      </c>
    </row>
    <row r="78" spans="1:24" s="424" customFormat="1" ht="15.75" customHeight="1" x14ac:dyDescent="0.2">
      <c r="A78" s="211">
        <v>51</v>
      </c>
      <c r="B78" s="212">
        <f t="shared" si="14"/>
        <v>32.408470000000001</v>
      </c>
      <c r="C78" s="436">
        <v>19710</v>
      </c>
      <c r="D78" s="213">
        <f t="shared" si="0"/>
        <v>7298.0921345561819</v>
      </c>
      <c r="E78" s="208">
        <f t="shared" si="5"/>
        <v>2481.3513257491022</v>
      </c>
      <c r="F78" s="164">
        <f t="shared" si="6"/>
        <v>145.96184269112365</v>
      </c>
      <c r="G78" s="165">
        <v>68</v>
      </c>
      <c r="H78" s="166">
        <f t="shared" si="7"/>
        <v>9993.405302996407</v>
      </c>
      <c r="I78" s="211">
        <v>51</v>
      </c>
      <c r="J78" s="212">
        <f t="shared" si="15"/>
        <v>49.859184615384613</v>
      </c>
      <c r="K78" s="436">
        <v>19710</v>
      </c>
      <c r="L78" s="213">
        <f t="shared" si="2"/>
        <v>4743.7598874615187</v>
      </c>
      <c r="M78" s="210">
        <f t="shared" si="8"/>
        <v>1612.8783617369165</v>
      </c>
      <c r="N78" s="208">
        <f t="shared" si="9"/>
        <v>94.875197749230381</v>
      </c>
      <c r="O78" s="165">
        <v>44</v>
      </c>
      <c r="P78" s="166">
        <f t="shared" si="10"/>
        <v>6495.5134469476652</v>
      </c>
      <c r="Q78" s="211">
        <v>51</v>
      </c>
      <c r="R78" s="212">
        <f t="shared" si="16"/>
        <v>92.595628571428577</v>
      </c>
      <c r="S78" s="436">
        <v>19710</v>
      </c>
      <c r="T78" s="213">
        <f t="shared" si="4"/>
        <v>2554.3322470946637</v>
      </c>
      <c r="U78" s="210">
        <f t="shared" si="11"/>
        <v>868.47296401218568</v>
      </c>
      <c r="V78" s="208">
        <f t="shared" si="12"/>
        <v>51.086644941893276</v>
      </c>
      <c r="W78" s="165">
        <v>24</v>
      </c>
      <c r="X78" s="166">
        <f t="shared" si="13"/>
        <v>3497.8918560487423</v>
      </c>
    </row>
    <row r="79" spans="1:24" s="424" customFormat="1" ht="15.75" customHeight="1" x14ac:dyDescent="0.2">
      <c r="A79" s="211">
        <v>52</v>
      </c>
      <c r="B79" s="212">
        <f t="shared" si="14"/>
        <v>32.563400000000001</v>
      </c>
      <c r="C79" s="436">
        <v>19710</v>
      </c>
      <c r="D79" s="213">
        <f t="shared" si="0"/>
        <v>7263.369304188137</v>
      </c>
      <c r="E79" s="208">
        <f t="shared" si="5"/>
        <v>2469.5455634239665</v>
      </c>
      <c r="F79" s="164">
        <f t="shared" si="6"/>
        <v>145.26738608376274</v>
      </c>
      <c r="G79" s="165">
        <v>68</v>
      </c>
      <c r="H79" s="166">
        <f t="shared" si="7"/>
        <v>9946.1822536958662</v>
      </c>
      <c r="I79" s="211">
        <v>52</v>
      </c>
      <c r="J79" s="212">
        <f t="shared" si="15"/>
        <v>50.097538461538463</v>
      </c>
      <c r="K79" s="436">
        <v>19710</v>
      </c>
      <c r="L79" s="213">
        <f t="shared" si="2"/>
        <v>4721.1900477222889</v>
      </c>
      <c r="M79" s="210">
        <f t="shared" si="8"/>
        <v>1605.2046162255783</v>
      </c>
      <c r="N79" s="208">
        <f t="shared" si="9"/>
        <v>94.423800954445781</v>
      </c>
      <c r="O79" s="165">
        <v>44</v>
      </c>
      <c r="P79" s="166">
        <f t="shared" si="10"/>
        <v>6464.8184649023133</v>
      </c>
      <c r="Q79" s="211">
        <v>52</v>
      </c>
      <c r="R79" s="212">
        <f t="shared" si="16"/>
        <v>93.03828571428572</v>
      </c>
      <c r="S79" s="436">
        <v>19710</v>
      </c>
      <c r="T79" s="213">
        <f t="shared" si="4"/>
        <v>2542.1792564658481</v>
      </c>
      <c r="U79" s="210">
        <f t="shared" si="11"/>
        <v>864.34094719838845</v>
      </c>
      <c r="V79" s="208">
        <f t="shared" si="12"/>
        <v>50.843585129316963</v>
      </c>
      <c r="W79" s="165">
        <v>24</v>
      </c>
      <c r="X79" s="166">
        <f t="shared" si="13"/>
        <v>3481.3637887935538</v>
      </c>
    </row>
    <row r="80" spans="1:24" s="424" customFormat="1" ht="15.75" customHeight="1" x14ac:dyDescent="0.2">
      <c r="A80" s="211">
        <v>53</v>
      </c>
      <c r="B80" s="212">
        <f t="shared" si="14"/>
        <v>32.718330000000002</v>
      </c>
      <c r="C80" s="436">
        <v>19710</v>
      </c>
      <c r="D80" s="213">
        <f t="shared" si="0"/>
        <v>7228.9753175055084</v>
      </c>
      <c r="E80" s="208">
        <f t="shared" si="5"/>
        <v>2457.8516079518731</v>
      </c>
      <c r="F80" s="164">
        <f t="shared" si="6"/>
        <v>144.57950635011017</v>
      </c>
      <c r="G80" s="165">
        <v>68</v>
      </c>
      <c r="H80" s="166">
        <f t="shared" si="7"/>
        <v>9899.4064318074925</v>
      </c>
      <c r="I80" s="211">
        <v>53</v>
      </c>
      <c r="J80" s="212">
        <f t="shared" si="15"/>
        <v>50.335892307692312</v>
      </c>
      <c r="K80" s="436">
        <v>19710</v>
      </c>
      <c r="L80" s="213">
        <f t="shared" si="2"/>
        <v>4698.8339563785803</v>
      </c>
      <c r="M80" s="210">
        <f t="shared" si="8"/>
        <v>1597.6035451687173</v>
      </c>
      <c r="N80" s="208">
        <f t="shared" si="9"/>
        <v>93.976679127571614</v>
      </c>
      <c r="O80" s="165">
        <v>44</v>
      </c>
      <c r="P80" s="166">
        <f t="shared" si="10"/>
        <v>6434.4141806748694</v>
      </c>
      <c r="Q80" s="211">
        <v>53</v>
      </c>
      <c r="R80" s="212">
        <f t="shared" si="16"/>
        <v>93.480942857142864</v>
      </c>
      <c r="S80" s="436">
        <v>19710</v>
      </c>
      <c r="T80" s="213">
        <f t="shared" si="4"/>
        <v>2530.1413611269277</v>
      </c>
      <c r="U80" s="210">
        <f t="shared" si="11"/>
        <v>860.24806278315543</v>
      </c>
      <c r="V80" s="208">
        <f t="shared" si="12"/>
        <v>50.602827222538558</v>
      </c>
      <c r="W80" s="165">
        <v>24</v>
      </c>
      <c r="X80" s="166">
        <f t="shared" si="13"/>
        <v>3464.9922511326217</v>
      </c>
    </row>
    <row r="81" spans="1:24" s="424" customFormat="1" ht="15.75" customHeight="1" x14ac:dyDescent="0.2">
      <c r="A81" s="211">
        <v>54</v>
      </c>
      <c r="B81" s="212">
        <f t="shared" si="14"/>
        <v>32.873260000000002</v>
      </c>
      <c r="C81" s="436">
        <v>19710</v>
      </c>
      <c r="D81" s="213">
        <f t="shared" si="0"/>
        <v>7194.905525037675</v>
      </c>
      <c r="E81" s="208">
        <f t="shared" si="5"/>
        <v>2446.2678785128096</v>
      </c>
      <c r="F81" s="164">
        <f t="shared" si="6"/>
        <v>143.89811050075352</v>
      </c>
      <c r="G81" s="165">
        <v>68</v>
      </c>
      <c r="H81" s="166">
        <f t="shared" si="7"/>
        <v>9853.0715140512384</v>
      </c>
      <c r="I81" s="211">
        <v>54</v>
      </c>
      <c r="J81" s="212">
        <f t="shared" si="15"/>
        <v>50.574246153846154</v>
      </c>
      <c r="K81" s="436">
        <v>19710</v>
      </c>
      <c r="L81" s="213">
        <f t="shared" si="2"/>
        <v>4676.6885912744892</v>
      </c>
      <c r="M81" s="210">
        <f t="shared" si="8"/>
        <v>1590.0741210333265</v>
      </c>
      <c r="N81" s="208">
        <f t="shared" si="9"/>
        <v>93.533771825489779</v>
      </c>
      <c r="O81" s="165">
        <v>44</v>
      </c>
      <c r="P81" s="166">
        <f t="shared" si="10"/>
        <v>6404.2964841333051</v>
      </c>
      <c r="Q81" s="211">
        <v>54</v>
      </c>
      <c r="R81" s="212">
        <f t="shared" si="16"/>
        <v>93.923600000000008</v>
      </c>
      <c r="S81" s="436">
        <v>19710</v>
      </c>
      <c r="T81" s="213">
        <f t="shared" si="4"/>
        <v>2518.2169337631858</v>
      </c>
      <c r="U81" s="210">
        <f t="shared" si="11"/>
        <v>856.19375747948322</v>
      </c>
      <c r="V81" s="208">
        <f t="shared" si="12"/>
        <v>50.364338675263717</v>
      </c>
      <c r="W81" s="165">
        <v>24</v>
      </c>
      <c r="X81" s="166">
        <f t="shared" si="13"/>
        <v>3448.7750299179329</v>
      </c>
    </row>
    <row r="82" spans="1:24" s="424" customFormat="1" ht="15.75" customHeight="1" x14ac:dyDescent="0.2">
      <c r="A82" s="211">
        <v>55</v>
      </c>
      <c r="B82" s="212">
        <f t="shared" si="14"/>
        <v>33.028190000000002</v>
      </c>
      <c r="C82" s="436">
        <v>19710</v>
      </c>
      <c r="D82" s="213">
        <f t="shared" si="0"/>
        <v>7161.1553645537333</v>
      </c>
      <c r="E82" s="208">
        <f t="shared" si="5"/>
        <v>2434.7928239482694</v>
      </c>
      <c r="F82" s="164">
        <f t="shared" si="6"/>
        <v>143.22310729107468</v>
      </c>
      <c r="G82" s="165">
        <v>68</v>
      </c>
      <c r="H82" s="166">
        <f t="shared" si="7"/>
        <v>9807.1712957930777</v>
      </c>
      <c r="I82" s="211">
        <v>55</v>
      </c>
      <c r="J82" s="212">
        <f t="shared" si="15"/>
        <v>50.812600000000003</v>
      </c>
      <c r="K82" s="436">
        <v>19710</v>
      </c>
      <c r="L82" s="213">
        <f t="shared" si="2"/>
        <v>4654.7509869599271</v>
      </c>
      <c r="M82" s="210">
        <f t="shared" si="8"/>
        <v>1582.6153355663753</v>
      </c>
      <c r="N82" s="208">
        <f t="shared" si="9"/>
        <v>93.095019739198548</v>
      </c>
      <c r="O82" s="165">
        <v>44</v>
      </c>
      <c r="P82" s="166">
        <f t="shared" si="10"/>
        <v>6374.4613422655011</v>
      </c>
      <c r="Q82" s="211">
        <v>55</v>
      </c>
      <c r="R82" s="212">
        <f t="shared" si="16"/>
        <v>94.366257142857151</v>
      </c>
      <c r="S82" s="436">
        <v>19710</v>
      </c>
      <c r="T82" s="213">
        <f t="shared" si="4"/>
        <v>2506.4043775938067</v>
      </c>
      <c r="U82" s="210">
        <f t="shared" si="11"/>
        <v>852.17748838189436</v>
      </c>
      <c r="V82" s="208">
        <f t="shared" si="12"/>
        <v>50.128087551876135</v>
      </c>
      <c r="W82" s="165">
        <v>24</v>
      </c>
      <c r="X82" s="166">
        <f t="shared" si="13"/>
        <v>3432.709953527577</v>
      </c>
    </row>
    <row r="83" spans="1:24" s="424" customFormat="1" ht="15.75" customHeight="1" x14ac:dyDescent="0.2">
      <c r="A83" s="211">
        <v>56</v>
      </c>
      <c r="B83" s="212">
        <f t="shared" si="14"/>
        <v>33.183120000000002</v>
      </c>
      <c r="C83" s="436">
        <v>19710</v>
      </c>
      <c r="D83" s="213">
        <f t="shared" si="0"/>
        <v>7127.7203590259141</v>
      </c>
      <c r="E83" s="208">
        <f t="shared" si="5"/>
        <v>2423.4249220688112</v>
      </c>
      <c r="F83" s="164">
        <f t="shared" si="6"/>
        <v>142.5544071805183</v>
      </c>
      <c r="G83" s="165">
        <v>68</v>
      </c>
      <c r="H83" s="166">
        <f t="shared" si="7"/>
        <v>9761.6996882752428</v>
      </c>
      <c r="I83" s="211">
        <v>56</v>
      </c>
      <c r="J83" s="212">
        <f t="shared" si="15"/>
        <v>51.050953846153845</v>
      </c>
      <c r="K83" s="436">
        <v>19710</v>
      </c>
      <c r="L83" s="213">
        <f t="shared" si="2"/>
        <v>4633.0182333668445</v>
      </c>
      <c r="M83" s="210">
        <f t="shared" si="8"/>
        <v>1575.2261993447273</v>
      </c>
      <c r="N83" s="208">
        <f t="shared" si="9"/>
        <v>92.660364667336893</v>
      </c>
      <c r="O83" s="165">
        <v>44</v>
      </c>
      <c r="P83" s="166">
        <f t="shared" si="10"/>
        <v>6344.9047973789084</v>
      </c>
      <c r="Q83" s="211">
        <v>56</v>
      </c>
      <c r="R83" s="212">
        <f t="shared" si="16"/>
        <v>94.808914285714295</v>
      </c>
      <c r="S83" s="436">
        <v>19710</v>
      </c>
      <c r="T83" s="213">
        <f t="shared" si="4"/>
        <v>2494.7021256590701</v>
      </c>
      <c r="U83" s="210">
        <f t="shared" si="11"/>
        <v>848.19872272408395</v>
      </c>
      <c r="V83" s="208">
        <f t="shared" si="12"/>
        <v>49.894042513181404</v>
      </c>
      <c r="W83" s="165">
        <v>24</v>
      </c>
      <c r="X83" s="166">
        <f t="shared" si="13"/>
        <v>3416.7948908963353</v>
      </c>
    </row>
    <row r="84" spans="1:24" s="424" customFormat="1" ht="15.75" customHeight="1" x14ac:dyDescent="0.2">
      <c r="A84" s="211">
        <v>57</v>
      </c>
      <c r="B84" s="212">
        <f t="shared" si="14"/>
        <v>33.338050000000003</v>
      </c>
      <c r="C84" s="436">
        <v>19710</v>
      </c>
      <c r="D84" s="213">
        <f t="shared" si="0"/>
        <v>7094.5961146497757</v>
      </c>
      <c r="E84" s="208">
        <f t="shared" si="5"/>
        <v>2412.1626789809238</v>
      </c>
      <c r="F84" s="164">
        <f t="shared" si="6"/>
        <v>141.89192229299553</v>
      </c>
      <c r="G84" s="165">
        <v>68</v>
      </c>
      <c r="H84" s="166">
        <f t="shared" si="7"/>
        <v>9716.6507159236953</v>
      </c>
      <c r="I84" s="211">
        <v>57</v>
      </c>
      <c r="J84" s="212">
        <f t="shared" si="15"/>
        <v>51.289307692307695</v>
      </c>
      <c r="K84" s="436">
        <v>19710</v>
      </c>
      <c r="L84" s="213">
        <f t="shared" si="2"/>
        <v>4611.4874745223551</v>
      </c>
      <c r="M84" s="210">
        <f t="shared" si="8"/>
        <v>1567.9057413376008</v>
      </c>
      <c r="N84" s="208">
        <f t="shared" si="9"/>
        <v>92.229749490447105</v>
      </c>
      <c r="O84" s="165">
        <v>44</v>
      </c>
      <c r="P84" s="166">
        <f t="shared" si="10"/>
        <v>6315.6229653504033</v>
      </c>
      <c r="Q84" s="211">
        <v>57</v>
      </c>
      <c r="R84" s="212">
        <f t="shared" si="16"/>
        <v>95.251571428571438</v>
      </c>
      <c r="S84" s="436">
        <v>19710</v>
      </c>
      <c r="T84" s="213">
        <f t="shared" si="4"/>
        <v>2483.1086401274215</v>
      </c>
      <c r="U84" s="210">
        <f t="shared" si="11"/>
        <v>844.25693764332334</v>
      </c>
      <c r="V84" s="208">
        <f t="shared" si="12"/>
        <v>49.662172802548433</v>
      </c>
      <c r="W84" s="165">
        <v>24</v>
      </c>
      <c r="X84" s="166">
        <f t="shared" si="13"/>
        <v>3401.0277505732934</v>
      </c>
    </row>
    <row r="85" spans="1:24" s="424" customFormat="1" ht="15.75" customHeight="1" x14ac:dyDescent="0.2">
      <c r="A85" s="211">
        <v>58</v>
      </c>
      <c r="B85" s="212">
        <f t="shared" si="14"/>
        <v>33.492980000000003</v>
      </c>
      <c r="C85" s="436">
        <v>19710</v>
      </c>
      <c r="D85" s="213">
        <f t="shared" si="0"/>
        <v>7061.7783189193669</v>
      </c>
      <c r="E85" s="208">
        <f t="shared" si="5"/>
        <v>2401.0046284325849</v>
      </c>
      <c r="F85" s="164">
        <f t="shared" si="6"/>
        <v>141.23556637838735</v>
      </c>
      <c r="G85" s="165">
        <v>68</v>
      </c>
      <c r="H85" s="166">
        <f t="shared" si="7"/>
        <v>9672.0185137303397</v>
      </c>
      <c r="I85" s="211">
        <v>58</v>
      </c>
      <c r="J85" s="212">
        <f t="shared" si="15"/>
        <v>51.527661538461544</v>
      </c>
      <c r="K85" s="436">
        <v>19710</v>
      </c>
      <c r="L85" s="213">
        <f t="shared" si="2"/>
        <v>4590.1559072975879</v>
      </c>
      <c r="M85" s="210">
        <f t="shared" si="8"/>
        <v>1560.65300848118</v>
      </c>
      <c r="N85" s="208">
        <f t="shared" si="9"/>
        <v>91.803118145951757</v>
      </c>
      <c r="O85" s="165">
        <v>44</v>
      </c>
      <c r="P85" s="166">
        <f t="shared" si="10"/>
        <v>6286.61203392472</v>
      </c>
      <c r="Q85" s="211">
        <v>58</v>
      </c>
      <c r="R85" s="212">
        <f t="shared" si="16"/>
        <v>95.694228571428582</v>
      </c>
      <c r="S85" s="436">
        <v>19710</v>
      </c>
      <c r="T85" s="213">
        <f t="shared" si="4"/>
        <v>2471.6224116217786</v>
      </c>
      <c r="U85" s="210">
        <f t="shared" si="11"/>
        <v>840.35161995140481</v>
      </c>
      <c r="V85" s="208">
        <f t="shared" si="12"/>
        <v>49.432448232435576</v>
      </c>
      <c r="W85" s="165">
        <v>24</v>
      </c>
      <c r="X85" s="166">
        <f t="shared" si="13"/>
        <v>3385.4064798056188</v>
      </c>
    </row>
    <row r="86" spans="1:24" s="424" customFormat="1" ht="15.75" customHeight="1" x14ac:dyDescent="0.2">
      <c r="A86" s="211">
        <v>59</v>
      </c>
      <c r="B86" s="212">
        <f t="shared" si="14"/>
        <v>33.647910000000003</v>
      </c>
      <c r="C86" s="436">
        <v>19710</v>
      </c>
      <c r="D86" s="213">
        <f t="shared" si="0"/>
        <v>7029.2627387555412</v>
      </c>
      <c r="E86" s="208">
        <f t="shared" si="5"/>
        <v>2389.9493311768842</v>
      </c>
      <c r="F86" s="164">
        <f t="shared" si="6"/>
        <v>140.58525477511083</v>
      </c>
      <c r="G86" s="165">
        <v>68</v>
      </c>
      <c r="H86" s="166">
        <f t="shared" si="7"/>
        <v>9627.797324707537</v>
      </c>
      <c r="I86" s="211">
        <v>59</v>
      </c>
      <c r="J86" s="212">
        <f t="shared" si="15"/>
        <v>51.766015384615386</v>
      </c>
      <c r="K86" s="436">
        <v>19710</v>
      </c>
      <c r="L86" s="213">
        <f t="shared" si="2"/>
        <v>4569.0207801911029</v>
      </c>
      <c r="M86" s="210">
        <f t="shared" si="8"/>
        <v>1553.4670652649752</v>
      </c>
      <c r="N86" s="208">
        <f t="shared" si="9"/>
        <v>91.380415603822058</v>
      </c>
      <c r="O86" s="165">
        <v>44</v>
      </c>
      <c r="P86" s="166">
        <f t="shared" si="10"/>
        <v>6257.8682610599008</v>
      </c>
      <c r="Q86" s="211">
        <v>59</v>
      </c>
      <c r="R86" s="212">
        <f t="shared" si="16"/>
        <v>96.136885714285725</v>
      </c>
      <c r="S86" s="436">
        <v>19710</v>
      </c>
      <c r="T86" s="213">
        <f t="shared" si="4"/>
        <v>2460.2419585644393</v>
      </c>
      <c r="U86" s="210">
        <f t="shared" si="11"/>
        <v>836.48226591190939</v>
      </c>
      <c r="V86" s="208">
        <f t="shared" si="12"/>
        <v>49.204839171288789</v>
      </c>
      <c r="W86" s="165">
        <v>24</v>
      </c>
      <c r="X86" s="166">
        <f t="shared" si="13"/>
        <v>3369.9290636476376</v>
      </c>
    </row>
    <row r="87" spans="1:24" s="424" customFormat="1" ht="15.75" customHeight="1" x14ac:dyDescent="0.2">
      <c r="A87" s="214">
        <v>60</v>
      </c>
      <c r="B87" s="212">
        <f t="shared" si="14"/>
        <v>33.802840000000003</v>
      </c>
      <c r="C87" s="436">
        <v>19710</v>
      </c>
      <c r="D87" s="213">
        <f t="shared" si="0"/>
        <v>6997.0452186857665</v>
      </c>
      <c r="E87" s="208">
        <f t="shared" si="5"/>
        <v>2378.995374353161</v>
      </c>
      <c r="F87" s="164">
        <f t="shared" si="6"/>
        <v>139.94090437371534</v>
      </c>
      <c r="G87" s="165">
        <v>68</v>
      </c>
      <c r="H87" s="166">
        <f t="shared" si="7"/>
        <v>9583.9814974126439</v>
      </c>
      <c r="I87" s="214">
        <v>60</v>
      </c>
      <c r="J87" s="212">
        <f t="shared" si="15"/>
        <v>52.004369230769235</v>
      </c>
      <c r="K87" s="436">
        <v>19710</v>
      </c>
      <c r="L87" s="213">
        <f t="shared" si="2"/>
        <v>4548.079392145748</v>
      </c>
      <c r="M87" s="210">
        <f t="shared" si="8"/>
        <v>1546.3469933295544</v>
      </c>
      <c r="N87" s="208">
        <f t="shared" si="9"/>
        <v>90.961587842914966</v>
      </c>
      <c r="O87" s="165">
        <v>44</v>
      </c>
      <c r="P87" s="166">
        <f t="shared" si="10"/>
        <v>6229.3879733182175</v>
      </c>
      <c r="Q87" s="214">
        <v>60</v>
      </c>
      <c r="R87" s="212">
        <f t="shared" si="16"/>
        <v>96.579542857142869</v>
      </c>
      <c r="S87" s="436">
        <v>19710</v>
      </c>
      <c r="T87" s="213">
        <f t="shared" si="4"/>
        <v>2448.9658265400185</v>
      </c>
      <c r="U87" s="210">
        <f t="shared" si="11"/>
        <v>832.64838102360636</v>
      </c>
      <c r="V87" s="208">
        <f t="shared" si="12"/>
        <v>48.979316530800368</v>
      </c>
      <c r="W87" s="165">
        <v>24</v>
      </c>
      <c r="X87" s="166">
        <f t="shared" si="13"/>
        <v>3354.5935240944254</v>
      </c>
    </row>
    <row r="88" spans="1:24" s="424" customFormat="1" ht="15.75" customHeight="1" x14ac:dyDescent="0.2">
      <c r="A88" s="211">
        <v>61</v>
      </c>
      <c r="B88" s="212">
        <f t="shared" si="14"/>
        <v>33.957769999999996</v>
      </c>
      <c r="C88" s="436">
        <v>19710</v>
      </c>
      <c r="D88" s="213">
        <f t="shared" si="0"/>
        <v>6965.1216790737444</v>
      </c>
      <c r="E88" s="208">
        <f t="shared" si="5"/>
        <v>2368.1413708850732</v>
      </c>
      <c r="F88" s="164">
        <f t="shared" si="6"/>
        <v>139.3024335814749</v>
      </c>
      <c r="G88" s="165">
        <v>68</v>
      </c>
      <c r="H88" s="166">
        <f t="shared" si="7"/>
        <v>9540.5654835402929</v>
      </c>
      <c r="I88" s="211">
        <v>61</v>
      </c>
      <c r="J88" s="212">
        <f t="shared" si="15"/>
        <v>52.24272307692307</v>
      </c>
      <c r="K88" s="436">
        <v>19710</v>
      </c>
      <c r="L88" s="213">
        <f t="shared" si="2"/>
        <v>4527.3290913979336</v>
      </c>
      <c r="M88" s="210">
        <f t="shared" si="8"/>
        <v>1539.2918910752976</v>
      </c>
      <c r="N88" s="208">
        <f t="shared" si="9"/>
        <v>90.546581827958676</v>
      </c>
      <c r="O88" s="165">
        <v>44</v>
      </c>
      <c r="P88" s="166">
        <f t="shared" si="10"/>
        <v>6201.1675643011904</v>
      </c>
      <c r="Q88" s="211">
        <v>61</v>
      </c>
      <c r="R88" s="212">
        <f t="shared" si="16"/>
        <v>97.022199999999998</v>
      </c>
      <c r="S88" s="436">
        <v>19710</v>
      </c>
      <c r="T88" s="213">
        <f t="shared" si="4"/>
        <v>2437.7925876758104</v>
      </c>
      <c r="U88" s="210">
        <f t="shared" si="11"/>
        <v>828.84947980977563</v>
      </c>
      <c r="V88" s="208">
        <f t="shared" si="12"/>
        <v>48.755851753516211</v>
      </c>
      <c r="W88" s="165">
        <v>24</v>
      </c>
      <c r="X88" s="166">
        <f t="shared" si="13"/>
        <v>3339.3979192391025</v>
      </c>
    </row>
    <row r="89" spans="1:24" s="424" customFormat="1" ht="15.75" customHeight="1" x14ac:dyDescent="0.2">
      <c r="A89" s="211">
        <v>62</v>
      </c>
      <c r="B89" s="212">
        <f t="shared" ref="B89:B120" si="17">0.15493*A89+24.50704</f>
        <v>34.112700000000004</v>
      </c>
      <c r="C89" s="436">
        <v>19710</v>
      </c>
      <c r="D89" s="213">
        <f t="shared" si="0"/>
        <v>6933.4881143972761</v>
      </c>
      <c r="E89" s="208">
        <f t="shared" si="5"/>
        <v>2357.3859588950741</v>
      </c>
      <c r="F89" s="164">
        <f t="shared" si="6"/>
        <v>138.66976228794553</v>
      </c>
      <c r="G89" s="165">
        <v>68</v>
      </c>
      <c r="H89" s="166">
        <f t="shared" si="7"/>
        <v>9497.5438355802962</v>
      </c>
      <c r="I89" s="211">
        <v>62</v>
      </c>
      <c r="J89" s="212">
        <f t="shared" si="15"/>
        <v>52.481076923076927</v>
      </c>
      <c r="K89" s="436">
        <v>19710</v>
      </c>
      <c r="L89" s="213">
        <f t="shared" si="2"/>
        <v>4506.7672743582298</v>
      </c>
      <c r="M89" s="210">
        <f t="shared" si="8"/>
        <v>1532.3008732817982</v>
      </c>
      <c r="N89" s="208">
        <f t="shared" si="9"/>
        <v>90.135345487164599</v>
      </c>
      <c r="O89" s="165">
        <v>44</v>
      </c>
      <c r="P89" s="166">
        <f t="shared" si="10"/>
        <v>6173.2034931271919</v>
      </c>
      <c r="Q89" s="211">
        <v>62</v>
      </c>
      <c r="R89" s="212">
        <f t="shared" si="16"/>
        <v>97.464857142857156</v>
      </c>
      <c r="S89" s="436">
        <v>19710</v>
      </c>
      <c r="T89" s="213">
        <f t="shared" si="4"/>
        <v>2426.7208400390468</v>
      </c>
      <c r="U89" s="210">
        <f t="shared" si="11"/>
        <v>825.08508561327596</v>
      </c>
      <c r="V89" s="208">
        <f t="shared" si="12"/>
        <v>48.534416800780939</v>
      </c>
      <c r="W89" s="165">
        <v>24</v>
      </c>
      <c r="X89" s="166">
        <f t="shared" si="13"/>
        <v>3324.3403424531039</v>
      </c>
    </row>
    <row r="90" spans="1:24" s="424" customFormat="1" ht="15.75" customHeight="1" x14ac:dyDescent="0.2">
      <c r="A90" s="211">
        <v>63</v>
      </c>
      <c r="B90" s="212">
        <f t="shared" si="17"/>
        <v>34.267629999999997</v>
      </c>
      <c r="C90" s="436">
        <v>19710</v>
      </c>
      <c r="D90" s="213">
        <f t="shared" si="0"/>
        <v>6902.1405915728637</v>
      </c>
      <c r="E90" s="208">
        <f t="shared" si="5"/>
        <v>2346.7278011347739</v>
      </c>
      <c r="F90" s="164">
        <f t="shared" si="6"/>
        <v>138.04281183145727</v>
      </c>
      <c r="G90" s="165">
        <v>68</v>
      </c>
      <c r="H90" s="166">
        <f t="shared" si="7"/>
        <v>9454.9112045390957</v>
      </c>
      <c r="I90" s="211">
        <v>63</v>
      </c>
      <c r="J90" s="212">
        <f t="shared" si="15"/>
        <v>52.719430769230762</v>
      </c>
      <c r="K90" s="436">
        <v>19710</v>
      </c>
      <c r="L90" s="213">
        <f t="shared" si="2"/>
        <v>4486.3913845223615</v>
      </c>
      <c r="M90" s="210">
        <f t="shared" si="8"/>
        <v>1525.373070737603</v>
      </c>
      <c r="N90" s="208">
        <f t="shared" si="9"/>
        <v>89.727827690447228</v>
      </c>
      <c r="O90" s="165">
        <v>44</v>
      </c>
      <c r="P90" s="166">
        <f t="shared" si="10"/>
        <v>6145.4922829504121</v>
      </c>
      <c r="Q90" s="211">
        <v>63</v>
      </c>
      <c r="R90" s="212">
        <f t="shared" si="16"/>
        <v>97.907514285714285</v>
      </c>
      <c r="S90" s="436">
        <v>19710</v>
      </c>
      <c r="T90" s="213">
        <f t="shared" si="4"/>
        <v>2415.7492070505023</v>
      </c>
      <c r="U90" s="210">
        <f t="shared" si="11"/>
        <v>821.35473039717078</v>
      </c>
      <c r="V90" s="208">
        <f t="shared" si="12"/>
        <v>48.314984141010044</v>
      </c>
      <c r="W90" s="165">
        <v>24</v>
      </c>
      <c r="X90" s="166">
        <f t="shared" si="13"/>
        <v>3309.4189215886831</v>
      </c>
    </row>
    <row r="91" spans="1:24" s="424" customFormat="1" ht="15.75" customHeight="1" x14ac:dyDescent="0.2">
      <c r="A91" s="211">
        <v>64</v>
      </c>
      <c r="B91" s="212">
        <f t="shared" si="17"/>
        <v>34.422560000000004</v>
      </c>
      <c r="C91" s="436">
        <v>19710</v>
      </c>
      <c r="D91" s="213">
        <f t="shared" si="0"/>
        <v>6871.0752483255164</v>
      </c>
      <c r="E91" s="208">
        <f t="shared" si="5"/>
        <v>2336.1655844306756</v>
      </c>
      <c r="F91" s="164">
        <f t="shared" si="6"/>
        <v>137.42150496651033</v>
      </c>
      <c r="G91" s="165">
        <v>68</v>
      </c>
      <c r="H91" s="166">
        <f t="shared" si="7"/>
        <v>9412.6623377227024</v>
      </c>
      <c r="I91" s="211">
        <v>64</v>
      </c>
      <c r="J91" s="212">
        <f t="shared" si="15"/>
        <v>52.957784615384618</v>
      </c>
      <c r="K91" s="436">
        <v>19710</v>
      </c>
      <c r="L91" s="213">
        <f t="shared" si="2"/>
        <v>4466.1989114115859</v>
      </c>
      <c r="M91" s="210">
        <f t="shared" si="8"/>
        <v>1518.5076298799393</v>
      </c>
      <c r="N91" s="208">
        <f t="shared" si="9"/>
        <v>89.323978228231724</v>
      </c>
      <c r="O91" s="165">
        <v>44</v>
      </c>
      <c r="P91" s="166">
        <f t="shared" si="10"/>
        <v>6118.030519519757</v>
      </c>
      <c r="Q91" s="211">
        <v>64</v>
      </c>
      <c r="R91" s="212">
        <f t="shared" si="16"/>
        <v>98.350171428571443</v>
      </c>
      <c r="S91" s="436">
        <v>19710</v>
      </c>
      <c r="T91" s="213">
        <f t="shared" si="4"/>
        <v>2404.8763369139306</v>
      </c>
      <c r="U91" s="210">
        <f t="shared" si="11"/>
        <v>817.65795455073646</v>
      </c>
      <c r="V91" s="208">
        <f t="shared" si="12"/>
        <v>48.09752673827861</v>
      </c>
      <c r="W91" s="165">
        <v>24</v>
      </c>
      <c r="X91" s="166">
        <f t="shared" si="13"/>
        <v>3294.6318182029459</v>
      </c>
    </row>
    <row r="92" spans="1:24" s="424" customFormat="1" ht="15.75" customHeight="1" x14ac:dyDescent="0.2">
      <c r="A92" s="211">
        <v>65</v>
      </c>
      <c r="B92" s="212">
        <f t="shared" si="17"/>
        <v>34.577489999999997</v>
      </c>
      <c r="C92" s="436">
        <v>19710</v>
      </c>
      <c r="D92" s="213">
        <f t="shared" ref="D92:D155" si="18">12*1/B92*C92</f>
        <v>6840.2882916024282</v>
      </c>
      <c r="E92" s="208">
        <f t="shared" si="5"/>
        <v>2325.6980191448256</v>
      </c>
      <c r="F92" s="164">
        <f t="shared" si="6"/>
        <v>136.80576583204856</v>
      </c>
      <c r="G92" s="165">
        <v>68</v>
      </c>
      <c r="H92" s="166">
        <f t="shared" si="7"/>
        <v>9370.7920765793024</v>
      </c>
      <c r="I92" s="211">
        <v>65</v>
      </c>
      <c r="J92" s="212">
        <f t="shared" si="15"/>
        <v>53.196138461538453</v>
      </c>
      <c r="K92" s="436">
        <v>19710</v>
      </c>
      <c r="L92" s="213">
        <f t="shared" ref="L92:L155" si="19">12*1/J92*K92</f>
        <v>4446.1873895415783</v>
      </c>
      <c r="M92" s="210">
        <f t="shared" si="8"/>
        <v>1511.7037124441367</v>
      </c>
      <c r="N92" s="208">
        <f t="shared" si="9"/>
        <v>88.92374779083157</v>
      </c>
      <c r="O92" s="165">
        <v>44</v>
      </c>
      <c r="P92" s="166">
        <f t="shared" si="10"/>
        <v>6090.8148497765469</v>
      </c>
      <c r="Q92" s="211">
        <v>65</v>
      </c>
      <c r="R92" s="212">
        <f t="shared" si="16"/>
        <v>98.792828571428572</v>
      </c>
      <c r="S92" s="436">
        <v>19710</v>
      </c>
      <c r="T92" s="213">
        <f t="shared" ref="T92:T155" si="20">12*1/R92*S92</f>
        <v>2394.1009020608494</v>
      </c>
      <c r="U92" s="210">
        <f t="shared" si="11"/>
        <v>813.99430670068887</v>
      </c>
      <c r="V92" s="208">
        <f t="shared" si="12"/>
        <v>47.882018041216988</v>
      </c>
      <c r="W92" s="165">
        <v>24</v>
      </c>
      <c r="X92" s="166">
        <f t="shared" si="13"/>
        <v>3279.9772268027555</v>
      </c>
    </row>
    <row r="93" spans="1:24" s="424" customFormat="1" ht="15.75" customHeight="1" x14ac:dyDescent="0.2">
      <c r="A93" s="211">
        <v>66</v>
      </c>
      <c r="B93" s="212">
        <f t="shared" si="17"/>
        <v>34.732420000000005</v>
      </c>
      <c r="C93" s="436">
        <v>19710</v>
      </c>
      <c r="D93" s="213">
        <f t="shared" si="18"/>
        <v>6809.7759960290696</v>
      </c>
      <c r="E93" s="208">
        <f t="shared" ref="E93:E156" si="21">D93*34%</f>
        <v>2315.3238386498838</v>
      </c>
      <c r="F93" s="164">
        <f t="shared" ref="F93:F156" si="22">D93*2%</f>
        <v>136.1955199205814</v>
      </c>
      <c r="G93" s="165">
        <v>68</v>
      </c>
      <c r="H93" s="166">
        <f t="shared" ref="H93:H156" si="23">SUM(D93:G93)</f>
        <v>9329.2953545995351</v>
      </c>
      <c r="I93" s="211">
        <v>66</v>
      </c>
      <c r="J93" s="212">
        <f t="shared" si="15"/>
        <v>53.434492307692317</v>
      </c>
      <c r="K93" s="436">
        <v>19710</v>
      </c>
      <c r="L93" s="213">
        <f t="shared" si="19"/>
        <v>4426.3543974188951</v>
      </c>
      <c r="M93" s="210">
        <f t="shared" ref="M93:M156" si="24">L93*34%</f>
        <v>1504.9604951224244</v>
      </c>
      <c r="N93" s="208">
        <f t="shared" ref="N93:N156" si="25">L93*2%</f>
        <v>88.527087948377911</v>
      </c>
      <c r="O93" s="165">
        <v>44</v>
      </c>
      <c r="P93" s="166">
        <f t="shared" ref="P93:P156" si="26">SUM(L93:O93)</f>
        <v>6063.8419804896976</v>
      </c>
      <c r="Q93" s="211">
        <v>66</v>
      </c>
      <c r="R93" s="212">
        <f t="shared" si="16"/>
        <v>99.23548571428573</v>
      </c>
      <c r="S93" s="436">
        <v>19710</v>
      </c>
      <c r="T93" s="213">
        <f t="shared" si="20"/>
        <v>2383.421598610174</v>
      </c>
      <c r="U93" s="210">
        <f t="shared" ref="U93:U156" si="27">T93*34%</f>
        <v>810.36334352745916</v>
      </c>
      <c r="V93" s="208">
        <f t="shared" ref="V93:V156" si="28">T93*2%</f>
        <v>47.668431972203479</v>
      </c>
      <c r="W93" s="165">
        <v>24</v>
      </c>
      <c r="X93" s="166">
        <f t="shared" ref="X93:X156" si="29">SUM(T93:W93)</f>
        <v>3265.4533741098367</v>
      </c>
    </row>
    <row r="94" spans="1:24" s="424" customFormat="1" ht="15.75" customHeight="1" x14ac:dyDescent="0.2">
      <c r="A94" s="211">
        <v>67</v>
      </c>
      <c r="B94" s="212">
        <f t="shared" si="17"/>
        <v>34.887349999999998</v>
      </c>
      <c r="C94" s="436">
        <v>19710</v>
      </c>
      <c r="D94" s="213">
        <f t="shared" si="18"/>
        <v>6779.5347024064604</v>
      </c>
      <c r="E94" s="208">
        <f t="shared" si="21"/>
        <v>2305.0417988181966</v>
      </c>
      <c r="F94" s="164">
        <f t="shared" si="22"/>
        <v>135.59069404812922</v>
      </c>
      <c r="G94" s="165">
        <v>68</v>
      </c>
      <c r="H94" s="166">
        <f t="shared" si="23"/>
        <v>9288.1671952727866</v>
      </c>
      <c r="I94" s="211">
        <v>67</v>
      </c>
      <c r="J94" s="212">
        <f t="shared" si="15"/>
        <v>53.672846153846152</v>
      </c>
      <c r="K94" s="436">
        <v>19710</v>
      </c>
      <c r="L94" s="213">
        <f t="shared" si="19"/>
        <v>4406.6975565641987</v>
      </c>
      <c r="M94" s="210">
        <f t="shared" si="24"/>
        <v>1498.2771692318277</v>
      </c>
      <c r="N94" s="208">
        <f t="shared" si="25"/>
        <v>88.133951131283979</v>
      </c>
      <c r="O94" s="165">
        <v>44</v>
      </c>
      <c r="P94" s="166">
        <f t="shared" si="26"/>
        <v>6037.1086769273097</v>
      </c>
      <c r="Q94" s="211">
        <v>67</v>
      </c>
      <c r="R94" s="212">
        <f t="shared" si="16"/>
        <v>99.678142857142859</v>
      </c>
      <c r="S94" s="436">
        <v>19710</v>
      </c>
      <c r="T94" s="213">
        <f t="shared" si="20"/>
        <v>2372.8371458422607</v>
      </c>
      <c r="U94" s="210">
        <f t="shared" si="27"/>
        <v>806.76462958636876</v>
      </c>
      <c r="V94" s="208">
        <f t="shared" si="28"/>
        <v>47.456742916845215</v>
      </c>
      <c r="W94" s="165">
        <v>24</v>
      </c>
      <c r="X94" s="166">
        <f t="shared" si="29"/>
        <v>3251.0585183454746</v>
      </c>
    </row>
    <row r="95" spans="1:24" s="424" customFormat="1" ht="15.75" customHeight="1" x14ac:dyDescent="0.2">
      <c r="A95" s="211">
        <v>68</v>
      </c>
      <c r="B95" s="212">
        <f t="shared" si="17"/>
        <v>35.042280000000005</v>
      </c>
      <c r="C95" s="436">
        <v>19710</v>
      </c>
      <c r="D95" s="213">
        <f t="shared" si="18"/>
        <v>6749.5608162482567</v>
      </c>
      <c r="E95" s="208">
        <f t="shared" si="21"/>
        <v>2294.8506775244073</v>
      </c>
      <c r="F95" s="164">
        <f t="shared" si="22"/>
        <v>134.99121632496514</v>
      </c>
      <c r="G95" s="165">
        <v>68</v>
      </c>
      <c r="H95" s="166">
        <f t="shared" si="23"/>
        <v>9247.4027100976291</v>
      </c>
      <c r="I95" s="211">
        <v>68</v>
      </c>
      <c r="J95" s="212">
        <f t="shared" si="15"/>
        <v>53.911200000000008</v>
      </c>
      <c r="K95" s="436">
        <v>19710</v>
      </c>
      <c r="L95" s="213">
        <f t="shared" si="19"/>
        <v>4387.2145305613667</v>
      </c>
      <c r="M95" s="210">
        <f t="shared" si="24"/>
        <v>1491.6529403908648</v>
      </c>
      <c r="N95" s="208">
        <f t="shared" si="25"/>
        <v>87.744290611227342</v>
      </c>
      <c r="O95" s="165">
        <v>44</v>
      </c>
      <c r="P95" s="166">
        <f t="shared" si="26"/>
        <v>6010.6117615634585</v>
      </c>
      <c r="Q95" s="211">
        <v>68</v>
      </c>
      <c r="R95" s="212">
        <f t="shared" si="16"/>
        <v>100.12080000000002</v>
      </c>
      <c r="S95" s="436">
        <v>19710</v>
      </c>
      <c r="T95" s="213">
        <f t="shared" si="20"/>
        <v>2362.34628568689</v>
      </c>
      <c r="U95" s="210">
        <f t="shared" si="27"/>
        <v>803.19773713354266</v>
      </c>
      <c r="V95" s="208">
        <f t="shared" si="28"/>
        <v>47.246925713737802</v>
      </c>
      <c r="W95" s="165">
        <v>24</v>
      </c>
      <c r="X95" s="166">
        <f t="shared" si="29"/>
        <v>3236.7909485341702</v>
      </c>
    </row>
    <row r="96" spans="1:24" s="424" customFormat="1" ht="15.75" customHeight="1" x14ac:dyDescent="0.2">
      <c r="A96" s="211">
        <v>69</v>
      </c>
      <c r="B96" s="212">
        <f t="shared" si="17"/>
        <v>35.197209999999998</v>
      </c>
      <c r="C96" s="436">
        <v>19710</v>
      </c>
      <c r="D96" s="213">
        <f t="shared" si="18"/>
        <v>6719.8508063565268</v>
      </c>
      <c r="E96" s="208">
        <f t="shared" si="21"/>
        <v>2284.7492741612191</v>
      </c>
      <c r="F96" s="164">
        <f t="shared" si="22"/>
        <v>134.39701612713054</v>
      </c>
      <c r="G96" s="165">
        <v>68</v>
      </c>
      <c r="H96" s="166">
        <f t="shared" si="23"/>
        <v>9206.9970966448764</v>
      </c>
      <c r="I96" s="211">
        <v>69</v>
      </c>
      <c r="J96" s="212">
        <f t="shared" si="15"/>
        <v>54.149553846153843</v>
      </c>
      <c r="K96" s="436">
        <v>19710</v>
      </c>
      <c r="L96" s="213">
        <f t="shared" si="19"/>
        <v>4367.9030241317423</v>
      </c>
      <c r="M96" s="210">
        <f t="shared" si="24"/>
        <v>1485.0870282047924</v>
      </c>
      <c r="N96" s="208">
        <f t="shared" si="25"/>
        <v>87.358060482634855</v>
      </c>
      <c r="O96" s="165">
        <v>44</v>
      </c>
      <c r="P96" s="166">
        <f t="shared" si="26"/>
        <v>5984.3481128191697</v>
      </c>
      <c r="Q96" s="211">
        <v>69</v>
      </c>
      <c r="R96" s="212">
        <f t="shared" si="16"/>
        <v>100.56345714285715</v>
      </c>
      <c r="S96" s="436">
        <v>19710</v>
      </c>
      <c r="T96" s="213">
        <f t="shared" si="20"/>
        <v>2351.9477822247841</v>
      </c>
      <c r="U96" s="210">
        <f t="shared" si="27"/>
        <v>799.66224595642666</v>
      </c>
      <c r="V96" s="208">
        <f t="shared" si="28"/>
        <v>47.03895564449568</v>
      </c>
      <c r="W96" s="165">
        <v>24</v>
      </c>
      <c r="X96" s="166">
        <f t="shared" si="29"/>
        <v>3222.6489838257062</v>
      </c>
    </row>
    <row r="97" spans="1:24" s="424" customFormat="1" ht="15.75" customHeight="1" x14ac:dyDescent="0.2">
      <c r="A97" s="214">
        <v>70</v>
      </c>
      <c r="B97" s="212">
        <f t="shared" si="17"/>
        <v>35.352139999999999</v>
      </c>
      <c r="C97" s="436">
        <v>19710</v>
      </c>
      <c r="D97" s="213">
        <f t="shared" si="18"/>
        <v>6690.4012034349262</v>
      </c>
      <c r="E97" s="208">
        <f t="shared" si="21"/>
        <v>2274.7364091678751</v>
      </c>
      <c r="F97" s="164">
        <f t="shared" si="22"/>
        <v>133.80802406869853</v>
      </c>
      <c r="G97" s="165">
        <v>68</v>
      </c>
      <c r="H97" s="166">
        <f t="shared" si="23"/>
        <v>9166.9456366714985</v>
      </c>
      <c r="I97" s="214">
        <v>70</v>
      </c>
      <c r="J97" s="212">
        <f t="shared" si="15"/>
        <v>54.387907692307685</v>
      </c>
      <c r="K97" s="436">
        <v>19710</v>
      </c>
      <c r="L97" s="213">
        <f t="shared" si="19"/>
        <v>4348.7607822327027</v>
      </c>
      <c r="M97" s="210">
        <f t="shared" si="24"/>
        <v>1478.578665959119</v>
      </c>
      <c r="N97" s="208">
        <f t="shared" si="25"/>
        <v>86.975215644654057</v>
      </c>
      <c r="O97" s="165">
        <v>44</v>
      </c>
      <c r="P97" s="166">
        <f t="shared" si="26"/>
        <v>5958.314663836476</v>
      </c>
      <c r="Q97" s="214">
        <v>70</v>
      </c>
      <c r="R97" s="212">
        <f t="shared" si="16"/>
        <v>101.00611428571429</v>
      </c>
      <c r="S97" s="436">
        <v>19710</v>
      </c>
      <c r="T97" s="213">
        <f t="shared" si="20"/>
        <v>2341.6404212022244</v>
      </c>
      <c r="U97" s="210">
        <f t="shared" si="27"/>
        <v>796.1577432087563</v>
      </c>
      <c r="V97" s="208">
        <f t="shared" si="28"/>
        <v>46.832808424044487</v>
      </c>
      <c r="W97" s="165">
        <v>24</v>
      </c>
      <c r="X97" s="166">
        <f t="shared" si="29"/>
        <v>3208.6309728350247</v>
      </c>
    </row>
    <row r="98" spans="1:24" s="424" customFormat="1" ht="15.75" customHeight="1" x14ac:dyDescent="0.2">
      <c r="A98" s="211">
        <v>71</v>
      </c>
      <c r="B98" s="212">
        <f t="shared" si="17"/>
        <v>35.507069999999999</v>
      </c>
      <c r="C98" s="436">
        <v>19710</v>
      </c>
      <c r="D98" s="213">
        <f t="shared" si="18"/>
        <v>6661.2085987382234</v>
      </c>
      <c r="E98" s="208">
        <f t="shared" si="21"/>
        <v>2264.8109235709962</v>
      </c>
      <c r="F98" s="164">
        <f t="shared" si="22"/>
        <v>133.22417197476446</v>
      </c>
      <c r="G98" s="165">
        <v>68</v>
      </c>
      <c r="H98" s="166">
        <f t="shared" si="23"/>
        <v>9127.243694283985</v>
      </c>
      <c r="I98" s="211">
        <v>71</v>
      </c>
      <c r="J98" s="212">
        <f t="shared" si="15"/>
        <v>54.626261538461534</v>
      </c>
      <c r="K98" s="436">
        <v>19710</v>
      </c>
      <c r="L98" s="213">
        <f t="shared" si="19"/>
        <v>4329.7855891798454</v>
      </c>
      <c r="M98" s="210">
        <f t="shared" si="24"/>
        <v>1472.1271003211475</v>
      </c>
      <c r="N98" s="208">
        <f t="shared" si="25"/>
        <v>86.595711783596911</v>
      </c>
      <c r="O98" s="165">
        <v>44</v>
      </c>
      <c r="P98" s="166">
        <f t="shared" si="26"/>
        <v>5932.50840128459</v>
      </c>
      <c r="Q98" s="211">
        <v>71</v>
      </c>
      <c r="R98" s="212">
        <f t="shared" si="16"/>
        <v>101.44877142857143</v>
      </c>
      <c r="S98" s="436">
        <v>19710</v>
      </c>
      <c r="T98" s="213">
        <f t="shared" si="20"/>
        <v>2331.423009558378</v>
      </c>
      <c r="U98" s="210">
        <f t="shared" si="27"/>
        <v>792.68382324984861</v>
      </c>
      <c r="V98" s="208">
        <f t="shared" si="28"/>
        <v>46.628460191167562</v>
      </c>
      <c r="W98" s="165">
        <v>24</v>
      </c>
      <c r="X98" s="166">
        <f t="shared" si="29"/>
        <v>3194.735292999394</v>
      </c>
    </row>
    <row r="99" spans="1:24" s="424" customFormat="1" ht="15.75" customHeight="1" x14ac:dyDescent="0.2">
      <c r="A99" s="211">
        <v>72</v>
      </c>
      <c r="B99" s="212">
        <f t="shared" si="17"/>
        <v>35.661999999999999</v>
      </c>
      <c r="C99" s="436">
        <v>19710</v>
      </c>
      <c r="D99" s="213">
        <f t="shared" si="18"/>
        <v>6632.2696427569963</v>
      </c>
      <c r="E99" s="208">
        <f t="shared" si="21"/>
        <v>2254.9716785373789</v>
      </c>
      <c r="F99" s="164">
        <f t="shared" si="22"/>
        <v>132.64539285513993</v>
      </c>
      <c r="G99" s="165">
        <v>68</v>
      </c>
      <c r="H99" s="166">
        <f t="shared" si="23"/>
        <v>9087.8867141495157</v>
      </c>
      <c r="I99" s="211">
        <v>72</v>
      </c>
      <c r="J99" s="212">
        <f t="shared" si="15"/>
        <v>54.864615384615384</v>
      </c>
      <c r="K99" s="436">
        <v>19710</v>
      </c>
      <c r="L99" s="213">
        <f t="shared" si="19"/>
        <v>4310.9752677920478</v>
      </c>
      <c r="M99" s="210">
        <f t="shared" si="24"/>
        <v>1465.7315910492964</v>
      </c>
      <c r="N99" s="208">
        <f t="shared" si="25"/>
        <v>86.219505355840951</v>
      </c>
      <c r="O99" s="165">
        <v>44</v>
      </c>
      <c r="P99" s="166">
        <f t="shared" si="26"/>
        <v>5906.9263641971847</v>
      </c>
      <c r="Q99" s="211">
        <v>72</v>
      </c>
      <c r="R99" s="212">
        <f t="shared" si="16"/>
        <v>101.89142857142858</v>
      </c>
      <c r="S99" s="436">
        <v>19710</v>
      </c>
      <c r="T99" s="213">
        <f t="shared" si="20"/>
        <v>2321.2943749649485</v>
      </c>
      <c r="U99" s="210">
        <f t="shared" si="27"/>
        <v>789.24008748808251</v>
      </c>
      <c r="V99" s="208">
        <f t="shared" si="28"/>
        <v>46.425887499298973</v>
      </c>
      <c r="W99" s="165">
        <v>24</v>
      </c>
      <c r="X99" s="166">
        <f t="shared" si="29"/>
        <v>3180.9603499523296</v>
      </c>
    </row>
    <row r="100" spans="1:24" s="424" customFormat="1" ht="15.75" customHeight="1" x14ac:dyDescent="0.2">
      <c r="A100" s="211">
        <v>73</v>
      </c>
      <c r="B100" s="212">
        <f t="shared" si="17"/>
        <v>35.816929999999999</v>
      </c>
      <c r="C100" s="436">
        <v>19710</v>
      </c>
      <c r="D100" s="213">
        <f t="shared" si="18"/>
        <v>6603.581043936485</v>
      </c>
      <c r="E100" s="208">
        <f t="shared" si="21"/>
        <v>2245.2175549384051</v>
      </c>
      <c r="F100" s="164">
        <f t="shared" si="22"/>
        <v>132.0716208787297</v>
      </c>
      <c r="G100" s="165">
        <v>68</v>
      </c>
      <c r="H100" s="166">
        <f t="shared" si="23"/>
        <v>9048.8702197536186</v>
      </c>
      <c r="I100" s="211">
        <v>73</v>
      </c>
      <c r="J100" s="212">
        <f t="shared" si="15"/>
        <v>55.102969230769226</v>
      </c>
      <c r="K100" s="436">
        <v>19710</v>
      </c>
      <c r="L100" s="213">
        <f t="shared" si="19"/>
        <v>4292.327678558715</v>
      </c>
      <c r="M100" s="210">
        <f t="shared" si="24"/>
        <v>1459.3914107099631</v>
      </c>
      <c r="N100" s="208">
        <f t="shared" si="25"/>
        <v>85.846553571174297</v>
      </c>
      <c r="O100" s="165">
        <v>44</v>
      </c>
      <c r="P100" s="166">
        <f t="shared" si="26"/>
        <v>5881.5656428398515</v>
      </c>
      <c r="Q100" s="211">
        <v>73</v>
      </c>
      <c r="R100" s="212">
        <f t="shared" si="16"/>
        <v>102.33408571428572</v>
      </c>
      <c r="S100" s="436">
        <v>19710</v>
      </c>
      <c r="T100" s="213">
        <f t="shared" si="20"/>
        <v>2311.2533653777696</v>
      </c>
      <c r="U100" s="210">
        <f t="shared" si="27"/>
        <v>785.82614422844176</v>
      </c>
      <c r="V100" s="208">
        <f t="shared" si="28"/>
        <v>46.225067307555392</v>
      </c>
      <c r="W100" s="165">
        <v>24</v>
      </c>
      <c r="X100" s="166">
        <f t="shared" si="29"/>
        <v>3167.3045769137666</v>
      </c>
    </row>
    <row r="101" spans="1:24" s="424" customFormat="1" ht="15.75" customHeight="1" x14ac:dyDescent="0.2">
      <c r="A101" s="211">
        <v>74</v>
      </c>
      <c r="B101" s="212">
        <f t="shared" si="17"/>
        <v>35.97186</v>
      </c>
      <c r="C101" s="436">
        <v>19710</v>
      </c>
      <c r="D101" s="213">
        <f t="shared" si="18"/>
        <v>6575.1395674285404</v>
      </c>
      <c r="E101" s="208">
        <f t="shared" si="21"/>
        <v>2235.547452925704</v>
      </c>
      <c r="F101" s="164">
        <f t="shared" si="22"/>
        <v>131.50279134857081</v>
      </c>
      <c r="G101" s="165">
        <v>68</v>
      </c>
      <c r="H101" s="166">
        <f t="shared" si="23"/>
        <v>9010.189811702814</v>
      </c>
      <c r="I101" s="211">
        <v>74</v>
      </c>
      <c r="J101" s="212">
        <f t="shared" si="15"/>
        <v>55.341323076923075</v>
      </c>
      <c r="K101" s="436">
        <v>19710</v>
      </c>
      <c r="L101" s="213">
        <f t="shared" si="19"/>
        <v>4273.840718828551</v>
      </c>
      <c r="M101" s="210">
        <f t="shared" si="24"/>
        <v>1453.1058444017074</v>
      </c>
      <c r="N101" s="208">
        <f t="shared" si="25"/>
        <v>85.476814376571028</v>
      </c>
      <c r="O101" s="165">
        <v>44</v>
      </c>
      <c r="P101" s="166">
        <f t="shared" si="26"/>
        <v>5856.4233776068295</v>
      </c>
      <c r="Q101" s="211">
        <v>74</v>
      </c>
      <c r="R101" s="212">
        <f t="shared" si="16"/>
        <v>102.77674285714286</v>
      </c>
      <c r="S101" s="436">
        <v>19710</v>
      </c>
      <c r="T101" s="213">
        <f t="shared" si="20"/>
        <v>2301.298848599989</v>
      </c>
      <c r="U101" s="210">
        <f t="shared" si="27"/>
        <v>782.44160852399636</v>
      </c>
      <c r="V101" s="208">
        <f t="shared" si="28"/>
        <v>46.025976971999782</v>
      </c>
      <c r="W101" s="165">
        <v>24</v>
      </c>
      <c r="X101" s="166">
        <f t="shared" si="29"/>
        <v>3153.766434095985</v>
      </c>
    </row>
    <row r="102" spans="1:24" s="424" customFormat="1" ht="15.75" customHeight="1" x14ac:dyDescent="0.2">
      <c r="A102" s="211">
        <v>75</v>
      </c>
      <c r="B102" s="212">
        <f t="shared" si="17"/>
        <v>36.12679</v>
      </c>
      <c r="C102" s="436">
        <v>19710</v>
      </c>
      <c r="D102" s="213">
        <f t="shared" si="18"/>
        <v>6546.9420338756918</v>
      </c>
      <c r="E102" s="208">
        <f t="shared" si="21"/>
        <v>2225.9602915177352</v>
      </c>
      <c r="F102" s="164">
        <f t="shared" si="22"/>
        <v>130.93884067751384</v>
      </c>
      <c r="G102" s="165">
        <v>68</v>
      </c>
      <c r="H102" s="166">
        <f t="shared" si="23"/>
        <v>8971.8411660709407</v>
      </c>
      <c r="I102" s="211">
        <v>75</v>
      </c>
      <c r="J102" s="212">
        <f t="shared" si="15"/>
        <v>55.579676923076924</v>
      </c>
      <c r="K102" s="436">
        <v>19710</v>
      </c>
      <c r="L102" s="213">
        <f t="shared" si="19"/>
        <v>4255.5123220191999</v>
      </c>
      <c r="M102" s="210">
        <f t="shared" si="24"/>
        <v>1446.8741894865282</v>
      </c>
      <c r="N102" s="208">
        <f t="shared" si="25"/>
        <v>85.110246440384003</v>
      </c>
      <c r="O102" s="165">
        <v>44</v>
      </c>
      <c r="P102" s="166">
        <f t="shared" si="26"/>
        <v>5831.4967579461118</v>
      </c>
      <c r="Q102" s="211">
        <v>75</v>
      </c>
      <c r="R102" s="212">
        <f t="shared" si="16"/>
        <v>103.21940000000001</v>
      </c>
      <c r="S102" s="436">
        <v>19710</v>
      </c>
      <c r="T102" s="213">
        <f t="shared" si="20"/>
        <v>2291.4297118564918</v>
      </c>
      <c r="U102" s="210">
        <f t="shared" si="27"/>
        <v>779.08610203120725</v>
      </c>
      <c r="V102" s="208">
        <f t="shared" si="28"/>
        <v>45.828594237129835</v>
      </c>
      <c r="W102" s="165">
        <v>24</v>
      </c>
      <c r="X102" s="166">
        <f t="shared" si="29"/>
        <v>3140.344408124829</v>
      </c>
    </row>
    <row r="103" spans="1:24" s="424" customFormat="1" ht="15.75" customHeight="1" x14ac:dyDescent="0.2">
      <c r="A103" s="211">
        <v>76</v>
      </c>
      <c r="B103" s="212">
        <f t="shared" si="17"/>
        <v>36.28172</v>
      </c>
      <c r="C103" s="436">
        <v>19710</v>
      </c>
      <c r="D103" s="213">
        <f t="shared" si="18"/>
        <v>6518.9853182263687</v>
      </c>
      <c r="E103" s="208">
        <f t="shared" si="21"/>
        <v>2216.4550081969655</v>
      </c>
      <c r="F103" s="164">
        <f t="shared" si="22"/>
        <v>130.37970636452738</v>
      </c>
      <c r="G103" s="165">
        <v>68</v>
      </c>
      <c r="H103" s="166">
        <f t="shared" si="23"/>
        <v>8933.8200327878603</v>
      </c>
      <c r="I103" s="211">
        <v>76</v>
      </c>
      <c r="J103" s="212">
        <f t="shared" si="15"/>
        <v>55.818030769230766</v>
      </c>
      <c r="K103" s="436">
        <v>19710</v>
      </c>
      <c r="L103" s="213">
        <f t="shared" si="19"/>
        <v>4237.3404568471396</v>
      </c>
      <c r="M103" s="210">
        <f t="shared" si="24"/>
        <v>1440.6957553280276</v>
      </c>
      <c r="N103" s="208">
        <f t="shared" si="25"/>
        <v>84.746809136942801</v>
      </c>
      <c r="O103" s="165">
        <v>44</v>
      </c>
      <c r="P103" s="166">
        <f t="shared" si="26"/>
        <v>5806.7830213121106</v>
      </c>
      <c r="Q103" s="211">
        <v>76</v>
      </c>
      <c r="R103" s="212">
        <f t="shared" si="16"/>
        <v>103.66205714285715</v>
      </c>
      <c r="S103" s="436">
        <v>19710</v>
      </c>
      <c r="T103" s="213">
        <f t="shared" si="20"/>
        <v>2281.6448613792286</v>
      </c>
      <c r="U103" s="210">
        <f t="shared" si="27"/>
        <v>775.75925286893778</v>
      </c>
      <c r="V103" s="208">
        <f t="shared" si="28"/>
        <v>45.632897227584571</v>
      </c>
      <c r="W103" s="165">
        <v>24</v>
      </c>
      <c r="X103" s="166">
        <f t="shared" si="29"/>
        <v>3127.0370114757511</v>
      </c>
    </row>
    <row r="104" spans="1:24" s="424" customFormat="1" ht="15.75" customHeight="1" x14ac:dyDescent="0.2">
      <c r="A104" s="211">
        <v>77</v>
      </c>
      <c r="B104" s="212">
        <f t="shared" si="17"/>
        <v>36.43665</v>
      </c>
      <c r="C104" s="436">
        <v>19710</v>
      </c>
      <c r="D104" s="213">
        <f t="shared" si="18"/>
        <v>6491.2663485803441</v>
      </c>
      <c r="E104" s="208">
        <f t="shared" si="21"/>
        <v>2207.0305585173173</v>
      </c>
      <c r="F104" s="164">
        <f t="shared" si="22"/>
        <v>129.8253269716069</v>
      </c>
      <c r="G104" s="165">
        <v>68</v>
      </c>
      <c r="H104" s="166">
        <f t="shared" si="23"/>
        <v>8896.1222340692675</v>
      </c>
      <c r="I104" s="211">
        <v>77</v>
      </c>
      <c r="J104" s="212">
        <f t="shared" si="15"/>
        <v>56.056384615384616</v>
      </c>
      <c r="K104" s="436">
        <v>19710</v>
      </c>
      <c r="L104" s="213">
        <f t="shared" si="19"/>
        <v>4219.3231265772238</v>
      </c>
      <c r="M104" s="210">
        <f t="shared" si="24"/>
        <v>1434.5698630362563</v>
      </c>
      <c r="N104" s="208">
        <f t="shared" si="25"/>
        <v>84.386462531544481</v>
      </c>
      <c r="O104" s="165">
        <v>44</v>
      </c>
      <c r="P104" s="166">
        <f t="shared" si="26"/>
        <v>5782.2794521450242</v>
      </c>
      <c r="Q104" s="211">
        <v>77</v>
      </c>
      <c r="R104" s="212">
        <f t="shared" si="16"/>
        <v>104.10471428571429</v>
      </c>
      <c r="S104" s="436">
        <v>19710</v>
      </c>
      <c r="T104" s="213">
        <f t="shared" si="20"/>
        <v>2271.9432220031204</v>
      </c>
      <c r="U104" s="210">
        <f t="shared" si="27"/>
        <v>772.46069548106095</v>
      </c>
      <c r="V104" s="208">
        <f t="shared" si="28"/>
        <v>45.43886444006241</v>
      </c>
      <c r="W104" s="165">
        <v>24</v>
      </c>
      <c r="X104" s="166">
        <f t="shared" si="29"/>
        <v>3113.8427819242438</v>
      </c>
    </row>
    <row r="105" spans="1:24" s="424" customFormat="1" ht="15.75" customHeight="1" x14ac:dyDescent="0.2">
      <c r="A105" s="211">
        <v>78</v>
      </c>
      <c r="B105" s="212">
        <f t="shared" si="17"/>
        <v>36.59158</v>
      </c>
      <c r="C105" s="436">
        <v>19710</v>
      </c>
      <c r="D105" s="213">
        <f t="shared" si="18"/>
        <v>6463.7821050635148</v>
      </c>
      <c r="E105" s="208">
        <f t="shared" si="21"/>
        <v>2197.6859157215954</v>
      </c>
      <c r="F105" s="164">
        <f t="shared" si="22"/>
        <v>129.27564210127031</v>
      </c>
      <c r="G105" s="165">
        <v>68</v>
      </c>
      <c r="H105" s="166">
        <f t="shared" si="23"/>
        <v>8858.7436628863816</v>
      </c>
      <c r="I105" s="211">
        <v>78</v>
      </c>
      <c r="J105" s="212">
        <f t="shared" si="15"/>
        <v>56.294738461538458</v>
      </c>
      <c r="K105" s="436">
        <v>19710</v>
      </c>
      <c r="L105" s="213">
        <f t="shared" si="19"/>
        <v>4201.4583682912844</v>
      </c>
      <c r="M105" s="210">
        <f t="shared" si="24"/>
        <v>1428.4958452190367</v>
      </c>
      <c r="N105" s="208">
        <f t="shared" si="25"/>
        <v>84.029167365825685</v>
      </c>
      <c r="O105" s="165">
        <v>44</v>
      </c>
      <c r="P105" s="166">
        <f t="shared" si="26"/>
        <v>5757.9833808761468</v>
      </c>
      <c r="Q105" s="211">
        <v>78</v>
      </c>
      <c r="R105" s="212">
        <f t="shared" si="16"/>
        <v>104.54737142857144</v>
      </c>
      <c r="S105" s="436">
        <v>19710</v>
      </c>
      <c r="T105" s="213">
        <f t="shared" si="20"/>
        <v>2262.3237367722299</v>
      </c>
      <c r="U105" s="210">
        <f t="shared" si="27"/>
        <v>769.19007050255823</v>
      </c>
      <c r="V105" s="208">
        <f t="shared" si="28"/>
        <v>45.2464747354446</v>
      </c>
      <c r="W105" s="165">
        <v>24</v>
      </c>
      <c r="X105" s="166">
        <f t="shared" si="29"/>
        <v>3100.7602820102329</v>
      </c>
    </row>
    <row r="106" spans="1:24" s="424" customFormat="1" ht="15.75" customHeight="1" x14ac:dyDescent="0.2">
      <c r="A106" s="211">
        <v>79</v>
      </c>
      <c r="B106" s="212">
        <f t="shared" si="17"/>
        <v>36.746510000000001</v>
      </c>
      <c r="C106" s="436">
        <v>19710</v>
      </c>
      <c r="D106" s="213">
        <f t="shared" si="18"/>
        <v>6436.5296187311387</v>
      </c>
      <c r="E106" s="208">
        <f t="shared" si="21"/>
        <v>2188.4200703685874</v>
      </c>
      <c r="F106" s="164">
        <f t="shared" si="22"/>
        <v>128.73059237462277</v>
      </c>
      <c r="G106" s="165">
        <v>68</v>
      </c>
      <c r="H106" s="166">
        <f t="shared" si="23"/>
        <v>8821.6802814743478</v>
      </c>
      <c r="I106" s="211">
        <v>79</v>
      </c>
      <c r="J106" s="212">
        <f t="shared" si="15"/>
        <v>56.533092307692307</v>
      </c>
      <c r="K106" s="436">
        <v>19710</v>
      </c>
      <c r="L106" s="213">
        <f t="shared" si="19"/>
        <v>4183.7442521752409</v>
      </c>
      <c r="M106" s="210">
        <f t="shared" si="24"/>
        <v>1422.4730457395819</v>
      </c>
      <c r="N106" s="208">
        <f t="shared" si="25"/>
        <v>83.674885043504815</v>
      </c>
      <c r="O106" s="165">
        <v>44</v>
      </c>
      <c r="P106" s="166">
        <f t="shared" si="26"/>
        <v>5733.8921829583278</v>
      </c>
      <c r="Q106" s="211">
        <v>79</v>
      </c>
      <c r="R106" s="212">
        <f t="shared" si="16"/>
        <v>104.99002857142858</v>
      </c>
      <c r="S106" s="436">
        <v>19710</v>
      </c>
      <c r="T106" s="213">
        <f t="shared" si="20"/>
        <v>2252.7853665558987</v>
      </c>
      <c r="U106" s="210">
        <f t="shared" si="27"/>
        <v>765.94702462900557</v>
      </c>
      <c r="V106" s="208">
        <f t="shared" si="28"/>
        <v>45.055707331117972</v>
      </c>
      <c r="W106" s="165">
        <v>24</v>
      </c>
      <c r="X106" s="166">
        <f t="shared" si="29"/>
        <v>3087.7880985160223</v>
      </c>
    </row>
    <row r="107" spans="1:24" s="424" customFormat="1" ht="15.75" customHeight="1" x14ac:dyDescent="0.2">
      <c r="A107" s="214">
        <v>80</v>
      </c>
      <c r="B107" s="212">
        <f t="shared" si="17"/>
        <v>36.901440000000001</v>
      </c>
      <c r="C107" s="436">
        <v>19710</v>
      </c>
      <c r="D107" s="213">
        <f t="shared" si="18"/>
        <v>6409.5059704987125</v>
      </c>
      <c r="E107" s="208">
        <f t="shared" si="21"/>
        <v>2179.2320299695625</v>
      </c>
      <c r="F107" s="164">
        <f t="shared" si="22"/>
        <v>128.19011940997424</v>
      </c>
      <c r="G107" s="165">
        <v>68</v>
      </c>
      <c r="H107" s="166">
        <f t="shared" si="23"/>
        <v>8784.9281198782483</v>
      </c>
      <c r="I107" s="214">
        <v>80</v>
      </c>
      <c r="J107" s="212">
        <f t="shared" si="15"/>
        <v>56.771446153846156</v>
      </c>
      <c r="K107" s="436">
        <v>19710</v>
      </c>
      <c r="L107" s="213">
        <f t="shared" si="19"/>
        <v>4166.1788808241627</v>
      </c>
      <c r="M107" s="210">
        <f t="shared" si="24"/>
        <v>1416.5008194802153</v>
      </c>
      <c r="N107" s="208">
        <f t="shared" si="25"/>
        <v>83.323577616483249</v>
      </c>
      <c r="O107" s="165">
        <v>44</v>
      </c>
      <c r="P107" s="166">
        <f t="shared" si="26"/>
        <v>5710.0032779208605</v>
      </c>
      <c r="Q107" s="214">
        <v>80</v>
      </c>
      <c r="R107" s="212">
        <f t="shared" si="16"/>
        <v>105.43268571428572</v>
      </c>
      <c r="S107" s="436">
        <v>19710</v>
      </c>
      <c r="T107" s="213">
        <f t="shared" si="20"/>
        <v>2243.3270896745489</v>
      </c>
      <c r="U107" s="210">
        <f t="shared" si="27"/>
        <v>762.73121048934672</v>
      </c>
      <c r="V107" s="208">
        <f t="shared" si="28"/>
        <v>44.866541793490981</v>
      </c>
      <c r="W107" s="165">
        <v>24</v>
      </c>
      <c r="X107" s="166">
        <f t="shared" si="29"/>
        <v>3074.9248419573864</v>
      </c>
    </row>
    <row r="108" spans="1:24" s="424" customFormat="1" ht="15.75" customHeight="1" x14ac:dyDescent="0.2">
      <c r="A108" s="211">
        <v>81</v>
      </c>
      <c r="B108" s="212">
        <f t="shared" si="17"/>
        <v>37.056370000000001</v>
      </c>
      <c r="C108" s="436">
        <v>19710</v>
      </c>
      <c r="D108" s="213">
        <f t="shared" si="18"/>
        <v>6382.7082900996511</v>
      </c>
      <c r="E108" s="208">
        <f t="shared" si="21"/>
        <v>2170.1208186338818</v>
      </c>
      <c r="F108" s="164">
        <f t="shared" si="22"/>
        <v>127.65416580199303</v>
      </c>
      <c r="G108" s="165">
        <v>68</v>
      </c>
      <c r="H108" s="166">
        <f t="shared" si="23"/>
        <v>8748.4832745355252</v>
      </c>
      <c r="I108" s="211">
        <v>81</v>
      </c>
      <c r="J108" s="212">
        <f t="shared" si="15"/>
        <v>57.009799999999998</v>
      </c>
      <c r="K108" s="436">
        <v>19710</v>
      </c>
      <c r="L108" s="213">
        <f t="shared" si="19"/>
        <v>4148.7603885647732</v>
      </c>
      <c r="M108" s="210">
        <f t="shared" si="24"/>
        <v>1410.5785321120229</v>
      </c>
      <c r="N108" s="208">
        <f t="shared" si="25"/>
        <v>82.975207771295459</v>
      </c>
      <c r="O108" s="165">
        <v>44</v>
      </c>
      <c r="P108" s="166">
        <f t="shared" si="26"/>
        <v>5686.3141284480917</v>
      </c>
      <c r="Q108" s="211">
        <v>81</v>
      </c>
      <c r="R108" s="212">
        <f t="shared" si="16"/>
        <v>105.87534285714287</v>
      </c>
      <c r="S108" s="436">
        <v>19710</v>
      </c>
      <c r="T108" s="213">
        <f t="shared" si="20"/>
        <v>2233.9479015348775</v>
      </c>
      <c r="U108" s="210">
        <f t="shared" si="27"/>
        <v>759.54228652185839</v>
      </c>
      <c r="V108" s="208">
        <f t="shared" si="28"/>
        <v>44.678958030697551</v>
      </c>
      <c r="W108" s="165">
        <v>24</v>
      </c>
      <c r="X108" s="166">
        <f t="shared" si="29"/>
        <v>3062.1691460874335</v>
      </c>
    </row>
    <row r="109" spans="1:24" s="424" customFormat="1" ht="15.75" customHeight="1" x14ac:dyDescent="0.2">
      <c r="A109" s="211">
        <v>82</v>
      </c>
      <c r="B109" s="212">
        <f t="shared" si="17"/>
        <v>37.211300000000001</v>
      </c>
      <c r="C109" s="436">
        <v>19710</v>
      </c>
      <c r="D109" s="213">
        <f t="shared" si="18"/>
        <v>6356.1337550690241</v>
      </c>
      <c r="E109" s="208">
        <f t="shared" si="21"/>
        <v>2161.0854767234682</v>
      </c>
      <c r="F109" s="164">
        <f t="shared" si="22"/>
        <v>127.12267510138048</v>
      </c>
      <c r="G109" s="165">
        <v>68</v>
      </c>
      <c r="H109" s="166">
        <f t="shared" si="23"/>
        <v>8712.3419068938729</v>
      </c>
      <c r="I109" s="211">
        <v>82</v>
      </c>
      <c r="J109" s="212">
        <f t="shared" si="15"/>
        <v>57.248153846153848</v>
      </c>
      <c r="K109" s="436">
        <v>19710</v>
      </c>
      <c r="L109" s="213">
        <f t="shared" si="19"/>
        <v>4131.4869407948654</v>
      </c>
      <c r="M109" s="210">
        <f t="shared" si="24"/>
        <v>1404.7055598702543</v>
      </c>
      <c r="N109" s="208">
        <f t="shared" si="25"/>
        <v>82.629738815897312</v>
      </c>
      <c r="O109" s="165">
        <v>44</v>
      </c>
      <c r="P109" s="166">
        <f t="shared" si="26"/>
        <v>5662.8222394810173</v>
      </c>
      <c r="Q109" s="211">
        <v>82</v>
      </c>
      <c r="R109" s="212">
        <f t="shared" si="16"/>
        <v>106.31800000000001</v>
      </c>
      <c r="S109" s="436">
        <v>19710</v>
      </c>
      <c r="T109" s="213">
        <f t="shared" si="20"/>
        <v>2224.6468142741587</v>
      </c>
      <c r="U109" s="210">
        <f t="shared" si="27"/>
        <v>756.37991685321401</v>
      </c>
      <c r="V109" s="208">
        <f t="shared" si="28"/>
        <v>44.492936285483175</v>
      </c>
      <c r="W109" s="165">
        <v>24</v>
      </c>
      <c r="X109" s="166">
        <f t="shared" si="29"/>
        <v>3049.5196674128561</v>
      </c>
    </row>
    <row r="110" spans="1:24" s="424" customFormat="1" ht="15.75" customHeight="1" x14ac:dyDescent="0.2">
      <c r="A110" s="211">
        <v>83</v>
      </c>
      <c r="B110" s="212">
        <f t="shared" si="17"/>
        <v>37.366230000000002</v>
      </c>
      <c r="C110" s="436">
        <v>19710</v>
      </c>
      <c r="D110" s="213">
        <f t="shared" si="18"/>
        <v>6329.7795897525657</v>
      </c>
      <c r="E110" s="208">
        <f t="shared" si="21"/>
        <v>2152.1250605158725</v>
      </c>
      <c r="F110" s="164">
        <f t="shared" si="22"/>
        <v>126.59559179505132</v>
      </c>
      <c r="G110" s="165">
        <v>68</v>
      </c>
      <c r="H110" s="166">
        <f t="shared" si="23"/>
        <v>8676.5002420634883</v>
      </c>
      <c r="I110" s="211">
        <v>83</v>
      </c>
      <c r="J110" s="212">
        <f t="shared" si="15"/>
        <v>57.48650769230769</v>
      </c>
      <c r="K110" s="436">
        <v>19710</v>
      </c>
      <c r="L110" s="213">
        <f t="shared" si="19"/>
        <v>4114.3567333391675</v>
      </c>
      <c r="M110" s="210">
        <f t="shared" si="24"/>
        <v>1398.881289335317</v>
      </c>
      <c r="N110" s="208">
        <f t="shared" si="25"/>
        <v>82.287134666783345</v>
      </c>
      <c r="O110" s="165">
        <v>44</v>
      </c>
      <c r="P110" s="166">
        <f t="shared" si="26"/>
        <v>5639.5251573412679</v>
      </c>
      <c r="Q110" s="211">
        <v>83</v>
      </c>
      <c r="R110" s="212">
        <f t="shared" si="16"/>
        <v>106.76065714285716</v>
      </c>
      <c r="S110" s="436">
        <v>19710</v>
      </c>
      <c r="T110" s="213">
        <f t="shared" si="20"/>
        <v>2215.4228564133978</v>
      </c>
      <c r="U110" s="210">
        <f t="shared" si="27"/>
        <v>753.24377118055531</v>
      </c>
      <c r="V110" s="208">
        <f t="shared" si="28"/>
        <v>44.308457128267953</v>
      </c>
      <c r="W110" s="165">
        <v>24</v>
      </c>
      <c r="X110" s="166">
        <f t="shared" si="29"/>
        <v>3036.9750847222213</v>
      </c>
    </row>
    <row r="111" spans="1:24" s="424" customFormat="1" ht="15.75" customHeight="1" x14ac:dyDescent="0.2">
      <c r="A111" s="211">
        <v>84</v>
      </c>
      <c r="B111" s="212">
        <f t="shared" si="17"/>
        <v>37.521160000000002</v>
      </c>
      <c r="C111" s="436">
        <v>19710</v>
      </c>
      <c r="D111" s="213">
        <f t="shared" si="18"/>
        <v>6303.6430643402273</v>
      </c>
      <c r="E111" s="208">
        <f t="shared" si="21"/>
        <v>2143.2386418756773</v>
      </c>
      <c r="F111" s="164">
        <f t="shared" si="22"/>
        <v>126.07286128680455</v>
      </c>
      <c r="G111" s="165">
        <v>68</v>
      </c>
      <c r="H111" s="166">
        <f t="shared" si="23"/>
        <v>8640.9545675027093</v>
      </c>
      <c r="I111" s="211">
        <v>84</v>
      </c>
      <c r="J111" s="212">
        <f t="shared" si="15"/>
        <v>57.724861538461539</v>
      </c>
      <c r="K111" s="436">
        <v>19710</v>
      </c>
      <c r="L111" s="213">
        <f t="shared" si="19"/>
        <v>4097.3679918211483</v>
      </c>
      <c r="M111" s="210">
        <f t="shared" si="24"/>
        <v>1393.1051172191906</v>
      </c>
      <c r="N111" s="208">
        <f t="shared" si="25"/>
        <v>81.947359836422962</v>
      </c>
      <c r="O111" s="165">
        <v>44</v>
      </c>
      <c r="P111" s="166">
        <f t="shared" si="26"/>
        <v>5616.4204688767613</v>
      </c>
      <c r="Q111" s="211">
        <v>84</v>
      </c>
      <c r="R111" s="212">
        <f t="shared" si="16"/>
        <v>107.2033142857143</v>
      </c>
      <c r="S111" s="436">
        <v>19710</v>
      </c>
      <c r="T111" s="213">
        <f t="shared" si="20"/>
        <v>2206.2750725190799</v>
      </c>
      <c r="U111" s="210">
        <f t="shared" si="27"/>
        <v>750.13352465648723</v>
      </c>
      <c r="V111" s="208">
        <f t="shared" si="28"/>
        <v>44.125501450381599</v>
      </c>
      <c r="W111" s="165">
        <v>24</v>
      </c>
      <c r="X111" s="166">
        <f t="shared" si="29"/>
        <v>3024.5340986259489</v>
      </c>
    </row>
    <row r="112" spans="1:24" s="424" customFormat="1" ht="15.75" customHeight="1" x14ac:dyDescent="0.2">
      <c r="A112" s="211">
        <v>85</v>
      </c>
      <c r="B112" s="212">
        <f t="shared" si="17"/>
        <v>37.676090000000002</v>
      </c>
      <c r="C112" s="436">
        <v>19710</v>
      </c>
      <c r="D112" s="213">
        <f t="shared" si="18"/>
        <v>6277.7214939235992</v>
      </c>
      <c r="E112" s="208">
        <f t="shared" si="21"/>
        <v>2134.4253079340237</v>
      </c>
      <c r="F112" s="164">
        <f t="shared" si="22"/>
        <v>125.55442987847199</v>
      </c>
      <c r="G112" s="165">
        <v>68</v>
      </c>
      <c r="H112" s="166">
        <f t="shared" si="23"/>
        <v>8605.701231736095</v>
      </c>
      <c r="I112" s="211">
        <v>85</v>
      </c>
      <c r="J112" s="212">
        <f t="shared" si="15"/>
        <v>57.963215384615388</v>
      </c>
      <c r="K112" s="436">
        <v>19710</v>
      </c>
      <c r="L112" s="213">
        <f t="shared" si="19"/>
        <v>4080.5189710503396</v>
      </c>
      <c r="M112" s="210">
        <f t="shared" si="24"/>
        <v>1387.3764501571156</v>
      </c>
      <c r="N112" s="208">
        <f t="shared" si="25"/>
        <v>81.610379421006797</v>
      </c>
      <c r="O112" s="165">
        <v>44</v>
      </c>
      <c r="P112" s="166">
        <f t="shared" si="26"/>
        <v>5593.5058006284617</v>
      </c>
      <c r="Q112" s="211">
        <v>85</v>
      </c>
      <c r="R112" s="212">
        <f t="shared" si="16"/>
        <v>107.64597142857144</v>
      </c>
      <c r="S112" s="436">
        <v>19710</v>
      </c>
      <c r="T112" s="213">
        <f t="shared" si="20"/>
        <v>2197.2025228732596</v>
      </c>
      <c r="U112" s="210">
        <f t="shared" si="27"/>
        <v>747.04885777690833</v>
      </c>
      <c r="V112" s="208">
        <f t="shared" si="28"/>
        <v>43.944050457465195</v>
      </c>
      <c r="W112" s="165">
        <v>24</v>
      </c>
      <c r="X112" s="166">
        <f t="shared" si="29"/>
        <v>3012.1954311076329</v>
      </c>
    </row>
    <row r="113" spans="1:24" s="424" customFormat="1" ht="15.75" customHeight="1" x14ac:dyDescent="0.2">
      <c r="A113" s="211">
        <v>86</v>
      </c>
      <c r="B113" s="212">
        <f t="shared" si="17"/>
        <v>37.831020000000002</v>
      </c>
      <c r="C113" s="436">
        <v>19710</v>
      </c>
      <c r="D113" s="213">
        <f t="shared" si="18"/>
        <v>6252.0122375764649</v>
      </c>
      <c r="E113" s="208">
        <f t="shared" si="21"/>
        <v>2125.6841607759984</v>
      </c>
      <c r="F113" s="164">
        <f t="shared" si="22"/>
        <v>125.0402447515293</v>
      </c>
      <c r="G113" s="165">
        <v>68</v>
      </c>
      <c r="H113" s="166">
        <f t="shared" si="23"/>
        <v>8570.7366431039936</v>
      </c>
      <c r="I113" s="211">
        <v>86</v>
      </c>
      <c r="J113" s="212">
        <f t="shared" si="15"/>
        <v>58.201569230769231</v>
      </c>
      <c r="K113" s="436">
        <v>19710</v>
      </c>
      <c r="L113" s="213">
        <f t="shared" si="19"/>
        <v>4063.8079544247025</v>
      </c>
      <c r="M113" s="210">
        <f t="shared" si="24"/>
        <v>1381.6947045043989</v>
      </c>
      <c r="N113" s="208">
        <f t="shared" si="25"/>
        <v>81.276159088494055</v>
      </c>
      <c r="O113" s="165">
        <v>44</v>
      </c>
      <c r="P113" s="166">
        <f t="shared" si="26"/>
        <v>5570.7788180175949</v>
      </c>
      <c r="Q113" s="211">
        <v>86</v>
      </c>
      <c r="R113" s="212">
        <f t="shared" si="16"/>
        <v>108.08862857142859</v>
      </c>
      <c r="S113" s="436">
        <v>19710</v>
      </c>
      <c r="T113" s="213">
        <f t="shared" si="20"/>
        <v>2188.2042831517624</v>
      </c>
      <c r="U113" s="210">
        <f t="shared" si="27"/>
        <v>743.98945627159924</v>
      </c>
      <c r="V113" s="208">
        <f t="shared" si="28"/>
        <v>43.764085663035246</v>
      </c>
      <c r="W113" s="165">
        <v>24</v>
      </c>
      <c r="X113" s="166">
        <f t="shared" si="29"/>
        <v>2999.957825086397</v>
      </c>
    </row>
    <row r="114" spans="1:24" s="424" customFormat="1" ht="15.75" customHeight="1" x14ac:dyDescent="0.2">
      <c r="A114" s="211">
        <v>87</v>
      </c>
      <c r="B114" s="212">
        <f t="shared" si="17"/>
        <v>37.985950000000003</v>
      </c>
      <c r="C114" s="436">
        <v>19710</v>
      </c>
      <c r="D114" s="213">
        <f t="shared" si="18"/>
        <v>6226.5126974578752</v>
      </c>
      <c r="E114" s="208">
        <f t="shared" si="21"/>
        <v>2117.0143171356776</v>
      </c>
      <c r="F114" s="164">
        <f t="shared" si="22"/>
        <v>124.53025394915751</v>
      </c>
      <c r="G114" s="165">
        <v>68</v>
      </c>
      <c r="H114" s="166">
        <f t="shared" si="23"/>
        <v>8536.0572685427105</v>
      </c>
      <c r="I114" s="211">
        <v>87</v>
      </c>
      <c r="J114" s="212">
        <f t="shared" si="15"/>
        <v>58.43992307692308</v>
      </c>
      <c r="K114" s="436">
        <v>19710</v>
      </c>
      <c r="L114" s="213">
        <f t="shared" si="19"/>
        <v>4047.2332533476192</v>
      </c>
      <c r="M114" s="210">
        <f t="shared" si="24"/>
        <v>1376.0593061381905</v>
      </c>
      <c r="N114" s="208">
        <f t="shared" si="25"/>
        <v>80.944665066952382</v>
      </c>
      <c r="O114" s="165">
        <v>44</v>
      </c>
      <c r="P114" s="166">
        <f t="shared" si="26"/>
        <v>5548.2372245527622</v>
      </c>
      <c r="Q114" s="211">
        <v>87</v>
      </c>
      <c r="R114" s="212">
        <f t="shared" si="16"/>
        <v>108.53128571428573</v>
      </c>
      <c r="S114" s="436">
        <v>19710</v>
      </c>
      <c r="T114" s="213">
        <f t="shared" si="20"/>
        <v>2179.2794441102565</v>
      </c>
      <c r="U114" s="210">
        <f t="shared" si="27"/>
        <v>740.95501099748731</v>
      </c>
      <c r="V114" s="208">
        <f t="shared" si="28"/>
        <v>43.58558888220513</v>
      </c>
      <c r="W114" s="165">
        <v>24</v>
      </c>
      <c r="X114" s="166">
        <f t="shared" si="29"/>
        <v>2987.8200439899492</v>
      </c>
    </row>
    <row r="115" spans="1:24" s="424" customFormat="1" ht="15.75" customHeight="1" x14ac:dyDescent="0.2">
      <c r="A115" s="211">
        <v>88</v>
      </c>
      <c r="B115" s="212">
        <f t="shared" si="17"/>
        <v>38.140880000000003</v>
      </c>
      <c r="C115" s="436">
        <v>19710</v>
      </c>
      <c r="D115" s="213">
        <f t="shared" si="18"/>
        <v>6201.220317937079</v>
      </c>
      <c r="E115" s="208">
        <f t="shared" si="21"/>
        <v>2108.4149080986072</v>
      </c>
      <c r="F115" s="164">
        <f t="shared" si="22"/>
        <v>124.02440635874159</v>
      </c>
      <c r="G115" s="165">
        <v>68</v>
      </c>
      <c r="H115" s="166">
        <f t="shared" si="23"/>
        <v>8501.6596323944286</v>
      </c>
      <c r="I115" s="211">
        <v>88</v>
      </c>
      <c r="J115" s="212">
        <f t="shared" si="15"/>
        <v>58.678276923076922</v>
      </c>
      <c r="K115" s="436">
        <v>19710</v>
      </c>
      <c r="L115" s="213">
        <f t="shared" si="19"/>
        <v>4030.793206659102</v>
      </c>
      <c r="M115" s="210">
        <f t="shared" si="24"/>
        <v>1370.4696902640949</v>
      </c>
      <c r="N115" s="208">
        <f t="shared" si="25"/>
        <v>80.615864133182043</v>
      </c>
      <c r="O115" s="165">
        <v>44</v>
      </c>
      <c r="P115" s="166">
        <f t="shared" si="26"/>
        <v>5525.8787610563795</v>
      </c>
      <c r="Q115" s="211">
        <v>88</v>
      </c>
      <c r="R115" s="212">
        <f t="shared" si="16"/>
        <v>108.97394285714287</v>
      </c>
      <c r="S115" s="436">
        <v>19710</v>
      </c>
      <c r="T115" s="213">
        <f t="shared" si="20"/>
        <v>2170.4271112779775</v>
      </c>
      <c r="U115" s="210">
        <f t="shared" si="27"/>
        <v>737.94521783451239</v>
      </c>
      <c r="V115" s="208">
        <f t="shared" si="28"/>
        <v>43.40854222555955</v>
      </c>
      <c r="W115" s="165">
        <v>24</v>
      </c>
      <c r="X115" s="166">
        <f t="shared" si="29"/>
        <v>2975.7808713380491</v>
      </c>
    </row>
    <row r="116" spans="1:24" s="424" customFormat="1" ht="15.75" customHeight="1" x14ac:dyDescent="0.2">
      <c r="A116" s="211">
        <v>89</v>
      </c>
      <c r="B116" s="212">
        <f t="shared" si="17"/>
        <v>38.295810000000003</v>
      </c>
      <c r="C116" s="436">
        <v>19710</v>
      </c>
      <c r="D116" s="213">
        <f t="shared" si="18"/>
        <v>6176.1325847396884</v>
      </c>
      <c r="E116" s="208">
        <f t="shared" si="21"/>
        <v>2099.8850788114942</v>
      </c>
      <c r="F116" s="164">
        <f t="shared" si="22"/>
        <v>123.52265169479377</v>
      </c>
      <c r="G116" s="165">
        <v>68</v>
      </c>
      <c r="H116" s="166">
        <f t="shared" si="23"/>
        <v>8467.5403152459749</v>
      </c>
      <c r="I116" s="211">
        <v>89</v>
      </c>
      <c r="J116" s="212">
        <f t="shared" si="15"/>
        <v>58.916630769230771</v>
      </c>
      <c r="K116" s="436">
        <v>19710</v>
      </c>
      <c r="L116" s="213">
        <f t="shared" si="19"/>
        <v>4014.4861800807971</v>
      </c>
      <c r="M116" s="210">
        <f t="shared" si="24"/>
        <v>1364.9253012274712</v>
      </c>
      <c r="N116" s="208">
        <f t="shared" si="25"/>
        <v>80.289723601615947</v>
      </c>
      <c r="O116" s="165">
        <v>44</v>
      </c>
      <c r="P116" s="166">
        <f t="shared" si="26"/>
        <v>5503.7012049098848</v>
      </c>
      <c r="Q116" s="211">
        <v>89</v>
      </c>
      <c r="R116" s="212">
        <f t="shared" si="16"/>
        <v>109.41660000000002</v>
      </c>
      <c r="S116" s="436">
        <v>19710</v>
      </c>
      <c r="T116" s="213">
        <f t="shared" si="20"/>
        <v>2161.6464046588903</v>
      </c>
      <c r="U116" s="210">
        <f t="shared" si="27"/>
        <v>734.95977758402273</v>
      </c>
      <c r="V116" s="208">
        <f t="shared" si="28"/>
        <v>43.232928093177804</v>
      </c>
      <c r="W116" s="165">
        <v>24</v>
      </c>
      <c r="X116" s="166">
        <f t="shared" si="29"/>
        <v>2963.8391103360905</v>
      </c>
    </row>
    <row r="117" spans="1:24" s="424" customFormat="1" ht="15.75" customHeight="1" x14ac:dyDescent="0.2">
      <c r="A117" s="214">
        <v>90</v>
      </c>
      <c r="B117" s="212">
        <f t="shared" si="17"/>
        <v>38.450740000000003</v>
      </c>
      <c r="C117" s="436">
        <v>19710</v>
      </c>
      <c r="D117" s="213">
        <f t="shared" si="18"/>
        <v>6151.2470241144902</v>
      </c>
      <c r="E117" s="208">
        <f t="shared" si="21"/>
        <v>2091.423988198927</v>
      </c>
      <c r="F117" s="164">
        <f t="shared" si="22"/>
        <v>123.02494048228981</v>
      </c>
      <c r="G117" s="165">
        <v>68</v>
      </c>
      <c r="H117" s="166">
        <f t="shared" si="23"/>
        <v>8433.6959527957079</v>
      </c>
      <c r="I117" s="214">
        <v>90</v>
      </c>
      <c r="J117" s="212">
        <f t="shared" si="15"/>
        <v>59.15498461538462</v>
      </c>
      <c r="K117" s="436">
        <v>19710</v>
      </c>
      <c r="L117" s="213">
        <f t="shared" si="19"/>
        <v>3998.3105656744183</v>
      </c>
      <c r="M117" s="210">
        <f t="shared" si="24"/>
        <v>1359.4255923293024</v>
      </c>
      <c r="N117" s="208">
        <f t="shared" si="25"/>
        <v>79.966211313488373</v>
      </c>
      <c r="O117" s="165">
        <v>44</v>
      </c>
      <c r="P117" s="166">
        <f t="shared" si="26"/>
        <v>5481.7023693172086</v>
      </c>
      <c r="Q117" s="214">
        <v>90</v>
      </c>
      <c r="R117" s="212">
        <f t="shared" si="16"/>
        <v>109.85925714285716</v>
      </c>
      <c r="S117" s="436">
        <v>19710</v>
      </c>
      <c r="T117" s="213">
        <f t="shared" si="20"/>
        <v>2152.9364584400714</v>
      </c>
      <c r="U117" s="210">
        <f t="shared" si="27"/>
        <v>731.99839586962435</v>
      </c>
      <c r="V117" s="208">
        <f t="shared" si="28"/>
        <v>43.058729168801428</v>
      </c>
      <c r="W117" s="165">
        <v>24</v>
      </c>
      <c r="X117" s="166">
        <f t="shared" si="29"/>
        <v>2951.9935834784974</v>
      </c>
    </row>
    <row r="118" spans="1:24" s="424" customFormat="1" ht="15.75" customHeight="1" x14ac:dyDescent="0.2">
      <c r="A118" s="211">
        <v>91</v>
      </c>
      <c r="B118" s="212">
        <f t="shared" si="17"/>
        <v>38.605670000000003</v>
      </c>
      <c r="C118" s="436">
        <v>19710</v>
      </c>
      <c r="D118" s="213">
        <f t="shared" si="18"/>
        <v>6126.5612020203243</v>
      </c>
      <c r="E118" s="208">
        <f t="shared" si="21"/>
        <v>2083.0308086869104</v>
      </c>
      <c r="F118" s="164">
        <f t="shared" si="22"/>
        <v>122.53122404040649</v>
      </c>
      <c r="G118" s="165">
        <v>68</v>
      </c>
      <c r="H118" s="166">
        <f t="shared" si="23"/>
        <v>8400.1232347476416</v>
      </c>
      <c r="I118" s="211">
        <v>91</v>
      </c>
      <c r="J118" s="212">
        <f t="shared" si="15"/>
        <v>59.393338461538463</v>
      </c>
      <c r="K118" s="436">
        <v>19710</v>
      </c>
      <c r="L118" s="213">
        <f t="shared" si="19"/>
        <v>3982.2647813132112</v>
      </c>
      <c r="M118" s="210">
        <f t="shared" si="24"/>
        <v>1353.9700256464919</v>
      </c>
      <c r="N118" s="208">
        <f t="shared" si="25"/>
        <v>79.645295626264229</v>
      </c>
      <c r="O118" s="165">
        <v>44</v>
      </c>
      <c r="P118" s="166">
        <f t="shared" si="26"/>
        <v>5459.8801025859675</v>
      </c>
      <c r="Q118" s="211">
        <v>91</v>
      </c>
      <c r="R118" s="212">
        <f t="shared" si="16"/>
        <v>110.3019142857143</v>
      </c>
      <c r="S118" s="436">
        <v>19710</v>
      </c>
      <c r="T118" s="213">
        <f t="shared" si="20"/>
        <v>2144.2964207071136</v>
      </c>
      <c r="U118" s="210">
        <f t="shared" si="27"/>
        <v>729.06078304041864</v>
      </c>
      <c r="V118" s="208">
        <f t="shared" si="28"/>
        <v>42.885928414142271</v>
      </c>
      <c r="W118" s="165">
        <v>24</v>
      </c>
      <c r="X118" s="166">
        <f t="shared" si="29"/>
        <v>2940.2431321616746</v>
      </c>
    </row>
    <row r="119" spans="1:24" s="424" customFormat="1" ht="15.75" customHeight="1" x14ac:dyDescent="0.2">
      <c r="A119" s="211">
        <v>92</v>
      </c>
      <c r="B119" s="212">
        <f t="shared" si="17"/>
        <v>38.760599999999997</v>
      </c>
      <c r="C119" s="436">
        <v>19710</v>
      </c>
      <c r="D119" s="213">
        <f t="shared" si="18"/>
        <v>6102.0727233324569</v>
      </c>
      <c r="E119" s="208">
        <f t="shared" si="21"/>
        <v>2074.7047259330357</v>
      </c>
      <c r="F119" s="164">
        <f t="shared" si="22"/>
        <v>122.04145446664914</v>
      </c>
      <c r="G119" s="165">
        <v>68</v>
      </c>
      <c r="H119" s="166">
        <f t="shared" si="23"/>
        <v>8366.8189037321408</v>
      </c>
      <c r="I119" s="211">
        <v>92</v>
      </c>
      <c r="J119" s="212">
        <f t="shared" si="15"/>
        <v>59.631692307692298</v>
      </c>
      <c r="K119" s="436">
        <v>19710</v>
      </c>
      <c r="L119" s="213">
        <f t="shared" si="19"/>
        <v>3966.3472701660976</v>
      </c>
      <c r="M119" s="210">
        <f t="shared" si="24"/>
        <v>1348.5580718564734</v>
      </c>
      <c r="N119" s="208">
        <f t="shared" si="25"/>
        <v>79.326945403321957</v>
      </c>
      <c r="O119" s="165">
        <v>44</v>
      </c>
      <c r="P119" s="166">
        <f t="shared" si="26"/>
        <v>5438.2322874258925</v>
      </c>
      <c r="Q119" s="211">
        <v>92</v>
      </c>
      <c r="R119" s="212">
        <f t="shared" si="16"/>
        <v>110.74457142857142</v>
      </c>
      <c r="S119" s="436">
        <v>19710</v>
      </c>
      <c r="T119" s="213">
        <f t="shared" si="20"/>
        <v>2135.7254531663598</v>
      </c>
      <c r="U119" s="210">
        <f t="shared" si="27"/>
        <v>726.14665407656241</v>
      </c>
      <c r="V119" s="208">
        <f t="shared" si="28"/>
        <v>42.714509063327199</v>
      </c>
      <c r="W119" s="165">
        <v>24</v>
      </c>
      <c r="X119" s="166">
        <f t="shared" si="29"/>
        <v>2928.5866163062492</v>
      </c>
    </row>
    <row r="120" spans="1:24" s="424" customFormat="1" ht="15.75" customHeight="1" x14ac:dyDescent="0.2">
      <c r="A120" s="211">
        <v>93</v>
      </c>
      <c r="B120" s="212">
        <f t="shared" si="17"/>
        <v>38.915530000000004</v>
      </c>
      <c r="C120" s="436">
        <v>19710</v>
      </c>
      <c r="D120" s="213">
        <f t="shared" si="18"/>
        <v>6077.7792310679051</v>
      </c>
      <c r="E120" s="208">
        <f t="shared" si="21"/>
        <v>2066.4449385630878</v>
      </c>
      <c r="F120" s="164">
        <f t="shared" si="22"/>
        <v>121.55558462135811</v>
      </c>
      <c r="G120" s="165">
        <v>68</v>
      </c>
      <c r="H120" s="166">
        <f t="shared" si="23"/>
        <v>8333.7797542523513</v>
      </c>
      <c r="I120" s="211">
        <v>93</v>
      </c>
      <c r="J120" s="212">
        <f t="shared" si="15"/>
        <v>59.870046153846161</v>
      </c>
      <c r="K120" s="436">
        <v>19710</v>
      </c>
      <c r="L120" s="213">
        <f t="shared" si="19"/>
        <v>3950.5565001941377</v>
      </c>
      <c r="M120" s="210">
        <f t="shared" si="24"/>
        <v>1343.1892100660068</v>
      </c>
      <c r="N120" s="208">
        <f t="shared" si="25"/>
        <v>79.011130003882755</v>
      </c>
      <c r="O120" s="165">
        <v>44</v>
      </c>
      <c r="P120" s="166">
        <f t="shared" si="26"/>
        <v>5416.7568402640272</v>
      </c>
      <c r="Q120" s="211">
        <v>93</v>
      </c>
      <c r="R120" s="212">
        <f t="shared" si="16"/>
        <v>111.18722857142859</v>
      </c>
      <c r="S120" s="436">
        <v>19710</v>
      </c>
      <c r="T120" s="213">
        <f t="shared" si="20"/>
        <v>2127.2227308737665</v>
      </c>
      <c r="U120" s="210">
        <f t="shared" si="27"/>
        <v>723.25572849708067</v>
      </c>
      <c r="V120" s="208">
        <f t="shared" si="28"/>
        <v>42.544454617475331</v>
      </c>
      <c r="W120" s="165">
        <v>24</v>
      </c>
      <c r="X120" s="166">
        <f t="shared" si="29"/>
        <v>2917.0229139883227</v>
      </c>
    </row>
    <row r="121" spans="1:24" s="424" customFormat="1" ht="15.75" customHeight="1" x14ac:dyDescent="0.2">
      <c r="A121" s="211">
        <v>94</v>
      </c>
      <c r="B121" s="212">
        <f t="shared" ref="B121:B127" si="30">0.15493*A121+24.50704</f>
        <v>39.070459999999997</v>
      </c>
      <c r="C121" s="436">
        <v>19710</v>
      </c>
      <c r="D121" s="213">
        <f t="shared" si="18"/>
        <v>6053.6784056292145</v>
      </c>
      <c r="E121" s="208">
        <f t="shared" si="21"/>
        <v>2058.2506579139331</v>
      </c>
      <c r="F121" s="164">
        <f t="shared" si="22"/>
        <v>121.0735681125843</v>
      </c>
      <c r="G121" s="165">
        <v>68</v>
      </c>
      <c r="H121" s="166">
        <f t="shared" si="23"/>
        <v>8301.0026316557323</v>
      </c>
      <c r="I121" s="211">
        <v>94</v>
      </c>
      <c r="J121" s="212">
        <f t="shared" ref="J121:J127" si="31">(0.15493*I121+24.50704)/0.65</f>
        <v>60.108399999999996</v>
      </c>
      <c r="K121" s="436">
        <v>19710</v>
      </c>
      <c r="L121" s="213">
        <f t="shared" si="19"/>
        <v>3934.8909636589897</v>
      </c>
      <c r="M121" s="210">
        <f t="shared" si="24"/>
        <v>1337.8629276440565</v>
      </c>
      <c r="N121" s="208">
        <f t="shared" si="25"/>
        <v>78.697819273179789</v>
      </c>
      <c r="O121" s="165">
        <v>44</v>
      </c>
      <c r="P121" s="166">
        <f t="shared" si="26"/>
        <v>5395.4517105762252</v>
      </c>
      <c r="Q121" s="211">
        <v>94</v>
      </c>
      <c r="R121" s="212">
        <f t="shared" ref="R121:R127" si="32">(0.15493*Q121+24.50704)/0.35</f>
        <v>111.62988571428571</v>
      </c>
      <c r="S121" s="436">
        <v>19710</v>
      </c>
      <c r="T121" s="213">
        <f t="shared" si="20"/>
        <v>2118.7874419702252</v>
      </c>
      <c r="U121" s="210">
        <f t="shared" si="27"/>
        <v>720.38773026987667</v>
      </c>
      <c r="V121" s="208">
        <f t="shared" si="28"/>
        <v>42.375748839404508</v>
      </c>
      <c r="W121" s="165">
        <v>24</v>
      </c>
      <c r="X121" s="166">
        <f t="shared" si="29"/>
        <v>2905.5509210795062</v>
      </c>
    </row>
    <row r="122" spans="1:24" s="424" customFormat="1" ht="15.75" customHeight="1" x14ac:dyDescent="0.2">
      <c r="A122" s="211">
        <v>95</v>
      </c>
      <c r="B122" s="212">
        <f t="shared" si="30"/>
        <v>39.225390000000004</v>
      </c>
      <c r="C122" s="436">
        <v>19710</v>
      </c>
      <c r="D122" s="213">
        <f t="shared" si="18"/>
        <v>6029.7679640661308</v>
      </c>
      <c r="E122" s="208">
        <f t="shared" si="21"/>
        <v>2050.1211077824846</v>
      </c>
      <c r="F122" s="164">
        <f t="shared" si="22"/>
        <v>120.59535928132262</v>
      </c>
      <c r="G122" s="165">
        <v>68</v>
      </c>
      <c r="H122" s="166">
        <f t="shared" si="23"/>
        <v>8268.4844311299385</v>
      </c>
      <c r="I122" s="211">
        <v>95</v>
      </c>
      <c r="J122" s="212">
        <f t="shared" si="31"/>
        <v>60.346753846153852</v>
      </c>
      <c r="K122" s="436">
        <v>19710</v>
      </c>
      <c r="L122" s="213">
        <f t="shared" si="19"/>
        <v>3919.3491766429852</v>
      </c>
      <c r="M122" s="210">
        <f t="shared" si="24"/>
        <v>1332.5787200586151</v>
      </c>
      <c r="N122" s="208">
        <f t="shared" si="25"/>
        <v>78.386983532859702</v>
      </c>
      <c r="O122" s="165">
        <v>44</v>
      </c>
      <c r="P122" s="166">
        <f t="shared" si="26"/>
        <v>5374.3148802344595</v>
      </c>
      <c r="Q122" s="211">
        <v>95</v>
      </c>
      <c r="R122" s="212">
        <f t="shared" si="32"/>
        <v>112.07254285714288</v>
      </c>
      <c r="S122" s="436">
        <v>19710</v>
      </c>
      <c r="T122" s="213">
        <f t="shared" si="20"/>
        <v>2110.4187874231457</v>
      </c>
      <c r="U122" s="210">
        <f t="shared" si="27"/>
        <v>717.54238772386952</v>
      </c>
      <c r="V122" s="208">
        <f t="shared" si="28"/>
        <v>42.208375748462913</v>
      </c>
      <c r="W122" s="165">
        <v>24</v>
      </c>
      <c r="X122" s="166">
        <f t="shared" si="29"/>
        <v>2894.1695508954781</v>
      </c>
    </row>
    <row r="123" spans="1:24" s="424" customFormat="1" ht="15.75" customHeight="1" x14ac:dyDescent="0.2">
      <c r="A123" s="211">
        <v>96</v>
      </c>
      <c r="B123" s="212">
        <f t="shared" si="30"/>
        <v>39.380319999999998</v>
      </c>
      <c r="C123" s="436">
        <v>19710</v>
      </c>
      <c r="D123" s="213">
        <f t="shared" si="18"/>
        <v>6006.0456593547242</v>
      </c>
      <c r="E123" s="208">
        <f t="shared" si="21"/>
        <v>2042.0555241806064</v>
      </c>
      <c r="F123" s="164">
        <f t="shared" si="22"/>
        <v>120.12091318709449</v>
      </c>
      <c r="G123" s="165">
        <v>68</v>
      </c>
      <c r="H123" s="166">
        <f t="shared" si="23"/>
        <v>8236.2220967224257</v>
      </c>
      <c r="I123" s="211">
        <v>96</v>
      </c>
      <c r="J123" s="212">
        <f t="shared" si="31"/>
        <v>60.585107692307687</v>
      </c>
      <c r="K123" s="436">
        <v>19710</v>
      </c>
      <c r="L123" s="213">
        <f t="shared" si="19"/>
        <v>3903.9296785805705</v>
      </c>
      <c r="M123" s="210">
        <f t="shared" si="24"/>
        <v>1327.336090717394</v>
      </c>
      <c r="N123" s="208">
        <f t="shared" si="25"/>
        <v>78.078593571611407</v>
      </c>
      <c r="O123" s="165">
        <v>44</v>
      </c>
      <c r="P123" s="166">
        <f t="shared" si="26"/>
        <v>5353.3443628695759</v>
      </c>
      <c r="Q123" s="211">
        <v>96</v>
      </c>
      <c r="R123" s="212">
        <f t="shared" si="32"/>
        <v>112.51520000000001</v>
      </c>
      <c r="S123" s="436">
        <v>19710</v>
      </c>
      <c r="T123" s="213">
        <f t="shared" si="20"/>
        <v>2102.1159807741533</v>
      </c>
      <c r="U123" s="210">
        <f t="shared" si="27"/>
        <v>714.71943346321211</v>
      </c>
      <c r="V123" s="208">
        <f t="shared" si="28"/>
        <v>42.042319615483066</v>
      </c>
      <c r="W123" s="165">
        <v>24</v>
      </c>
      <c r="X123" s="166">
        <f t="shared" si="29"/>
        <v>2882.8777338528485</v>
      </c>
    </row>
    <row r="124" spans="1:24" s="424" customFormat="1" ht="15.75" customHeight="1" x14ac:dyDescent="0.2">
      <c r="A124" s="211">
        <v>97</v>
      </c>
      <c r="B124" s="212">
        <f t="shared" si="30"/>
        <v>39.535250000000005</v>
      </c>
      <c r="C124" s="436">
        <v>19710</v>
      </c>
      <c r="D124" s="213">
        <f t="shared" si="18"/>
        <v>5982.5092796934368</v>
      </c>
      <c r="E124" s="208">
        <f t="shared" si="21"/>
        <v>2034.0531550957687</v>
      </c>
      <c r="F124" s="164">
        <f t="shared" si="22"/>
        <v>119.65018559386874</v>
      </c>
      <c r="G124" s="165">
        <v>68</v>
      </c>
      <c r="H124" s="166">
        <f t="shared" si="23"/>
        <v>8204.212620383074</v>
      </c>
      <c r="I124" s="211">
        <v>97</v>
      </c>
      <c r="J124" s="212">
        <f t="shared" si="31"/>
        <v>60.823461538461544</v>
      </c>
      <c r="K124" s="436">
        <v>19710</v>
      </c>
      <c r="L124" s="213">
        <f t="shared" si="19"/>
        <v>3888.631031800734</v>
      </c>
      <c r="M124" s="210">
        <f t="shared" si="24"/>
        <v>1322.1345508122497</v>
      </c>
      <c r="N124" s="208">
        <f t="shared" si="25"/>
        <v>77.772620636014679</v>
      </c>
      <c r="O124" s="165">
        <v>44</v>
      </c>
      <c r="P124" s="166">
        <f t="shared" si="26"/>
        <v>5332.5382032489988</v>
      </c>
      <c r="Q124" s="211">
        <v>97</v>
      </c>
      <c r="R124" s="212">
        <f t="shared" si="32"/>
        <v>112.95785714285716</v>
      </c>
      <c r="S124" s="436">
        <v>19710</v>
      </c>
      <c r="T124" s="213">
        <f t="shared" si="20"/>
        <v>2093.8782478927033</v>
      </c>
      <c r="U124" s="210">
        <f t="shared" si="27"/>
        <v>711.91860428351913</v>
      </c>
      <c r="V124" s="208">
        <f t="shared" si="28"/>
        <v>41.877564957854069</v>
      </c>
      <c r="W124" s="165">
        <v>24</v>
      </c>
      <c r="X124" s="166">
        <f t="shared" si="29"/>
        <v>2871.6744171340765</v>
      </c>
    </row>
    <row r="125" spans="1:24" s="424" customFormat="1" ht="15.75" customHeight="1" x14ac:dyDescent="0.2">
      <c r="A125" s="211">
        <v>98</v>
      </c>
      <c r="B125" s="212">
        <f t="shared" si="30"/>
        <v>39.690179999999998</v>
      </c>
      <c r="C125" s="436">
        <v>19710</v>
      </c>
      <c r="D125" s="213">
        <f t="shared" si="18"/>
        <v>5959.1566478156565</v>
      </c>
      <c r="E125" s="208">
        <f t="shared" si="21"/>
        <v>2026.1132602573234</v>
      </c>
      <c r="F125" s="164">
        <f t="shared" si="22"/>
        <v>119.18313295631313</v>
      </c>
      <c r="G125" s="165">
        <v>68</v>
      </c>
      <c r="H125" s="166">
        <f t="shared" si="23"/>
        <v>8172.4530410292928</v>
      </c>
      <c r="I125" s="211">
        <v>98</v>
      </c>
      <c r="J125" s="212">
        <f t="shared" si="31"/>
        <v>61.061815384615379</v>
      </c>
      <c r="K125" s="436">
        <v>19710</v>
      </c>
      <c r="L125" s="213">
        <f t="shared" si="19"/>
        <v>3873.4518210801766</v>
      </c>
      <c r="M125" s="210">
        <f t="shared" si="24"/>
        <v>1316.97361916726</v>
      </c>
      <c r="N125" s="208">
        <f t="shared" si="25"/>
        <v>77.469036421603533</v>
      </c>
      <c r="O125" s="165">
        <v>44</v>
      </c>
      <c r="P125" s="166">
        <f t="shared" si="26"/>
        <v>5311.8944766690402</v>
      </c>
      <c r="Q125" s="211">
        <v>98</v>
      </c>
      <c r="R125" s="212">
        <f t="shared" si="32"/>
        <v>113.40051428571429</v>
      </c>
      <c r="S125" s="436">
        <v>19710</v>
      </c>
      <c r="T125" s="213">
        <f t="shared" si="20"/>
        <v>2085.7048267354794</v>
      </c>
      <c r="U125" s="210">
        <f t="shared" si="27"/>
        <v>709.13964109006304</v>
      </c>
      <c r="V125" s="208">
        <f t="shared" si="28"/>
        <v>41.71409653470959</v>
      </c>
      <c r="W125" s="165">
        <v>24</v>
      </c>
      <c r="X125" s="166">
        <f t="shared" si="29"/>
        <v>2860.5585643602517</v>
      </c>
    </row>
    <row r="126" spans="1:24" s="424" customFormat="1" ht="15.75" customHeight="1" x14ac:dyDescent="0.2">
      <c r="A126" s="211">
        <v>99</v>
      </c>
      <c r="B126" s="212">
        <f t="shared" si="30"/>
        <v>39.845110000000005</v>
      </c>
      <c r="C126" s="436">
        <v>19710</v>
      </c>
      <c r="D126" s="213">
        <f t="shared" si="18"/>
        <v>5935.9856203182762</v>
      </c>
      <c r="E126" s="208">
        <f t="shared" si="21"/>
        <v>2018.235110908214</v>
      </c>
      <c r="F126" s="164">
        <f t="shared" si="22"/>
        <v>118.71971240636553</v>
      </c>
      <c r="G126" s="165">
        <v>68</v>
      </c>
      <c r="H126" s="166">
        <f t="shared" si="23"/>
        <v>8140.9404436328559</v>
      </c>
      <c r="I126" s="211">
        <v>99</v>
      </c>
      <c r="J126" s="212">
        <f t="shared" si="31"/>
        <v>61.300169230769235</v>
      </c>
      <c r="K126" s="436">
        <v>19710</v>
      </c>
      <c r="L126" s="213">
        <f t="shared" si="19"/>
        <v>3858.39065320688</v>
      </c>
      <c r="M126" s="210">
        <f t="shared" si="24"/>
        <v>1311.8528220903393</v>
      </c>
      <c r="N126" s="208">
        <f t="shared" si="25"/>
        <v>77.167813064137604</v>
      </c>
      <c r="O126" s="165">
        <v>44</v>
      </c>
      <c r="P126" s="166">
        <f t="shared" si="26"/>
        <v>5291.411288361357</v>
      </c>
      <c r="Q126" s="211">
        <v>99</v>
      </c>
      <c r="R126" s="212">
        <f t="shared" si="32"/>
        <v>113.84317142857145</v>
      </c>
      <c r="S126" s="436">
        <v>19710</v>
      </c>
      <c r="T126" s="213">
        <f t="shared" si="20"/>
        <v>2077.5949671113967</v>
      </c>
      <c r="U126" s="210">
        <f t="shared" si="27"/>
        <v>706.38228881787495</v>
      </c>
      <c r="V126" s="208">
        <f t="shared" si="28"/>
        <v>41.551899342227934</v>
      </c>
      <c r="W126" s="165">
        <v>24</v>
      </c>
      <c r="X126" s="166">
        <f t="shared" si="29"/>
        <v>2849.5291552714993</v>
      </c>
    </row>
    <row r="127" spans="1:24" s="424" customFormat="1" ht="15.75" customHeight="1" thickBot="1" x14ac:dyDescent="0.25">
      <c r="A127" s="223">
        <v>100</v>
      </c>
      <c r="B127" s="216">
        <f t="shared" si="30"/>
        <v>40.000039999999998</v>
      </c>
      <c r="C127" s="437">
        <v>19710</v>
      </c>
      <c r="D127" s="217">
        <f t="shared" si="18"/>
        <v>5912.9940870059136</v>
      </c>
      <c r="E127" s="218">
        <f t="shared" si="21"/>
        <v>2010.4179895820107</v>
      </c>
      <c r="F127" s="92">
        <f t="shared" si="22"/>
        <v>118.25988174011827</v>
      </c>
      <c r="G127" s="91">
        <v>68</v>
      </c>
      <c r="H127" s="94">
        <f t="shared" si="23"/>
        <v>8109.6719583280428</v>
      </c>
      <c r="I127" s="223">
        <v>100</v>
      </c>
      <c r="J127" s="216">
        <f t="shared" si="31"/>
        <v>61.53852307692307</v>
      </c>
      <c r="K127" s="437">
        <v>19710</v>
      </c>
      <c r="L127" s="217">
        <f t="shared" si="19"/>
        <v>3843.4461565538436</v>
      </c>
      <c r="M127" s="219">
        <f t="shared" si="24"/>
        <v>1306.771693228307</v>
      </c>
      <c r="N127" s="218">
        <f t="shared" si="25"/>
        <v>76.868923131076869</v>
      </c>
      <c r="O127" s="91">
        <v>44</v>
      </c>
      <c r="P127" s="94">
        <f t="shared" si="26"/>
        <v>5271.0867729132278</v>
      </c>
      <c r="Q127" s="223">
        <v>100</v>
      </c>
      <c r="R127" s="216">
        <f t="shared" si="32"/>
        <v>114.28582857142858</v>
      </c>
      <c r="S127" s="437">
        <v>19710</v>
      </c>
      <c r="T127" s="217">
        <f t="shared" si="20"/>
        <v>2069.5479304520695</v>
      </c>
      <c r="U127" s="219">
        <f t="shared" si="27"/>
        <v>703.64629635370363</v>
      </c>
      <c r="V127" s="218">
        <f t="shared" si="28"/>
        <v>41.390958609041391</v>
      </c>
      <c r="W127" s="91">
        <v>24</v>
      </c>
      <c r="X127" s="94">
        <f t="shared" si="29"/>
        <v>2838.5851854148145</v>
      </c>
    </row>
    <row r="128" spans="1:24" s="424" customFormat="1" ht="15.75" customHeight="1" thickBot="1" x14ac:dyDescent="0.25">
      <c r="A128" s="224">
        <v>101</v>
      </c>
      <c r="B128" s="206">
        <f t="shared" ref="B128:B159" si="33">0.1*A128+30</f>
        <v>40.1</v>
      </c>
      <c r="C128" s="439">
        <v>19710</v>
      </c>
      <c r="D128" s="207">
        <f t="shared" si="18"/>
        <v>5898.2543640897757</v>
      </c>
      <c r="E128" s="208">
        <f t="shared" si="21"/>
        <v>2005.4064837905239</v>
      </c>
      <c r="F128" s="164">
        <f t="shared" si="22"/>
        <v>117.96508728179552</v>
      </c>
      <c r="G128" s="165">
        <v>68</v>
      </c>
      <c r="H128" s="166">
        <f t="shared" si="23"/>
        <v>8089.6259351620947</v>
      </c>
      <c r="I128" s="224">
        <v>101</v>
      </c>
      <c r="J128" s="206">
        <f t="shared" ref="J128:J191" si="34">(0.1*I128+30)/0.65</f>
        <v>61.692307692307693</v>
      </c>
      <c r="K128" s="439">
        <v>19710</v>
      </c>
      <c r="L128" s="207">
        <f t="shared" si="19"/>
        <v>3833.865336658354</v>
      </c>
      <c r="M128" s="210">
        <f t="shared" si="24"/>
        <v>1303.5142144638405</v>
      </c>
      <c r="N128" s="208">
        <f t="shared" si="25"/>
        <v>76.677306733167086</v>
      </c>
      <c r="O128" s="165">
        <v>44</v>
      </c>
      <c r="P128" s="166">
        <f t="shared" si="26"/>
        <v>5258.0568578553612</v>
      </c>
      <c r="Q128" s="224">
        <v>101</v>
      </c>
      <c r="R128" s="216">
        <f t="shared" ref="R128:R191" si="35">(0.1*Q128+30)/0.35</f>
        <v>114.57142857142858</v>
      </c>
      <c r="S128" s="439">
        <v>19710</v>
      </c>
      <c r="T128" s="207">
        <f t="shared" si="20"/>
        <v>2064.3890274314213</v>
      </c>
      <c r="U128" s="210">
        <f t="shared" si="27"/>
        <v>701.89226932668328</v>
      </c>
      <c r="V128" s="208">
        <f t="shared" si="28"/>
        <v>41.287780548628426</v>
      </c>
      <c r="W128" s="165">
        <v>24</v>
      </c>
      <c r="X128" s="166">
        <f t="shared" si="29"/>
        <v>2831.5690773067327</v>
      </c>
    </row>
    <row r="129" spans="1:24" s="424" customFormat="1" ht="15.75" customHeight="1" x14ac:dyDescent="0.2">
      <c r="A129" s="211">
        <v>102</v>
      </c>
      <c r="B129" s="221">
        <f t="shared" si="33"/>
        <v>40.200000000000003</v>
      </c>
      <c r="C129" s="438">
        <v>19710</v>
      </c>
      <c r="D129" s="222">
        <f t="shared" si="18"/>
        <v>5883.5820895522384</v>
      </c>
      <c r="E129" s="208">
        <f t="shared" si="21"/>
        <v>2000.4179104477612</v>
      </c>
      <c r="F129" s="164">
        <f t="shared" si="22"/>
        <v>117.67164179104476</v>
      </c>
      <c r="G129" s="165">
        <v>68</v>
      </c>
      <c r="H129" s="166">
        <f t="shared" si="23"/>
        <v>8069.6716417910447</v>
      </c>
      <c r="I129" s="211">
        <v>102</v>
      </c>
      <c r="J129" s="221">
        <f t="shared" si="34"/>
        <v>61.846153846153847</v>
      </c>
      <c r="K129" s="438">
        <v>19710</v>
      </c>
      <c r="L129" s="222">
        <f t="shared" si="19"/>
        <v>3824.3283582089553</v>
      </c>
      <c r="M129" s="210">
        <f t="shared" si="24"/>
        <v>1300.2716417910449</v>
      </c>
      <c r="N129" s="208">
        <f t="shared" si="25"/>
        <v>76.486567164179107</v>
      </c>
      <c r="O129" s="165">
        <v>44</v>
      </c>
      <c r="P129" s="166">
        <f t="shared" si="26"/>
        <v>5245.0865671641795</v>
      </c>
      <c r="Q129" s="211">
        <v>102</v>
      </c>
      <c r="R129" s="212">
        <f t="shared" si="35"/>
        <v>114.85714285714288</v>
      </c>
      <c r="S129" s="438">
        <v>19710</v>
      </c>
      <c r="T129" s="222">
        <f t="shared" si="20"/>
        <v>2059.2537313432831</v>
      </c>
      <c r="U129" s="210">
        <f t="shared" si="27"/>
        <v>700.1462686567163</v>
      </c>
      <c r="V129" s="208">
        <f t="shared" si="28"/>
        <v>41.185074626865664</v>
      </c>
      <c r="W129" s="165">
        <v>24</v>
      </c>
      <c r="X129" s="166">
        <f t="shared" si="29"/>
        <v>2824.5850746268652</v>
      </c>
    </row>
    <row r="130" spans="1:24" s="424" customFormat="1" ht="15.75" customHeight="1" x14ac:dyDescent="0.2">
      <c r="A130" s="211">
        <v>103</v>
      </c>
      <c r="B130" s="212">
        <f t="shared" si="33"/>
        <v>40.299999999999997</v>
      </c>
      <c r="C130" s="436">
        <v>19710</v>
      </c>
      <c r="D130" s="213">
        <f t="shared" si="18"/>
        <v>5868.9826302729534</v>
      </c>
      <c r="E130" s="208">
        <f t="shared" si="21"/>
        <v>1995.4540942928043</v>
      </c>
      <c r="F130" s="164">
        <f t="shared" si="22"/>
        <v>117.37965260545907</v>
      </c>
      <c r="G130" s="165">
        <v>68</v>
      </c>
      <c r="H130" s="166">
        <f t="shared" si="23"/>
        <v>8049.816377171217</v>
      </c>
      <c r="I130" s="211">
        <v>103</v>
      </c>
      <c r="J130" s="212">
        <f t="shared" si="34"/>
        <v>61.999999999999993</v>
      </c>
      <c r="K130" s="436">
        <v>19710</v>
      </c>
      <c r="L130" s="213">
        <f t="shared" si="19"/>
        <v>3814.83870967742</v>
      </c>
      <c r="M130" s="210">
        <f t="shared" si="24"/>
        <v>1297.0451612903228</v>
      </c>
      <c r="N130" s="208">
        <f t="shared" si="25"/>
        <v>76.296774193548401</v>
      </c>
      <c r="O130" s="165">
        <v>44</v>
      </c>
      <c r="P130" s="166">
        <f t="shared" si="26"/>
        <v>5232.1806451612911</v>
      </c>
      <c r="Q130" s="211">
        <v>103</v>
      </c>
      <c r="R130" s="212">
        <f t="shared" si="35"/>
        <v>115.14285714285714</v>
      </c>
      <c r="S130" s="436">
        <v>19710</v>
      </c>
      <c r="T130" s="213">
        <f t="shared" si="20"/>
        <v>2054.1439205955335</v>
      </c>
      <c r="U130" s="210">
        <f t="shared" si="27"/>
        <v>698.40893300248138</v>
      </c>
      <c r="V130" s="208">
        <f t="shared" si="28"/>
        <v>41.08287841191067</v>
      </c>
      <c r="W130" s="165">
        <v>24</v>
      </c>
      <c r="X130" s="166">
        <f t="shared" si="29"/>
        <v>2817.6357320099255</v>
      </c>
    </row>
    <row r="131" spans="1:24" s="424" customFormat="1" ht="15.75" customHeight="1" x14ac:dyDescent="0.2">
      <c r="A131" s="211">
        <v>104</v>
      </c>
      <c r="B131" s="212">
        <f t="shared" si="33"/>
        <v>40.4</v>
      </c>
      <c r="C131" s="436">
        <v>19710</v>
      </c>
      <c r="D131" s="213">
        <f t="shared" si="18"/>
        <v>5854.4554455445541</v>
      </c>
      <c r="E131" s="208">
        <f t="shared" si="21"/>
        <v>1990.5148514851485</v>
      </c>
      <c r="F131" s="164">
        <f t="shared" si="22"/>
        <v>117.08910891089108</v>
      </c>
      <c r="G131" s="165">
        <v>68</v>
      </c>
      <c r="H131" s="166">
        <f t="shared" si="23"/>
        <v>8030.059405940593</v>
      </c>
      <c r="I131" s="211">
        <v>104</v>
      </c>
      <c r="J131" s="212">
        <f t="shared" si="34"/>
        <v>62.153846153846146</v>
      </c>
      <c r="K131" s="436">
        <v>19710</v>
      </c>
      <c r="L131" s="213">
        <f t="shared" si="19"/>
        <v>3805.3960396039611</v>
      </c>
      <c r="M131" s="210">
        <f t="shared" si="24"/>
        <v>1293.8346534653469</v>
      </c>
      <c r="N131" s="208">
        <f t="shared" si="25"/>
        <v>76.107920792079227</v>
      </c>
      <c r="O131" s="165">
        <v>44</v>
      </c>
      <c r="P131" s="166">
        <f t="shared" si="26"/>
        <v>5219.3386138613878</v>
      </c>
      <c r="Q131" s="211">
        <v>104</v>
      </c>
      <c r="R131" s="212">
        <f t="shared" si="35"/>
        <v>115.42857142857143</v>
      </c>
      <c r="S131" s="436">
        <v>19710</v>
      </c>
      <c r="T131" s="213">
        <f t="shared" si="20"/>
        <v>2049.0594059405939</v>
      </c>
      <c r="U131" s="210">
        <f t="shared" si="27"/>
        <v>696.68019801980199</v>
      </c>
      <c r="V131" s="208">
        <f t="shared" si="28"/>
        <v>40.981188118811879</v>
      </c>
      <c r="W131" s="165">
        <v>24</v>
      </c>
      <c r="X131" s="166">
        <f t="shared" si="29"/>
        <v>2810.720792079208</v>
      </c>
    </row>
    <row r="132" spans="1:24" s="424" customFormat="1" ht="15.75" customHeight="1" x14ac:dyDescent="0.2">
      <c r="A132" s="211">
        <v>105</v>
      </c>
      <c r="B132" s="212">
        <f t="shared" si="33"/>
        <v>40.5</v>
      </c>
      <c r="C132" s="436">
        <v>19710</v>
      </c>
      <c r="D132" s="213">
        <f t="shared" si="18"/>
        <v>5840</v>
      </c>
      <c r="E132" s="208">
        <f t="shared" si="21"/>
        <v>1985.6000000000001</v>
      </c>
      <c r="F132" s="164">
        <f t="shared" si="22"/>
        <v>116.8</v>
      </c>
      <c r="G132" s="165">
        <v>68</v>
      </c>
      <c r="H132" s="166">
        <f t="shared" si="23"/>
        <v>8010.4000000000005</v>
      </c>
      <c r="I132" s="211">
        <v>105</v>
      </c>
      <c r="J132" s="212">
        <f t="shared" si="34"/>
        <v>62.307692307692307</v>
      </c>
      <c r="K132" s="436">
        <v>19710</v>
      </c>
      <c r="L132" s="213">
        <f t="shared" si="19"/>
        <v>3796</v>
      </c>
      <c r="M132" s="210">
        <f t="shared" si="24"/>
        <v>1290.6400000000001</v>
      </c>
      <c r="N132" s="208">
        <f t="shared" si="25"/>
        <v>75.92</v>
      </c>
      <c r="O132" s="165">
        <v>44</v>
      </c>
      <c r="P132" s="166">
        <f t="shared" si="26"/>
        <v>5206.5600000000004</v>
      </c>
      <c r="Q132" s="211">
        <v>105</v>
      </c>
      <c r="R132" s="212">
        <f t="shared" si="35"/>
        <v>115.71428571428572</v>
      </c>
      <c r="S132" s="436">
        <v>19710</v>
      </c>
      <c r="T132" s="213">
        <f t="shared" si="20"/>
        <v>2044</v>
      </c>
      <c r="U132" s="210">
        <f t="shared" si="27"/>
        <v>694.96</v>
      </c>
      <c r="V132" s="208">
        <f t="shared" si="28"/>
        <v>40.880000000000003</v>
      </c>
      <c r="W132" s="165">
        <v>24</v>
      </c>
      <c r="X132" s="166">
        <f t="shared" si="29"/>
        <v>2803.84</v>
      </c>
    </row>
    <row r="133" spans="1:24" s="424" customFormat="1" ht="15.75" customHeight="1" x14ac:dyDescent="0.2">
      <c r="A133" s="211">
        <v>106</v>
      </c>
      <c r="B133" s="212">
        <f t="shared" si="33"/>
        <v>40.6</v>
      </c>
      <c r="C133" s="436">
        <v>19710</v>
      </c>
      <c r="D133" s="213">
        <f t="shared" si="18"/>
        <v>5825.6157635467971</v>
      </c>
      <c r="E133" s="208">
        <f t="shared" si="21"/>
        <v>1980.7093596059112</v>
      </c>
      <c r="F133" s="164">
        <f t="shared" si="22"/>
        <v>116.51231527093594</v>
      </c>
      <c r="G133" s="165">
        <v>68</v>
      </c>
      <c r="H133" s="166">
        <f t="shared" si="23"/>
        <v>7990.837438423644</v>
      </c>
      <c r="I133" s="211">
        <v>106</v>
      </c>
      <c r="J133" s="212">
        <f t="shared" si="34"/>
        <v>62.46153846153846</v>
      </c>
      <c r="K133" s="436">
        <v>19710</v>
      </c>
      <c r="L133" s="213">
        <f t="shared" si="19"/>
        <v>3786.6502463054189</v>
      </c>
      <c r="M133" s="210">
        <f t="shared" si="24"/>
        <v>1287.4610837438424</v>
      </c>
      <c r="N133" s="208">
        <f t="shared" si="25"/>
        <v>75.733004926108379</v>
      </c>
      <c r="O133" s="165">
        <v>44</v>
      </c>
      <c r="P133" s="166">
        <f t="shared" si="26"/>
        <v>5193.8443349753697</v>
      </c>
      <c r="Q133" s="211">
        <v>106</v>
      </c>
      <c r="R133" s="212">
        <f t="shared" si="35"/>
        <v>116.00000000000001</v>
      </c>
      <c r="S133" s="436">
        <v>19710</v>
      </c>
      <c r="T133" s="213">
        <f t="shared" si="20"/>
        <v>2038.9655172413791</v>
      </c>
      <c r="U133" s="210">
        <f t="shared" si="27"/>
        <v>693.24827586206891</v>
      </c>
      <c r="V133" s="208">
        <f t="shared" si="28"/>
        <v>40.779310344827586</v>
      </c>
      <c r="W133" s="165">
        <v>24</v>
      </c>
      <c r="X133" s="166">
        <f t="shared" si="29"/>
        <v>2796.9931034482756</v>
      </c>
    </row>
    <row r="134" spans="1:24" s="424" customFormat="1" ht="15.75" customHeight="1" x14ac:dyDescent="0.2">
      <c r="A134" s="211">
        <v>107</v>
      </c>
      <c r="B134" s="212">
        <f t="shared" si="33"/>
        <v>40.700000000000003</v>
      </c>
      <c r="C134" s="436">
        <v>19710</v>
      </c>
      <c r="D134" s="213">
        <f t="shared" si="18"/>
        <v>5811.3022113022116</v>
      </c>
      <c r="E134" s="208">
        <f t="shared" si="21"/>
        <v>1975.842751842752</v>
      </c>
      <c r="F134" s="164">
        <f t="shared" si="22"/>
        <v>116.22604422604424</v>
      </c>
      <c r="G134" s="165">
        <v>68</v>
      </c>
      <c r="H134" s="166">
        <f t="shared" si="23"/>
        <v>7971.3710073710072</v>
      </c>
      <c r="I134" s="211">
        <v>107</v>
      </c>
      <c r="J134" s="212">
        <f t="shared" si="34"/>
        <v>62.61538461538462</v>
      </c>
      <c r="K134" s="436">
        <v>19710</v>
      </c>
      <c r="L134" s="213">
        <f t="shared" si="19"/>
        <v>3777.3464373464367</v>
      </c>
      <c r="M134" s="210">
        <f t="shared" si="24"/>
        <v>1284.2977886977885</v>
      </c>
      <c r="N134" s="208">
        <f t="shared" si="25"/>
        <v>75.546928746928742</v>
      </c>
      <c r="O134" s="165">
        <v>44</v>
      </c>
      <c r="P134" s="166">
        <f t="shared" si="26"/>
        <v>5181.1911547911541</v>
      </c>
      <c r="Q134" s="211">
        <v>107</v>
      </c>
      <c r="R134" s="212">
        <f t="shared" si="35"/>
        <v>116.28571428571431</v>
      </c>
      <c r="S134" s="436">
        <v>19710</v>
      </c>
      <c r="T134" s="213">
        <f t="shared" si="20"/>
        <v>2033.9557739557736</v>
      </c>
      <c r="U134" s="210">
        <f t="shared" si="27"/>
        <v>691.54496314496305</v>
      </c>
      <c r="V134" s="208">
        <f t="shared" si="28"/>
        <v>40.679115479115474</v>
      </c>
      <c r="W134" s="165">
        <v>24</v>
      </c>
      <c r="X134" s="166">
        <f t="shared" si="29"/>
        <v>2790.1798525798522</v>
      </c>
    </row>
    <row r="135" spans="1:24" s="424" customFormat="1" ht="15.75" customHeight="1" x14ac:dyDescent="0.2">
      <c r="A135" s="211">
        <v>108</v>
      </c>
      <c r="B135" s="212">
        <f t="shared" si="33"/>
        <v>40.799999999999997</v>
      </c>
      <c r="C135" s="436">
        <v>19710</v>
      </c>
      <c r="D135" s="213">
        <f t="shared" si="18"/>
        <v>5797.0588235294117</v>
      </c>
      <c r="E135" s="208">
        <f t="shared" si="21"/>
        <v>1971.0000000000002</v>
      </c>
      <c r="F135" s="164">
        <f t="shared" si="22"/>
        <v>115.94117647058823</v>
      </c>
      <c r="G135" s="165">
        <v>68</v>
      </c>
      <c r="H135" s="166">
        <f t="shared" si="23"/>
        <v>7952</v>
      </c>
      <c r="I135" s="211">
        <v>108</v>
      </c>
      <c r="J135" s="212">
        <f t="shared" si="34"/>
        <v>62.769230769230759</v>
      </c>
      <c r="K135" s="436">
        <v>19710</v>
      </c>
      <c r="L135" s="213">
        <f t="shared" si="19"/>
        <v>3768.0882352941185</v>
      </c>
      <c r="M135" s="210">
        <f t="shared" si="24"/>
        <v>1281.1500000000003</v>
      </c>
      <c r="N135" s="208">
        <f t="shared" si="25"/>
        <v>75.361764705882365</v>
      </c>
      <c r="O135" s="165">
        <v>44</v>
      </c>
      <c r="P135" s="166">
        <f t="shared" si="26"/>
        <v>5168.6000000000013</v>
      </c>
      <c r="Q135" s="211">
        <v>108</v>
      </c>
      <c r="R135" s="212">
        <f t="shared" si="35"/>
        <v>116.57142857142857</v>
      </c>
      <c r="S135" s="436">
        <v>19710</v>
      </c>
      <c r="T135" s="213">
        <f t="shared" si="20"/>
        <v>2028.9705882352939</v>
      </c>
      <c r="U135" s="210">
        <f t="shared" si="27"/>
        <v>689.85</v>
      </c>
      <c r="V135" s="208">
        <f t="shared" si="28"/>
        <v>40.579411764705881</v>
      </c>
      <c r="W135" s="165">
        <v>24</v>
      </c>
      <c r="X135" s="166">
        <f t="shared" si="29"/>
        <v>2783.4</v>
      </c>
    </row>
    <row r="136" spans="1:24" s="424" customFormat="1" ht="15.75" customHeight="1" x14ac:dyDescent="0.2">
      <c r="A136" s="211">
        <v>109</v>
      </c>
      <c r="B136" s="212">
        <f t="shared" si="33"/>
        <v>40.9</v>
      </c>
      <c r="C136" s="436">
        <v>19710</v>
      </c>
      <c r="D136" s="213">
        <f t="shared" si="18"/>
        <v>5782.8850855745723</v>
      </c>
      <c r="E136" s="208">
        <f t="shared" si="21"/>
        <v>1966.1809290953547</v>
      </c>
      <c r="F136" s="164">
        <f t="shared" si="22"/>
        <v>115.65770171149144</v>
      </c>
      <c r="G136" s="165">
        <v>68</v>
      </c>
      <c r="H136" s="166">
        <f t="shared" si="23"/>
        <v>7932.7237163814179</v>
      </c>
      <c r="I136" s="211">
        <v>109</v>
      </c>
      <c r="J136" s="212">
        <f t="shared" si="34"/>
        <v>62.92307692307692</v>
      </c>
      <c r="K136" s="436">
        <v>19710</v>
      </c>
      <c r="L136" s="213">
        <f t="shared" si="19"/>
        <v>3758.8753056234723</v>
      </c>
      <c r="M136" s="210">
        <f t="shared" si="24"/>
        <v>1278.0176039119806</v>
      </c>
      <c r="N136" s="208">
        <f t="shared" si="25"/>
        <v>75.177506112469445</v>
      </c>
      <c r="O136" s="165">
        <v>44</v>
      </c>
      <c r="P136" s="166">
        <f t="shared" si="26"/>
        <v>5156.0704156479214</v>
      </c>
      <c r="Q136" s="211">
        <v>109</v>
      </c>
      <c r="R136" s="212">
        <f t="shared" si="35"/>
        <v>116.85714285714286</v>
      </c>
      <c r="S136" s="436">
        <v>19710</v>
      </c>
      <c r="T136" s="213">
        <f t="shared" si="20"/>
        <v>2024.0097799511002</v>
      </c>
      <c r="U136" s="210">
        <f t="shared" si="27"/>
        <v>688.16332518337413</v>
      </c>
      <c r="V136" s="208">
        <f t="shared" si="28"/>
        <v>40.480195599022004</v>
      </c>
      <c r="W136" s="165">
        <v>24</v>
      </c>
      <c r="X136" s="166">
        <f t="shared" si="29"/>
        <v>2776.6533007334961</v>
      </c>
    </row>
    <row r="137" spans="1:24" s="424" customFormat="1" ht="15.75" customHeight="1" x14ac:dyDescent="0.2">
      <c r="A137" s="214">
        <v>110</v>
      </c>
      <c r="B137" s="212">
        <f t="shared" si="33"/>
        <v>41</v>
      </c>
      <c r="C137" s="436">
        <v>19710</v>
      </c>
      <c r="D137" s="213">
        <f t="shared" si="18"/>
        <v>5768.7804878048773</v>
      </c>
      <c r="E137" s="208">
        <f t="shared" si="21"/>
        <v>1961.3853658536584</v>
      </c>
      <c r="F137" s="164">
        <f t="shared" si="22"/>
        <v>115.37560975609755</v>
      </c>
      <c r="G137" s="165">
        <v>68</v>
      </c>
      <c r="H137" s="166">
        <f t="shared" si="23"/>
        <v>7913.5414634146327</v>
      </c>
      <c r="I137" s="214">
        <v>110</v>
      </c>
      <c r="J137" s="212">
        <f t="shared" si="34"/>
        <v>63.076923076923073</v>
      </c>
      <c r="K137" s="436">
        <v>19710</v>
      </c>
      <c r="L137" s="213">
        <f t="shared" si="19"/>
        <v>3749.707317073171</v>
      </c>
      <c r="M137" s="210">
        <f t="shared" si="24"/>
        <v>1274.9004878048781</v>
      </c>
      <c r="N137" s="208">
        <f t="shared" si="25"/>
        <v>74.99414634146342</v>
      </c>
      <c r="O137" s="165">
        <v>44</v>
      </c>
      <c r="P137" s="166">
        <f t="shared" si="26"/>
        <v>5143.6019512195126</v>
      </c>
      <c r="Q137" s="214">
        <v>110</v>
      </c>
      <c r="R137" s="212">
        <f t="shared" si="35"/>
        <v>117.14285714285715</v>
      </c>
      <c r="S137" s="436">
        <v>19710</v>
      </c>
      <c r="T137" s="213">
        <f t="shared" si="20"/>
        <v>2019.0731707317073</v>
      </c>
      <c r="U137" s="210">
        <f t="shared" si="27"/>
        <v>686.4848780487805</v>
      </c>
      <c r="V137" s="208">
        <f t="shared" si="28"/>
        <v>40.381463414634148</v>
      </c>
      <c r="W137" s="165">
        <v>24</v>
      </c>
      <c r="X137" s="166">
        <f t="shared" si="29"/>
        <v>2769.939512195122</v>
      </c>
    </row>
    <row r="138" spans="1:24" s="424" customFormat="1" ht="15.75" customHeight="1" x14ac:dyDescent="0.2">
      <c r="A138" s="211">
        <v>111</v>
      </c>
      <c r="B138" s="212">
        <f t="shared" si="33"/>
        <v>41.1</v>
      </c>
      <c r="C138" s="436">
        <v>19710</v>
      </c>
      <c r="D138" s="213">
        <f t="shared" si="18"/>
        <v>5754.7445255474449</v>
      </c>
      <c r="E138" s="208">
        <f t="shared" si="21"/>
        <v>1956.6131386861314</v>
      </c>
      <c r="F138" s="164">
        <f t="shared" si="22"/>
        <v>115.0948905109489</v>
      </c>
      <c r="G138" s="165">
        <v>68</v>
      </c>
      <c r="H138" s="166">
        <f t="shared" si="23"/>
        <v>7894.4525547445255</v>
      </c>
      <c r="I138" s="211">
        <v>111</v>
      </c>
      <c r="J138" s="212">
        <f t="shared" si="34"/>
        <v>63.230769230769234</v>
      </c>
      <c r="K138" s="436">
        <v>19710</v>
      </c>
      <c r="L138" s="213">
        <f t="shared" si="19"/>
        <v>3740.5839416058393</v>
      </c>
      <c r="M138" s="210">
        <f t="shared" si="24"/>
        <v>1271.7985401459855</v>
      </c>
      <c r="N138" s="208">
        <f t="shared" si="25"/>
        <v>74.811678832116783</v>
      </c>
      <c r="O138" s="165">
        <v>44</v>
      </c>
      <c r="P138" s="166">
        <f t="shared" si="26"/>
        <v>5131.194160583942</v>
      </c>
      <c r="Q138" s="211">
        <v>111</v>
      </c>
      <c r="R138" s="212">
        <f t="shared" si="35"/>
        <v>117.42857142857144</v>
      </c>
      <c r="S138" s="436">
        <v>19710</v>
      </c>
      <c r="T138" s="213">
        <f t="shared" si="20"/>
        <v>2014.1605839416056</v>
      </c>
      <c r="U138" s="210">
        <f t="shared" si="27"/>
        <v>684.81459854014599</v>
      </c>
      <c r="V138" s="208">
        <f t="shared" si="28"/>
        <v>40.28321167883211</v>
      </c>
      <c r="W138" s="165">
        <v>24</v>
      </c>
      <c r="X138" s="166">
        <f t="shared" si="29"/>
        <v>2763.258394160584</v>
      </c>
    </row>
    <row r="139" spans="1:24" s="424" customFormat="1" ht="15.75" customHeight="1" x14ac:dyDescent="0.2">
      <c r="A139" s="211">
        <v>112</v>
      </c>
      <c r="B139" s="212">
        <f t="shared" si="33"/>
        <v>41.2</v>
      </c>
      <c r="C139" s="436">
        <v>19710</v>
      </c>
      <c r="D139" s="213">
        <f t="shared" si="18"/>
        <v>5740.7766990291257</v>
      </c>
      <c r="E139" s="208">
        <f t="shared" si="21"/>
        <v>1951.8640776699028</v>
      </c>
      <c r="F139" s="164">
        <f t="shared" si="22"/>
        <v>114.81553398058252</v>
      </c>
      <c r="G139" s="165">
        <v>68</v>
      </c>
      <c r="H139" s="166">
        <f t="shared" si="23"/>
        <v>7875.4563106796113</v>
      </c>
      <c r="I139" s="211">
        <v>112</v>
      </c>
      <c r="J139" s="212">
        <f t="shared" si="34"/>
        <v>63.384615384615387</v>
      </c>
      <c r="K139" s="436">
        <v>19710</v>
      </c>
      <c r="L139" s="213">
        <f t="shared" si="19"/>
        <v>3731.5048543689322</v>
      </c>
      <c r="M139" s="210">
        <f t="shared" si="24"/>
        <v>1268.7116504854371</v>
      </c>
      <c r="N139" s="208">
        <f t="shared" si="25"/>
        <v>74.630097087378644</v>
      </c>
      <c r="O139" s="165">
        <v>44</v>
      </c>
      <c r="P139" s="166">
        <f t="shared" si="26"/>
        <v>5118.8466019417483</v>
      </c>
      <c r="Q139" s="211">
        <v>112</v>
      </c>
      <c r="R139" s="212">
        <f t="shared" si="35"/>
        <v>117.71428571428574</v>
      </c>
      <c r="S139" s="436">
        <v>19710</v>
      </c>
      <c r="T139" s="213">
        <f t="shared" si="20"/>
        <v>2009.2718446601939</v>
      </c>
      <c r="U139" s="210">
        <f t="shared" si="27"/>
        <v>683.15242718446598</v>
      </c>
      <c r="V139" s="208">
        <f t="shared" si="28"/>
        <v>40.185436893203878</v>
      </c>
      <c r="W139" s="165">
        <v>24</v>
      </c>
      <c r="X139" s="166">
        <f t="shared" si="29"/>
        <v>2756.6097087378639</v>
      </c>
    </row>
    <row r="140" spans="1:24" s="424" customFormat="1" ht="15.75" customHeight="1" x14ac:dyDescent="0.2">
      <c r="A140" s="211">
        <v>113</v>
      </c>
      <c r="B140" s="212">
        <f t="shared" si="33"/>
        <v>41.3</v>
      </c>
      <c r="C140" s="436">
        <v>19710</v>
      </c>
      <c r="D140" s="213">
        <f t="shared" si="18"/>
        <v>5726.8765133171919</v>
      </c>
      <c r="E140" s="208">
        <f t="shared" si="21"/>
        <v>1947.1380145278454</v>
      </c>
      <c r="F140" s="164">
        <f t="shared" si="22"/>
        <v>114.53753026634384</v>
      </c>
      <c r="G140" s="165">
        <v>68</v>
      </c>
      <c r="H140" s="166">
        <f t="shared" si="23"/>
        <v>7856.5520581113815</v>
      </c>
      <c r="I140" s="211">
        <v>113</v>
      </c>
      <c r="J140" s="212">
        <f t="shared" si="34"/>
        <v>63.538461538461533</v>
      </c>
      <c r="K140" s="436">
        <v>19710</v>
      </c>
      <c r="L140" s="213">
        <f t="shared" si="19"/>
        <v>3722.4697336561749</v>
      </c>
      <c r="M140" s="210">
        <f t="shared" si="24"/>
        <v>1265.6397094430995</v>
      </c>
      <c r="N140" s="208">
        <f t="shared" si="25"/>
        <v>74.449394673123493</v>
      </c>
      <c r="O140" s="165">
        <v>44</v>
      </c>
      <c r="P140" s="166">
        <f t="shared" si="26"/>
        <v>5106.558837772398</v>
      </c>
      <c r="Q140" s="211">
        <v>113</v>
      </c>
      <c r="R140" s="212">
        <f t="shared" si="35"/>
        <v>118</v>
      </c>
      <c r="S140" s="436">
        <v>19710</v>
      </c>
      <c r="T140" s="213">
        <f t="shared" si="20"/>
        <v>2004.406779661017</v>
      </c>
      <c r="U140" s="210">
        <f t="shared" si="27"/>
        <v>681.49830508474588</v>
      </c>
      <c r="V140" s="208">
        <f t="shared" si="28"/>
        <v>40.088135593220343</v>
      </c>
      <c r="W140" s="165">
        <v>24</v>
      </c>
      <c r="X140" s="166">
        <f t="shared" si="29"/>
        <v>2749.9932203389831</v>
      </c>
    </row>
    <row r="141" spans="1:24" s="424" customFormat="1" ht="15.75" customHeight="1" x14ac:dyDescent="0.2">
      <c r="A141" s="211">
        <v>114</v>
      </c>
      <c r="B141" s="212">
        <f t="shared" si="33"/>
        <v>41.4</v>
      </c>
      <c r="C141" s="436">
        <v>19710</v>
      </c>
      <c r="D141" s="213">
        <f t="shared" si="18"/>
        <v>5713.04347826087</v>
      </c>
      <c r="E141" s="208">
        <f t="shared" si="21"/>
        <v>1942.434782608696</v>
      </c>
      <c r="F141" s="164">
        <f t="shared" si="22"/>
        <v>114.2608695652174</v>
      </c>
      <c r="G141" s="165">
        <v>68</v>
      </c>
      <c r="H141" s="166">
        <f t="shared" si="23"/>
        <v>7837.739130434783</v>
      </c>
      <c r="I141" s="211">
        <v>114</v>
      </c>
      <c r="J141" s="212">
        <f t="shared" si="34"/>
        <v>63.692307692307686</v>
      </c>
      <c r="K141" s="436">
        <v>19710</v>
      </c>
      <c r="L141" s="213">
        <f t="shared" si="19"/>
        <v>3713.4782608695655</v>
      </c>
      <c r="M141" s="210">
        <f t="shared" si="24"/>
        <v>1262.5826086956524</v>
      </c>
      <c r="N141" s="208">
        <f t="shared" si="25"/>
        <v>74.269565217391317</v>
      </c>
      <c r="O141" s="165">
        <v>44</v>
      </c>
      <c r="P141" s="166">
        <f t="shared" si="26"/>
        <v>5094.3304347826097</v>
      </c>
      <c r="Q141" s="211">
        <v>114</v>
      </c>
      <c r="R141" s="212">
        <f t="shared" si="35"/>
        <v>118.28571428571429</v>
      </c>
      <c r="S141" s="436">
        <v>19710</v>
      </c>
      <c r="T141" s="213">
        <f t="shared" si="20"/>
        <v>1999.5652173913043</v>
      </c>
      <c r="U141" s="210">
        <f t="shared" si="27"/>
        <v>679.85217391304354</v>
      </c>
      <c r="V141" s="208">
        <f t="shared" si="28"/>
        <v>39.991304347826087</v>
      </c>
      <c r="W141" s="165">
        <v>24</v>
      </c>
      <c r="X141" s="166">
        <f t="shared" si="29"/>
        <v>2743.4086956521737</v>
      </c>
    </row>
    <row r="142" spans="1:24" s="424" customFormat="1" ht="15.75" customHeight="1" x14ac:dyDescent="0.2">
      <c r="A142" s="211">
        <v>115</v>
      </c>
      <c r="B142" s="212">
        <f t="shared" si="33"/>
        <v>41.5</v>
      </c>
      <c r="C142" s="436">
        <v>19710</v>
      </c>
      <c r="D142" s="213">
        <f t="shared" si="18"/>
        <v>5699.2771084337346</v>
      </c>
      <c r="E142" s="208">
        <f t="shared" si="21"/>
        <v>1937.7542168674699</v>
      </c>
      <c r="F142" s="164">
        <f t="shared" si="22"/>
        <v>113.9855421686747</v>
      </c>
      <c r="G142" s="165">
        <v>68</v>
      </c>
      <c r="H142" s="166">
        <f t="shared" si="23"/>
        <v>7819.0168674698789</v>
      </c>
      <c r="I142" s="211">
        <v>115</v>
      </c>
      <c r="J142" s="212">
        <f t="shared" si="34"/>
        <v>63.846153846153847</v>
      </c>
      <c r="K142" s="436">
        <v>19710</v>
      </c>
      <c r="L142" s="213">
        <f t="shared" si="19"/>
        <v>3704.5301204819275</v>
      </c>
      <c r="M142" s="210">
        <f t="shared" si="24"/>
        <v>1259.5402409638555</v>
      </c>
      <c r="N142" s="208">
        <f t="shared" si="25"/>
        <v>74.090602409638549</v>
      </c>
      <c r="O142" s="165">
        <v>44</v>
      </c>
      <c r="P142" s="166">
        <f t="shared" si="26"/>
        <v>5082.1609638554219</v>
      </c>
      <c r="Q142" s="211">
        <v>115</v>
      </c>
      <c r="R142" s="212">
        <f t="shared" si="35"/>
        <v>118.57142857142858</v>
      </c>
      <c r="S142" s="436">
        <v>19710</v>
      </c>
      <c r="T142" s="213">
        <f t="shared" si="20"/>
        <v>1994.7469879518069</v>
      </c>
      <c r="U142" s="210">
        <f t="shared" si="27"/>
        <v>678.21397590361437</v>
      </c>
      <c r="V142" s="208">
        <f t="shared" si="28"/>
        <v>39.894939759036141</v>
      </c>
      <c r="W142" s="165">
        <v>24</v>
      </c>
      <c r="X142" s="166">
        <f t="shared" si="29"/>
        <v>2736.8559036144575</v>
      </c>
    </row>
    <row r="143" spans="1:24" s="424" customFormat="1" ht="15.75" customHeight="1" x14ac:dyDescent="0.2">
      <c r="A143" s="211">
        <v>116</v>
      </c>
      <c r="B143" s="212">
        <f t="shared" si="33"/>
        <v>41.6</v>
      </c>
      <c r="C143" s="436">
        <v>19710</v>
      </c>
      <c r="D143" s="213">
        <f t="shared" si="18"/>
        <v>5685.5769230769229</v>
      </c>
      <c r="E143" s="208">
        <f t="shared" si="21"/>
        <v>1933.0961538461538</v>
      </c>
      <c r="F143" s="164">
        <f t="shared" si="22"/>
        <v>113.71153846153845</v>
      </c>
      <c r="G143" s="165">
        <v>68</v>
      </c>
      <c r="H143" s="166">
        <f t="shared" si="23"/>
        <v>7800.3846153846143</v>
      </c>
      <c r="I143" s="211">
        <v>116</v>
      </c>
      <c r="J143" s="212">
        <f t="shared" si="34"/>
        <v>64</v>
      </c>
      <c r="K143" s="436">
        <v>19710</v>
      </c>
      <c r="L143" s="213">
        <f t="shared" si="19"/>
        <v>3695.625</v>
      </c>
      <c r="M143" s="210">
        <f t="shared" si="24"/>
        <v>1256.5125</v>
      </c>
      <c r="N143" s="208">
        <f t="shared" si="25"/>
        <v>73.912500000000009</v>
      </c>
      <c r="O143" s="165">
        <v>44</v>
      </c>
      <c r="P143" s="166">
        <f t="shared" si="26"/>
        <v>5070.05</v>
      </c>
      <c r="Q143" s="211">
        <v>116</v>
      </c>
      <c r="R143" s="212">
        <f t="shared" si="35"/>
        <v>118.85714285714288</v>
      </c>
      <c r="S143" s="436">
        <v>19710</v>
      </c>
      <c r="T143" s="213">
        <f t="shared" si="20"/>
        <v>1989.9519230769229</v>
      </c>
      <c r="U143" s="210">
        <f t="shared" si="27"/>
        <v>676.58365384615388</v>
      </c>
      <c r="V143" s="208">
        <f t="shared" si="28"/>
        <v>39.799038461538458</v>
      </c>
      <c r="W143" s="165">
        <v>24</v>
      </c>
      <c r="X143" s="166">
        <f t="shared" si="29"/>
        <v>2730.3346153846155</v>
      </c>
    </row>
    <row r="144" spans="1:24" s="424" customFormat="1" ht="15.75" customHeight="1" x14ac:dyDescent="0.2">
      <c r="A144" s="211">
        <v>117</v>
      </c>
      <c r="B144" s="212">
        <f t="shared" si="33"/>
        <v>41.7</v>
      </c>
      <c r="C144" s="436">
        <v>19710</v>
      </c>
      <c r="D144" s="213">
        <f t="shared" si="18"/>
        <v>5671.9424460431655</v>
      </c>
      <c r="E144" s="208">
        <f t="shared" si="21"/>
        <v>1928.4604316546763</v>
      </c>
      <c r="F144" s="164">
        <f t="shared" si="22"/>
        <v>113.43884892086331</v>
      </c>
      <c r="G144" s="165">
        <v>68</v>
      </c>
      <c r="H144" s="166">
        <f t="shared" si="23"/>
        <v>7781.8417266187053</v>
      </c>
      <c r="I144" s="211">
        <v>117</v>
      </c>
      <c r="J144" s="212">
        <f t="shared" si="34"/>
        <v>64.15384615384616</v>
      </c>
      <c r="K144" s="436">
        <v>19710</v>
      </c>
      <c r="L144" s="213">
        <f t="shared" si="19"/>
        <v>3686.762589928057</v>
      </c>
      <c r="M144" s="210">
        <f t="shared" si="24"/>
        <v>1253.4992805755394</v>
      </c>
      <c r="N144" s="208">
        <f t="shared" si="25"/>
        <v>73.735251798561137</v>
      </c>
      <c r="O144" s="165">
        <v>44</v>
      </c>
      <c r="P144" s="166">
        <f t="shared" si="26"/>
        <v>5057.9971223021575</v>
      </c>
      <c r="Q144" s="211">
        <v>117</v>
      </c>
      <c r="R144" s="212">
        <f t="shared" si="35"/>
        <v>119.14285714285715</v>
      </c>
      <c r="S144" s="436">
        <v>19710</v>
      </c>
      <c r="T144" s="213">
        <f t="shared" si="20"/>
        <v>1985.1798561151079</v>
      </c>
      <c r="U144" s="210">
        <f t="shared" si="27"/>
        <v>674.9611510791367</v>
      </c>
      <c r="V144" s="208">
        <f t="shared" si="28"/>
        <v>39.703597122302156</v>
      </c>
      <c r="W144" s="165">
        <v>24</v>
      </c>
      <c r="X144" s="166">
        <f t="shared" si="29"/>
        <v>2723.8446043165468</v>
      </c>
    </row>
    <row r="145" spans="1:24" s="424" customFormat="1" ht="15.75" customHeight="1" x14ac:dyDescent="0.2">
      <c r="A145" s="211">
        <v>118</v>
      </c>
      <c r="B145" s="212">
        <f t="shared" si="33"/>
        <v>41.8</v>
      </c>
      <c r="C145" s="436">
        <v>19710</v>
      </c>
      <c r="D145" s="213">
        <f t="shared" si="18"/>
        <v>5658.3732057416264</v>
      </c>
      <c r="E145" s="208">
        <f t="shared" si="21"/>
        <v>1923.8468899521531</v>
      </c>
      <c r="F145" s="164">
        <f t="shared" si="22"/>
        <v>113.16746411483253</v>
      </c>
      <c r="G145" s="165">
        <v>68</v>
      </c>
      <c r="H145" s="166">
        <f t="shared" si="23"/>
        <v>7763.3875598086124</v>
      </c>
      <c r="I145" s="211">
        <v>118</v>
      </c>
      <c r="J145" s="212">
        <f t="shared" si="34"/>
        <v>64.307692307692307</v>
      </c>
      <c r="K145" s="436">
        <v>19710</v>
      </c>
      <c r="L145" s="213">
        <f t="shared" si="19"/>
        <v>3677.9425837320573</v>
      </c>
      <c r="M145" s="210">
        <f t="shared" si="24"/>
        <v>1250.5004784688995</v>
      </c>
      <c r="N145" s="208">
        <f t="shared" si="25"/>
        <v>73.558851674641147</v>
      </c>
      <c r="O145" s="165">
        <v>44</v>
      </c>
      <c r="P145" s="166">
        <f t="shared" si="26"/>
        <v>5046.0019138755979</v>
      </c>
      <c r="Q145" s="211">
        <v>118</v>
      </c>
      <c r="R145" s="212">
        <f t="shared" si="35"/>
        <v>119.42857142857143</v>
      </c>
      <c r="S145" s="436">
        <v>19710</v>
      </c>
      <c r="T145" s="213">
        <f t="shared" si="20"/>
        <v>1980.4306220095693</v>
      </c>
      <c r="U145" s="210">
        <f t="shared" si="27"/>
        <v>673.34641148325363</v>
      </c>
      <c r="V145" s="208">
        <f t="shared" si="28"/>
        <v>39.608612440191386</v>
      </c>
      <c r="W145" s="165">
        <v>24</v>
      </c>
      <c r="X145" s="166">
        <f t="shared" si="29"/>
        <v>2717.3856459330141</v>
      </c>
    </row>
    <row r="146" spans="1:24" s="424" customFormat="1" ht="15.75" customHeight="1" x14ac:dyDescent="0.2">
      <c r="A146" s="211">
        <v>119</v>
      </c>
      <c r="B146" s="212">
        <f t="shared" si="33"/>
        <v>41.9</v>
      </c>
      <c r="C146" s="436">
        <v>19710</v>
      </c>
      <c r="D146" s="213">
        <f t="shared" si="18"/>
        <v>5644.8687350835326</v>
      </c>
      <c r="E146" s="208">
        <f t="shared" si="21"/>
        <v>1919.2553699284013</v>
      </c>
      <c r="F146" s="164">
        <f t="shared" si="22"/>
        <v>112.89737470167066</v>
      </c>
      <c r="G146" s="165">
        <v>68</v>
      </c>
      <c r="H146" s="166">
        <f t="shared" si="23"/>
        <v>7745.0214797136041</v>
      </c>
      <c r="I146" s="211">
        <v>119</v>
      </c>
      <c r="J146" s="212">
        <f t="shared" si="34"/>
        <v>64.461538461538453</v>
      </c>
      <c r="K146" s="436">
        <v>19710</v>
      </c>
      <c r="L146" s="213">
        <f t="shared" si="19"/>
        <v>3669.1646778042968</v>
      </c>
      <c r="M146" s="210">
        <f t="shared" si="24"/>
        <v>1247.515990453461</v>
      </c>
      <c r="N146" s="208">
        <f t="shared" si="25"/>
        <v>73.383293556085945</v>
      </c>
      <c r="O146" s="165">
        <v>44</v>
      </c>
      <c r="P146" s="166">
        <f t="shared" si="26"/>
        <v>5034.0639618138439</v>
      </c>
      <c r="Q146" s="211">
        <v>119</v>
      </c>
      <c r="R146" s="212">
        <f t="shared" si="35"/>
        <v>119.71428571428572</v>
      </c>
      <c r="S146" s="436">
        <v>19710</v>
      </c>
      <c r="T146" s="213">
        <f t="shared" si="20"/>
        <v>1975.7040572792362</v>
      </c>
      <c r="U146" s="210">
        <f t="shared" si="27"/>
        <v>671.73937947494039</v>
      </c>
      <c r="V146" s="208">
        <f t="shared" si="28"/>
        <v>39.514081145584726</v>
      </c>
      <c r="W146" s="165">
        <v>24</v>
      </c>
      <c r="X146" s="166">
        <f t="shared" si="29"/>
        <v>2710.9575178997616</v>
      </c>
    </row>
    <row r="147" spans="1:24" s="424" customFormat="1" ht="15.75" customHeight="1" x14ac:dyDescent="0.2">
      <c r="A147" s="214">
        <v>120</v>
      </c>
      <c r="B147" s="212">
        <f t="shared" si="33"/>
        <v>42</v>
      </c>
      <c r="C147" s="436">
        <v>19710</v>
      </c>
      <c r="D147" s="213">
        <f t="shared" si="18"/>
        <v>5631.4285714285716</v>
      </c>
      <c r="E147" s="208">
        <f t="shared" si="21"/>
        <v>1914.6857142857145</v>
      </c>
      <c r="F147" s="164">
        <f t="shared" si="22"/>
        <v>112.62857142857143</v>
      </c>
      <c r="G147" s="165">
        <v>68</v>
      </c>
      <c r="H147" s="166">
        <f t="shared" si="23"/>
        <v>7726.7428571428572</v>
      </c>
      <c r="I147" s="214">
        <v>120</v>
      </c>
      <c r="J147" s="212">
        <f t="shared" si="34"/>
        <v>64.615384615384613</v>
      </c>
      <c r="K147" s="436">
        <v>19710</v>
      </c>
      <c r="L147" s="213">
        <f t="shared" si="19"/>
        <v>3660.4285714285716</v>
      </c>
      <c r="M147" s="210">
        <f t="shared" si="24"/>
        <v>1244.5457142857144</v>
      </c>
      <c r="N147" s="208">
        <f t="shared" si="25"/>
        <v>73.208571428571432</v>
      </c>
      <c r="O147" s="165">
        <v>44</v>
      </c>
      <c r="P147" s="166">
        <f t="shared" si="26"/>
        <v>5022.1828571428578</v>
      </c>
      <c r="Q147" s="214">
        <v>120</v>
      </c>
      <c r="R147" s="212">
        <f t="shared" si="35"/>
        <v>120.00000000000001</v>
      </c>
      <c r="S147" s="436">
        <v>19710</v>
      </c>
      <c r="T147" s="213">
        <f t="shared" si="20"/>
        <v>1970.9999999999998</v>
      </c>
      <c r="U147" s="210">
        <f t="shared" si="27"/>
        <v>670.14</v>
      </c>
      <c r="V147" s="208">
        <f t="shared" si="28"/>
        <v>39.419999999999995</v>
      </c>
      <c r="W147" s="165">
        <v>24</v>
      </c>
      <c r="X147" s="166">
        <f t="shared" si="29"/>
        <v>2704.56</v>
      </c>
    </row>
    <row r="148" spans="1:24" s="424" customFormat="1" ht="15.75" customHeight="1" x14ac:dyDescent="0.2">
      <c r="A148" s="211">
        <v>121</v>
      </c>
      <c r="B148" s="212">
        <f t="shared" si="33"/>
        <v>42.1</v>
      </c>
      <c r="C148" s="436">
        <v>19710</v>
      </c>
      <c r="D148" s="213">
        <f t="shared" si="18"/>
        <v>5618.0522565320662</v>
      </c>
      <c r="E148" s="208">
        <f t="shared" si="21"/>
        <v>1910.1377672209026</v>
      </c>
      <c r="F148" s="164">
        <f t="shared" si="22"/>
        <v>112.36104513064133</v>
      </c>
      <c r="G148" s="165">
        <v>68</v>
      </c>
      <c r="H148" s="166">
        <f t="shared" si="23"/>
        <v>7708.5510688836102</v>
      </c>
      <c r="I148" s="211">
        <v>121</v>
      </c>
      <c r="J148" s="212">
        <f t="shared" si="34"/>
        <v>64.769230769230774</v>
      </c>
      <c r="K148" s="436">
        <v>19710</v>
      </c>
      <c r="L148" s="213">
        <f t="shared" si="19"/>
        <v>3651.7339667458427</v>
      </c>
      <c r="M148" s="210">
        <f t="shared" si="24"/>
        <v>1241.5895486935867</v>
      </c>
      <c r="N148" s="208">
        <f t="shared" si="25"/>
        <v>73.034679334916859</v>
      </c>
      <c r="O148" s="165">
        <v>44</v>
      </c>
      <c r="P148" s="166">
        <f t="shared" si="26"/>
        <v>5010.3581947743469</v>
      </c>
      <c r="Q148" s="211">
        <v>121</v>
      </c>
      <c r="R148" s="212">
        <f t="shared" si="35"/>
        <v>120.28571428571429</v>
      </c>
      <c r="S148" s="436">
        <v>19710</v>
      </c>
      <c r="T148" s="213">
        <f t="shared" si="20"/>
        <v>1966.3182897862232</v>
      </c>
      <c r="U148" s="210">
        <f t="shared" si="27"/>
        <v>668.54821852731595</v>
      </c>
      <c r="V148" s="208">
        <f t="shared" si="28"/>
        <v>39.326365795724463</v>
      </c>
      <c r="W148" s="165">
        <v>24</v>
      </c>
      <c r="X148" s="166">
        <f t="shared" si="29"/>
        <v>2698.1928741092638</v>
      </c>
    </row>
    <row r="149" spans="1:24" s="424" customFormat="1" ht="15.75" customHeight="1" x14ac:dyDescent="0.2">
      <c r="A149" s="211">
        <v>122</v>
      </c>
      <c r="B149" s="212">
        <f t="shared" si="33"/>
        <v>42.2</v>
      </c>
      <c r="C149" s="436">
        <v>19710</v>
      </c>
      <c r="D149" s="213">
        <f t="shared" si="18"/>
        <v>5604.7393364928912</v>
      </c>
      <c r="E149" s="208">
        <f t="shared" si="21"/>
        <v>1905.6113744075831</v>
      </c>
      <c r="F149" s="164">
        <f t="shared" si="22"/>
        <v>112.09478672985783</v>
      </c>
      <c r="G149" s="165">
        <v>68</v>
      </c>
      <c r="H149" s="166">
        <f t="shared" si="23"/>
        <v>7690.4454976303323</v>
      </c>
      <c r="I149" s="211">
        <v>122</v>
      </c>
      <c r="J149" s="212">
        <f t="shared" si="34"/>
        <v>64.92307692307692</v>
      </c>
      <c r="K149" s="436">
        <v>19710</v>
      </c>
      <c r="L149" s="213">
        <f t="shared" si="19"/>
        <v>3643.0805687203797</v>
      </c>
      <c r="M149" s="210">
        <f t="shared" si="24"/>
        <v>1238.6473933649293</v>
      </c>
      <c r="N149" s="208">
        <f t="shared" si="25"/>
        <v>72.861611374407602</v>
      </c>
      <c r="O149" s="165">
        <v>44</v>
      </c>
      <c r="P149" s="166">
        <f t="shared" si="26"/>
        <v>4998.5895734597161</v>
      </c>
      <c r="Q149" s="211">
        <v>122</v>
      </c>
      <c r="R149" s="212">
        <f t="shared" si="35"/>
        <v>120.57142857142858</v>
      </c>
      <c r="S149" s="436">
        <v>19710</v>
      </c>
      <c r="T149" s="213">
        <f t="shared" si="20"/>
        <v>1961.6587677725115</v>
      </c>
      <c r="U149" s="210">
        <f t="shared" si="27"/>
        <v>666.96398104265393</v>
      </c>
      <c r="V149" s="208">
        <f t="shared" si="28"/>
        <v>39.233175355450228</v>
      </c>
      <c r="W149" s="165">
        <v>24</v>
      </c>
      <c r="X149" s="166">
        <f t="shared" si="29"/>
        <v>2691.8559241706157</v>
      </c>
    </row>
    <row r="150" spans="1:24" s="424" customFormat="1" ht="15.75" customHeight="1" x14ac:dyDescent="0.2">
      <c r="A150" s="211">
        <v>123</v>
      </c>
      <c r="B150" s="212">
        <f t="shared" si="33"/>
        <v>42.3</v>
      </c>
      <c r="C150" s="436">
        <v>19710</v>
      </c>
      <c r="D150" s="213">
        <f t="shared" si="18"/>
        <v>5591.489361702128</v>
      </c>
      <c r="E150" s="208">
        <f t="shared" si="21"/>
        <v>1901.1063829787236</v>
      </c>
      <c r="F150" s="164">
        <f t="shared" si="22"/>
        <v>111.82978723404256</v>
      </c>
      <c r="G150" s="165">
        <v>68</v>
      </c>
      <c r="H150" s="166">
        <f t="shared" si="23"/>
        <v>7672.4255319148942</v>
      </c>
      <c r="I150" s="211">
        <v>123</v>
      </c>
      <c r="J150" s="212">
        <f t="shared" si="34"/>
        <v>65.076923076923066</v>
      </c>
      <c r="K150" s="436">
        <v>19710</v>
      </c>
      <c r="L150" s="213">
        <f t="shared" si="19"/>
        <v>3634.468085106384</v>
      </c>
      <c r="M150" s="210">
        <f t="shared" si="24"/>
        <v>1235.7191489361708</v>
      </c>
      <c r="N150" s="208">
        <f t="shared" si="25"/>
        <v>72.689361702127684</v>
      </c>
      <c r="O150" s="165">
        <v>44</v>
      </c>
      <c r="P150" s="166">
        <f t="shared" si="26"/>
        <v>4986.8765957446822</v>
      </c>
      <c r="Q150" s="211">
        <v>123</v>
      </c>
      <c r="R150" s="212">
        <f t="shared" si="35"/>
        <v>120.85714285714286</v>
      </c>
      <c r="S150" s="436">
        <v>19710</v>
      </c>
      <c r="T150" s="213">
        <f t="shared" si="20"/>
        <v>1957.0212765957444</v>
      </c>
      <c r="U150" s="210">
        <f t="shared" si="27"/>
        <v>665.38723404255313</v>
      </c>
      <c r="V150" s="208">
        <f t="shared" si="28"/>
        <v>39.140425531914893</v>
      </c>
      <c r="W150" s="165">
        <v>24</v>
      </c>
      <c r="X150" s="166">
        <f t="shared" si="29"/>
        <v>2685.5489361702125</v>
      </c>
    </row>
    <row r="151" spans="1:24" s="424" customFormat="1" ht="15.75" customHeight="1" x14ac:dyDescent="0.2">
      <c r="A151" s="211">
        <v>124</v>
      </c>
      <c r="B151" s="212">
        <f t="shared" si="33"/>
        <v>42.4</v>
      </c>
      <c r="C151" s="436">
        <v>19710</v>
      </c>
      <c r="D151" s="213">
        <f t="shared" si="18"/>
        <v>5578.3018867924529</v>
      </c>
      <c r="E151" s="208">
        <f t="shared" si="21"/>
        <v>1896.6226415094341</v>
      </c>
      <c r="F151" s="164">
        <f t="shared" si="22"/>
        <v>111.56603773584906</v>
      </c>
      <c r="G151" s="165">
        <v>68</v>
      </c>
      <c r="H151" s="166">
        <f t="shared" si="23"/>
        <v>7654.4905660377362</v>
      </c>
      <c r="I151" s="211">
        <v>124</v>
      </c>
      <c r="J151" s="212">
        <f t="shared" si="34"/>
        <v>65.230769230769226</v>
      </c>
      <c r="K151" s="436">
        <v>19710</v>
      </c>
      <c r="L151" s="213">
        <f t="shared" si="19"/>
        <v>3625.8962264150946</v>
      </c>
      <c r="M151" s="210">
        <f t="shared" si="24"/>
        <v>1232.8047169811323</v>
      </c>
      <c r="N151" s="208">
        <f t="shared" si="25"/>
        <v>72.51792452830189</v>
      </c>
      <c r="O151" s="165">
        <v>44</v>
      </c>
      <c r="P151" s="166">
        <f t="shared" si="26"/>
        <v>4975.2188679245282</v>
      </c>
      <c r="Q151" s="211">
        <v>124</v>
      </c>
      <c r="R151" s="212">
        <f t="shared" si="35"/>
        <v>121.14285714285715</v>
      </c>
      <c r="S151" s="436">
        <v>19710</v>
      </c>
      <c r="T151" s="213">
        <f t="shared" si="20"/>
        <v>1952.4056603773583</v>
      </c>
      <c r="U151" s="210">
        <f t="shared" si="27"/>
        <v>663.81792452830189</v>
      </c>
      <c r="V151" s="208">
        <f t="shared" si="28"/>
        <v>39.048113207547168</v>
      </c>
      <c r="W151" s="165">
        <v>24</v>
      </c>
      <c r="X151" s="166">
        <f t="shared" si="29"/>
        <v>2679.2716981132071</v>
      </c>
    </row>
    <row r="152" spans="1:24" s="424" customFormat="1" ht="15.75" customHeight="1" x14ac:dyDescent="0.2">
      <c r="A152" s="211">
        <v>125</v>
      </c>
      <c r="B152" s="212">
        <f t="shared" si="33"/>
        <v>42.5</v>
      </c>
      <c r="C152" s="436">
        <v>19710</v>
      </c>
      <c r="D152" s="213">
        <f t="shared" si="18"/>
        <v>5565.1764705882351</v>
      </c>
      <c r="E152" s="208">
        <f t="shared" si="21"/>
        <v>1892.16</v>
      </c>
      <c r="F152" s="164">
        <f t="shared" si="22"/>
        <v>111.3035294117647</v>
      </c>
      <c r="G152" s="165">
        <v>68</v>
      </c>
      <c r="H152" s="166">
        <f t="shared" si="23"/>
        <v>7636.6399999999994</v>
      </c>
      <c r="I152" s="211">
        <v>125</v>
      </c>
      <c r="J152" s="212">
        <f t="shared" si="34"/>
        <v>65.384615384615387</v>
      </c>
      <c r="K152" s="436">
        <v>19710</v>
      </c>
      <c r="L152" s="213">
        <f t="shared" si="19"/>
        <v>3617.3647058823531</v>
      </c>
      <c r="M152" s="210">
        <f t="shared" si="24"/>
        <v>1229.9040000000002</v>
      </c>
      <c r="N152" s="208">
        <f t="shared" si="25"/>
        <v>72.347294117647067</v>
      </c>
      <c r="O152" s="165">
        <v>44</v>
      </c>
      <c r="P152" s="166">
        <f t="shared" si="26"/>
        <v>4963.616</v>
      </c>
      <c r="Q152" s="211">
        <v>125</v>
      </c>
      <c r="R152" s="212">
        <f t="shared" si="35"/>
        <v>121.42857142857143</v>
      </c>
      <c r="S152" s="436">
        <v>19710</v>
      </c>
      <c r="T152" s="213">
        <f t="shared" si="20"/>
        <v>1947.8117647058823</v>
      </c>
      <c r="U152" s="210">
        <f t="shared" si="27"/>
        <v>662.25599999999997</v>
      </c>
      <c r="V152" s="208">
        <f t="shared" si="28"/>
        <v>38.956235294117647</v>
      </c>
      <c r="W152" s="165">
        <v>24</v>
      </c>
      <c r="X152" s="166">
        <f t="shared" si="29"/>
        <v>2673.0239999999999</v>
      </c>
    </row>
    <row r="153" spans="1:24" s="424" customFormat="1" ht="15.75" customHeight="1" x14ac:dyDescent="0.2">
      <c r="A153" s="211">
        <v>126</v>
      </c>
      <c r="B153" s="212">
        <f t="shared" si="33"/>
        <v>42.6</v>
      </c>
      <c r="C153" s="436">
        <v>19710</v>
      </c>
      <c r="D153" s="213">
        <f t="shared" si="18"/>
        <v>5552.1126760563384</v>
      </c>
      <c r="E153" s="208">
        <f t="shared" si="21"/>
        <v>1887.7183098591552</v>
      </c>
      <c r="F153" s="164">
        <f t="shared" si="22"/>
        <v>111.04225352112677</v>
      </c>
      <c r="G153" s="165">
        <v>68</v>
      </c>
      <c r="H153" s="166">
        <f t="shared" si="23"/>
        <v>7618.8732394366198</v>
      </c>
      <c r="I153" s="211">
        <v>126</v>
      </c>
      <c r="J153" s="212">
        <f t="shared" si="34"/>
        <v>65.538461538461533</v>
      </c>
      <c r="K153" s="436">
        <v>19710</v>
      </c>
      <c r="L153" s="213">
        <f t="shared" si="19"/>
        <v>3608.8732394366198</v>
      </c>
      <c r="M153" s="210">
        <f t="shared" si="24"/>
        <v>1227.0169014084508</v>
      </c>
      <c r="N153" s="208">
        <f t="shared" si="25"/>
        <v>72.177464788732394</v>
      </c>
      <c r="O153" s="165">
        <v>44</v>
      </c>
      <c r="P153" s="166">
        <f t="shared" si="26"/>
        <v>4952.0676056338034</v>
      </c>
      <c r="Q153" s="211">
        <v>126</v>
      </c>
      <c r="R153" s="212">
        <f t="shared" si="35"/>
        <v>121.71428571428572</v>
      </c>
      <c r="S153" s="436">
        <v>19710</v>
      </c>
      <c r="T153" s="213">
        <f t="shared" si="20"/>
        <v>1943.2394366197182</v>
      </c>
      <c r="U153" s="210">
        <f t="shared" si="27"/>
        <v>660.70140845070421</v>
      </c>
      <c r="V153" s="208">
        <f t="shared" si="28"/>
        <v>38.864788732394366</v>
      </c>
      <c r="W153" s="165">
        <v>24</v>
      </c>
      <c r="X153" s="166">
        <f t="shared" si="29"/>
        <v>2666.8056338028168</v>
      </c>
    </row>
    <row r="154" spans="1:24" s="424" customFormat="1" ht="15.75" customHeight="1" x14ac:dyDescent="0.2">
      <c r="A154" s="211">
        <v>127</v>
      </c>
      <c r="B154" s="212">
        <f t="shared" si="33"/>
        <v>42.7</v>
      </c>
      <c r="C154" s="436">
        <v>19710</v>
      </c>
      <c r="D154" s="213">
        <f t="shared" si="18"/>
        <v>5539.1100702576105</v>
      </c>
      <c r="E154" s="208">
        <f t="shared" si="21"/>
        <v>1883.2974238875877</v>
      </c>
      <c r="F154" s="164">
        <f t="shared" si="22"/>
        <v>110.78220140515221</v>
      </c>
      <c r="G154" s="165">
        <v>68</v>
      </c>
      <c r="H154" s="166">
        <f t="shared" si="23"/>
        <v>7601.1896955503507</v>
      </c>
      <c r="I154" s="211">
        <v>127</v>
      </c>
      <c r="J154" s="212">
        <f t="shared" si="34"/>
        <v>65.692307692307693</v>
      </c>
      <c r="K154" s="436">
        <v>19710</v>
      </c>
      <c r="L154" s="213">
        <f t="shared" si="19"/>
        <v>3600.4215456674474</v>
      </c>
      <c r="M154" s="210">
        <f t="shared" si="24"/>
        <v>1224.1433255269321</v>
      </c>
      <c r="N154" s="208">
        <f t="shared" si="25"/>
        <v>72.008430913348946</v>
      </c>
      <c r="O154" s="165">
        <v>44</v>
      </c>
      <c r="P154" s="166">
        <f t="shared" si="26"/>
        <v>4940.5733021077285</v>
      </c>
      <c r="Q154" s="211">
        <v>127</v>
      </c>
      <c r="R154" s="212">
        <f t="shared" si="35"/>
        <v>122.00000000000001</v>
      </c>
      <c r="S154" s="436">
        <v>19710</v>
      </c>
      <c r="T154" s="213">
        <f t="shared" si="20"/>
        <v>1938.6885245901635</v>
      </c>
      <c r="U154" s="210">
        <f t="shared" si="27"/>
        <v>659.15409836065567</v>
      </c>
      <c r="V154" s="208">
        <f t="shared" si="28"/>
        <v>38.773770491803269</v>
      </c>
      <c r="W154" s="165">
        <v>24</v>
      </c>
      <c r="X154" s="166">
        <f t="shared" si="29"/>
        <v>2660.6163934426222</v>
      </c>
    </row>
    <row r="155" spans="1:24" s="424" customFormat="1" ht="15.75" customHeight="1" x14ac:dyDescent="0.2">
      <c r="A155" s="211">
        <v>128</v>
      </c>
      <c r="B155" s="212">
        <f t="shared" si="33"/>
        <v>42.8</v>
      </c>
      <c r="C155" s="436">
        <v>19710</v>
      </c>
      <c r="D155" s="213">
        <f t="shared" si="18"/>
        <v>5526.1682242990664</v>
      </c>
      <c r="E155" s="208">
        <f t="shared" si="21"/>
        <v>1878.8971962616827</v>
      </c>
      <c r="F155" s="164">
        <f t="shared" si="22"/>
        <v>110.52336448598133</v>
      </c>
      <c r="G155" s="165">
        <v>68</v>
      </c>
      <c r="H155" s="166">
        <f t="shared" si="23"/>
        <v>7583.5887850467298</v>
      </c>
      <c r="I155" s="211">
        <v>128</v>
      </c>
      <c r="J155" s="212">
        <f t="shared" si="34"/>
        <v>65.84615384615384</v>
      </c>
      <c r="K155" s="436">
        <v>19710</v>
      </c>
      <c r="L155" s="213">
        <f t="shared" si="19"/>
        <v>3592.0093457943931</v>
      </c>
      <c r="M155" s="210">
        <f t="shared" si="24"/>
        <v>1221.2831775700938</v>
      </c>
      <c r="N155" s="208">
        <f t="shared" si="25"/>
        <v>71.84018691588787</v>
      </c>
      <c r="O155" s="165">
        <v>44</v>
      </c>
      <c r="P155" s="166">
        <f t="shared" si="26"/>
        <v>4929.1327102803752</v>
      </c>
      <c r="Q155" s="211">
        <v>128</v>
      </c>
      <c r="R155" s="212">
        <f t="shared" si="35"/>
        <v>122.28571428571429</v>
      </c>
      <c r="S155" s="436">
        <v>19710</v>
      </c>
      <c r="T155" s="213">
        <f t="shared" si="20"/>
        <v>1934.1588785046729</v>
      </c>
      <c r="U155" s="210">
        <f t="shared" si="27"/>
        <v>657.61401869158885</v>
      </c>
      <c r="V155" s="208">
        <f t="shared" si="28"/>
        <v>38.683177570093456</v>
      </c>
      <c r="W155" s="165">
        <v>24</v>
      </c>
      <c r="X155" s="166">
        <f t="shared" si="29"/>
        <v>2654.456074766355</v>
      </c>
    </row>
    <row r="156" spans="1:24" s="424" customFormat="1" ht="15.75" customHeight="1" x14ac:dyDescent="0.2">
      <c r="A156" s="211">
        <v>129</v>
      </c>
      <c r="B156" s="212">
        <f t="shared" si="33"/>
        <v>42.9</v>
      </c>
      <c r="C156" s="436">
        <v>19710</v>
      </c>
      <c r="D156" s="213">
        <f t="shared" ref="D156:D219" si="36">12*1/B156*C156</f>
        <v>5513.2867132867141</v>
      </c>
      <c r="E156" s="208">
        <f t="shared" si="21"/>
        <v>1874.5174825174829</v>
      </c>
      <c r="F156" s="164">
        <f t="shared" si="22"/>
        <v>110.26573426573428</v>
      </c>
      <c r="G156" s="165">
        <v>68</v>
      </c>
      <c r="H156" s="166">
        <f t="shared" si="23"/>
        <v>7566.0699300699307</v>
      </c>
      <c r="I156" s="211">
        <v>129</v>
      </c>
      <c r="J156" s="212">
        <f t="shared" si="34"/>
        <v>66</v>
      </c>
      <c r="K156" s="436">
        <v>19710</v>
      </c>
      <c r="L156" s="213">
        <f t="shared" ref="L156:L219" si="37">12*1/J156*K156</f>
        <v>3583.6363636363635</v>
      </c>
      <c r="M156" s="210">
        <f t="shared" si="24"/>
        <v>1218.4363636363637</v>
      </c>
      <c r="N156" s="208">
        <f t="shared" si="25"/>
        <v>71.672727272727272</v>
      </c>
      <c r="O156" s="165">
        <v>44</v>
      </c>
      <c r="P156" s="166">
        <f t="shared" si="26"/>
        <v>4917.7454545454548</v>
      </c>
      <c r="Q156" s="211">
        <v>129</v>
      </c>
      <c r="R156" s="212">
        <f t="shared" si="35"/>
        <v>122.57142857142857</v>
      </c>
      <c r="S156" s="436">
        <v>19710</v>
      </c>
      <c r="T156" s="213">
        <f t="shared" ref="T156:T219" si="38">12*1/R156*S156</f>
        <v>1929.6503496503497</v>
      </c>
      <c r="U156" s="210">
        <f t="shared" si="27"/>
        <v>656.08111888111898</v>
      </c>
      <c r="V156" s="208">
        <f t="shared" si="28"/>
        <v>38.593006993006995</v>
      </c>
      <c r="W156" s="165">
        <v>24</v>
      </c>
      <c r="X156" s="166">
        <f t="shared" si="29"/>
        <v>2648.3244755244755</v>
      </c>
    </row>
    <row r="157" spans="1:24" s="424" customFormat="1" ht="15.75" customHeight="1" x14ac:dyDescent="0.2">
      <c r="A157" s="214">
        <v>130</v>
      </c>
      <c r="B157" s="212">
        <f t="shared" si="33"/>
        <v>43</v>
      </c>
      <c r="C157" s="436">
        <v>19710</v>
      </c>
      <c r="D157" s="213">
        <f t="shared" si="36"/>
        <v>5500.4651162790697</v>
      </c>
      <c r="E157" s="208">
        <f t="shared" ref="E157:E220" si="39">D157*34%</f>
        <v>1870.1581395348837</v>
      </c>
      <c r="F157" s="164">
        <f t="shared" ref="F157:F220" si="40">D157*2%</f>
        <v>110.0093023255814</v>
      </c>
      <c r="G157" s="165">
        <v>68</v>
      </c>
      <c r="H157" s="166">
        <f t="shared" ref="H157:H220" si="41">SUM(D157:G157)</f>
        <v>7548.6325581395349</v>
      </c>
      <c r="I157" s="214">
        <v>130</v>
      </c>
      <c r="J157" s="212">
        <f t="shared" si="34"/>
        <v>66.153846153846146</v>
      </c>
      <c r="K157" s="436">
        <v>19710</v>
      </c>
      <c r="L157" s="213">
        <f t="shared" si="37"/>
        <v>3575.3023255813955</v>
      </c>
      <c r="M157" s="210">
        <f t="shared" ref="M157:M220" si="42">L157*34%</f>
        <v>1215.6027906976747</v>
      </c>
      <c r="N157" s="208">
        <f t="shared" ref="N157:N220" si="43">L157*2%</f>
        <v>71.506046511627915</v>
      </c>
      <c r="O157" s="165">
        <v>44</v>
      </c>
      <c r="P157" s="166">
        <f t="shared" ref="P157:P220" si="44">SUM(L157:O157)</f>
        <v>4906.4111627906977</v>
      </c>
      <c r="Q157" s="214">
        <v>130</v>
      </c>
      <c r="R157" s="212">
        <f t="shared" si="35"/>
        <v>122.85714285714286</v>
      </c>
      <c r="S157" s="436">
        <v>19710</v>
      </c>
      <c r="T157" s="213">
        <f t="shared" si="38"/>
        <v>1925.1627906976744</v>
      </c>
      <c r="U157" s="210">
        <f t="shared" ref="U157:U220" si="45">T157*34%</f>
        <v>654.55534883720929</v>
      </c>
      <c r="V157" s="208">
        <f t="shared" ref="V157:V220" si="46">T157*2%</f>
        <v>38.503255813953487</v>
      </c>
      <c r="W157" s="165">
        <v>24</v>
      </c>
      <c r="X157" s="166">
        <f t="shared" ref="X157:X220" si="47">SUM(T157:W157)</f>
        <v>2642.2213953488367</v>
      </c>
    </row>
    <row r="158" spans="1:24" s="424" customFormat="1" ht="15.75" customHeight="1" x14ac:dyDescent="0.2">
      <c r="A158" s="211">
        <v>131</v>
      </c>
      <c r="B158" s="212">
        <f t="shared" si="33"/>
        <v>43.1</v>
      </c>
      <c r="C158" s="436">
        <v>19710</v>
      </c>
      <c r="D158" s="213">
        <f t="shared" si="36"/>
        <v>5487.7030162412993</v>
      </c>
      <c r="E158" s="208">
        <f t="shared" si="39"/>
        <v>1865.819025522042</v>
      </c>
      <c r="F158" s="164">
        <f t="shared" si="40"/>
        <v>109.75406032482599</v>
      </c>
      <c r="G158" s="165">
        <v>68</v>
      </c>
      <c r="H158" s="166">
        <f t="shared" si="41"/>
        <v>7531.2761020881671</v>
      </c>
      <c r="I158" s="211">
        <v>131</v>
      </c>
      <c r="J158" s="212">
        <f t="shared" si="34"/>
        <v>66.307692307692307</v>
      </c>
      <c r="K158" s="436">
        <v>19710</v>
      </c>
      <c r="L158" s="213">
        <f t="shared" si="37"/>
        <v>3567.0069605568442</v>
      </c>
      <c r="M158" s="210">
        <f t="shared" si="42"/>
        <v>1212.782366589327</v>
      </c>
      <c r="N158" s="208">
        <f t="shared" si="43"/>
        <v>71.340139211136886</v>
      </c>
      <c r="O158" s="165">
        <v>44</v>
      </c>
      <c r="P158" s="166">
        <f t="shared" si="44"/>
        <v>4895.129466357308</v>
      </c>
      <c r="Q158" s="211">
        <v>131</v>
      </c>
      <c r="R158" s="212">
        <f t="shared" si="35"/>
        <v>123.14285714285715</v>
      </c>
      <c r="S158" s="436">
        <v>19710</v>
      </c>
      <c r="T158" s="213">
        <f t="shared" si="38"/>
        <v>1920.6960556844547</v>
      </c>
      <c r="U158" s="210">
        <f t="shared" si="45"/>
        <v>653.03665893271466</v>
      </c>
      <c r="V158" s="208">
        <f t="shared" si="46"/>
        <v>38.413921113689092</v>
      </c>
      <c r="W158" s="165">
        <v>24</v>
      </c>
      <c r="X158" s="166">
        <f t="shared" si="47"/>
        <v>2636.1466357308582</v>
      </c>
    </row>
    <row r="159" spans="1:24" s="424" customFormat="1" ht="15.75" customHeight="1" x14ac:dyDescent="0.2">
      <c r="A159" s="211">
        <v>132</v>
      </c>
      <c r="B159" s="212">
        <f t="shared" si="33"/>
        <v>43.2</v>
      </c>
      <c r="C159" s="436">
        <v>19710</v>
      </c>
      <c r="D159" s="213">
        <f t="shared" si="36"/>
        <v>5474.9999999999991</v>
      </c>
      <c r="E159" s="208">
        <f t="shared" si="39"/>
        <v>1861.4999999999998</v>
      </c>
      <c r="F159" s="164">
        <f t="shared" si="40"/>
        <v>109.49999999999999</v>
      </c>
      <c r="G159" s="165">
        <v>68</v>
      </c>
      <c r="H159" s="166">
        <f t="shared" si="41"/>
        <v>7513.9999999999991</v>
      </c>
      <c r="I159" s="211">
        <v>132</v>
      </c>
      <c r="J159" s="212">
        <f t="shared" si="34"/>
        <v>66.461538461538467</v>
      </c>
      <c r="K159" s="436">
        <v>19710</v>
      </c>
      <c r="L159" s="213">
        <f t="shared" si="37"/>
        <v>3558.75</v>
      </c>
      <c r="M159" s="210">
        <f t="shared" si="42"/>
        <v>1209.9750000000001</v>
      </c>
      <c r="N159" s="208">
        <f t="shared" si="43"/>
        <v>71.174999999999997</v>
      </c>
      <c r="O159" s="165">
        <v>44</v>
      </c>
      <c r="P159" s="166">
        <f t="shared" si="44"/>
        <v>4883.9000000000005</v>
      </c>
      <c r="Q159" s="211">
        <v>132</v>
      </c>
      <c r="R159" s="212">
        <f t="shared" si="35"/>
        <v>123.42857142857144</v>
      </c>
      <c r="S159" s="436">
        <v>19710</v>
      </c>
      <c r="T159" s="213">
        <f t="shared" si="38"/>
        <v>1916.2499999999998</v>
      </c>
      <c r="U159" s="210">
        <f t="shared" si="45"/>
        <v>651.52499999999998</v>
      </c>
      <c r="V159" s="208">
        <f t="shared" si="46"/>
        <v>38.324999999999996</v>
      </c>
      <c r="W159" s="165">
        <v>24</v>
      </c>
      <c r="X159" s="166">
        <f t="shared" si="47"/>
        <v>2630.0999999999995</v>
      </c>
    </row>
    <row r="160" spans="1:24" s="424" customFormat="1" ht="15.75" customHeight="1" x14ac:dyDescent="0.2">
      <c r="A160" s="211">
        <v>133</v>
      </c>
      <c r="B160" s="212">
        <f t="shared" ref="B160:B191" si="48">0.1*A160+30</f>
        <v>43.3</v>
      </c>
      <c r="C160" s="436">
        <v>19710</v>
      </c>
      <c r="D160" s="213">
        <f t="shared" si="36"/>
        <v>5462.3556581986149</v>
      </c>
      <c r="E160" s="208">
        <f t="shared" si="39"/>
        <v>1857.2009237875293</v>
      </c>
      <c r="F160" s="164">
        <f t="shared" si="40"/>
        <v>109.2471131639723</v>
      </c>
      <c r="G160" s="165">
        <v>68</v>
      </c>
      <c r="H160" s="166">
        <f t="shared" si="41"/>
        <v>7496.8036951501163</v>
      </c>
      <c r="I160" s="211">
        <v>133</v>
      </c>
      <c r="J160" s="212">
        <f t="shared" si="34"/>
        <v>66.615384615384613</v>
      </c>
      <c r="K160" s="436">
        <v>19710</v>
      </c>
      <c r="L160" s="213">
        <f t="shared" si="37"/>
        <v>3550.5311778290998</v>
      </c>
      <c r="M160" s="210">
        <f t="shared" si="42"/>
        <v>1207.1806004618941</v>
      </c>
      <c r="N160" s="208">
        <f t="shared" si="43"/>
        <v>71.01062355658199</v>
      </c>
      <c r="O160" s="165">
        <v>44</v>
      </c>
      <c r="P160" s="166">
        <f t="shared" si="44"/>
        <v>4872.7224018475754</v>
      </c>
      <c r="Q160" s="211">
        <v>133</v>
      </c>
      <c r="R160" s="212">
        <f t="shared" si="35"/>
        <v>123.71428571428571</v>
      </c>
      <c r="S160" s="436">
        <v>19710</v>
      </c>
      <c r="T160" s="213">
        <f t="shared" si="38"/>
        <v>1911.8244803695152</v>
      </c>
      <c r="U160" s="210">
        <f t="shared" si="45"/>
        <v>650.02032332563522</v>
      </c>
      <c r="V160" s="208">
        <f t="shared" si="46"/>
        <v>38.236489607390304</v>
      </c>
      <c r="W160" s="165">
        <v>24</v>
      </c>
      <c r="X160" s="166">
        <f t="shared" si="47"/>
        <v>2624.0812933025409</v>
      </c>
    </row>
    <row r="161" spans="1:24" s="424" customFormat="1" ht="15.75" customHeight="1" x14ac:dyDescent="0.2">
      <c r="A161" s="211">
        <v>134</v>
      </c>
      <c r="B161" s="212">
        <f t="shared" si="48"/>
        <v>43.4</v>
      </c>
      <c r="C161" s="436">
        <v>19710</v>
      </c>
      <c r="D161" s="213">
        <f t="shared" si="36"/>
        <v>5449.7695852534571</v>
      </c>
      <c r="E161" s="208">
        <f t="shared" si="39"/>
        <v>1852.9216589861755</v>
      </c>
      <c r="F161" s="164">
        <f t="shared" si="40"/>
        <v>108.99539170506914</v>
      </c>
      <c r="G161" s="165">
        <v>68</v>
      </c>
      <c r="H161" s="166">
        <f t="shared" si="41"/>
        <v>7479.6866359447013</v>
      </c>
      <c r="I161" s="211">
        <v>134</v>
      </c>
      <c r="J161" s="212">
        <f t="shared" si="34"/>
        <v>66.769230769230759</v>
      </c>
      <c r="K161" s="436">
        <v>19710</v>
      </c>
      <c r="L161" s="213">
        <f t="shared" si="37"/>
        <v>3542.3502304147469</v>
      </c>
      <c r="M161" s="210">
        <f t="shared" si="42"/>
        <v>1204.399078341014</v>
      </c>
      <c r="N161" s="208">
        <f t="shared" si="43"/>
        <v>70.847004608294938</v>
      </c>
      <c r="O161" s="165">
        <v>44</v>
      </c>
      <c r="P161" s="166">
        <f t="shared" si="44"/>
        <v>4861.5963133640562</v>
      </c>
      <c r="Q161" s="211">
        <v>134</v>
      </c>
      <c r="R161" s="212">
        <f t="shared" si="35"/>
        <v>124</v>
      </c>
      <c r="S161" s="436">
        <v>19710</v>
      </c>
      <c r="T161" s="213">
        <f t="shared" si="38"/>
        <v>1907.4193548387095</v>
      </c>
      <c r="U161" s="210">
        <f t="shared" si="45"/>
        <v>648.52258064516127</v>
      </c>
      <c r="V161" s="208">
        <f t="shared" si="46"/>
        <v>38.148387096774194</v>
      </c>
      <c r="W161" s="165">
        <v>24</v>
      </c>
      <c r="X161" s="166">
        <f t="shared" si="47"/>
        <v>2618.0903225806451</v>
      </c>
    </row>
    <row r="162" spans="1:24" s="424" customFormat="1" ht="15.75" customHeight="1" x14ac:dyDescent="0.2">
      <c r="A162" s="211">
        <v>135</v>
      </c>
      <c r="B162" s="212">
        <f t="shared" si="48"/>
        <v>43.5</v>
      </c>
      <c r="C162" s="436">
        <v>19710</v>
      </c>
      <c r="D162" s="213">
        <f t="shared" si="36"/>
        <v>5437.2413793103451</v>
      </c>
      <c r="E162" s="208">
        <f t="shared" si="39"/>
        <v>1848.6620689655174</v>
      </c>
      <c r="F162" s="164">
        <f t="shared" si="40"/>
        <v>108.74482758620691</v>
      </c>
      <c r="G162" s="165">
        <v>68</v>
      </c>
      <c r="H162" s="166">
        <f t="shared" si="41"/>
        <v>7462.6482758620696</v>
      </c>
      <c r="I162" s="211">
        <v>135</v>
      </c>
      <c r="J162" s="212">
        <f t="shared" si="34"/>
        <v>66.92307692307692</v>
      </c>
      <c r="K162" s="436">
        <v>19710</v>
      </c>
      <c r="L162" s="213">
        <f t="shared" si="37"/>
        <v>3534.2068965517242</v>
      </c>
      <c r="M162" s="210">
        <f t="shared" si="42"/>
        <v>1201.6303448275862</v>
      </c>
      <c r="N162" s="208">
        <f t="shared" si="43"/>
        <v>70.684137931034485</v>
      </c>
      <c r="O162" s="165">
        <v>44</v>
      </c>
      <c r="P162" s="166">
        <f t="shared" si="44"/>
        <v>4850.5213793103449</v>
      </c>
      <c r="Q162" s="211">
        <v>135</v>
      </c>
      <c r="R162" s="212">
        <f t="shared" si="35"/>
        <v>124.28571428571429</v>
      </c>
      <c r="S162" s="436">
        <v>19710</v>
      </c>
      <c r="T162" s="213">
        <f t="shared" si="38"/>
        <v>1903.0344827586207</v>
      </c>
      <c r="U162" s="210">
        <f t="shared" si="45"/>
        <v>647.03172413793106</v>
      </c>
      <c r="V162" s="208">
        <f t="shared" si="46"/>
        <v>38.060689655172418</v>
      </c>
      <c r="W162" s="165">
        <v>24</v>
      </c>
      <c r="X162" s="166">
        <f t="shared" si="47"/>
        <v>2612.1268965517243</v>
      </c>
    </row>
    <row r="163" spans="1:24" s="424" customFormat="1" ht="15.75" customHeight="1" x14ac:dyDescent="0.2">
      <c r="A163" s="211">
        <v>136</v>
      </c>
      <c r="B163" s="212">
        <f t="shared" si="48"/>
        <v>43.6</v>
      </c>
      <c r="C163" s="436">
        <v>19710</v>
      </c>
      <c r="D163" s="213">
        <f t="shared" si="36"/>
        <v>5424.7706422018355</v>
      </c>
      <c r="E163" s="208">
        <f t="shared" si="39"/>
        <v>1844.4220183486243</v>
      </c>
      <c r="F163" s="164">
        <f t="shared" si="40"/>
        <v>108.49541284403671</v>
      </c>
      <c r="G163" s="165">
        <v>68</v>
      </c>
      <c r="H163" s="166">
        <f t="shared" si="41"/>
        <v>7445.6880733944963</v>
      </c>
      <c r="I163" s="211">
        <v>136</v>
      </c>
      <c r="J163" s="212">
        <f t="shared" si="34"/>
        <v>67.07692307692308</v>
      </c>
      <c r="K163" s="436">
        <v>19710</v>
      </c>
      <c r="L163" s="213">
        <f t="shared" si="37"/>
        <v>3526.1009174311921</v>
      </c>
      <c r="M163" s="210">
        <f t="shared" si="42"/>
        <v>1198.8743119266053</v>
      </c>
      <c r="N163" s="208">
        <f t="shared" si="43"/>
        <v>70.522018348623845</v>
      </c>
      <c r="O163" s="165">
        <v>44</v>
      </c>
      <c r="P163" s="166">
        <f t="shared" si="44"/>
        <v>4839.4972477064211</v>
      </c>
      <c r="Q163" s="211">
        <v>136</v>
      </c>
      <c r="R163" s="212">
        <f t="shared" si="35"/>
        <v>124.57142857142858</v>
      </c>
      <c r="S163" s="436">
        <v>19710</v>
      </c>
      <c r="T163" s="213">
        <f t="shared" si="38"/>
        <v>1898.669724770642</v>
      </c>
      <c r="U163" s="210">
        <f t="shared" si="45"/>
        <v>645.54770642201834</v>
      </c>
      <c r="V163" s="208">
        <f t="shared" si="46"/>
        <v>37.97339449541284</v>
      </c>
      <c r="W163" s="165">
        <v>24</v>
      </c>
      <c r="X163" s="166">
        <f t="shared" si="47"/>
        <v>2606.1908256880729</v>
      </c>
    </row>
    <row r="164" spans="1:24" s="424" customFormat="1" ht="15.75" customHeight="1" x14ac:dyDescent="0.2">
      <c r="A164" s="211">
        <v>137</v>
      </c>
      <c r="B164" s="212">
        <f t="shared" si="48"/>
        <v>43.7</v>
      </c>
      <c r="C164" s="436">
        <v>19710</v>
      </c>
      <c r="D164" s="213">
        <f t="shared" si="36"/>
        <v>5412.3569794050345</v>
      </c>
      <c r="E164" s="208">
        <f t="shared" si="39"/>
        <v>1840.2013729977118</v>
      </c>
      <c r="F164" s="164">
        <f t="shared" si="40"/>
        <v>108.24713958810069</v>
      </c>
      <c r="G164" s="165">
        <v>68</v>
      </c>
      <c r="H164" s="166">
        <f t="shared" si="41"/>
        <v>7428.8054919908463</v>
      </c>
      <c r="I164" s="211">
        <v>137</v>
      </c>
      <c r="J164" s="212">
        <f t="shared" si="34"/>
        <v>67.230769230769226</v>
      </c>
      <c r="K164" s="436">
        <v>19710</v>
      </c>
      <c r="L164" s="213">
        <f t="shared" si="37"/>
        <v>3518.0320366132723</v>
      </c>
      <c r="M164" s="210">
        <f t="shared" si="42"/>
        <v>1196.1308924485127</v>
      </c>
      <c r="N164" s="208">
        <f t="shared" si="43"/>
        <v>70.360640732265452</v>
      </c>
      <c r="O164" s="165">
        <v>44</v>
      </c>
      <c r="P164" s="166">
        <f t="shared" si="44"/>
        <v>4828.5235697940507</v>
      </c>
      <c r="Q164" s="211">
        <v>137</v>
      </c>
      <c r="R164" s="212">
        <f t="shared" si="35"/>
        <v>124.85714285714288</v>
      </c>
      <c r="S164" s="436">
        <v>19710</v>
      </c>
      <c r="T164" s="213">
        <f t="shared" si="38"/>
        <v>1894.3249427917617</v>
      </c>
      <c r="U164" s="210">
        <f t="shared" si="45"/>
        <v>644.07048054919903</v>
      </c>
      <c r="V164" s="208">
        <f t="shared" si="46"/>
        <v>37.886498855835235</v>
      </c>
      <c r="W164" s="165">
        <v>24</v>
      </c>
      <c r="X164" s="166">
        <f t="shared" si="47"/>
        <v>2600.2819221967961</v>
      </c>
    </row>
    <row r="165" spans="1:24" s="424" customFormat="1" ht="15.75" customHeight="1" x14ac:dyDescent="0.2">
      <c r="A165" s="211">
        <v>138</v>
      </c>
      <c r="B165" s="212">
        <f t="shared" si="48"/>
        <v>43.8</v>
      </c>
      <c r="C165" s="436">
        <v>19710</v>
      </c>
      <c r="D165" s="213">
        <f t="shared" si="36"/>
        <v>5400.0000000000009</v>
      </c>
      <c r="E165" s="208">
        <f t="shared" si="39"/>
        <v>1836.0000000000005</v>
      </c>
      <c r="F165" s="164">
        <f t="shared" si="40"/>
        <v>108.00000000000001</v>
      </c>
      <c r="G165" s="165">
        <v>68</v>
      </c>
      <c r="H165" s="166">
        <f t="shared" si="41"/>
        <v>7412.0000000000018</v>
      </c>
      <c r="I165" s="211">
        <v>138</v>
      </c>
      <c r="J165" s="212">
        <f t="shared" si="34"/>
        <v>67.384615384615373</v>
      </c>
      <c r="K165" s="436">
        <v>19710</v>
      </c>
      <c r="L165" s="213">
        <f t="shared" si="37"/>
        <v>3510.0000000000009</v>
      </c>
      <c r="M165" s="210">
        <f t="shared" si="42"/>
        <v>1193.4000000000003</v>
      </c>
      <c r="N165" s="208">
        <f t="shared" si="43"/>
        <v>70.200000000000017</v>
      </c>
      <c r="O165" s="165">
        <v>44</v>
      </c>
      <c r="P165" s="166">
        <f t="shared" si="44"/>
        <v>4817.6000000000013</v>
      </c>
      <c r="Q165" s="211">
        <v>138</v>
      </c>
      <c r="R165" s="212">
        <f t="shared" si="35"/>
        <v>125.14285714285714</v>
      </c>
      <c r="S165" s="436">
        <v>19710</v>
      </c>
      <c r="T165" s="213">
        <f t="shared" si="38"/>
        <v>1890.0000000000002</v>
      </c>
      <c r="U165" s="210">
        <f t="shared" si="45"/>
        <v>642.60000000000014</v>
      </c>
      <c r="V165" s="208">
        <f t="shared" si="46"/>
        <v>37.800000000000004</v>
      </c>
      <c r="W165" s="165">
        <v>24</v>
      </c>
      <c r="X165" s="166">
        <f t="shared" si="47"/>
        <v>2594.4000000000005</v>
      </c>
    </row>
    <row r="166" spans="1:24" s="424" customFormat="1" ht="15.75" customHeight="1" x14ac:dyDescent="0.2">
      <c r="A166" s="211">
        <v>139</v>
      </c>
      <c r="B166" s="212">
        <f t="shared" si="48"/>
        <v>43.9</v>
      </c>
      <c r="C166" s="436">
        <v>19710</v>
      </c>
      <c r="D166" s="213">
        <f t="shared" si="36"/>
        <v>5387.699316628702</v>
      </c>
      <c r="E166" s="208">
        <f t="shared" si="39"/>
        <v>1831.8177676537589</v>
      </c>
      <c r="F166" s="164">
        <f t="shared" si="40"/>
        <v>107.75398633257404</v>
      </c>
      <c r="G166" s="165">
        <v>68</v>
      </c>
      <c r="H166" s="166">
        <f t="shared" si="41"/>
        <v>7395.2710706150347</v>
      </c>
      <c r="I166" s="211">
        <v>139</v>
      </c>
      <c r="J166" s="212">
        <f t="shared" si="34"/>
        <v>67.538461538461533</v>
      </c>
      <c r="K166" s="436">
        <v>19710</v>
      </c>
      <c r="L166" s="213">
        <f t="shared" si="37"/>
        <v>3502.0045558086563</v>
      </c>
      <c r="M166" s="210">
        <f t="shared" si="42"/>
        <v>1190.6815489749433</v>
      </c>
      <c r="N166" s="208">
        <f t="shared" si="43"/>
        <v>70.04009111617313</v>
      </c>
      <c r="O166" s="165">
        <v>44</v>
      </c>
      <c r="P166" s="166">
        <f t="shared" si="44"/>
        <v>4806.7261958997724</v>
      </c>
      <c r="Q166" s="211">
        <v>139</v>
      </c>
      <c r="R166" s="212">
        <f t="shared" si="35"/>
        <v>125.42857142857143</v>
      </c>
      <c r="S166" s="436">
        <v>19710</v>
      </c>
      <c r="T166" s="213">
        <f t="shared" si="38"/>
        <v>1885.6947608200455</v>
      </c>
      <c r="U166" s="210">
        <f t="shared" si="45"/>
        <v>641.13621867881557</v>
      </c>
      <c r="V166" s="208">
        <f t="shared" si="46"/>
        <v>37.713895216400914</v>
      </c>
      <c r="W166" s="165">
        <v>24</v>
      </c>
      <c r="X166" s="166">
        <f t="shared" si="47"/>
        <v>2588.5448747152618</v>
      </c>
    </row>
    <row r="167" spans="1:24" s="424" customFormat="1" ht="15.75" customHeight="1" x14ac:dyDescent="0.2">
      <c r="A167" s="214">
        <v>140</v>
      </c>
      <c r="B167" s="212">
        <f t="shared" si="48"/>
        <v>44</v>
      </c>
      <c r="C167" s="436">
        <v>19710</v>
      </c>
      <c r="D167" s="213">
        <f t="shared" si="36"/>
        <v>5375.454545454545</v>
      </c>
      <c r="E167" s="208">
        <f t="shared" si="39"/>
        <v>1827.6545454545455</v>
      </c>
      <c r="F167" s="164">
        <f t="shared" si="40"/>
        <v>107.5090909090909</v>
      </c>
      <c r="G167" s="165">
        <v>68</v>
      </c>
      <c r="H167" s="166">
        <f t="shared" si="41"/>
        <v>7378.6181818181813</v>
      </c>
      <c r="I167" s="214">
        <v>140</v>
      </c>
      <c r="J167" s="212">
        <f t="shared" si="34"/>
        <v>67.692307692307693</v>
      </c>
      <c r="K167" s="436">
        <v>19710</v>
      </c>
      <c r="L167" s="213">
        <f t="shared" si="37"/>
        <v>3494.0454545454545</v>
      </c>
      <c r="M167" s="210">
        <f t="shared" si="42"/>
        <v>1187.9754545454546</v>
      </c>
      <c r="N167" s="208">
        <f t="shared" si="43"/>
        <v>69.880909090909086</v>
      </c>
      <c r="O167" s="165">
        <v>44</v>
      </c>
      <c r="P167" s="166">
        <f t="shared" si="44"/>
        <v>4795.9018181818183</v>
      </c>
      <c r="Q167" s="214">
        <v>140</v>
      </c>
      <c r="R167" s="212">
        <f t="shared" si="35"/>
        <v>125.71428571428572</v>
      </c>
      <c r="S167" s="436">
        <v>19710</v>
      </c>
      <c r="T167" s="213">
        <f t="shared" si="38"/>
        <v>1881.4090909090908</v>
      </c>
      <c r="U167" s="210">
        <f t="shared" si="45"/>
        <v>639.67909090909086</v>
      </c>
      <c r="V167" s="208">
        <f t="shared" si="46"/>
        <v>37.628181818181815</v>
      </c>
      <c r="W167" s="165">
        <v>24</v>
      </c>
      <c r="X167" s="166">
        <f t="shared" si="47"/>
        <v>2582.7163636363634</v>
      </c>
    </row>
    <row r="168" spans="1:24" s="424" customFormat="1" ht="15.75" customHeight="1" x14ac:dyDescent="0.2">
      <c r="A168" s="211">
        <v>141</v>
      </c>
      <c r="B168" s="212">
        <f t="shared" si="48"/>
        <v>44.1</v>
      </c>
      <c r="C168" s="436">
        <v>19710</v>
      </c>
      <c r="D168" s="213">
        <f t="shared" si="36"/>
        <v>5363.2653061224482</v>
      </c>
      <c r="E168" s="208">
        <f t="shared" si="39"/>
        <v>1823.5102040816325</v>
      </c>
      <c r="F168" s="164">
        <f t="shared" si="40"/>
        <v>107.26530612244896</v>
      </c>
      <c r="G168" s="165">
        <v>68</v>
      </c>
      <c r="H168" s="166">
        <f t="shared" si="41"/>
        <v>7362.0408163265301</v>
      </c>
      <c r="I168" s="211">
        <v>141</v>
      </c>
      <c r="J168" s="212">
        <f t="shared" si="34"/>
        <v>67.84615384615384</v>
      </c>
      <c r="K168" s="436">
        <v>19710</v>
      </c>
      <c r="L168" s="213">
        <f t="shared" si="37"/>
        <v>3486.1224489795923</v>
      </c>
      <c r="M168" s="210">
        <f t="shared" si="42"/>
        <v>1185.2816326530615</v>
      </c>
      <c r="N168" s="208">
        <f t="shared" si="43"/>
        <v>69.722448979591846</v>
      </c>
      <c r="O168" s="165">
        <v>44</v>
      </c>
      <c r="P168" s="166">
        <f t="shared" si="44"/>
        <v>4785.1265306122459</v>
      </c>
      <c r="Q168" s="211">
        <v>141</v>
      </c>
      <c r="R168" s="212">
        <f t="shared" si="35"/>
        <v>126.00000000000001</v>
      </c>
      <c r="S168" s="436">
        <v>19710</v>
      </c>
      <c r="T168" s="213">
        <f t="shared" si="38"/>
        <v>1877.1428571428571</v>
      </c>
      <c r="U168" s="210">
        <f t="shared" si="45"/>
        <v>638.22857142857151</v>
      </c>
      <c r="V168" s="208">
        <f t="shared" si="46"/>
        <v>37.542857142857144</v>
      </c>
      <c r="W168" s="165">
        <v>24</v>
      </c>
      <c r="X168" s="166">
        <f t="shared" si="47"/>
        <v>2576.9142857142856</v>
      </c>
    </row>
    <row r="169" spans="1:24" s="424" customFormat="1" ht="15.75" customHeight="1" x14ac:dyDescent="0.2">
      <c r="A169" s="211">
        <v>142</v>
      </c>
      <c r="B169" s="212">
        <f t="shared" si="48"/>
        <v>44.2</v>
      </c>
      <c r="C169" s="436">
        <v>19710</v>
      </c>
      <c r="D169" s="213">
        <f t="shared" si="36"/>
        <v>5351.1312217194563</v>
      </c>
      <c r="E169" s="208">
        <f t="shared" si="39"/>
        <v>1819.3846153846152</v>
      </c>
      <c r="F169" s="164">
        <f t="shared" si="40"/>
        <v>107.02262443438913</v>
      </c>
      <c r="G169" s="165">
        <v>68</v>
      </c>
      <c r="H169" s="166">
        <f t="shared" si="41"/>
        <v>7345.538461538461</v>
      </c>
      <c r="I169" s="211">
        <v>142</v>
      </c>
      <c r="J169" s="212">
        <f t="shared" si="34"/>
        <v>68</v>
      </c>
      <c r="K169" s="436">
        <v>19710</v>
      </c>
      <c r="L169" s="213">
        <f t="shared" si="37"/>
        <v>3478.2352941176473</v>
      </c>
      <c r="M169" s="210">
        <f t="shared" si="42"/>
        <v>1182.6000000000001</v>
      </c>
      <c r="N169" s="208">
        <f t="shared" si="43"/>
        <v>69.564705882352953</v>
      </c>
      <c r="O169" s="165">
        <v>44</v>
      </c>
      <c r="P169" s="166">
        <f t="shared" si="44"/>
        <v>4774.4000000000005</v>
      </c>
      <c r="Q169" s="211">
        <v>142</v>
      </c>
      <c r="R169" s="212">
        <f t="shared" si="35"/>
        <v>126.28571428571431</v>
      </c>
      <c r="S169" s="436">
        <v>19710</v>
      </c>
      <c r="T169" s="213">
        <f t="shared" si="38"/>
        <v>1872.8959276018095</v>
      </c>
      <c r="U169" s="210">
        <f t="shared" si="45"/>
        <v>636.78461538461522</v>
      </c>
      <c r="V169" s="208">
        <f t="shared" si="46"/>
        <v>37.45791855203619</v>
      </c>
      <c r="W169" s="165">
        <v>24</v>
      </c>
      <c r="X169" s="166">
        <f t="shared" si="47"/>
        <v>2571.1384615384609</v>
      </c>
    </row>
    <row r="170" spans="1:24" s="424" customFormat="1" ht="15.75" customHeight="1" x14ac:dyDescent="0.2">
      <c r="A170" s="211">
        <v>143</v>
      </c>
      <c r="B170" s="212">
        <f t="shared" si="48"/>
        <v>44.3</v>
      </c>
      <c r="C170" s="436">
        <v>19710</v>
      </c>
      <c r="D170" s="213">
        <f t="shared" si="36"/>
        <v>5339.0519187358923</v>
      </c>
      <c r="E170" s="208">
        <f t="shared" si="39"/>
        <v>1815.2776523702034</v>
      </c>
      <c r="F170" s="164">
        <f t="shared" si="40"/>
        <v>106.78103837471785</v>
      </c>
      <c r="G170" s="165">
        <v>68</v>
      </c>
      <c r="H170" s="166">
        <f t="shared" si="41"/>
        <v>7329.1106094808138</v>
      </c>
      <c r="I170" s="211">
        <v>143</v>
      </c>
      <c r="J170" s="212">
        <f t="shared" si="34"/>
        <v>68.153846153846146</v>
      </c>
      <c r="K170" s="436">
        <v>19710</v>
      </c>
      <c r="L170" s="213">
        <f t="shared" si="37"/>
        <v>3470.3837471783299</v>
      </c>
      <c r="M170" s="210">
        <f t="shared" si="42"/>
        <v>1179.9304740406324</v>
      </c>
      <c r="N170" s="208">
        <f t="shared" si="43"/>
        <v>69.407674943566604</v>
      </c>
      <c r="O170" s="165">
        <v>44</v>
      </c>
      <c r="P170" s="166">
        <f t="shared" si="44"/>
        <v>4763.7218961625285</v>
      </c>
      <c r="Q170" s="211">
        <v>143</v>
      </c>
      <c r="R170" s="212">
        <f t="shared" si="35"/>
        <v>126.57142857142857</v>
      </c>
      <c r="S170" s="436">
        <v>19710</v>
      </c>
      <c r="T170" s="213">
        <f t="shared" si="38"/>
        <v>1868.6681715575621</v>
      </c>
      <c r="U170" s="210">
        <f t="shared" si="45"/>
        <v>635.34717832957119</v>
      </c>
      <c r="V170" s="208">
        <f t="shared" si="46"/>
        <v>37.37336343115124</v>
      </c>
      <c r="W170" s="165">
        <v>24</v>
      </c>
      <c r="X170" s="166">
        <f t="shared" si="47"/>
        <v>2565.3887133182843</v>
      </c>
    </row>
    <row r="171" spans="1:24" s="424" customFormat="1" ht="15.75" customHeight="1" x14ac:dyDescent="0.2">
      <c r="A171" s="211">
        <v>144</v>
      </c>
      <c r="B171" s="212">
        <f t="shared" si="48"/>
        <v>44.4</v>
      </c>
      <c r="C171" s="436">
        <v>19710</v>
      </c>
      <c r="D171" s="213">
        <f t="shared" si="36"/>
        <v>5327.0270270270275</v>
      </c>
      <c r="E171" s="208">
        <f t="shared" si="39"/>
        <v>1811.1891891891894</v>
      </c>
      <c r="F171" s="164">
        <f t="shared" si="40"/>
        <v>106.54054054054055</v>
      </c>
      <c r="G171" s="165">
        <v>68</v>
      </c>
      <c r="H171" s="166">
        <f t="shared" si="41"/>
        <v>7312.7567567567576</v>
      </c>
      <c r="I171" s="211">
        <v>144</v>
      </c>
      <c r="J171" s="212">
        <f t="shared" si="34"/>
        <v>68.307692307692307</v>
      </c>
      <c r="K171" s="436">
        <v>19710</v>
      </c>
      <c r="L171" s="213">
        <f t="shared" si="37"/>
        <v>3462.5675675675679</v>
      </c>
      <c r="M171" s="210">
        <f t="shared" si="42"/>
        <v>1177.2729729729731</v>
      </c>
      <c r="N171" s="208">
        <f t="shared" si="43"/>
        <v>69.25135135135136</v>
      </c>
      <c r="O171" s="165">
        <v>44</v>
      </c>
      <c r="P171" s="166">
        <f t="shared" si="44"/>
        <v>4753.0918918918924</v>
      </c>
      <c r="Q171" s="211">
        <v>144</v>
      </c>
      <c r="R171" s="212">
        <f t="shared" si="35"/>
        <v>126.85714285714286</v>
      </c>
      <c r="S171" s="436">
        <v>19710</v>
      </c>
      <c r="T171" s="213">
        <f t="shared" si="38"/>
        <v>1864.4594594594594</v>
      </c>
      <c r="U171" s="210">
        <f t="shared" si="45"/>
        <v>633.91621621621618</v>
      </c>
      <c r="V171" s="208">
        <f t="shared" si="46"/>
        <v>37.289189189189187</v>
      </c>
      <c r="W171" s="165">
        <v>24</v>
      </c>
      <c r="X171" s="166">
        <f t="shared" si="47"/>
        <v>2559.6648648648647</v>
      </c>
    </row>
    <row r="172" spans="1:24" s="424" customFormat="1" ht="15.75" customHeight="1" x14ac:dyDescent="0.2">
      <c r="A172" s="211">
        <v>145</v>
      </c>
      <c r="B172" s="212">
        <f t="shared" si="48"/>
        <v>44.5</v>
      </c>
      <c r="C172" s="436">
        <v>19710</v>
      </c>
      <c r="D172" s="213">
        <f t="shared" si="36"/>
        <v>5315.0561797752807</v>
      </c>
      <c r="E172" s="208">
        <f t="shared" si="39"/>
        <v>1807.1191011235956</v>
      </c>
      <c r="F172" s="164">
        <f t="shared" si="40"/>
        <v>106.30112359550562</v>
      </c>
      <c r="G172" s="165">
        <v>68</v>
      </c>
      <c r="H172" s="166">
        <f t="shared" si="41"/>
        <v>7296.4764044943822</v>
      </c>
      <c r="I172" s="211">
        <v>145</v>
      </c>
      <c r="J172" s="212">
        <f t="shared" si="34"/>
        <v>68.461538461538453</v>
      </c>
      <c r="K172" s="436">
        <v>19710</v>
      </c>
      <c r="L172" s="213">
        <f t="shared" si="37"/>
        <v>3454.7865168539333</v>
      </c>
      <c r="M172" s="210">
        <f t="shared" si="42"/>
        <v>1174.6274157303374</v>
      </c>
      <c r="N172" s="208">
        <f t="shared" si="43"/>
        <v>69.095730337078663</v>
      </c>
      <c r="O172" s="165">
        <v>44</v>
      </c>
      <c r="P172" s="166">
        <f t="shared" si="44"/>
        <v>4742.5096629213494</v>
      </c>
      <c r="Q172" s="211">
        <v>145</v>
      </c>
      <c r="R172" s="212">
        <f t="shared" si="35"/>
        <v>127.14285714285715</v>
      </c>
      <c r="S172" s="436">
        <v>19710</v>
      </c>
      <c r="T172" s="213">
        <f t="shared" si="38"/>
        <v>1860.2696629213481</v>
      </c>
      <c r="U172" s="210">
        <f t="shared" si="45"/>
        <v>632.49168539325842</v>
      </c>
      <c r="V172" s="208">
        <f t="shared" si="46"/>
        <v>37.205393258426959</v>
      </c>
      <c r="W172" s="165">
        <v>24</v>
      </c>
      <c r="X172" s="166">
        <f t="shared" si="47"/>
        <v>2553.9667415730332</v>
      </c>
    </row>
    <row r="173" spans="1:24" s="424" customFormat="1" ht="15.75" customHeight="1" x14ac:dyDescent="0.2">
      <c r="A173" s="211">
        <v>146</v>
      </c>
      <c r="B173" s="212">
        <f t="shared" si="48"/>
        <v>44.6</v>
      </c>
      <c r="C173" s="436">
        <v>19710</v>
      </c>
      <c r="D173" s="213">
        <f t="shared" si="36"/>
        <v>5303.1390134529147</v>
      </c>
      <c r="E173" s="208">
        <f t="shared" si="39"/>
        <v>1803.0672645739912</v>
      </c>
      <c r="F173" s="164">
        <f t="shared" si="40"/>
        <v>106.06278026905829</v>
      </c>
      <c r="G173" s="165">
        <v>68</v>
      </c>
      <c r="H173" s="166">
        <f t="shared" si="41"/>
        <v>7280.269058295964</v>
      </c>
      <c r="I173" s="211">
        <v>146</v>
      </c>
      <c r="J173" s="212">
        <f t="shared" si="34"/>
        <v>68.615384615384613</v>
      </c>
      <c r="K173" s="436">
        <v>19710</v>
      </c>
      <c r="L173" s="213">
        <f t="shared" si="37"/>
        <v>3447.0403587443948</v>
      </c>
      <c r="M173" s="210">
        <f t="shared" si="42"/>
        <v>1171.9937219730944</v>
      </c>
      <c r="N173" s="208">
        <f t="shared" si="43"/>
        <v>68.940807174887894</v>
      </c>
      <c r="O173" s="165">
        <v>44</v>
      </c>
      <c r="P173" s="166">
        <f t="shared" si="44"/>
        <v>4731.9748878923765</v>
      </c>
      <c r="Q173" s="211">
        <v>146</v>
      </c>
      <c r="R173" s="212">
        <f t="shared" si="35"/>
        <v>127.42857142857144</v>
      </c>
      <c r="S173" s="436">
        <v>19710</v>
      </c>
      <c r="T173" s="213">
        <f t="shared" si="38"/>
        <v>1856.0986547085201</v>
      </c>
      <c r="U173" s="210">
        <f t="shared" si="45"/>
        <v>631.07354260089687</v>
      </c>
      <c r="V173" s="208">
        <f t="shared" si="46"/>
        <v>37.121973094170407</v>
      </c>
      <c r="W173" s="165">
        <v>24</v>
      </c>
      <c r="X173" s="166">
        <f t="shared" si="47"/>
        <v>2548.2941704035875</v>
      </c>
    </row>
    <row r="174" spans="1:24" s="424" customFormat="1" ht="15.75" customHeight="1" x14ac:dyDescent="0.2">
      <c r="A174" s="211">
        <v>147</v>
      </c>
      <c r="B174" s="212">
        <f t="shared" si="48"/>
        <v>44.7</v>
      </c>
      <c r="C174" s="436">
        <v>19710</v>
      </c>
      <c r="D174" s="213">
        <f t="shared" si="36"/>
        <v>5291.2751677852348</v>
      </c>
      <c r="E174" s="208">
        <f t="shared" si="39"/>
        <v>1799.0335570469799</v>
      </c>
      <c r="F174" s="164">
        <f t="shared" si="40"/>
        <v>105.8255033557047</v>
      </c>
      <c r="G174" s="165">
        <v>68</v>
      </c>
      <c r="H174" s="166">
        <f t="shared" si="41"/>
        <v>7264.1342281879188</v>
      </c>
      <c r="I174" s="211">
        <v>147</v>
      </c>
      <c r="J174" s="212">
        <f t="shared" si="34"/>
        <v>68.769230769230774</v>
      </c>
      <c r="K174" s="436">
        <v>19710</v>
      </c>
      <c r="L174" s="213">
        <f t="shared" si="37"/>
        <v>3439.3288590604025</v>
      </c>
      <c r="M174" s="210">
        <f t="shared" si="42"/>
        <v>1169.371812080537</v>
      </c>
      <c r="N174" s="208">
        <f t="shared" si="43"/>
        <v>68.786577181208045</v>
      </c>
      <c r="O174" s="165">
        <v>44</v>
      </c>
      <c r="P174" s="166">
        <f t="shared" si="44"/>
        <v>4721.4872483221479</v>
      </c>
      <c r="Q174" s="211">
        <v>147</v>
      </c>
      <c r="R174" s="212">
        <f t="shared" si="35"/>
        <v>127.71428571428574</v>
      </c>
      <c r="S174" s="436">
        <v>19710</v>
      </c>
      <c r="T174" s="213">
        <f t="shared" si="38"/>
        <v>1851.9463087248321</v>
      </c>
      <c r="U174" s="210">
        <f t="shared" si="45"/>
        <v>629.66174496644294</v>
      </c>
      <c r="V174" s="208">
        <f t="shared" si="46"/>
        <v>37.038926174496645</v>
      </c>
      <c r="W174" s="165">
        <v>24</v>
      </c>
      <c r="X174" s="166">
        <f t="shared" si="47"/>
        <v>2542.6469798657718</v>
      </c>
    </row>
    <row r="175" spans="1:24" s="424" customFormat="1" ht="15.75" customHeight="1" x14ac:dyDescent="0.2">
      <c r="A175" s="211">
        <v>148</v>
      </c>
      <c r="B175" s="212">
        <f t="shared" si="48"/>
        <v>44.8</v>
      </c>
      <c r="C175" s="436">
        <v>19710</v>
      </c>
      <c r="D175" s="213">
        <f t="shared" si="36"/>
        <v>5279.4642857142853</v>
      </c>
      <c r="E175" s="208">
        <f t="shared" si="39"/>
        <v>1795.0178571428571</v>
      </c>
      <c r="F175" s="164">
        <f t="shared" si="40"/>
        <v>105.58928571428571</v>
      </c>
      <c r="G175" s="165">
        <v>68</v>
      </c>
      <c r="H175" s="166">
        <f t="shared" si="41"/>
        <v>7248.0714285714275</v>
      </c>
      <c r="I175" s="211">
        <v>148</v>
      </c>
      <c r="J175" s="212">
        <f t="shared" si="34"/>
        <v>68.92307692307692</v>
      </c>
      <c r="K175" s="436">
        <v>19710</v>
      </c>
      <c r="L175" s="213">
        <f t="shared" si="37"/>
        <v>3431.6517857142862</v>
      </c>
      <c r="M175" s="210">
        <f t="shared" si="42"/>
        <v>1166.7616071428574</v>
      </c>
      <c r="N175" s="208">
        <f t="shared" si="43"/>
        <v>68.633035714285725</v>
      </c>
      <c r="O175" s="165">
        <v>44</v>
      </c>
      <c r="P175" s="166">
        <f t="shared" si="44"/>
        <v>4711.0464285714297</v>
      </c>
      <c r="Q175" s="211">
        <v>148</v>
      </c>
      <c r="R175" s="212">
        <f t="shared" si="35"/>
        <v>128</v>
      </c>
      <c r="S175" s="436">
        <v>19710</v>
      </c>
      <c r="T175" s="213">
        <f t="shared" si="38"/>
        <v>1847.8125</v>
      </c>
      <c r="U175" s="210">
        <f t="shared" si="45"/>
        <v>628.25625000000002</v>
      </c>
      <c r="V175" s="208">
        <f t="shared" si="46"/>
        <v>36.956250000000004</v>
      </c>
      <c r="W175" s="165">
        <v>24</v>
      </c>
      <c r="X175" s="166">
        <f t="shared" si="47"/>
        <v>2537.0250000000001</v>
      </c>
    </row>
    <row r="176" spans="1:24" s="424" customFormat="1" ht="15.75" customHeight="1" x14ac:dyDescent="0.2">
      <c r="A176" s="211">
        <v>149</v>
      </c>
      <c r="B176" s="212">
        <f t="shared" si="48"/>
        <v>44.9</v>
      </c>
      <c r="C176" s="436">
        <v>19710</v>
      </c>
      <c r="D176" s="213">
        <f t="shared" si="36"/>
        <v>5267.7060133630293</v>
      </c>
      <c r="E176" s="208">
        <f t="shared" si="39"/>
        <v>1791.02004454343</v>
      </c>
      <c r="F176" s="164">
        <f t="shared" si="40"/>
        <v>105.35412026726058</v>
      </c>
      <c r="G176" s="165">
        <v>68</v>
      </c>
      <c r="H176" s="166">
        <f t="shared" si="41"/>
        <v>7232.08017817372</v>
      </c>
      <c r="I176" s="211">
        <v>149</v>
      </c>
      <c r="J176" s="212">
        <f t="shared" si="34"/>
        <v>69.076923076923066</v>
      </c>
      <c r="K176" s="436">
        <v>19710</v>
      </c>
      <c r="L176" s="213">
        <f t="shared" si="37"/>
        <v>3424.0089086859693</v>
      </c>
      <c r="M176" s="210">
        <f t="shared" si="42"/>
        <v>1164.1630289532297</v>
      </c>
      <c r="N176" s="208">
        <f t="shared" si="43"/>
        <v>68.480178173719395</v>
      </c>
      <c r="O176" s="165">
        <v>44</v>
      </c>
      <c r="P176" s="166">
        <f t="shared" si="44"/>
        <v>4700.652115812919</v>
      </c>
      <c r="Q176" s="211">
        <v>149</v>
      </c>
      <c r="R176" s="212">
        <f t="shared" si="35"/>
        <v>128.28571428571428</v>
      </c>
      <c r="S176" s="436">
        <v>19710</v>
      </c>
      <c r="T176" s="213">
        <f t="shared" si="38"/>
        <v>1843.6971046770602</v>
      </c>
      <c r="U176" s="210">
        <f t="shared" si="45"/>
        <v>626.85701559020049</v>
      </c>
      <c r="V176" s="208">
        <f t="shared" si="46"/>
        <v>36.873942093541203</v>
      </c>
      <c r="W176" s="165">
        <v>24</v>
      </c>
      <c r="X176" s="166">
        <f t="shared" si="47"/>
        <v>2531.428062360802</v>
      </c>
    </row>
    <row r="177" spans="1:24" s="424" customFormat="1" ht="15.75" customHeight="1" x14ac:dyDescent="0.2">
      <c r="A177" s="214">
        <v>150</v>
      </c>
      <c r="B177" s="212">
        <f t="shared" si="48"/>
        <v>45</v>
      </c>
      <c r="C177" s="436">
        <v>19710</v>
      </c>
      <c r="D177" s="213">
        <f t="shared" si="36"/>
        <v>5256</v>
      </c>
      <c r="E177" s="208">
        <f t="shared" si="39"/>
        <v>1787.0400000000002</v>
      </c>
      <c r="F177" s="164">
        <f t="shared" si="40"/>
        <v>105.12</v>
      </c>
      <c r="G177" s="165">
        <v>68</v>
      </c>
      <c r="H177" s="166">
        <f t="shared" si="41"/>
        <v>7216.16</v>
      </c>
      <c r="I177" s="214">
        <v>150</v>
      </c>
      <c r="J177" s="212">
        <f t="shared" si="34"/>
        <v>69.230769230769226</v>
      </c>
      <c r="K177" s="436">
        <v>19710</v>
      </c>
      <c r="L177" s="213">
        <f t="shared" si="37"/>
        <v>3416.4</v>
      </c>
      <c r="M177" s="210">
        <f t="shared" si="42"/>
        <v>1161.576</v>
      </c>
      <c r="N177" s="208">
        <f t="shared" si="43"/>
        <v>68.328000000000003</v>
      </c>
      <c r="O177" s="165">
        <v>44</v>
      </c>
      <c r="P177" s="166">
        <f t="shared" si="44"/>
        <v>4690.304000000001</v>
      </c>
      <c r="Q177" s="214">
        <v>150</v>
      </c>
      <c r="R177" s="212">
        <f t="shared" si="35"/>
        <v>128.57142857142858</v>
      </c>
      <c r="S177" s="436">
        <v>19710</v>
      </c>
      <c r="T177" s="213">
        <f t="shared" si="38"/>
        <v>1839.6</v>
      </c>
      <c r="U177" s="210">
        <f t="shared" si="45"/>
        <v>625.46400000000006</v>
      </c>
      <c r="V177" s="208">
        <f t="shared" si="46"/>
        <v>36.792000000000002</v>
      </c>
      <c r="W177" s="165">
        <v>24</v>
      </c>
      <c r="X177" s="166">
        <f t="shared" si="47"/>
        <v>2525.8559999999998</v>
      </c>
    </row>
    <row r="178" spans="1:24" s="424" customFormat="1" ht="15.75" customHeight="1" x14ac:dyDescent="0.2">
      <c r="A178" s="211">
        <v>151</v>
      </c>
      <c r="B178" s="212">
        <f t="shared" si="48"/>
        <v>45.1</v>
      </c>
      <c r="C178" s="436">
        <v>19710</v>
      </c>
      <c r="D178" s="213">
        <f t="shared" si="36"/>
        <v>5244.3458980044343</v>
      </c>
      <c r="E178" s="208">
        <f t="shared" si="39"/>
        <v>1783.0776053215077</v>
      </c>
      <c r="F178" s="164">
        <f t="shared" si="40"/>
        <v>104.88691796008868</v>
      </c>
      <c r="G178" s="165">
        <v>68</v>
      </c>
      <c r="H178" s="166">
        <f t="shared" si="41"/>
        <v>7200.3104212860308</v>
      </c>
      <c r="I178" s="211">
        <v>151</v>
      </c>
      <c r="J178" s="212">
        <f t="shared" si="34"/>
        <v>69.384615384615387</v>
      </c>
      <c r="K178" s="436">
        <v>19710</v>
      </c>
      <c r="L178" s="213">
        <f t="shared" si="37"/>
        <v>3408.8248337028822</v>
      </c>
      <c r="M178" s="210">
        <f t="shared" si="42"/>
        <v>1159.00044345898</v>
      </c>
      <c r="N178" s="208">
        <f t="shared" si="43"/>
        <v>68.176496674057645</v>
      </c>
      <c r="O178" s="165">
        <v>44</v>
      </c>
      <c r="P178" s="166">
        <f t="shared" si="44"/>
        <v>4680.0017738359202</v>
      </c>
      <c r="Q178" s="211">
        <v>151</v>
      </c>
      <c r="R178" s="212">
        <f t="shared" si="35"/>
        <v>128.85714285714286</v>
      </c>
      <c r="S178" s="436">
        <v>19710</v>
      </c>
      <c r="T178" s="213">
        <f t="shared" si="38"/>
        <v>1835.5210643015521</v>
      </c>
      <c r="U178" s="210">
        <f t="shared" si="45"/>
        <v>624.07716186252776</v>
      </c>
      <c r="V178" s="208">
        <f t="shared" si="46"/>
        <v>36.710421286031043</v>
      </c>
      <c r="W178" s="165">
        <v>24</v>
      </c>
      <c r="X178" s="166">
        <f t="shared" si="47"/>
        <v>2520.3086474501106</v>
      </c>
    </row>
    <row r="179" spans="1:24" s="424" customFormat="1" ht="15.75" customHeight="1" x14ac:dyDescent="0.2">
      <c r="A179" s="211">
        <v>152</v>
      </c>
      <c r="B179" s="212">
        <f t="shared" si="48"/>
        <v>45.2</v>
      </c>
      <c r="C179" s="436">
        <v>19710</v>
      </c>
      <c r="D179" s="213">
        <f t="shared" si="36"/>
        <v>5232.7433628318577</v>
      </c>
      <c r="E179" s="208">
        <f t="shared" si="39"/>
        <v>1779.1327433628317</v>
      </c>
      <c r="F179" s="164">
        <f t="shared" si="40"/>
        <v>104.65486725663716</v>
      </c>
      <c r="G179" s="165">
        <v>68</v>
      </c>
      <c r="H179" s="166">
        <f t="shared" si="41"/>
        <v>7184.5309734513266</v>
      </c>
      <c r="I179" s="211">
        <v>152</v>
      </c>
      <c r="J179" s="212">
        <f t="shared" si="34"/>
        <v>69.538461538461547</v>
      </c>
      <c r="K179" s="436">
        <v>19710</v>
      </c>
      <c r="L179" s="213">
        <f t="shared" si="37"/>
        <v>3401.2831858407076</v>
      </c>
      <c r="M179" s="210">
        <f t="shared" si="42"/>
        <v>1156.4362831858407</v>
      </c>
      <c r="N179" s="208">
        <f t="shared" si="43"/>
        <v>68.025663716814151</v>
      </c>
      <c r="O179" s="165">
        <v>44</v>
      </c>
      <c r="P179" s="166">
        <f t="shared" si="44"/>
        <v>4669.7451327433619</v>
      </c>
      <c r="Q179" s="211">
        <v>152</v>
      </c>
      <c r="R179" s="212">
        <f t="shared" si="35"/>
        <v>129.14285714285717</v>
      </c>
      <c r="S179" s="436">
        <v>19710</v>
      </c>
      <c r="T179" s="213">
        <f t="shared" si="38"/>
        <v>1831.4601769911501</v>
      </c>
      <c r="U179" s="210">
        <f t="shared" si="45"/>
        <v>622.69646017699108</v>
      </c>
      <c r="V179" s="208">
        <f t="shared" si="46"/>
        <v>36.629203539823003</v>
      </c>
      <c r="W179" s="165">
        <v>24</v>
      </c>
      <c r="X179" s="166">
        <f t="shared" si="47"/>
        <v>2514.7858407079639</v>
      </c>
    </row>
    <row r="180" spans="1:24" s="424" customFormat="1" ht="15.75" customHeight="1" x14ac:dyDescent="0.2">
      <c r="A180" s="211">
        <v>153</v>
      </c>
      <c r="B180" s="212">
        <f t="shared" si="48"/>
        <v>45.3</v>
      </c>
      <c r="C180" s="436">
        <v>19710</v>
      </c>
      <c r="D180" s="213">
        <f t="shared" si="36"/>
        <v>5221.1920529801328</v>
      </c>
      <c r="E180" s="208">
        <f t="shared" si="39"/>
        <v>1775.2052980132453</v>
      </c>
      <c r="F180" s="164">
        <f t="shared" si="40"/>
        <v>104.42384105960265</v>
      </c>
      <c r="G180" s="165">
        <v>68</v>
      </c>
      <c r="H180" s="166">
        <f t="shared" si="41"/>
        <v>7168.8211920529811</v>
      </c>
      <c r="I180" s="211">
        <v>153</v>
      </c>
      <c r="J180" s="212">
        <f t="shared" si="34"/>
        <v>69.692307692307679</v>
      </c>
      <c r="K180" s="436">
        <v>19710</v>
      </c>
      <c r="L180" s="213">
        <f t="shared" si="37"/>
        <v>3393.7748344370866</v>
      </c>
      <c r="M180" s="210">
        <f t="shared" si="42"/>
        <v>1153.8834437086095</v>
      </c>
      <c r="N180" s="208">
        <f t="shared" si="43"/>
        <v>67.875496688741734</v>
      </c>
      <c r="O180" s="165">
        <v>44</v>
      </c>
      <c r="P180" s="166">
        <f t="shared" si="44"/>
        <v>4659.5337748344382</v>
      </c>
      <c r="Q180" s="211">
        <v>153</v>
      </c>
      <c r="R180" s="212">
        <f t="shared" si="35"/>
        <v>129.42857142857142</v>
      </c>
      <c r="S180" s="436">
        <v>19710</v>
      </c>
      <c r="T180" s="213">
        <f t="shared" si="38"/>
        <v>1827.4172185430466</v>
      </c>
      <c r="U180" s="210">
        <f t="shared" si="45"/>
        <v>621.32185430463585</v>
      </c>
      <c r="V180" s="208">
        <f t="shared" si="46"/>
        <v>36.548344370860931</v>
      </c>
      <c r="W180" s="165">
        <v>24</v>
      </c>
      <c r="X180" s="166">
        <f t="shared" si="47"/>
        <v>2509.2874172185434</v>
      </c>
    </row>
    <row r="181" spans="1:24" s="424" customFormat="1" ht="15.75" customHeight="1" x14ac:dyDescent="0.2">
      <c r="A181" s="211">
        <v>154</v>
      </c>
      <c r="B181" s="212">
        <f t="shared" si="48"/>
        <v>45.4</v>
      </c>
      <c r="C181" s="436">
        <v>19710</v>
      </c>
      <c r="D181" s="213">
        <f t="shared" si="36"/>
        <v>5209.6916299559471</v>
      </c>
      <c r="E181" s="208">
        <f t="shared" si="39"/>
        <v>1771.2951541850221</v>
      </c>
      <c r="F181" s="164">
        <f t="shared" si="40"/>
        <v>104.19383259911895</v>
      </c>
      <c r="G181" s="165">
        <v>68</v>
      </c>
      <c r="H181" s="166">
        <f t="shared" si="41"/>
        <v>7153.1806167400873</v>
      </c>
      <c r="I181" s="211">
        <v>154</v>
      </c>
      <c r="J181" s="212">
        <f t="shared" si="34"/>
        <v>69.84615384615384</v>
      </c>
      <c r="K181" s="436">
        <v>19710</v>
      </c>
      <c r="L181" s="213">
        <f t="shared" si="37"/>
        <v>3386.2995594713657</v>
      </c>
      <c r="M181" s="210">
        <f t="shared" si="42"/>
        <v>1151.3418502202644</v>
      </c>
      <c r="N181" s="208">
        <f t="shared" si="43"/>
        <v>67.725991189427319</v>
      </c>
      <c r="O181" s="165">
        <v>44</v>
      </c>
      <c r="P181" s="166">
        <f t="shared" si="44"/>
        <v>4649.3674008810576</v>
      </c>
      <c r="Q181" s="211">
        <v>154</v>
      </c>
      <c r="R181" s="212">
        <f t="shared" si="35"/>
        <v>129.71428571428572</v>
      </c>
      <c r="S181" s="436">
        <v>19710</v>
      </c>
      <c r="T181" s="213">
        <f t="shared" si="38"/>
        <v>1823.3920704845814</v>
      </c>
      <c r="U181" s="210">
        <f t="shared" si="45"/>
        <v>619.95330396475777</v>
      </c>
      <c r="V181" s="208">
        <f t="shared" si="46"/>
        <v>36.46784140969163</v>
      </c>
      <c r="W181" s="165">
        <v>24</v>
      </c>
      <c r="X181" s="166">
        <f t="shared" si="47"/>
        <v>2503.8132158590306</v>
      </c>
    </row>
    <row r="182" spans="1:24" s="424" customFormat="1" ht="15.75" customHeight="1" x14ac:dyDescent="0.2">
      <c r="A182" s="211">
        <v>155</v>
      </c>
      <c r="B182" s="212">
        <f t="shared" si="48"/>
        <v>45.5</v>
      </c>
      <c r="C182" s="436">
        <v>19710</v>
      </c>
      <c r="D182" s="213">
        <f t="shared" si="36"/>
        <v>5198.2417582417584</v>
      </c>
      <c r="E182" s="208">
        <f t="shared" si="39"/>
        <v>1767.4021978021979</v>
      </c>
      <c r="F182" s="164">
        <f t="shared" si="40"/>
        <v>103.96483516483516</v>
      </c>
      <c r="G182" s="165">
        <v>68</v>
      </c>
      <c r="H182" s="166">
        <f t="shared" si="41"/>
        <v>7137.6087912087905</v>
      </c>
      <c r="I182" s="211">
        <v>155</v>
      </c>
      <c r="J182" s="212">
        <f t="shared" si="34"/>
        <v>70</v>
      </c>
      <c r="K182" s="436">
        <v>19710</v>
      </c>
      <c r="L182" s="213">
        <f t="shared" si="37"/>
        <v>3378.8571428571427</v>
      </c>
      <c r="M182" s="210">
        <f t="shared" si="42"/>
        <v>1148.8114285714287</v>
      </c>
      <c r="N182" s="208">
        <f t="shared" si="43"/>
        <v>67.57714285714286</v>
      </c>
      <c r="O182" s="165">
        <v>44</v>
      </c>
      <c r="P182" s="166">
        <f t="shared" si="44"/>
        <v>4639.2457142857138</v>
      </c>
      <c r="Q182" s="211">
        <v>155</v>
      </c>
      <c r="R182" s="212">
        <f t="shared" si="35"/>
        <v>130</v>
      </c>
      <c r="S182" s="436">
        <v>19710</v>
      </c>
      <c r="T182" s="213">
        <f t="shared" si="38"/>
        <v>1819.3846153846155</v>
      </c>
      <c r="U182" s="210">
        <f t="shared" si="45"/>
        <v>618.5907692307693</v>
      </c>
      <c r="V182" s="208">
        <f t="shared" si="46"/>
        <v>36.387692307692312</v>
      </c>
      <c r="W182" s="165">
        <v>24</v>
      </c>
      <c r="X182" s="166">
        <f t="shared" si="47"/>
        <v>2498.3630769230772</v>
      </c>
    </row>
    <row r="183" spans="1:24" s="424" customFormat="1" ht="15.75" customHeight="1" x14ac:dyDescent="0.2">
      <c r="A183" s="211">
        <v>156</v>
      </c>
      <c r="B183" s="212">
        <f t="shared" si="48"/>
        <v>45.6</v>
      </c>
      <c r="C183" s="436">
        <v>19710</v>
      </c>
      <c r="D183" s="213">
        <f t="shared" si="36"/>
        <v>5186.8421052631575</v>
      </c>
      <c r="E183" s="208">
        <f t="shared" si="39"/>
        <v>1763.5263157894738</v>
      </c>
      <c r="F183" s="164">
        <f t="shared" si="40"/>
        <v>103.73684210526315</v>
      </c>
      <c r="G183" s="165">
        <v>68</v>
      </c>
      <c r="H183" s="166">
        <f t="shared" si="41"/>
        <v>7122.105263157895</v>
      </c>
      <c r="I183" s="211">
        <v>156</v>
      </c>
      <c r="J183" s="212">
        <f t="shared" si="34"/>
        <v>70.15384615384616</v>
      </c>
      <c r="K183" s="436">
        <v>19710</v>
      </c>
      <c r="L183" s="213">
        <f t="shared" si="37"/>
        <v>3371.447368421052</v>
      </c>
      <c r="M183" s="210">
        <f t="shared" si="42"/>
        <v>1146.2921052631577</v>
      </c>
      <c r="N183" s="208">
        <f t="shared" si="43"/>
        <v>67.428947368421035</v>
      </c>
      <c r="O183" s="165">
        <v>44</v>
      </c>
      <c r="P183" s="166">
        <f t="shared" si="44"/>
        <v>4629.1684210526309</v>
      </c>
      <c r="Q183" s="211">
        <v>156</v>
      </c>
      <c r="R183" s="212">
        <f t="shared" si="35"/>
        <v>130.28571428571431</v>
      </c>
      <c r="S183" s="436">
        <v>19710</v>
      </c>
      <c r="T183" s="213">
        <f t="shared" si="38"/>
        <v>1815.394736842105</v>
      </c>
      <c r="U183" s="210">
        <f t="shared" si="45"/>
        <v>617.23421052631579</v>
      </c>
      <c r="V183" s="208">
        <f t="shared" si="46"/>
        <v>36.307894736842101</v>
      </c>
      <c r="W183" s="165">
        <v>24</v>
      </c>
      <c r="X183" s="166">
        <f t="shared" si="47"/>
        <v>2492.9368421052632</v>
      </c>
    </row>
    <row r="184" spans="1:24" s="424" customFormat="1" ht="15.75" customHeight="1" x14ac:dyDescent="0.2">
      <c r="A184" s="211">
        <v>157</v>
      </c>
      <c r="B184" s="212">
        <f t="shared" si="48"/>
        <v>45.7</v>
      </c>
      <c r="C184" s="436">
        <v>19710</v>
      </c>
      <c r="D184" s="213">
        <f t="shared" si="36"/>
        <v>5175.4923413566739</v>
      </c>
      <c r="E184" s="208">
        <f t="shared" si="39"/>
        <v>1759.6673960612693</v>
      </c>
      <c r="F184" s="164">
        <f t="shared" si="40"/>
        <v>103.50984682713349</v>
      </c>
      <c r="G184" s="165">
        <v>68</v>
      </c>
      <c r="H184" s="166">
        <f t="shared" si="41"/>
        <v>7106.6695842450772</v>
      </c>
      <c r="I184" s="211">
        <v>157</v>
      </c>
      <c r="J184" s="212">
        <f t="shared" si="34"/>
        <v>70.307692307692307</v>
      </c>
      <c r="K184" s="436">
        <v>19710</v>
      </c>
      <c r="L184" s="213">
        <f t="shared" si="37"/>
        <v>3364.0700218818383</v>
      </c>
      <c r="M184" s="210">
        <f t="shared" si="42"/>
        <v>1143.7838074398251</v>
      </c>
      <c r="N184" s="208">
        <f t="shared" si="43"/>
        <v>67.281400437636762</v>
      </c>
      <c r="O184" s="165">
        <v>44</v>
      </c>
      <c r="P184" s="166">
        <f t="shared" si="44"/>
        <v>4619.1352297593003</v>
      </c>
      <c r="Q184" s="211">
        <v>157</v>
      </c>
      <c r="R184" s="212">
        <f t="shared" si="35"/>
        <v>130.57142857142858</v>
      </c>
      <c r="S184" s="436">
        <v>19710</v>
      </c>
      <c r="T184" s="213">
        <f t="shared" si="38"/>
        <v>1811.4223194748356</v>
      </c>
      <c r="U184" s="210">
        <f t="shared" si="45"/>
        <v>615.88358862144412</v>
      </c>
      <c r="V184" s="208">
        <f t="shared" si="46"/>
        <v>36.22844638949671</v>
      </c>
      <c r="W184" s="165">
        <v>24</v>
      </c>
      <c r="X184" s="166">
        <f t="shared" si="47"/>
        <v>2487.5343544857765</v>
      </c>
    </row>
    <row r="185" spans="1:24" s="424" customFormat="1" ht="15.75" customHeight="1" x14ac:dyDescent="0.2">
      <c r="A185" s="211">
        <v>158</v>
      </c>
      <c r="B185" s="212">
        <f t="shared" si="48"/>
        <v>45.8</v>
      </c>
      <c r="C185" s="436">
        <v>19710</v>
      </c>
      <c r="D185" s="213">
        <f t="shared" si="36"/>
        <v>5164.1921397379911</v>
      </c>
      <c r="E185" s="208">
        <f t="shared" si="39"/>
        <v>1755.8253275109171</v>
      </c>
      <c r="F185" s="164">
        <f t="shared" si="40"/>
        <v>103.28384279475982</v>
      </c>
      <c r="G185" s="165">
        <v>68</v>
      </c>
      <c r="H185" s="166">
        <f t="shared" si="41"/>
        <v>7091.3013100436683</v>
      </c>
      <c r="I185" s="211">
        <v>158</v>
      </c>
      <c r="J185" s="212">
        <f t="shared" si="34"/>
        <v>70.461538461538453</v>
      </c>
      <c r="K185" s="436">
        <v>19710</v>
      </c>
      <c r="L185" s="213">
        <f t="shared" si="37"/>
        <v>3356.7248908296947</v>
      </c>
      <c r="M185" s="210">
        <f t="shared" si="42"/>
        <v>1141.2864628820962</v>
      </c>
      <c r="N185" s="208">
        <f t="shared" si="43"/>
        <v>67.134497816593893</v>
      </c>
      <c r="O185" s="165">
        <v>44</v>
      </c>
      <c r="P185" s="166">
        <f t="shared" si="44"/>
        <v>4609.1458515283839</v>
      </c>
      <c r="Q185" s="211">
        <v>158</v>
      </c>
      <c r="R185" s="212">
        <f t="shared" si="35"/>
        <v>130.85714285714286</v>
      </c>
      <c r="S185" s="436">
        <v>19710</v>
      </c>
      <c r="T185" s="213">
        <f t="shared" si="38"/>
        <v>1807.4672489082968</v>
      </c>
      <c r="U185" s="210">
        <f t="shared" si="45"/>
        <v>614.53886462882099</v>
      </c>
      <c r="V185" s="208">
        <f t="shared" si="46"/>
        <v>36.149344978165935</v>
      </c>
      <c r="W185" s="165">
        <v>24</v>
      </c>
      <c r="X185" s="166">
        <f t="shared" si="47"/>
        <v>2482.155458515284</v>
      </c>
    </row>
    <row r="186" spans="1:24" s="424" customFormat="1" ht="15.75" customHeight="1" x14ac:dyDescent="0.2">
      <c r="A186" s="211">
        <v>159</v>
      </c>
      <c r="B186" s="212">
        <f t="shared" si="48"/>
        <v>45.9</v>
      </c>
      <c r="C186" s="436">
        <v>19710</v>
      </c>
      <c r="D186" s="213">
        <f t="shared" si="36"/>
        <v>5152.9411764705883</v>
      </c>
      <c r="E186" s="208">
        <f t="shared" si="39"/>
        <v>1752.0000000000002</v>
      </c>
      <c r="F186" s="164">
        <f t="shared" si="40"/>
        <v>103.05882352941177</v>
      </c>
      <c r="G186" s="165">
        <v>68</v>
      </c>
      <c r="H186" s="166">
        <f t="shared" si="41"/>
        <v>7076</v>
      </c>
      <c r="I186" s="211">
        <v>159</v>
      </c>
      <c r="J186" s="212">
        <f t="shared" si="34"/>
        <v>70.615384615384613</v>
      </c>
      <c r="K186" s="436">
        <v>19710</v>
      </c>
      <c r="L186" s="213">
        <f t="shared" si="37"/>
        <v>3349.4117647058824</v>
      </c>
      <c r="M186" s="210">
        <f t="shared" si="42"/>
        <v>1138.8000000000002</v>
      </c>
      <c r="N186" s="208">
        <f t="shared" si="43"/>
        <v>66.988235294117644</v>
      </c>
      <c r="O186" s="165">
        <v>44</v>
      </c>
      <c r="P186" s="166">
        <f t="shared" si="44"/>
        <v>4599.2</v>
      </c>
      <c r="Q186" s="211">
        <v>159</v>
      </c>
      <c r="R186" s="212">
        <f t="shared" si="35"/>
        <v>131.14285714285714</v>
      </c>
      <c r="S186" s="436">
        <v>19710</v>
      </c>
      <c r="T186" s="213">
        <f t="shared" si="38"/>
        <v>1803.5294117647061</v>
      </c>
      <c r="U186" s="210">
        <f t="shared" si="45"/>
        <v>613.20000000000016</v>
      </c>
      <c r="V186" s="208">
        <f t="shared" si="46"/>
        <v>36.070588235294125</v>
      </c>
      <c r="W186" s="165">
        <v>24</v>
      </c>
      <c r="X186" s="166">
        <f t="shared" si="47"/>
        <v>2476.8000000000002</v>
      </c>
    </row>
    <row r="187" spans="1:24" s="424" customFormat="1" ht="15.75" customHeight="1" x14ac:dyDescent="0.2">
      <c r="A187" s="214">
        <v>160</v>
      </c>
      <c r="B187" s="212">
        <f t="shared" si="48"/>
        <v>46</v>
      </c>
      <c r="C187" s="436">
        <v>19710</v>
      </c>
      <c r="D187" s="213">
        <f t="shared" si="36"/>
        <v>5141.7391304347821</v>
      </c>
      <c r="E187" s="208">
        <f t="shared" si="39"/>
        <v>1748.191304347826</v>
      </c>
      <c r="F187" s="164">
        <f t="shared" si="40"/>
        <v>102.83478260869565</v>
      </c>
      <c r="G187" s="165">
        <v>68</v>
      </c>
      <c r="H187" s="166">
        <f t="shared" si="41"/>
        <v>7060.7652173913038</v>
      </c>
      <c r="I187" s="214">
        <v>160</v>
      </c>
      <c r="J187" s="212">
        <f t="shared" si="34"/>
        <v>70.769230769230774</v>
      </c>
      <c r="K187" s="436">
        <v>19710</v>
      </c>
      <c r="L187" s="213">
        <f t="shared" si="37"/>
        <v>3342.1304347826085</v>
      </c>
      <c r="M187" s="210">
        <f t="shared" si="42"/>
        <v>1136.324347826087</v>
      </c>
      <c r="N187" s="208">
        <f t="shared" si="43"/>
        <v>66.842608695652174</v>
      </c>
      <c r="O187" s="165">
        <v>44</v>
      </c>
      <c r="P187" s="166">
        <f t="shared" si="44"/>
        <v>4589.2973913043479</v>
      </c>
      <c r="Q187" s="214">
        <v>160</v>
      </c>
      <c r="R187" s="212">
        <f t="shared" si="35"/>
        <v>131.42857142857144</v>
      </c>
      <c r="S187" s="436">
        <v>19710</v>
      </c>
      <c r="T187" s="213">
        <f t="shared" si="38"/>
        <v>1799.6086956521735</v>
      </c>
      <c r="U187" s="210">
        <f t="shared" si="45"/>
        <v>611.8669565217391</v>
      </c>
      <c r="V187" s="208">
        <f t="shared" si="46"/>
        <v>35.992173913043473</v>
      </c>
      <c r="W187" s="165">
        <v>24</v>
      </c>
      <c r="X187" s="166">
        <f t="shared" si="47"/>
        <v>2471.4678260869564</v>
      </c>
    </row>
    <row r="188" spans="1:24" s="424" customFormat="1" ht="15.75" customHeight="1" x14ac:dyDescent="0.2">
      <c r="A188" s="211">
        <v>161</v>
      </c>
      <c r="B188" s="212">
        <f t="shared" si="48"/>
        <v>46.1</v>
      </c>
      <c r="C188" s="436">
        <v>19710</v>
      </c>
      <c r="D188" s="213">
        <f t="shared" si="36"/>
        <v>5130.5856832971795</v>
      </c>
      <c r="E188" s="208">
        <f t="shared" si="39"/>
        <v>1744.3991323210412</v>
      </c>
      <c r="F188" s="164">
        <f t="shared" si="40"/>
        <v>102.6117136659436</v>
      </c>
      <c r="G188" s="165">
        <v>68</v>
      </c>
      <c r="H188" s="166">
        <f t="shared" si="41"/>
        <v>7045.5965292841638</v>
      </c>
      <c r="I188" s="211">
        <v>161</v>
      </c>
      <c r="J188" s="212">
        <f t="shared" si="34"/>
        <v>70.92307692307692</v>
      </c>
      <c r="K188" s="436">
        <v>19710</v>
      </c>
      <c r="L188" s="213">
        <f t="shared" si="37"/>
        <v>3334.8806941431676</v>
      </c>
      <c r="M188" s="210">
        <f t="shared" si="42"/>
        <v>1133.859436008677</v>
      </c>
      <c r="N188" s="208">
        <f t="shared" si="43"/>
        <v>66.697613882863351</v>
      </c>
      <c r="O188" s="165">
        <v>44</v>
      </c>
      <c r="P188" s="166">
        <f t="shared" si="44"/>
        <v>4579.437744034708</v>
      </c>
      <c r="Q188" s="211">
        <v>161</v>
      </c>
      <c r="R188" s="212">
        <f t="shared" si="35"/>
        <v>131.71428571428572</v>
      </c>
      <c r="S188" s="436">
        <v>19710</v>
      </c>
      <c r="T188" s="213">
        <f t="shared" si="38"/>
        <v>1795.7049891540128</v>
      </c>
      <c r="U188" s="210">
        <f t="shared" si="45"/>
        <v>610.53969631236441</v>
      </c>
      <c r="V188" s="208">
        <f t="shared" si="46"/>
        <v>35.914099783080253</v>
      </c>
      <c r="W188" s="165">
        <v>24</v>
      </c>
      <c r="X188" s="166">
        <f t="shared" si="47"/>
        <v>2466.1587852494577</v>
      </c>
    </row>
    <row r="189" spans="1:24" s="424" customFormat="1" ht="15.75" customHeight="1" x14ac:dyDescent="0.2">
      <c r="A189" s="211">
        <v>162</v>
      </c>
      <c r="B189" s="212">
        <f t="shared" si="48"/>
        <v>46.2</v>
      </c>
      <c r="C189" s="436">
        <v>19710</v>
      </c>
      <c r="D189" s="213">
        <f t="shared" si="36"/>
        <v>5119.4805194805194</v>
      </c>
      <c r="E189" s="208">
        <f t="shared" si="39"/>
        <v>1740.6233766233768</v>
      </c>
      <c r="F189" s="164">
        <f t="shared" si="40"/>
        <v>102.3896103896104</v>
      </c>
      <c r="G189" s="165">
        <v>68</v>
      </c>
      <c r="H189" s="166">
        <f t="shared" si="41"/>
        <v>7030.4935064935062</v>
      </c>
      <c r="I189" s="211">
        <v>162</v>
      </c>
      <c r="J189" s="212">
        <f t="shared" si="34"/>
        <v>71.07692307692308</v>
      </c>
      <c r="K189" s="436">
        <v>19710</v>
      </c>
      <c r="L189" s="213">
        <f t="shared" si="37"/>
        <v>3327.6623376623374</v>
      </c>
      <c r="M189" s="210">
        <f t="shared" si="42"/>
        <v>1131.4051948051949</v>
      </c>
      <c r="N189" s="208">
        <f t="shared" si="43"/>
        <v>66.553246753246754</v>
      </c>
      <c r="O189" s="165">
        <v>44</v>
      </c>
      <c r="P189" s="166">
        <f t="shared" si="44"/>
        <v>4569.6207792207788</v>
      </c>
      <c r="Q189" s="211">
        <v>162</v>
      </c>
      <c r="R189" s="212">
        <f t="shared" si="35"/>
        <v>132.00000000000003</v>
      </c>
      <c r="S189" s="436">
        <v>19710</v>
      </c>
      <c r="T189" s="213">
        <f t="shared" si="38"/>
        <v>1791.8181818181813</v>
      </c>
      <c r="U189" s="210">
        <f t="shared" si="45"/>
        <v>609.21818181818173</v>
      </c>
      <c r="V189" s="208">
        <f t="shared" si="46"/>
        <v>35.836363636363629</v>
      </c>
      <c r="W189" s="165">
        <v>24</v>
      </c>
      <c r="X189" s="166">
        <f t="shared" si="47"/>
        <v>2460.8727272727269</v>
      </c>
    </row>
    <row r="190" spans="1:24" s="424" customFormat="1" ht="15.75" customHeight="1" x14ac:dyDescent="0.2">
      <c r="A190" s="211">
        <v>163</v>
      </c>
      <c r="B190" s="212">
        <f t="shared" si="48"/>
        <v>46.3</v>
      </c>
      <c r="C190" s="436">
        <v>19710</v>
      </c>
      <c r="D190" s="213">
        <f t="shared" si="36"/>
        <v>5108.4233261339095</v>
      </c>
      <c r="E190" s="208">
        <f t="shared" si="39"/>
        <v>1736.8639308855293</v>
      </c>
      <c r="F190" s="164">
        <f t="shared" si="40"/>
        <v>102.16846652267819</v>
      </c>
      <c r="G190" s="165">
        <v>68</v>
      </c>
      <c r="H190" s="166">
        <f t="shared" si="41"/>
        <v>7015.4557235421171</v>
      </c>
      <c r="I190" s="211">
        <v>163</v>
      </c>
      <c r="J190" s="212">
        <f t="shared" si="34"/>
        <v>71.230769230769226</v>
      </c>
      <c r="K190" s="436">
        <v>19710</v>
      </c>
      <c r="L190" s="213">
        <f t="shared" si="37"/>
        <v>3320.4751619870412</v>
      </c>
      <c r="M190" s="210">
        <f t="shared" si="42"/>
        <v>1128.9615550755941</v>
      </c>
      <c r="N190" s="208">
        <f t="shared" si="43"/>
        <v>66.409503239740829</v>
      </c>
      <c r="O190" s="165">
        <v>44</v>
      </c>
      <c r="P190" s="166">
        <f t="shared" si="44"/>
        <v>4559.8462203023764</v>
      </c>
      <c r="Q190" s="211">
        <v>163</v>
      </c>
      <c r="R190" s="212">
        <f t="shared" si="35"/>
        <v>132.28571428571428</v>
      </c>
      <c r="S190" s="436">
        <v>19710</v>
      </c>
      <c r="T190" s="213">
        <f t="shared" si="38"/>
        <v>1787.9481641468683</v>
      </c>
      <c r="U190" s="210">
        <f t="shared" si="45"/>
        <v>607.90237580993528</v>
      </c>
      <c r="V190" s="208">
        <f t="shared" si="46"/>
        <v>35.758963282937366</v>
      </c>
      <c r="W190" s="165">
        <v>24</v>
      </c>
      <c r="X190" s="166">
        <f t="shared" si="47"/>
        <v>2455.6095032397407</v>
      </c>
    </row>
    <row r="191" spans="1:24" s="424" customFormat="1" ht="15.75" customHeight="1" x14ac:dyDescent="0.2">
      <c r="A191" s="211">
        <v>164</v>
      </c>
      <c r="B191" s="212">
        <f t="shared" si="48"/>
        <v>46.400000000000006</v>
      </c>
      <c r="C191" s="436">
        <v>19710</v>
      </c>
      <c r="D191" s="213">
        <f t="shared" si="36"/>
        <v>5097.4137931034475</v>
      </c>
      <c r="E191" s="208">
        <f t="shared" si="39"/>
        <v>1733.1206896551723</v>
      </c>
      <c r="F191" s="164">
        <f t="shared" si="40"/>
        <v>101.94827586206895</v>
      </c>
      <c r="G191" s="165">
        <v>68</v>
      </c>
      <c r="H191" s="166">
        <f t="shared" si="41"/>
        <v>7000.4827586206884</v>
      </c>
      <c r="I191" s="211">
        <v>164</v>
      </c>
      <c r="J191" s="212">
        <f t="shared" si="34"/>
        <v>71.384615384615387</v>
      </c>
      <c r="K191" s="436">
        <v>19710</v>
      </c>
      <c r="L191" s="213">
        <f t="shared" si="37"/>
        <v>3313.3189655172414</v>
      </c>
      <c r="M191" s="210">
        <f t="shared" si="42"/>
        <v>1126.528448275862</v>
      </c>
      <c r="N191" s="208">
        <f t="shared" si="43"/>
        <v>66.266379310344831</v>
      </c>
      <c r="O191" s="165">
        <v>44</v>
      </c>
      <c r="P191" s="166">
        <f t="shared" si="44"/>
        <v>4550.1137931034482</v>
      </c>
      <c r="Q191" s="211">
        <v>164</v>
      </c>
      <c r="R191" s="212">
        <f t="shared" si="35"/>
        <v>132.57142857142858</v>
      </c>
      <c r="S191" s="436">
        <v>19710</v>
      </c>
      <c r="T191" s="213">
        <f t="shared" si="38"/>
        <v>1784.0948275862065</v>
      </c>
      <c r="U191" s="210">
        <f t="shared" si="45"/>
        <v>606.59224137931028</v>
      </c>
      <c r="V191" s="208">
        <f t="shared" si="46"/>
        <v>35.68189655172413</v>
      </c>
      <c r="W191" s="165">
        <v>24</v>
      </c>
      <c r="X191" s="166">
        <f t="shared" si="47"/>
        <v>2450.3689655172411</v>
      </c>
    </row>
    <row r="192" spans="1:24" s="424" customFormat="1" ht="15.75" customHeight="1" x14ac:dyDescent="0.2">
      <c r="A192" s="211">
        <v>165</v>
      </c>
      <c r="B192" s="212">
        <f t="shared" ref="B192:B223" si="49">0.1*A192+30</f>
        <v>46.5</v>
      </c>
      <c r="C192" s="436">
        <v>19710</v>
      </c>
      <c r="D192" s="213">
        <f t="shared" si="36"/>
        <v>5086.4516129032254</v>
      </c>
      <c r="E192" s="208">
        <f t="shared" si="39"/>
        <v>1729.3935483870969</v>
      </c>
      <c r="F192" s="164">
        <f t="shared" si="40"/>
        <v>101.72903225806451</v>
      </c>
      <c r="G192" s="165">
        <v>68</v>
      </c>
      <c r="H192" s="166">
        <f t="shared" si="41"/>
        <v>6985.5741935483875</v>
      </c>
      <c r="I192" s="211">
        <v>165</v>
      </c>
      <c r="J192" s="212">
        <f t="shared" ref="J192:J255" si="50">(0.1*I192+30)/0.65</f>
        <v>71.538461538461533</v>
      </c>
      <c r="K192" s="436">
        <v>19710</v>
      </c>
      <c r="L192" s="213">
        <f t="shared" si="37"/>
        <v>3306.1935483870971</v>
      </c>
      <c r="M192" s="210">
        <f t="shared" si="42"/>
        <v>1124.105806451613</v>
      </c>
      <c r="N192" s="208">
        <f t="shared" si="43"/>
        <v>66.123870967741937</v>
      </c>
      <c r="O192" s="165">
        <v>44</v>
      </c>
      <c r="P192" s="166">
        <f t="shared" si="44"/>
        <v>4540.4232258064521</v>
      </c>
      <c r="Q192" s="211">
        <v>165</v>
      </c>
      <c r="R192" s="212">
        <f t="shared" ref="R192:R255" si="51">(0.1*Q192+30)/0.35</f>
        <v>132.85714285714286</v>
      </c>
      <c r="S192" s="436">
        <v>19710</v>
      </c>
      <c r="T192" s="213">
        <f t="shared" si="38"/>
        <v>1780.258064516129</v>
      </c>
      <c r="U192" s="210">
        <f t="shared" si="45"/>
        <v>605.28774193548395</v>
      </c>
      <c r="V192" s="208">
        <f t="shared" si="46"/>
        <v>35.605161290322584</v>
      </c>
      <c r="W192" s="165">
        <v>24</v>
      </c>
      <c r="X192" s="166">
        <f t="shared" si="47"/>
        <v>2445.1509677419353</v>
      </c>
    </row>
    <row r="193" spans="1:24" s="424" customFormat="1" ht="15.75" customHeight="1" x14ac:dyDescent="0.2">
      <c r="A193" s="211">
        <v>166</v>
      </c>
      <c r="B193" s="212">
        <f t="shared" si="49"/>
        <v>46.6</v>
      </c>
      <c r="C193" s="436">
        <v>19710</v>
      </c>
      <c r="D193" s="213">
        <f t="shared" si="36"/>
        <v>5075.5364806866946</v>
      </c>
      <c r="E193" s="208">
        <f t="shared" si="39"/>
        <v>1725.6824034334763</v>
      </c>
      <c r="F193" s="164">
        <f t="shared" si="40"/>
        <v>101.5107296137339</v>
      </c>
      <c r="G193" s="165">
        <v>68</v>
      </c>
      <c r="H193" s="166">
        <f t="shared" si="41"/>
        <v>6970.7296137339054</v>
      </c>
      <c r="I193" s="211">
        <v>166</v>
      </c>
      <c r="J193" s="212">
        <f t="shared" si="50"/>
        <v>71.692307692307693</v>
      </c>
      <c r="K193" s="436">
        <v>19710</v>
      </c>
      <c r="L193" s="213">
        <f t="shared" si="37"/>
        <v>3299.0987124463518</v>
      </c>
      <c r="M193" s="210">
        <f t="shared" si="42"/>
        <v>1121.6935622317596</v>
      </c>
      <c r="N193" s="208">
        <f t="shared" si="43"/>
        <v>65.981974248927031</v>
      </c>
      <c r="O193" s="165">
        <v>44</v>
      </c>
      <c r="P193" s="166">
        <f t="shared" si="44"/>
        <v>4530.7742489270386</v>
      </c>
      <c r="Q193" s="211">
        <v>166</v>
      </c>
      <c r="R193" s="212">
        <f t="shared" si="51"/>
        <v>133.14285714285717</v>
      </c>
      <c r="S193" s="436">
        <v>19710</v>
      </c>
      <c r="T193" s="213">
        <f t="shared" si="38"/>
        <v>1776.4377682403431</v>
      </c>
      <c r="U193" s="210">
        <f t="shared" si="45"/>
        <v>603.9888412017167</v>
      </c>
      <c r="V193" s="208">
        <f t="shared" si="46"/>
        <v>35.528755364806862</v>
      </c>
      <c r="W193" s="165">
        <v>24</v>
      </c>
      <c r="X193" s="166">
        <f t="shared" si="47"/>
        <v>2439.9553648068668</v>
      </c>
    </row>
    <row r="194" spans="1:24" s="424" customFormat="1" ht="15.75" customHeight="1" x14ac:dyDescent="0.2">
      <c r="A194" s="211">
        <v>167</v>
      </c>
      <c r="B194" s="212">
        <f t="shared" si="49"/>
        <v>46.7</v>
      </c>
      <c r="C194" s="436">
        <v>19710</v>
      </c>
      <c r="D194" s="213">
        <f t="shared" si="36"/>
        <v>5064.6680942184157</v>
      </c>
      <c r="E194" s="208">
        <f t="shared" si="39"/>
        <v>1721.9871520342615</v>
      </c>
      <c r="F194" s="164">
        <f t="shared" si="40"/>
        <v>101.29336188436832</v>
      </c>
      <c r="G194" s="165">
        <v>68</v>
      </c>
      <c r="H194" s="166">
        <f t="shared" si="41"/>
        <v>6955.9486081370451</v>
      </c>
      <c r="I194" s="211">
        <v>167</v>
      </c>
      <c r="J194" s="212">
        <f t="shared" si="50"/>
        <v>71.846153846153854</v>
      </c>
      <c r="K194" s="436">
        <v>19710</v>
      </c>
      <c r="L194" s="213">
        <f t="shared" si="37"/>
        <v>3292.0342612419695</v>
      </c>
      <c r="M194" s="210">
        <f t="shared" si="42"/>
        <v>1119.2916488222697</v>
      </c>
      <c r="N194" s="208">
        <f t="shared" si="43"/>
        <v>65.84068522483939</v>
      </c>
      <c r="O194" s="165">
        <v>44</v>
      </c>
      <c r="P194" s="166">
        <f t="shared" si="44"/>
        <v>4521.166595289078</v>
      </c>
      <c r="Q194" s="211">
        <v>167</v>
      </c>
      <c r="R194" s="212">
        <f t="shared" si="51"/>
        <v>133.42857142857144</v>
      </c>
      <c r="S194" s="436">
        <v>19710</v>
      </c>
      <c r="T194" s="213">
        <f t="shared" si="38"/>
        <v>1772.6338329764451</v>
      </c>
      <c r="U194" s="210">
        <f t="shared" si="45"/>
        <v>602.69550321199142</v>
      </c>
      <c r="V194" s="208">
        <f t="shared" si="46"/>
        <v>35.452676659528905</v>
      </c>
      <c r="W194" s="165">
        <v>24</v>
      </c>
      <c r="X194" s="166">
        <f t="shared" si="47"/>
        <v>2434.7820128479657</v>
      </c>
    </row>
    <row r="195" spans="1:24" s="424" customFormat="1" ht="15.75" customHeight="1" x14ac:dyDescent="0.2">
      <c r="A195" s="211">
        <v>168</v>
      </c>
      <c r="B195" s="212">
        <f t="shared" si="49"/>
        <v>46.8</v>
      </c>
      <c r="C195" s="436">
        <v>19710</v>
      </c>
      <c r="D195" s="213">
        <f t="shared" si="36"/>
        <v>5053.8461538461543</v>
      </c>
      <c r="E195" s="208">
        <f t="shared" si="39"/>
        <v>1718.3076923076926</v>
      </c>
      <c r="F195" s="164">
        <f t="shared" si="40"/>
        <v>101.07692307692309</v>
      </c>
      <c r="G195" s="165">
        <v>68</v>
      </c>
      <c r="H195" s="166">
        <f t="shared" si="41"/>
        <v>6941.2307692307695</v>
      </c>
      <c r="I195" s="211">
        <v>168</v>
      </c>
      <c r="J195" s="212">
        <f t="shared" si="50"/>
        <v>72</v>
      </c>
      <c r="K195" s="436">
        <v>19710</v>
      </c>
      <c r="L195" s="213">
        <f t="shared" si="37"/>
        <v>3285</v>
      </c>
      <c r="M195" s="210">
        <f t="shared" si="42"/>
        <v>1116.9000000000001</v>
      </c>
      <c r="N195" s="208">
        <f t="shared" si="43"/>
        <v>65.7</v>
      </c>
      <c r="O195" s="165">
        <v>44</v>
      </c>
      <c r="P195" s="166">
        <f t="shared" si="44"/>
        <v>4511.5999999999995</v>
      </c>
      <c r="Q195" s="211">
        <v>168</v>
      </c>
      <c r="R195" s="212">
        <f t="shared" si="51"/>
        <v>133.71428571428572</v>
      </c>
      <c r="S195" s="436">
        <v>19710</v>
      </c>
      <c r="T195" s="213">
        <f t="shared" si="38"/>
        <v>1768.8461538461538</v>
      </c>
      <c r="U195" s="210">
        <f t="shared" si="45"/>
        <v>601.40769230769229</v>
      </c>
      <c r="V195" s="208">
        <f t="shared" si="46"/>
        <v>35.376923076923077</v>
      </c>
      <c r="W195" s="165">
        <v>24</v>
      </c>
      <c r="X195" s="166">
        <f t="shared" si="47"/>
        <v>2429.6307692307691</v>
      </c>
    </row>
    <row r="196" spans="1:24" s="424" customFormat="1" ht="15.75" customHeight="1" x14ac:dyDescent="0.2">
      <c r="A196" s="211">
        <v>169</v>
      </c>
      <c r="B196" s="212">
        <f t="shared" si="49"/>
        <v>46.900000000000006</v>
      </c>
      <c r="C196" s="436">
        <v>19710</v>
      </c>
      <c r="D196" s="213">
        <f t="shared" si="36"/>
        <v>5043.0703624733469</v>
      </c>
      <c r="E196" s="208">
        <f t="shared" si="39"/>
        <v>1714.643923240938</v>
      </c>
      <c r="F196" s="164">
        <f t="shared" si="40"/>
        <v>100.86140724946694</v>
      </c>
      <c r="G196" s="165">
        <v>68</v>
      </c>
      <c r="H196" s="166">
        <f t="shared" si="41"/>
        <v>6926.575692963751</v>
      </c>
      <c r="I196" s="211">
        <v>169</v>
      </c>
      <c r="J196" s="212">
        <f t="shared" si="50"/>
        <v>72.15384615384616</v>
      </c>
      <c r="K196" s="436">
        <v>19710</v>
      </c>
      <c r="L196" s="213">
        <f t="shared" si="37"/>
        <v>3277.9957356076752</v>
      </c>
      <c r="M196" s="210">
        <f t="shared" si="42"/>
        <v>1114.5185501066096</v>
      </c>
      <c r="N196" s="208">
        <f t="shared" si="43"/>
        <v>65.5599147121535</v>
      </c>
      <c r="O196" s="165">
        <v>44</v>
      </c>
      <c r="P196" s="166">
        <f t="shared" si="44"/>
        <v>4502.0742004264384</v>
      </c>
      <c r="Q196" s="211">
        <v>169</v>
      </c>
      <c r="R196" s="212">
        <f t="shared" si="51"/>
        <v>134.00000000000003</v>
      </c>
      <c r="S196" s="436">
        <v>19710</v>
      </c>
      <c r="T196" s="213">
        <f t="shared" si="38"/>
        <v>1765.0746268656712</v>
      </c>
      <c r="U196" s="210">
        <f t="shared" si="45"/>
        <v>600.12537313432824</v>
      </c>
      <c r="V196" s="208">
        <f t="shared" si="46"/>
        <v>35.301492537313429</v>
      </c>
      <c r="W196" s="165">
        <v>24</v>
      </c>
      <c r="X196" s="166">
        <f t="shared" si="47"/>
        <v>2424.501492537313</v>
      </c>
    </row>
    <row r="197" spans="1:24" s="424" customFormat="1" ht="15.75" customHeight="1" x14ac:dyDescent="0.2">
      <c r="A197" s="214">
        <v>170</v>
      </c>
      <c r="B197" s="212">
        <f t="shared" si="49"/>
        <v>47</v>
      </c>
      <c r="C197" s="436">
        <v>19710</v>
      </c>
      <c r="D197" s="213">
        <f t="shared" si="36"/>
        <v>5032.3404255319147</v>
      </c>
      <c r="E197" s="208">
        <f t="shared" si="39"/>
        <v>1710.9957446808512</v>
      </c>
      <c r="F197" s="164">
        <f t="shared" si="40"/>
        <v>100.64680851063829</v>
      </c>
      <c r="G197" s="165">
        <v>68</v>
      </c>
      <c r="H197" s="166">
        <f t="shared" si="41"/>
        <v>6911.9829787234039</v>
      </c>
      <c r="I197" s="214">
        <v>170</v>
      </c>
      <c r="J197" s="212">
        <f t="shared" si="50"/>
        <v>72.307692307692307</v>
      </c>
      <c r="K197" s="436">
        <v>19710</v>
      </c>
      <c r="L197" s="213">
        <f t="shared" si="37"/>
        <v>3271.0212765957444</v>
      </c>
      <c r="M197" s="210">
        <f t="shared" si="42"/>
        <v>1112.1472340425532</v>
      </c>
      <c r="N197" s="208">
        <f t="shared" si="43"/>
        <v>65.420425531914887</v>
      </c>
      <c r="O197" s="165">
        <v>44</v>
      </c>
      <c r="P197" s="166">
        <f t="shared" si="44"/>
        <v>4492.588936170212</v>
      </c>
      <c r="Q197" s="214">
        <v>170</v>
      </c>
      <c r="R197" s="212">
        <f t="shared" si="51"/>
        <v>134.28571428571431</v>
      </c>
      <c r="S197" s="436">
        <v>19710</v>
      </c>
      <c r="T197" s="213">
        <f t="shared" si="38"/>
        <v>1761.31914893617</v>
      </c>
      <c r="U197" s="210">
        <f t="shared" si="45"/>
        <v>598.84851063829785</v>
      </c>
      <c r="V197" s="208">
        <f t="shared" si="46"/>
        <v>35.2263829787234</v>
      </c>
      <c r="W197" s="165">
        <v>24</v>
      </c>
      <c r="X197" s="166">
        <f t="shared" si="47"/>
        <v>2419.3940425531914</v>
      </c>
    </row>
    <row r="198" spans="1:24" s="424" customFormat="1" ht="15.75" customHeight="1" x14ac:dyDescent="0.2">
      <c r="A198" s="211">
        <v>171</v>
      </c>
      <c r="B198" s="212">
        <f t="shared" si="49"/>
        <v>47.1</v>
      </c>
      <c r="C198" s="436">
        <v>19710</v>
      </c>
      <c r="D198" s="213">
        <f t="shared" si="36"/>
        <v>5021.6560509554138</v>
      </c>
      <c r="E198" s="208">
        <f t="shared" si="39"/>
        <v>1707.3630573248408</v>
      </c>
      <c r="F198" s="164">
        <f t="shared" si="40"/>
        <v>100.43312101910828</v>
      </c>
      <c r="G198" s="165">
        <v>68</v>
      </c>
      <c r="H198" s="166">
        <f t="shared" si="41"/>
        <v>6897.4522292993634</v>
      </c>
      <c r="I198" s="211">
        <v>171</v>
      </c>
      <c r="J198" s="212">
        <f t="shared" si="50"/>
        <v>72.461538461538467</v>
      </c>
      <c r="K198" s="436">
        <v>19710</v>
      </c>
      <c r="L198" s="213">
        <f t="shared" si="37"/>
        <v>3264.0764331210189</v>
      </c>
      <c r="M198" s="210">
        <f t="shared" si="42"/>
        <v>1109.7859872611466</v>
      </c>
      <c r="N198" s="208">
        <f t="shared" si="43"/>
        <v>65.281528662420385</v>
      </c>
      <c r="O198" s="165">
        <v>44</v>
      </c>
      <c r="P198" s="166">
        <f t="shared" si="44"/>
        <v>4483.1439490445855</v>
      </c>
      <c r="Q198" s="211">
        <v>171</v>
      </c>
      <c r="R198" s="212">
        <f t="shared" si="51"/>
        <v>134.57142857142858</v>
      </c>
      <c r="S198" s="436">
        <v>19710</v>
      </c>
      <c r="T198" s="213">
        <f t="shared" si="38"/>
        <v>1757.5796178343949</v>
      </c>
      <c r="U198" s="210">
        <f t="shared" si="45"/>
        <v>597.57707006369435</v>
      </c>
      <c r="V198" s="208">
        <f t="shared" si="46"/>
        <v>35.1515923566879</v>
      </c>
      <c r="W198" s="165">
        <v>24</v>
      </c>
      <c r="X198" s="166">
        <f t="shared" si="47"/>
        <v>2414.3082802547774</v>
      </c>
    </row>
    <row r="199" spans="1:24" s="424" customFormat="1" ht="15.75" customHeight="1" x14ac:dyDescent="0.2">
      <c r="A199" s="211">
        <v>172</v>
      </c>
      <c r="B199" s="212">
        <f t="shared" si="49"/>
        <v>47.2</v>
      </c>
      <c r="C199" s="436">
        <v>19710</v>
      </c>
      <c r="D199" s="213">
        <f t="shared" si="36"/>
        <v>5011.0169491525421</v>
      </c>
      <c r="E199" s="208">
        <f t="shared" si="39"/>
        <v>1703.7457627118645</v>
      </c>
      <c r="F199" s="164">
        <f t="shared" si="40"/>
        <v>100.22033898305085</v>
      </c>
      <c r="G199" s="165">
        <v>68</v>
      </c>
      <c r="H199" s="166">
        <f t="shared" si="41"/>
        <v>6882.9830508474579</v>
      </c>
      <c r="I199" s="211">
        <v>172</v>
      </c>
      <c r="J199" s="212">
        <f t="shared" si="50"/>
        <v>72.615384615384613</v>
      </c>
      <c r="K199" s="436">
        <v>19710</v>
      </c>
      <c r="L199" s="213">
        <f t="shared" si="37"/>
        <v>3257.1610169491528</v>
      </c>
      <c r="M199" s="210">
        <f t="shared" si="42"/>
        <v>1107.4347457627121</v>
      </c>
      <c r="N199" s="208">
        <f t="shared" si="43"/>
        <v>65.143220338983056</v>
      </c>
      <c r="O199" s="165">
        <v>44</v>
      </c>
      <c r="P199" s="166">
        <f t="shared" si="44"/>
        <v>4473.7389830508482</v>
      </c>
      <c r="Q199" s="211">
        <v>172</v>
      </c>
      <c r="R199" s="212">
        <f t="shared" si="51"/>
        <v>134.85714285714286</v>
      </c>
      <c r="S199" s="436">
        <v>19710</v>
      </c>
      <c r="T199" s="213">
        <f t="shared" si="38"/>
        <v>1753.8559322033898</v>
      </c>
      <c r="U199" s="210">
        <f t="shared" si="45"/>
        <v>596.31101694915253</v>
      </c>
      <c r="V199" s="208">
        <f t="shared" si="46"/>
        <v>35.077118644067795</v>
      </c>
      <c r="W199" s="165">
        <v>24</v>
      </c>
      <c r="X199" s="166">
        <f t="shared" si="47"/>
        <v>2409.2440677966101</v>
      </c>
    </row>
    <row r="200" spans="1:24" s="424" customFormat="1" ht="15.75" customHeight="1" x14ac:dyDescent="0.2">
      <c r="A200" s="211">
        <v>173</v>
      </c>
      <c r="B200" s="212">
        <f t="shared" si="49"/>
        <v>47.3</v>
      </c>
      <c r="C200" s="436">
        <v>19710</v>
      </c>
      <c r="D200" s="213">
        <f t="shared" si="36"/>
        <v>5000.422832980973</v>
      </c>
      <c r="E200" s="208">
        <f t="shared" si="39"/>
        <v>1700.143763213531</v>
      </c>
      <c r="F200" s="164">
        <f t="shared" si="40"/>
        <v>100.00845665961947</v>
      </c>
      <c r="G200" s="165">
        <v>68</v>
      </c>
      <c r="H200" s="166">
        <f t="shared" si="41"/>
        <v>6868.5750528541239</v>
      </c>
      <c r="I200" s="211">
        <v>173</v>
      </c>
      <c r="J200" s="212">
        <f t="shared" si="50"/>
        <v>72.769230769230759</v>
      </c>
      <c r="K200" s="436">
        <v>19710</v>
      </c>
      <c r="L200" s="213">
        <f t="shared" si="37"/>
        <v>3250.2748414376329</v>
      </c>
      <c r="M200" s="210">
        <f t="shared" si="42"/>
        <v>1105.0934460887952</v>
      </c>
      <c r="N200" s="208">
        <f t="shared" si="43"/>
        <v>65.005496828752655</v>
      </c>
      <c r="O200" s="165">
        <v>44</v>
      </c>
      <c r="P200" s="166">
        <f t="shared" si="44"/>
        <v>4464.3737843551799</v>
      </c>
      <c r="Q200" s="211">
        <v>173</v>
      </c>
      <c r="R200" s="212">
        <f t="shared" si="51"/>
        <v>135.14285714285714</v>
      </c>
      <c r="S200" s="436">
        <v>19710</v>
      </c>
      <c r="T200" s="213">
        <f t="shared" si="38"/>
        <v>1750.1479915433406</v>
      </c>
      <c r="U200" s="210">
        <f t="shared" si="45"/>
        <v>595.0503171247359</v>
      </c>
      <c r="V200" s="208">
        <f t="shared" si="46"/>
        <v>35.002959830866814</v>
      </c>
      <c r="W200" s="165">
        <v>24</v>
      </c>
      <c r="X200" s="166">
        <f t="shared" si="47"/>
        <v>2404.2012684989436</v>
      </c>
    </row>
    <row r="201" spans="1:24" s="424" customFormat="1" ht="15.75" customHeight="1" x14ac:dyDescent="0.2">
      <c r="A201" s="211">
        <v>174</v>
      </c>
      <c r="B201" s="212">
        <f t="shared" si="49"/>
        <v>47.400000000000006</v>
      </c>
      <c r="C201" s="436">
        <v>19710</v>
      </c>
      <c r="D201" s="213">
        <f t="shared" si="36"/>
        <v>4989.8734177215183</v>
      </c>
      <c r="E201" s="208">
        <f t="shared" si="39"/>
        <v>1696.5569620253164</v>
      </c>
      <c r="F201" s="164">
        <f t="shared" si="40"/>
        <v>99.797468354430364</v>
      </c>
      <c r="G201" s="165">
        <v>68</v>
      </c>
      <c r="H201" s="166">
        <f t="shared" si="41"/>
        <v>6854.2278481012654</v>
      </c>
      <c r="I201" s="211">
        <v>174</v>
      </c>
      <c r="J201" s="212">
        <f t="shared" si="50"/>
        <v>72.923076923076934</v>
      </c>
      <c r="K201" s="436">
        <v>19710</v>
      </c>
      <c r="L201" s="213">
        <f t="shared" si="37"/>
        <v>3243.417721518987</v>
      </c>
      <c r="M201" s="210">
        <f t="shared" si="42"/>
        <v>1102.7620253164557</v>
      </c>
      <c r="N201" s="208">
        <f t="shared" si="43"/>
        <v>64.868354430379739</v>
      </c>
      <c r="O201" s="165">
        <v>44</v>
      </c>
      <c r="P201" s="166">
        <f t="shared" si="44"/>
        <v>4455.048101265822</v>
      </c>
      <c r="Q201" s="211">
        <v>174</v>
      </c>
      <c r="R201" s="212">
        <f t="shared" si="51"/>
        <v>135.42857142857144</v>
      </c>
      <c r="S201" s="436">
        <v>19710</v>
      </c>
      <c r="T201" s="213">
        <f t="shared" si="38"/>
        <v>1746.4556962025313</v>
      </c>
      <c r="U201" s="210">
        <f t="shared" si="45"/>
        <v>593.79493670886063</v>
      </c>
      <c r="V201" s="208">
        <f t="shared" si="46"/>
        <v>34.929113924050625</v>
      </c>
      <c r="W201" s="165">
        <v>24</v>
      </c>
      <c r="X201" s="166">
        <f t="shared" si="47"/>
        <v>2399.1797468354425</v>
      </c>
    </row>
    <row r="202" spans="1:24" s="424" customFormat="1" ht="15.75" customHeight="1" x14ac:dyDescent="0.2">
      <c r="A202" s="211">
        <v>175</v>
      </c>
      <c r="B202" s="212">
        <f t="shared" si="49"/>
        <v>47.5</v>
      </c>
      <c r="C202" s="436">
        <v>19710</v>
      </c>
      <c r="D202" s="213">
        <f t="shared" si="36"/>
        <v>4979.3684210526317</v>
      </c>
      <c r="E202" s="208">
        <f t="shared" si="39"/>
        <v>1692.9852631578949</v>
      </c>
      <c r="F202" s="164">
        <f t="shared" si="40"/>
        <v>99.587368421052631</v>
      </c>
      <c r="G202" s="165">
        <v>68</v>
      </c>
      <c r="H202" s="166">
        <f t="shared" si="41"/>
        <v>6839.9410526315796</v>
      </c>
      <c r="I202" s="211">
        <v>175</v>
      </c>
      <c r="J202" s="212">
        <f t="shared" si="50"/>
        <v>73.07692307692308</v>
      </c>
      <c r="K202" s="436">
        <v>19710</v>
      </c>
      <c r="L202" s="213">
        <f t="shared" si="37"/>
        <v>3236.5894736842106</v>
      </c>
      <c r="M202" s="210">
        <f t="shared" si="42"/>
        <v>1100.4404210526318</v>
      </c>
      <c r="N202" s="208">
        <f t="shared" si="43"/>
        <v>64.731789473684216</v>
      </c>
      <c r="O202" s="165">
        <v>44</v>
      </c>
      <c r="P202" s="166">
        <f t="shared" si="44"/>
        <v>4445.7616842105272</v>
      </c>
      <c r="Q202" s="211">
        <v>175</v>
      </c>
      <c r="R202" s="212">
        <f t="shared" si="51"/>
        <v>135.71428571428572</v>
      </c>
      <c r="S202" s="436">
        <v>19710</v>
      </c>
      <c r="T202" s="213">
        <f t="shared" si="38"/>
        <v>1742.7789473684209</v>
      </c>
      <c r="U202" s="210">
        <f t="shared" si="45"/>
        <v>592.54484210526311</v>
      </c>
      <c r="V202" s="208">
        <f t="shared" si="46"/>
        <v>34.855578947368421</v>
      </c>
      <c r="W202" s="165">
        <v>24</v>
      </c>
      <c r="X202" s="166">
        <f t="shared" si="47"/>
        <v>2394.1793684210525</v>
      </c>
    </row>
    <row r="203" spans="1:24" s="424" customFormat="1" ht="15.75" customHeight="1" x14ac:dyDescent="0.2">
      <c r="A203" s="211">
        <v>176</v>
      </c>
      <c r="B203" s="212">
        <f t="shared" si="49"/>
        <v>47.6</v>
      </c>
      <c r="C203" s="436">
        <v>19710</v>
      </c>
      <c r="D203" s="213">
        <f t="shared" si="36"/>
        <v>4968.90756302521</v>
      </c>
      <c r="E203" s="208">
        <f t="shared" si="39"/>
        <v>1689.4285714285716</v>
      </c>
      <c r="F203" s="164">
        <f t="shared" si="40"/>
        <v>99.378151260504197</v>
      </c>
      <c r="G203" s="165">
        <v>68</v>
      </c>
      <c r="H203" s="166">
        <f t="shared" si="41"/>
        <v>6825.7142857142862</v>
      </c>
      <c r="I203" s="211">
        <v>176</v>
      </c>
      <c r="J203" s="212">
        <f t="shared" si="50"/>
        <v>73.230769230769226</v>
      </c>
      <c r="K203" s="436">
        <v>19710</v>
      </c>
      <c r="L203" s="213">
        <f t="shared" si="37"/>
        <v>3229.7899159663866</v>
      </c>
      <c r="M203" s="210">
        <f t="shared" si="42"/>
        <v>1098.1285714285716</v>
      </c>
      <c r="N203" s="208">
        <f t="shared" si="43"/>
        <v>64.595798319327727</v>
      </c>
      <c r="O203" s="165">
        <v>44</v>
      </c>
      <c r="P203" s="166">
        <f t="shared" si="44"/>
        <v>4436.5142857142855</v>
      </c>
      <c r="Q203" s="211">
        <v>176</v>
      </c>
      <c r="R203" s="212">
        <f t="shared" si="51"/>
        <v>136</v>
      </c>
      <c r="S203" s="436">
        <v>19710</v>
      </c>
      <c r="T203" s="213">
        <f t="shared" si="38"/>
        <v>1739.1176470588236</v>
      </c>
      <c r="U203" s="210">
        <f t="shared" si="45"/>
        <v>591.30000000000007</v>
      </c>
      <c r="V203" s="208">
        <f t="shared" si="46"/>
        <v>34.782352941176477</v>
      </c>
      <c r="W203" s="165">
        <v>24</v>
      </c>
      <c r="X203" s="166">
        <f t="shared" si="47"/>
        <v>2389.2000000000003</v>
      </c>
    </row>
    <row r="204" spans="1:24" s="424" customFormat="1" ht="15.75" customHeight="1" x14ac:dyDescent="0.2">
      <c r="A204" s="211">
        <v>177</v>
      </c>
      <c r="B204" s="212">
        <f t="shared" si="49"/>
        <v>47.7</v>
      </c>
      <c r="C204" s="436">
        <v>19710</v>
      </c>
      <c r="D204" s="213">
        <f t="shared" si="36"/>
        <v>4958.4905660377362</v>
      </c>
      <c r="E204" s="208">
        <f t="shared" si="39"/>
        <v>1685.8867924528304</v>
      </c>
      <c r="F204" s="164">
        <f t="shared" si="40"/>
        <v>99.169811320754732</v>
      </c>
      <c r="G204" s="165">
        <v>68</v>
      </c>
      <c r="H204" s="166">
        <f t="shared" si="41"/>
        <v>6811.5471698113215</v>
      </c>
      <c r="I204" s="211">
        <v>177</v>
      </c>
      <c r="J204" s="212">
        <f t="shared" si="50"/>
        <v>73.384615384615387</v>
      </c>
      <c r="K204" s="436">
        <v>19710</v>
      </c>
      <c r="L204" s="213">
        <f t="shared" si="37"/>
        <v>3223.018867924528</v>
      </c>
      <c r="M204" s="210">
        <f t="shared" si="42"/>
        <v>1095.8264150943396</v>
      </c>
      <c r="N204" s="208">
        <f t="shared" si="43"/>
        <v>64.460377358490561</v>
      </c>
      <c r="O204" s="165">
        <v>44</v>
      </c>
      <c r="P204" s="166">
        <f t="shared" si="44"/>
        <v>4427.3056603773575</v>
      </c>
      <c r="Q204" s="211">
        <v>177</v>
      </c>
      <c r="R204" s="212">
        <f t="shared" si="51"/>
        <v>136.28571428571431</v>
      </c>
      <c r="S204" s="436">
        <v>19710</v>
      </c>
      <c r="T204" s="213">
        <f t="shared" si="38"/>
        <v>1735.4716981132071</v>
      </c>
      <c r="U204" s="210">
        <f t="shared" si="45"/>
        <v>590.06037735849043</v>
      </c>
      <c r="V204" s="208">
        <f t="shared" si="46"/>
        <v>34.709433962264143</v>
      </c>
      <c r="W204" s="165">
        <v>24</v>
      </c>
      <c r="X204" s="166">
        <f t="shared" si="47"/>
        <v>2384.2415094339617</v>
      </c>
    </row>
    <row r="205" spans="1:24" s="424" customFormat="1" ht="15.75" customHeight="1" x14ac:dyDescent="0.2">
      <c r="A205" s="211">
        <v>178</v>
      </c>
      <c r="B205" s="212">
        <f t="shared" si="49"/>
        <v>47.8</v>
      </c>
      <c r="C205" s="436">
        <v>19710</v>
      </c>
      <c r="D205" s="213">
        <f t="shared" si="36"/>
        <v>4948.1171548117154</v>
      </c>
      <c r="E205" s="208">
        <f t="shared" si="39"/>
        <v>1682.3598326359834</v>
      </c>
      <c r="F205" s="164">
        <f t="shared" si="40"/>
        <v>98.962343096234306</v>
      </c>
      <c r="G205" s="165">
        <v>68</v>
      </c>
      <c r="H205" s="166">
        <f t="shared" si="41"/>
        <v>6797.4393305439335</v>
      </c>
      <c r="I205" s="211">
        <v>178</v>
      </c>
      <c r="J205" s="212">
        <f t="shared" si="50"/>
        <v>73.538461538461533</v>
      </c>
      <c r="K205" s="436">
        <v>19710</v>
      </c>
      <c r="L205" s="213">
        <f t="shared" si="37"/>
        <v>3216.2761506276152</v>
      </c>
      <c r="M205" s="210">
        <f t="shared" si="42"/>
        <v>1093.5338912133893</v>
      </c>
      <c r="N205" s="208">
        <f t="shared" si="43"/>
        <v>64.32552301255231</v>
      </c>
      <c r="O205" s="165">
        <v>44</v>
      </c>
      <c r="P205" s="166">
        <f t="shared" si="44"/>
        <v>4418.1355648535573</v>
      </c>
      <c r="Q205" s="211">
        <v>178</v>
      </c>
      <c r="R205" s="212">
        <f t="shared" si="51"/>
        <v>136.57142857142858</v>
      </c>
      <c r="S205" s="436">
        <v>19710</v>
      </c>
      <c r="T205" s="213">
        <f t="shared" si="38"/>
        <v>1731.8410041841003</v>
      </c>
      <c r="U205" s="210">
        <f t="shared" si="45"/>
        <v>588.82594142259416</v>
      </c>
      <c r="V205" s="208">
        <f t="shared" si="46"/>
        <v>34.636820083682004</v>
      </c>
      <c r="W205" s="165">
        <v>24</v>
      </c>
      <c r="X205" s="166">
        <f t="shared" si="47"/>
        <v>2379.3037656903762</v>
      </c>
    </row>
    <row r="206" spans="1:24" s="424" customFormat="1" ht="15.75" customHeight="1" x14ac:dyDescent="0.2">
      <c r="A206" s="211">
        <v>179</v>
      </c>
      <c r="B206" s="212">
        <f t="shared" si="49"/>
        <v>47.900000000000006</v>
      </c>
      <c r="C206" s="436">
        <v>19710</v>
      </c>
      <c r="D206" s="213">
        <f t="shared" si="36"/>
        <v>4937.7870563674323</v>
      </c>
      <c r="E206" s="208">
        <f t="shared" si="39"/>
        <v>1678.847599164927</v>
      </c>
      <c r="F206" s="164">
        <f t="shared" si="40"/>
        <v>98.755741127348642</v>
      </c>
      <c r="G206" s="165">
        <v>68</v>
      </c>
      <c r="H206" s="166">
        <f t="shared" si="41"/>
        <v>6783.3903966597081</v>
      </c>
      <c r="I206" s="211">
        <v>179</v>
      </c>
      <c r="J206" s="212">
        <f t="shared" si="50"/>
        <v>73.692307692307693</v>
      </c>
      <c r="K206" s="436">
        <v>19710</v>
      </c>
      <c r="L206" s="213">
        <f t="shared" si="37"/>
        <v>3209.5615866388312</v>
      </c>
      <c r="M206" s="210">
        <f t="shared" si="42"/>
        <v>1091.2509394572028</v>
      </c>
      <c r="N206" s="208">
        <f t="shared" si="43"/>
        <v>64.191231732776629</v>
      </c>
      <c r="O206" s="165">
        <v>44</v>
      </c>
      <c r="P206" s="166">
        <f t="shared" si="44"/>
        <v>4409.0037578288111</v>
      </c>
      <c r="Q206" s="211">
        <v>179</v>
      </c>
      <c r="R206" s="212">
        <f t="shared" si="51"/>
        <v>136.85714285714289</v>
      </c>
      <c r="S206" s="436">
        <v>19710</v>
      </c>
      <c r="T206" s="213">
        <f t="shared" si="38"/>
        <v>1728.2254697286007</v>
      </c>
      <c r="U206" s="210">
        <f t="shared" si="45"/>
        <v>587.59665970772426</v>
      </c>
      <c r="V206" s="208">
        <f t="shared" si="46"/>
        <v>34.564509394572013</v>
      </c>
      <c r="W206" s="165">
        <v>24</v>
      </c>
      <c r="X206" s="166">
        <f t="shared" si="47"/>
        <v>2374.3866388308966</v>
      </c>
    </row>
    <row r="207" spans="1:24" s="424" customFormat="1" ht="15.75" customHeight="1" x14ac:dyDescent="0.2">
      <c r="A207" s="214">
        <v>180</v>
      </c>
      <c r="B207" s="212">
        <f t="shared" si="49"/>
        <v>48</v>
      </c>
      <c r="C207" s="436">
        <v>19710</v>
      </c>
      <c r="D207" s="213">
        <f t="shared" si="36"/>
        <v>4927.5</v>
      </c>
      <c r="E207" s="208">
        <f t="shared" si="39"/>
        <v>1675.3500000000001</v>
      </c>
      <c r="F207" s="164">
        <f t="shared" si="40"/>
        <v>98.55</v>
      </c>
      <c r="G207" s="165">
        <v>68</v>
      </c>
      <c r="H207" s="166">
        <f t="shared" si="41"/>
        <v>6769.4000000000005</v>
      </c>
      <c r="I207" s="214">
        <v>180</v>
      </c>
      <c r="J207" s="212">
        <f t="shared" si="50"/>
        <v>73.84615384615384</v>
      </c>
      <c r="K207" s="436">
        <v>19710</v>
      </c>
      <c r="L207" s="213">
        <f t="shared" si="37"/>
        <v>3202.875</v>
      </c>
      <c r="M207" s="210">
        <f t="shared" si="42"/>
        <v>1088.9775000000002</v>
      </c>
      <c r="N207" s="208">
        <f t="shared" si="43"/>
        <v>64.057500000000005</v>
      </c>
      <c r="O207" s="165">
        <v>44</v>
      </c>
      <c r="P207" s="166">
        <f t="shared" si="44"/>
        <v>4399.91</v>
      </c>
      <c r="Q207" s="214">
        <v>180</v>
      </c>
      <c r="R207" s="212">
        <f t="shared" si="51"/>
        <v>137.14285714285714</v>
      </c>
      <c r="S207" s="436">
        <v>19710</v>
      </c>
      <c r="T207" s="213">
        <f t="shared" si="38"/>
        <v>1724.6250000000002</v>
      </c>
      <c r="U207" s="210">
        <f t="shared" si="45"/>
        <v>586.37250000000017</v>
      </c>
      <c r="V207" s="208">
        <f t="shared" si="46"/>
        <v>34.492500000000007</v>
      </c>
      <c r="W207" s="165">
        <v>24</v>
      </c>
      <c r="X207" s="166">
        <f t="shared" si="47"/>
        <v>2369.4900000000002</v>
      </c>
    </row>
    <row r="208" spans="1:24" s="424" customFormat="1" ht="15.75" customHeight="1" x14ac:dyDescent="0.2">
      <c r="A208" s="211">
        <v>181</v>
      </c>
      <c r="B208" s="212">
        <f t="shared" si="49"/>
        <v>48.1</v>
      </c>
      <c r="C208" s="436">
        <v>19710</v>
      </c>
      <c r="D208" s="213">
        <f t="shared" si="36"/>
        <v>4917.2557172557172</v>
      </c>
      <c r="E208" s="208">
        <f t="shared" si="39"/>
        <v>1671.866943866944</v>
      </c>
      <c r="F208" s="164">
        <f t="shared" si="40"/>
        <v>98.345114345114339</v>
      </c>
      <c r="G208" s="165">
        <v>68</v>
      </c>
      <c r="H208" s="166">
        <f t="shared" si="41"/>
        <v>6755.4677754677759</v>
      </c>
      <c r="I208" s="211">
        <v>181</v>
      </c>
      <c r="J208" s="212">
        <f t="shared" si="50"/>
        <v>74</v>
      </c>
      <c r="K208" s="436">
        <v>19710</v>
      </c>
      <c r="L208" s="213">
        <f t="shared" si="37"/>
        <v>3196.2162162162163</v>
      </c>
      <c r="M208" s="210">
        <f t="shared" si="42"/>
        <v>1086.7135135135136</v>
      </c>
      <c r="N208" s="208">
        <f t="shared" si="43"/>
        <v>63.924324324324324</v>
      </c>
      <c r="O208" s="165">
        <v>44</v>
      </c>
      <c r="P208" s="166">
        <f t="shared" si="44"/>
        <v>4390.8540540540544</v>
      </c>
      <c r="Q208" s="211">
        <v>181</v>
      </c>
      <c r="R208" s="212">
        <f t="shared" si="51"/>
        <v>137.42857142857144</v>
      </c>
      <c r="S208" s="436">
        <v>19710</v>
      </c>
      <c r="T208" s="213">
        <f t="shared" si="38"/>
        <v>1721.0395010395009</v>
      </c>
      <c r="U208" s="210">
        <f t="shared" si="45"/>
        <v>585.15343035343039</v>
      </c>
      <c r="V208" s="208">
        <f t="shared" si="46"/>
        <v>34.420790020790022</v>
      </c>
      <c r="W208" s="165">
        <v>24</v>
      </c>
      <c r="X208" s="166">
        <f t="shared" si="47"/>
        <v>2364.6137214137211</v>
      </c>
    </row>
    <row r="209" spans="1:24" s="424" customFormat="1" ht="15.75" customHeight="1" x14ac:dyDescent="0.2">
      <c r="A209" s="211">
        <v>182</v>
      </c>
      <c r="B209" s="212">
        <f t="shared" si="49"/>
        <v>48.2</v>
      </c>
      <c r="C209" s="436">
        <v>19710</v>
      </c>
      <c r="D209" s="213">
        <f t="shared" si="36"/>
        <v>4907.0539419087136</v>
      </c>
      <c r="E209" s="208">
        <f t="shared" si="39"/>
        <v>1668.3983402489628</v>
      </c>
      <c r="F209" s="164">
        <f t="shared" si="40"/>
        <v>98.14107883817428</v>
      </c>
      <c r="G209" s="165">
        <v>68</v>
      </c>
      <c r="H209" s="166">
        <f t="shared" si="41"/>
        <v>6741.5933609958511</v>
      </c>
      <c r="I209" s="211">
        <v>182</v>
      </c>
      <c r="J209" s="212">
        <f t="shared" si="50"/>
        <v>74.15384615384616</v>
      </c>
      <c r="K209" s="436">
        <v>19710</v>
      </c>
      <c r="L209" s="213">
        <f t="shared" si="37"/>
        <v>3189.5850622406633</v>
      </c>
      <c r="M209" s="210">
        <f t="shared" si="42"/>
        <v>1084.4589211618256</v>
      </c>
      <c r="N209" s="208">
        <f t="shared" si="43"/>
        <v>63.791701244813268</v>
      </c>
      <c r="O209" s="165">
        <v>44</v>
      </c>
      <c r="P209" s="166">
        <f t="shared" si="44"/>
        <v>4381.8356846473025</v>
      </c>
      <c r="Q209" s="211">
        <v>182</v>
      </c>
      <c r="R209" s="212">
        <f t="shared" si="51"/>
        <v>137.71428571428572</v>
      </c>
      <c r="S209" s="436">
        <v>19710</v>
      </c>
      <c r="T209" s="213">
        <f t="shared" si="38"/>
        <v>1717.4688796680498</v>
      </c>
      <c r="U209" s="210">
        <f t="shared" si="45"/>
        <v>583.93941908713703</v>
      </c>
      <c r="V209" s="208">
        <f t="shared" si="46"/>
        <v>34.349377593360998</v>
      </c>
      <c r="W209" s="165">
        <v>24</v>
      </c>
      <c r="X209" s="166">
        <f t="shared" si="47"/>
        <v>2359.7576763485481</v>
      </c>
    </row>
    <row r="210" spans="1:24" s="424" customFormat="1" ht="15.75" customHeight="1" x14ac:dyDescent="0.2">
      <c r="A210" s="211">
        <v>183</v>
      </c>
      <c r="B210" s="212">
        <f t="shared" si="49"/>
        <v>48.3</v>
      </c>
      <c r="C210" s="436">
        <v>19710</v>
      </c>
      <c r="D210" s="213">
        <f t="shared" si="36"/>
        <v>4896.8944099378887</v>
      </c>
      <c r="E210" s="208">
        <f t="shared" si="39"/>
        <v>1664.9440993788824</v>
      </c>
      <c r="F210" s="164">
        <f t="shared" si="40"/>
        <v>97.937888198757776</v>
      </c>
      <c r="G210" s="165">
        <v>68</v>
      </c>
      <c r="H210" s="166">
        <f t="shared" si="41"/>
        <v>6727.7763975155285</v>
      </c>
      <c r="I210" s="211">
        <v>183</v>
      </c>
      <c r="J210" s="212">
        <f t="shared" si="50"/>
        <v>74.307692307692307</v>
      </c>
      <c r="K210" s="436">
        <v>19710</v>
      </c>
      <c r="L210" s="213">
        <f t="shared" si="37"/>
        <v>3182.9813664596272</v>
      </c>
      <c r="M210" s="210">
        <f t="shared" si="42"/>
        <v>1082.2136645962732</v>
      </c>
      <c r="N210" s="208">
        <f t="shared" si="43"/>
        <v>63.659627329192546</v>
      </c>
      <c r="O210" s="165">
        <v>44</v>
      </c>
      <c r="P210" s="166">
        <f t="shared" si="44"/>
        <v>4372.854658385093</v>
      </c>
      <c r="Q210" s="211">
        <v>183</v>
      </c>
      <c r="R210" s="212">
        <f t="shared" si="51"/>
        <v>138</v>
      </c>
      <c r="S210" s="436">
        <v>19710</v>
      </c>
      <c r="T210" s="213">
        <f t="shared" si="38"/>
        <v>1713.9130434782608</v>
      </c>
      <c r="U210" s="210">
        <f t="shared" si="45"/>
        <v>582.73043478260865</v>
      </c>
      <c r="V210" s="208">
        <f t="shared" si="46"/>
        <v>34.278260869565216</v>
      </c>
      <c r="W210" s="165">
        <v>24</v>
      </c>
      <c r="X210" s="166">
        <f t="shared" si="47"/>
        <v>2354.9217391304346</v>
      </c>
    </row>
    <row r="211" spans="1:24" s="424" customFormat="1" ht="15.75" customHeight="1" x14ac:dyDescent="0.2">
      <c r="A211" s="211">
        <v>184</v>
      </c>
      <c r="B211" s="212">
        <f t="shared" si="49"/>
        <v>48.400000000000006</v>
      </c>
      <c r="C211" s="436">
        <v>19710</v>
      </c>
      <c r="D211" s="213">
        <f t="shared" si="36"/>
        <v>4886.7768595041316</v>
      </c>
      <c r="E211" s="208">
        <f t="shared" si="39"/>
        <v>1661.5041322314048</v>
      </c>
      <c r="F211" s="164">
        <f t="shared" si="40"/>
        <v>97.735537190082638</v>
      </c>
      <c r="G211" s="165">
        <v>68</v>
      </c>
      <c r="H211" s="166">
        <f t="shared" si="41"/>
        <v>6714.0165289256192</v>
      </c>
      <c r="I211" s="211">
        <v>184</v>
      </c>
      <c r="J211" s="212">
        <f t="shared" si="50"/>
        <v>74.461538461538467</v>
      </c>
      <c r="K211" s="436">
        <v>19710</v>
      </c>
      <c r="L211" s="213">
        <f t="shared" si="37"/>
        <v>3176.404958677686</v>
      </c>
      <c r="M211" s="210">
        <f t="shared" si="42"/>
        <v>1079.9776859504134</v>
      </c>
      <c r="N211" s="208">
        <f t="shared" si="43"/>
        <v>63.52809917355372</v>
      </c>
      <c r="O211" s="165">
        <v>44</v>
      </c>
      <c r="P211" s="166">
        <f t="shared" si="44"/>
        <v>4363.9107438016526</v>
      </c>
      <c r="Q211" s="211">
        <v>184</v>
      </c>
      <c r="R211" s="212">
        <f t="shared" si="51"/>
        <v>138.28571428571431</v>
      </c>
      <c r="S211" s="436">
        <v>19710</v>
      </c>
      <c r="T211" s="213">
        <f t="shared" si="38"/>
        <v>1710.3719008264461</v>
      </c>
      <c r="U211" s="210">
        <f t="shared" si="45"/>
        <v>581.52644628099176</v>
      </c>
      <c r="V211" s="208">
        <f t="shared" si="46"/>
        <v>34.207438016528926</v>
      </c>
      <c r="W211" s="165">
        <v>24</v>
      </c>
      <c r="X211" s="166">
        <f t="shared" si="47"/>
        <v>2350.1057851239671</v>
      </c>
    </row>
    <row r="212" spans="1:24" s="424" customFormat="1" ht="15.75" customHeight="1" x14ac:dyDescent="0.2">
      <c r="A212" s="211">
        <v>185</v>
      </c>
      <c r="B212" s="212">
        <f t="shared" si="49"/>
        <v>48.5</v>
      </c>
      <c r="C212" s="436">
        <v>19710</v>
      </c>
      <c r="D212" s="213">
        <f t="shared" si="36"/>
        <v>4876.7010309278348</v>
      </c>
      <c r="E212" s="208">
        <f t="shared" si="39"/>
        <v>1658.0783505154639</v>
      </c>
      <c r="F212" s="164">
        <f t="shared" si="40"/>
        <v>97.534020618556696</v>
      </c>
      <c r="G212" s="165">
        <v>68</v>
      </c>
      <c r="H212" s="166">
        <f t="shared" si="41"/>
        <v>6700.3134020618554</v>
      </c>
      <c r="I212" s="211">
        <v>185</v>
      </c>
      <c r="J212" s="212">
        <f t="shared" si="50"/>
        <v>74.615384615384613</v>
      </c>
      <c r="K212" s="436">
        <v>19710</v>
      </c>
      <c r="L212" s="213">
        <f t="shared" si="37"/>
        <v>3169.855670103093</v>
      </c>
      <c r="M212" s="210">
        <f t="shared" si="42"/>
        <v>1077.7509278350517</v>
      </c>
      <c r="N212" s="208">
        <f t="shared" si="43"/>
        <v>63.397113402061862</v>
      </c>
      <c r="O212" s="165">
        <v>44</v>
      </c>
      <c r="P212" s="166">
        <f t="shared" si="44"/>
        <v>4355.0037113402068</v>
      </c>
      <c r="Q212" s="211">
        <v>185</v>
      </c>
      <c r="R212" s="212">
        <f t="shared" si="51"/>
        <v>138.57142857142858</v>
      </c>
      <c r="S212" s="436">
        <v>19710</v>
      </c>
      <c r="T212" s="213">
        <f t="shared" si="38"/>
        <v>1706.8453608247423</v>
      </c>
      <c r="U212" s="210">
        <f t="shared" si="45"/>
        <v>580.32742268041238</v>
      </c>
      <c r="V212" s="208">
        <f t="shared" si="46"/>
        <v>34.136907216494848</v>
      </c>
      <c r="W212" s="165">
        <v>24</v>
      </c>
      <c r="X212" s="166">
        <f t="shared" si="47"/>
        <v>2345.3096907216495</v>
      </c>
    </row>
    <row r="213" spans="1:24" s="424" customFormat="1" ht="15.75" customHeight="1" x14ac:dyDescent="0.2">
      <c r="A213" s="211">
        <v>186</v>
      </c>
      <c r="B213" s="212">
        <f t="shared" si="49"/>
        <v>48.6</v>
      </c>
      <c r="C213" s="436">
        <v>19710</v>
      </c>
      <c r="D213" s="213">
        <f t="shared" si="36"/>
        <v>4866.6666666666661</v>
      </c>
      <c r="E213" s="208">
        <f t="shared" si="39"/>
        <v>1654.6666666666665</v>
      </c>
      <c r="F213" s="164">
        <f t="shared" si="40"/>
        <v>97.333333333333329</v>
      </c>
      <c r="G213" s="165">
        <v>68</v>
      </c>
      <c r="H213" s="166">
        <f t="shared" si="41"/>
        <v>6686.6666666666652</v>
      </c>
      <c r="I213" s="211">
        <v>186</v>
      </c>
      <c r="J213" s="212">
        <f t="shared" si="50"/>
        <v>74.769230769230774</v>
      </c>
      <c r="K213" s="436">
        <v>19710</v>
      </c>
      <c r="L213" s="213">
        <f t="shared" si="37"/>
        <v>3163.333333333333</v>
      </c>
      <c r="M213" s="210">
        <f t="shared" si="42"/>
        <v>1075.5333333333333</v>
      </c>
      <c r="N213" s="208">
        <f t="shared" si="43"/>
        <v>63.266666666666659</v>
      </c>
      <c r="O213" s="165">
        <v>44</v>
      </c>
      <c r="P213" s="166">
        <f t="shared" si="44"/>
        <v>4346.1333333333332</v>
      </c>
      <c r="Q213" s="211">
        <v>186</v>
      </c>
      <c r="R213" s="212">
        <f t="shared" si="51"/>
        <v>138.85714285714286</v>
      </c>
      <c r="S213" s="436">
        <v>19710</v>
      </c>
      <c r="T213" s="213">
        <f t="shared" si="38"/>
        <v>1703.3333333333333</v>
      </c>
      <c r="U213" s="210">
        <f t="shared" si="45"/>
        <v>579.13333333333333</v>
      </c>
      <c r="V213" s="208">
        <f t="shared" si="46"/>
        <v>34.066666666666663</v>
      </c>
      <c r="W213" s="165">
        <v>24</v>
      </c>
      <c r="X213" s="166">
        <f t="shared" si="47"/>
        <v>2340.5333333333333</v>
      </c>
    </row>
    <row r="214" spans="1:24" s="424" customFormat="1" ht="15.75" customHeight="1" x14ac:dyDescent="0.2">
      <c r="A214" s="211">
        <v>187</v>
      </c>
      <c r="B214" s="212">
        <f t="shared" si="49"/>
        <v>48.7</v>
      </c>
      <c r="C214" s="436">
        <v>19710</v>
      </c>
      <c r="D214" s="213">
        <f t="shared" si="36"/>
        <v>4856.673511293634</v>
      </c>
      <c r="E214" s="208">
        <f t="shared" si="39"/>
        <v>1651.2689938398357</v>
      </c>
      <c r="F214" s="164">
        <f t="shared" si="40"/>
        <v>97.133470225872685</v>
      </c>
      <c r="G214" s="165">
        <v>68</v>
      </c>
      <c r="H214" s="166">
        <f t="shared" si="41"/>
        <v>6673.075975359342</v>
      </c>
      <c r="I214" s="211">
        <v>187</v>
      </c>
      <c r="J214" s="212">
        <f t="shared" si="50"/>
        <v>74.92307692307692</v>
      </c>
      <c r="K214" s="436">
        <v>19710</v>
      </c>
      <c r="L214" s="213">
        <f t="shared" si="37"/>
        <v>3156.8377823408628</v>
      </c>
      <c r="M214" s="210">
        <f t="shared" si="42"/>
        <v>1073.3248459958934</v>
      </c>
      <c r="N214" s="208">
        <f t="shared" si="43"/>
        <v>63.136755646817257</v>
      </c>
      <c r="O214" s="165">
        <v>44</v>
      </c>
      <c r="P214" s="166">
        <f t="shared" si="44"/>
        <v>4337.2993839835735</v>
      </c>
      <c r="Q214" s="211">
        <v>187</v>
      </c>
      <c r="R214" s="212">
        <f t="shared" si="51"/>
        <v>139.14285714285717</v>
      </c>
      <c r="S214" s="436">
        <v>19710</v>
      </c>
      <c r="T214" s="213">
        <f t="shared" si="38"/>
        <v>1699.8357289527719</v>
      </c>
      <c r="U214" s="210">
        <f t="shared" si="45"/>
        <v>577.94414784394246</v>
      </c>
      <c r="V214" s="208">
        <f t="shared" si="46"/>
        <v>33.996714579055435</v>
      </c>
      <c r="W214" s="165">
        <v>24</v>
      </c>
      <c r="X214" s="166">
        <f t="shared" si="47"/>
        <v>2335.7765913757698</v>
      </c>
    </row>
    <row r="215" spans="1:24" s="424" customFormat="1" ht="15.75" customHeight="1" x14ac:dyDescent="0.2">
      <c r="A215" s="211">
        <v>188</v>
      </c>
      <c r="B215" s="212">
        <f t="shared" si="49"/>
        <v>48.8</v>
      </c>
      <c r="C215" s="436">
        <v>19710</v>
      </c>
      <c r="D215" s="213">
        <f t="shared" si="36"/>
        <v>4846.7213114754104</v>
      </c>
      <c r="E215" s="208">
        <f t="shared" si="39"/>
        <v>1647.8852459016396</v>
      </c>
      <c r="F215" s="164">
        <f t="shared" si="40"/>
        <v>96.934426229508205</v>
      </c>
      <c r="G215" s="165">
        <v>68</v>
      </c>
      <c r="H215" s="166">
        <f t="shared" si="41"/>
        <v>6659.5409836065583</v>
      </c>
      <c r="I215" s="211">
        <v>188</v>
      </c>
      <c r="J215" s="212">
        <f t="shared" si="50"/>
        <v>75.076923076923066</v>
      </c>
      <c r="K215" s="436">
        <v>19710</v>
      </c>
      <c r="L215" s="213">
        <f t="shared" si="37"/>
        <v>3150.3688524590166</v>
      </c>
      <c r="M215" s="210">
        <f t="shared" si="42"/>
        <v>1071.1254098360657</v>
      </c>
      <c r="N215" s="208">
        <f t="shared" si="43"/>
        <v>63.007377049180334</v>
      </c>
      <c r="O215" s="165">
        <v>44</v>
      </c>
      <c r="P215" s="166">
        <f t="shared" si="44"/>
        <v>4328.501639344262</v>
      </c>
      <c r="Q215" s="211">
        <v>188</v>
      </c>
      <c r="R215" s="212">
        <f t="shared" si="51"/>
        <v>139.42857142857142</v>
      </c>
      <c r="S215" s="436">
        <v>19710</v>
      </c>
      <c r="T215" s="213">
        <f t="shared" si="38"/>
        <v>1696.3524590163936</v>
      </c>
      <c r="U215" s="210">
        <f t="shared" si="45"/>
        <v>576.75983606557384</v>
      </c>
      <c r="V215" s="208">
        <f t="shared" si="46"/>
        <v>33.92704918032787</v>
      </c>
      <c r="W215" s="165">
        <v>24</v>
      </c>
      <c r="X215" s="166">
        <f t="shared" si="47"/>
        <v>2331.0393442622949</v>
      </c>
    </row>
    <row r="216" spans="1:24" s="424" customFormat="1" ht="15.75" customHeight="1" x14ac:dyDescent="0.2">
      <c r="A216" s="211">
        <v>189</v>
      </c>
      <c r="B216" s="212">
        <f t="shared" si="49"/>
        <v>48.900000000000006</v>
      </c>
      <c r="C216" s="436">
        <v>19710</v>
      </c>
      <c r="D216" s="213">
        <f t="shared" si="36"/>
        <v>4836.80981595092</v>
      </c>
      <c r="E216" s="208">
        <f t="shared" si="39"/>
        <v>1644.515337423313</v>
      </c>
      <c r="F216" s="164">
        <f t="shared" si="40"/>
        <v>96.736196319018404</v>
      </c>
      <c r="G216" s="165">
        <v>68</v>
      </c>
      <c r="H216" s="166">
        <f t="shared" si="41"/>
        <v>6646.0613496932519</v>
      </c>
      <c r="I216" s="211">
        <v>189</v>
      </c>
      <c r="J216" s="212">
        <f t="shared" si="50"/>
        <v>75.230769230769241</v>
      </c>
      <c r="K216" s="436">
        <v>19710</v>
      </c>
      <c r="L216" s="213">
        <f t="shared" si="37"/>
        <v>3143.9263803680974</v>
      </c>
      <c r="M216" s="210">
        <f t="shared" si="42"/>
        <v>1068.9349693251531</v>
      </c>
      <c r="N216" s="208">
        <f t="shared" si="43"/>
        <v>62.878527607361953</v>
      </c>
      <c r="O216" s="165">
        <v>44</v>
      </c>
      <c r="P216" s="166">
        <f t="shared" si="44"/>
        <v>4319.7398773006125</v>
      </c>
      <c r="Q216" s="211">
        <v>189</v>
      </c>
      <c r="R216" s="212">
        <f t="shared" si="51"/>
        <v>139.71428571428575</v>
      </c>
      <c r="S216" s="436">
        <v>19710</v>
      </c>
      <c r="T216" s="213">
        <f t="shared" si="38"/>
        <v>1692.8834355828217</v>
      </c>
      <c r="U216" s="210">
        <f t="shared" si="45"/>
        <v>575.5803680981594</v>
      </c>
      <c r="V216" s="208">
        <f t="shared" si="46"/>
        <v>33.857668711656437</v>
      </c>
      <c r="W216" s="165">
        <v>24</v>
      </c>
      <c r="X216" s="166">
        <f t="shared" si="47"/>
        <v>2326.3214723926376</v>
      </c>
    </row>
    <row r="217" spans="1:24" s="424" customFormat="1" ht="15.75" customHeight="1" x14ac:dyDescent="0.2">
      <c r="A217" s="214">
        <v>190</v>
      </c>
      <c r="B217" s="212">
        <f t="shared" si="49"/>
        <v>49</v>
      </c>
      <c r="C217" s="436">
        <v>19710</v>
      </c>
      <c r="D217" s="213">
        <f t="shared" si="36"/>
        <v>4826.9387755102043</v>
      </c>
      <c r="E217" s="208">
        <f t="shared" si="39"/>
        <v>1641.1591836734697</v>
      </c>
      <c r="F217" s="164">
        <f t="shared" si="40"/>
        <v>96.53877551020409</v>
      </c>
      <c r="G217" s="165">
        <v>68</v>
      </c>
      <c r="H217" s="166">
        <f t="shared" si="41"/>
        <v>6632.6367346938778</v>
      </c>
      <c r="I217" s="214">
        <v>190</v>
      </c>
      <c r="J217" s="212">
        <f t="shared" si="50"/>
        <v>75.384615384615387</v>
      </c>
      <c r="K217" s="436">
        <v>19710</v>
      </c>
      <c r="L217" s="213">
        <f t="shared" si="37"/>
        <v>3137.5102040816323</v>
      </c>
      <c r="M217" s="210">
        <f t="shared" si="42"/>
        <v>1066.7534693877551</v>
      </c>
      <c r="N217" s="208">
        <f t="shared" si="43"/>
        <v>62.750204081632646</v>
      </c>
      <c r="O217" s="165">
        <v>44</v>
      </c>
      <c r="P217" s="166">
        <f t="shared" si="44"/>
        <v>4311.0138775510204</v>
      </c>
      <c r="Q217" s="214">
        <v>190</v>
      </c>
      <c r="R217" s="212">
        <f t="shared" si="51"/>
        <v>140</v>
      </c>
      <c r="S217" s="436">
        <v>19710</v>
      </c>
      <c r="T217" s="213">
        <f t="shared" si="38"/>
        <v>1689.4285714285713</v>
      </c>
      <c r="U217" s="210">
        <f t="shared" si="45"/>
        <v>574.40571428571434</v>
      </c>
      <c r="V217" s="208">
        <f t="shared" si="46"/>
        <v>33.78857142857143</v>
      </c>
      <c r="W217" s="165">
        <v>24</v>
      </c>
      <c r="X217" s="166">
        <f t="shared" si="47"/>
        <v>2321.6228571428569</v>
      </c>
    </row>
    <row r="218" spans="1:24" s="424" customFormat="1" ht="15.75" customHeight="1" x14ac:dyDescent="0.2">
      <c r="A218" s="211">
        <v>191</v>
      </c>
      <c r="B218" s="212">
        <f t="shared" si="49"/>
        <v>49.1</v>
      </c>
      <c r="C218" s="436">
        <v>19710</v>
      </c>
      <c r="D218" s="213">
        <f t="shared" si="36"/>
        <v>4817.1079429735237</v>
      </c>
      <c r="E218" s="208">
        <f t="shared" si="39"/>
        <v>1637.8167006109982</v>
      </c>
      <c r="F218" s="164">
        <f t="shared" si="40"/>
        <v>96.342158859470473</v>
      </c>
      <c r="G218" s="165">
        <v>68</v>
      </c>
      <c r="H218" s="166">
        <f t="shared" si="41"/>
        <v>6619.2668024439918</v>
      </c>
      <c r="I218" s="211">
        <v>191</v>
      </c>
      <c r="J218" s="212">
        <f t="shared" si="50"/>
        <v>75.538461538461533</v>
      </c>
      <c r="K218" s="436">
        <v>19710</v>
      </c>
      <c r="L218" s="213">
        <f t="shared" si="37"/>
        <v>3131.1201629327907</v>
      </c>
      <c r="M218" s="210">
        <f t="shared" si="42"/>
        <v>1064.580855397149</v>
      </c>
      <c r="N218" s="208">
        <f t="shared" si="43"/>
        <v>62.622403258655815</v>
      </c>
      <c r="O218" s="165">
        <v>44</v>
      </c>
      <c r="P218" s="166">
        <f t="shared" si="44"/>
        <v>4302.3234215885959</v>
      </c>
      <c r="Q218" s="211">
        <v>191</v>
      </c>
      <c r="R218" s="212">
        <f t="shared" si="51"/>
        <v>140.28571428571431</v>
      </c>
      <c r="S218" s="436">
        <v>19710</v>
      </c>
      <c r="T218" s="213">
        <f t="shared" si="38"/>
        <v>1685.9877800407328</v>
      </c>
      <c r="U218" s="210">
        <f t="shared" si="45"/>
        <v>573.23584521384919</v>
      </c>
      <c r="V218" s="208">
        <f t="shared" si="46"/>
        <v>33.719755600814658</v>
      </c>
      <c r="W218" s="165">
        <v>24</v>
      </c>
      <c r="X218" s="166">
        <f t="shared" si="47"/>
        <v>2316.9433808553963</v>
      </c>
    </row>
    <row r="219" spans="1:24" s="424" customFormat="1" ht="15.75" customHeight="1" x14ac:dyDescent="0.2">
      <c r="A219" s="211">
        <v>192</v>
      </c>
      <c r="B219" s="212">
        <f t="shared" si="49"/>
        <v>49.2</v>
      </c>
      <c r="C219" s="436">
        <v>19710</v>
      </c>
      <c r="D219" s="213">
        <f t="shared" si="36"/>
        <v>4807.3170731707314</v>
      </c>
      <c r="E219" s="208">
        <f t="shared" si="39"/>
        <v>1634.4878048780488</v>
      </c>
      <c r="F219" s="164">
        <f t="shared" si="40"/>
        <v>96.146341463414629</v>
      </c>
      <c r="G219" s="165">
        <v>68</v>
      </c>
      <c r="H219" s="166">
        <f t="shared" si="41"/>
        <v>6605.9512195121952</v>
      </c>
      <c r="I219" s="211">
        <v>192</v>
      </c>
      <c r="J219" s="212">
        <f t="shared" si="50"/>
        <v>75.692307692307693</v>
      </c>
      <c r="K219" s="436">
        <v>19710</v>
      </c>
      <c r="L219" s="213">
        <f t="shared" si="37"/>
        <v>3124.7560975609758</v>
      </c>
      <c r="M219" s="210">
        <f t="shared" si="42"/>
        <v>1062.4170731707318</v>
      </c>
      <c r="N219" s="208">
        <f t="shared" si="43"/>
        <v>62.495121951219517</v>
      </c>
      <c r="O219" s="165">
        <v>44</v>
      </c>
      <c r="P219" s="166">
        <f t="shared" si="44"/>
        <v>4293.6682926829271</v>
      </c>
      <c r="Q219" s="211">
        <v>192</v>
      </c>
      <c r="R219" s="212">
        <f t="shared" si="51"/>
        <v>140.57142857142858</v>
      </c>
      <c r="S219" s="436">
        <v>19710</v>
      </c>
      <c r="T219" s="213">
        <f t="shared" si="38"/>
        <v>1682.560975609756</v>
      </c>
      <c r="U219" s="210">
        <f t="shared" si="45"/>
        <v>572.07073170731712</v>
      </c>
      <c r="V219" s="208">
        <f t="shared" si="46"/>
        <v>33.651219512195119</v>
      </c>
      <c r="W219" s="165">
        <v>24</v>
      </c>
      <c r="X219" s="166">
        <f t="shared" si="47"/>
        <v>2312.282926829268</v>
      </c>
    </row>
    <row r="220" spans="1:24" s="424" customFormat="1" ht="15.75" customHeight="1" x14ac:dyDescent="0.2">
      <c r="A220" s="211">
        <v>193</v>
      </c>
      <c r="B220" s="212">
        <f t="shared" si="49"/>
        <v>49.3</v>
      </c>
      <c r="C220" s="436">
        <v>19710</v>
      </c>
      <c r="D220" s="213">
        <f t="shared" ref="D220:D283" si="52">12*1/B220*C220</f>
        <v>4797.5659229208932</v>
      </c>
      <c r="E220" s="208">
        <f t="shared" si="39"/>
        <v>1631.1724137931037</v>
      </c>
      <c r="F220" s="164">
        <f t="shared" si="40"/>
        <v>95.951318458417859</v>
      </c>
      <c r="G220" s="165">
        <v>68</v>
      </c>
      <c r="H220" s="166">
        <f t="shared" si="41"/>
        <v>6592.6896551724149</v>
      </c>
      <c r="I220" s="211">
        <v>193</v>
      </c>
      <c r="J220" s="212">
        <f t="shared" si="50"/>
        <v>75.84615384615384</v>
      </c>
      <c r="K220" s="436">
        <v>19710</v>
      </c>
      <c r="L220" s="213">
        <f t="shared" ref="L220:L283" si="53">12*1/J220*K220</f>
        <v>3118.4178498985807</v>
      </c>
      <c r="M220" s="210">
        <f t="shared" si="42"/>
        <v>1060.2620689655175</v>
      </c>
      <c r="N220" s="208">
        <f t="shared" si="43"/>
        <v>62.368356997971617</v>
      </c>
      <c r="O220" s="165">
        <v>44</v>
      </c>
      <c r="P220" s="166">
        <f t="shared" si="44"/>
        <v>4285.0482758620692</v>
      </c>
      <c r="Q220" s="211">
        <v>193</v>
      </c>
      <c r="R220" s="212">
        <f t="shared" si="51"/>
        <v>140.85714285714286</v>
      </c>
      <c r="S220" s="436">
        <v>19710</v>
      </c>
      <c r="T220" s="213">
        <f t="shared" ref="T220:T283" si="54">12*1/R220*S220</f>
        <v>1679.1480730223122</v>
      </c>
      <c r="U220" s="210">
        <f t="shared" si="45"/>
        <v>570.91034482758619</v>
      </c>
      <c r="V220" s="208">
        <f t="shared" si="46"/>
        <v>33.582961460446242</v>
      </c>
      <c r="W220" s="165">
        <v>24</v>
      </c>
      <c r="X220" s="166">
        <f t="shared" si="47"/>
        <v>2307.6413793103447</v>
      </c>
    </row>
    <row r="221" spans="1:24" s="424" customFormat="1" ht="15.75" customHeight="1" x14ac:dyDescent="0.2">
      <c r="A221" s="211">
        <v>194</v>
      </c>
      <c r="B221" s="212">
        <f t="shared" si="49"/>
        <v>49.400000000000006</v>
      </c>
      <c r="C221" s="436">
        <v>19710</v>
      </c>
      <c r="D221" s="213">
        <f t="shared" si="52"/>
        <v>4787.8542510121451</v>
      </c>
      <c r="E221" s="208">
        <f t="shared" ref="E221:E284" si="55">D221*34%</f>
        <v>1627.8704453441294</v>
      </c>
      <c r="F221" s="164">
        <f t="shared" ref="F221:F284" si="56">D221*2%</f>
        <v>95.757085020242911</v>
      </c>
      <c r="G221" s="165">
        <v>68</v>
      </c>
      <c r="H221" s="166">
        <f t="shared" ref="H221:H284" si="57">SUM(D221:G221)</f>
        <v>6579.4817813765176</v>
      </c>
      <c r="I221" s="211">
        <v>194</v>
      </c>
      <c r="J221" s="212">
        <f t="shared" si="50"/>
        <v>76</v>
      </c>
      <c r="K221" s="436">
        <v>19710</v>
      </c>
      <c r="L221" s="213">
        <f t="shared" si="53"/>
        <v>3112.1052631578946</v>
      </c>
      <c r="M221" s="210">
        <f t="shared" ref="M221:M284" si="58">L221*34%</f>
        <v>1058.1157894736841</v>
      </c>
      <c r="N221" s="208">
        <f t="shared" ref="N221:N284" si="59">L221*2%</f>
        <v>62.242105263157896</v>
      </c>
      <c r="O221" s="165">
        <v>44</v>
      </c>
      <c r="P221" s="166">
        <f t="shared" ref="P221:P284" si="60">SUM(L221:O221)</f>
        <v>4276.4631578947365</v>
      </c>
      <c r="Q221" s="211">
        <v>194</v>
      </c>
      <c r="R221" s="212">
        <f t="shared" si="51"/>
        <v>141.14285714285717</v>
      </c>
      <c r="S221" s="436">
        <v>19710</v>
      </c>
      <c r="T221" s="213">
        <f t="shared" si="54"/>
        <v>1675.7489878542508</v>
      </c>
      <c r="U221" s="210">
        <f t="shared" ref="U221:U284" si="61">T221*34%</f>
        <v>569.75465587044528</v>
      </c>
      <c r="V221" s="208">
        <f t="shared" ref="V221:V284" si="62">T221*2%</f>
        <v>33.514979757085015</v>
      </c>
      <c r="W221" s="165">
        <v>24</v>
      </c>
      <c r="X221" s="166">
        <f t="shared" ref="X221:X284" si="63">SUM(T221:W221)</f>
        <v>2303.0186234817811</v>
      </c>
    </row>
    <row r="222" spans="1:24" s="424" customFormat="1" ht="15.75" customHeight="1" x14ac:dyDescent="0.2">
      <c r="A222" s="211">
        <v>195</v>
      </c>
      <c r="B222" s="212">
        <f t="shared" si="49"/>
        <v>49.5</v>
      </c>
      <c r="C222" s="436">
        <v>19710</v>
      </c>
      <c r="D222" s="213">
        <f t="shared" si="52"/>
        <v>4778.181818181818</v>
      </c>
      <c r="E222" s="208">
        <f t="shared" si="55"/>
        <v>1624.5818181818183</v>
      </c>
      <c r="F222" s="164">
        <f t="shared" si="56"/>
        <v>95.563636363636363</v>
      </c>
      <c r="G222" s="165">
        <v>68</v>
      </c>
      <c r="H222" s="166">
        <f t="shared" si="57"/>
        <v>6566.3272727272733</v>
      </c>
      <c r="I222" s="211">
        <v>195</v>
      </c>
      <c r="J222" s="212">
        <f t="shared" si="50"/>
        <v>76.153846153846146</v>
      </c>
      <c r="K222" s="436">
        <v>19710</v>
      </c>
      <c r="L222" s="213">
        <f t="shared" si="53"/>
        <v>3105.818181818182</v>
      </c>
      <c r="M222" s="210">
        <f t="shared" si="58"/>
        <v>1055.9781818181818</v>
      </c>
      <c r="N222" s="208">
        <f t="shared" si="59"/>
        <v>62.116363636363644</v>
      </c>
      <c r="O222" s="165">
        <v>44</v>
      </c>
      <c r="P222" s="166">
        <f t="shared" si="60"/>
        <v>4267.9127272727274</v>
      </c>
      <c r="Q222" s="211">
        <v>195</v>
      </c>
      <c r="R222" s="212">
        <f t="shared" si="51"/>
        <v>141.42857142857144</v>
      </c>
      <c r="S222" s="436">
        <v>19710</v>
      </c>
      <c r="T222" s="213">
        <f t="shared" si="54"/>
        <v>1672.3636363636363</v>
      </c>
      <c r="U222" s="210">
        <f t="shared" si="61"/>
        <v>568.60363636363638</v>
      </c>
      <c r="V222" s="208">
        <f t="shared" si="62"/>
        <v>33.447272727272725</v>
      </c>
      <c r="W222" s="165">
        <v>24</v>
      </c>
      <c r="X222" s="166">
        <f t="shared" si="63"/>
        <v>2298.4145454545455</v>
      </c>
    </row>
    <row r="223" spans="1:24" s="424" customFormat="1" ht="15.75" customHeight="1" x14ac:dyDescent="0.2">
      <c r="A223" s="211">
        <v>196</v>
      </c>
      <c r="B223" s="212">
        <f t="shared" si="49"/>
        <v>49.6</v>
      </c>
      <c r="C223" s="436">
        <v>19710</v>
      </c>
      <c r="D223" s="213">
        <f t="shared" si="52"/>
        <v>4768.5483870967737</v>
      </c>
      <c r="E223" s="208">
        <f t="shared" si="55"/>
        <v>1621.3064516129032</v>
      </c>
      <c r="F223" s="164">
        <f t="shared" si="56"/>
        <v>95.370967741935473</v>
      </c>
      <c r="G223" s="165">
        <v>68</v>
      </c>
      <c r="H223" s="166">
        <f t="shared" si="57"/>
        <v>6553.2258064516127</v>
      </c>
      <c r="I223" s="211">
        <v>196</v>
      </c>
      <c r="J223" s="212">
        <f t="shared" si="50"/>
        <v>76.307692307692307</v>
      </c>
      <c r="K223" s="436">
        <v>19710</v>
      </c>
      <c r="L223" s="213">
        <f t="shared" si="53"/>
        <v>3099.5564516129034</v>
      </c>
      <c r="M223" s="210">
        <f t="shared" si="58"/>
        <v>1053.8491935483871</v>
      </c>
      <c r="N223" s="208">
        <f t="shared" si="59"/>
        <v>61.991129032258073</v>
      </c>
      <c r="O223" s="165">
        <v>44</v>
      </c>
      <c r="P223" s="166">
        <f t="shared" si="60"/>
        <v>4259.3967741935485</v>
      </c>
      <c r="Q223" s="211">
        <v>196</v>
      </c>
      <c r="R223" s="212">
        <f t="shared" si="51"/>
        <v>141.71428571428572</v>
      </c>
      <c r="S223" s="436">
        <v>19710</v>
      </c>
      <c r="T223" s="213">
        <f t="shared" si="54"/>
        <v>1668.9919354838707</v>
      </c>
      <c r="U223" s="210">
        <f t="shared" si="61"/>
        <v>567.45725806451605</v>
      </c>
      <c r="V223" s="208">
        <f t="shared" si="62"/>
        <v>33.379838709677415</v>
      </c>
      <c r="W223" s="165">
        <v>24</v>
      </c>
      <c r="X223" s="166">
        <f t="shared" si="63"/>
        <v>2293.8290322580642</v>
      </c>
    </row>
    <row r="224" spans="1:24" s="424" customFormat="1" ht="15.75" customHeight="1" x14ac:dyDescent="0.2">
      <c r="A224" s="211">
        <v>197</v>
      </c>
      <c r="B224" s="212">
        <f t="shared" ref="B224:B255" si="64">0.1*A224+30</f>
        <v>49.7</v>
      </c>
      <c r="C224" s="436">
        <v>19710</v>
      </c>
      <c r="D224" s="213">
        <f t="shared" si="52"/>
        <v>4758.9537223340039</v>
      </c>
      <c r="E224" s="208">
        <f t="shared" si="55"/>
        <v>1618.0442655935615</v>
      </c>
      <c r="F224" s="164">
        <f t="shared" si="56"/>
        <v>95.179074446680076</v>
      </c>
      <c r="G224" s="165">
        <v>68</v>
      </c>
      <c r="H224" s="166">
        <f t="shared" si="57"/>
        <v>6540.177062374245</v>
      </c>
      <c r="I224" s="211">
        <v>197</v>
      </c>
      <c r="J224" s="212">
        <f t="shared" si="50"/>
        <v>76.461538461538467</v>
      </c>
      <c r="K224" s="436">
        <v>19710</v>
      </c>
      <c r="L224" s="213">
        <f t="shared" si="53"/>
        <v>3093.3199195171028</v>
      </c>
      <c r="M224" s="210">
        <f t="shared" si="58"/>
        <v>1051.7287726358149</v>
      </c>
      <c r="N224" s="208">
        <f t="shared" si="59"/>
        <v>61.866398390342056</v>
      </c>
      <c r="O224" s="165">
        <v>44</v>
      </c>
      <c r="P224" s="166">
        <f t="shared" si="60"/>
        <v>4250.9150905432598</v>
      </c>
      <c r="Q224" s="211">
        <v>197</v>
      </c>
      <c r="R224" s="212">
        <f t="shared" si="51"/>
        <v>142.00000000000003</v>
      </c>
      <c r="S224" s="436">
        <v>19710</v>
      </c>
      <c r="T224" s="213">
        <f t="shared" si="54"/>
        <v>1665.6338028169012</v>
      </c>
      <c r="U224" s="210">
        <f t="shared" si="61"/>
        <v>566.31549295774641</v>
      </c>
      <c r="V224" s="208">
        <f t="shared" si="62"/>
        <v>33.31267605633802</v>
      </c>
      <c r="W224" s="165">
        <v>24</v>
      </c>
      <c r="X224" s="166">
        <f t="shared" si="63"/>
        <v>2289.2619718309857</v>
      </c>
    </row>
    <row r="225" spans="1:24" s="424" customFormat="1" ht="15.75" customHeight="1" x14ac:dyDescent="0.2">
      <c r="A225" s="211">
        <v>198</v>
      </c>
      <c r="B225" s="212">
        <f t="shared" si="64"/>
        <v>49.8</v>
      </c>
      <c r="C225" s="436">
        <v>19710</v>
      </c>
      <c r="D225" s="213">
        <f t="shared" si="52"/>
        <v>4749.3975903614464</v>
      </c>
      <c r="E225" s="208">
        <f t="shared" si="55"/>
        <v>1614.7951807228919</v>
      </c>
      <c r="F225" s="164">
        <f t="shared" si="56"/>
        <v>94.987951807228924</v>
      </c>
      <c r="G225" s="165">
        <v>68</v>
      </c>
      <c r="H225" s="166">
        <f t="shared" si="57"/>
        <v>6527.1807228915677</v>
      </c>
      <c r="I225" s="211">
        <v>198</v>
      </c>
      <c r="J225" s="212">
        <f t="shared" si="50"/>
        <v>76.615384615384613</v>
      </c>
      <c r="K225" s="436">
        <v>19710</v>
      </c>
      <c r="L225" s="213">
        <f t="shared" si="53"/>
        <v>3087.1084337349398</v>
      </c>
      <c r="M225" s="210">
        <f t="shared" si="58"/>
        <v>1049.6168674698797</v>
      </c>
      <c r="N225" s="208">
        <f t="shared" si="59"/>
        <v>61.742168674698796</v>
      </c>
      <c r="O225" s="165">
        <v>44</v>
      </c>
      <c r="P225" s="166">
        <f t="shared" si="60"/>
        <v>4242.4674698795179</v>
      </c>
      <c r="Q225" s="211">
        <v>198</v>
      </c>
      <c r="R225" s="212">
        <f t="shared" si="51"/>
        <v>142.28571428571428</v>
      </c>
      <c r="S225" s="436">
        <v>19710</v>
      </c>
      <c r="T225" s="213">
        <f t="shared" si="54"/>
        <v>1662.2891566265062</v>
      </c>
      <c r="U225" s="210">
        <f t="shared" si="61"/>
        <v>565.17831325301211</v>
      </c>
      <c r="V225" s="208">
        <f t="shared" si="62"/>
        <v>33.245783132530121</v>
      </c>
      <c r="W225" s="165">
        <v>24</v>
      </c>
      <c r="X225" s="166">
        <f t="shared" si="63"/>
        <v>2284.7132530120484</v>
      </c>
    </row>
    <row r="226" spans="1:24" s="424" customFormat="1" ht="15.75" customHeight="1" x14ac:dyDescent="0.2">
      <c r="A226" s="211">
        <v>199</v>
      </c>
      <c r="B226" s="212">
        <f t="shared" si="64"/>
        <v>49.900000000000006</v>
      </c>
      <c r="C226" s="436">
        <v>19710</v>
      </c>
      <c r="D226" s="213">
        <f t="shared" si="52"/>
        <v>4739.8797595190372</v>
      </c>
      <c r="E226" s="208">
        <f t="shared" si="55"/>
        <v>1611.5591182364728</v>
      </c>
      <c r="F226" s="164">
        <f t="shared" si="56"/>
        <v>94.797595190380747</v>
      </c>
      <c r="G226" s="165">
        <v>68</v>
      </c>
      <c r="H226" s="166">
        <f t="shared" si="57"/>
        <v>6514.2364729458914</v>
      </c>
      <c r="I226" s="211">
        <v>199</v>
      </c>
      <c r="J226" s="212">
        <f t="shared" si="50"/>
        <v>76.769230769230774</v>
      </c>
      <c r="K226" s="436">
        <v>19710</v>
      </c>
      <c r="L226" s="213">
        <f t="shared" si="53"/>
        <v>3080.9218436873743</v>
      </c>
      <c r="M226" s="210">
        <f t="shared" si="58"/>
        <v>1047.5134268537074</v>
      </c>
      <c r="N226" s="208">
        <f t="shared" si="59"/>
        <v>61.618436873747491</v>
      </c>
      <c r="O226" s="165">
        <v>44</v>
      </c>
      <c r="P226" s="166">
        <f t="shared" si="60"/>
        <v>4234.0537074148297</v>
      </c>
      <c r="Q226" s="211">
        <v>199</v>
      </c>
      <c r="R226" s="212">
        <f t="shared" si="51"/>
        <v>142.57142857142858</v>
      </c>
      <c r="S226" s="436">
        <v>19710</v>
      </c>
      <c r="T226" s="213">
        <f t="shared" si="54"/>
        <v>1658.9579158316631</v>
      </c>
      <c r="U226" s="210">
        <f t="shared" si="61"/>
        <v>564.04569138276543</v>
      </c>
      <c r="V226" s="208">
        <f t="shared" si="62"/>
        <v>33.179158316633263</v>
      </c>
      <c r="W226" s="165">
        <v>24</v>
      </c>
      <c r="X226" s="166">
        <f t="shared" si="63"/>
        <v>2280.1827655310617</v>
      </c>
    </row>
    <row r="227" spans="1:24" s="424" customFormat="1" ht="15.75" customHeight="1" x14ac:dyDescent="0.2">
      <c r="A227" s="214">
        <v>200</v>
      </c>
      <c r="B227" s="212">
        <f t="shared" si="64"/>
        <v>50</v>
      </c>
      <c r="C227" s="436">
        <v>19710</v>
      </c>
      <c r="D227" s="213">
        <f t="shared" si="52"/>
        <v>4730.3999999999996</v>
      </c>
      <c r="E227" s="208">
        <f t="shared" si="55"/>
        <v>1608.336</v>
      </c>
      <c r="F227" s="164">
        <f t="shared" si="56"/>
        <v>94.60799999999999</v>
      </c>
      <c r="G227" s="165">
        <v>68</v>
      </c>
      <c r="H227" s="166">
        <f t="shared" si="57"/>
        <v>6501.3440000000001</v>
      </c>
      <c r="I227" s="214">
        <v>200</v>
      </c>
      <c r="J227" s="212">
        <f t="shared" si="50"/>
        <v>76.92307692307692</v>
      </c>
      <c r="K227" s="436">
        <v>19710</v>
      </c>
      <c r="L227" s="213">
        <f t="shared" si="53"/>
        <v>3074.76</v>
      </c>
      <c r="M227" s="210">
        <f t="shared" si="58"/>
        <v>1045.4184000000002</v>
      </c>
      <c r="N227" s="208">
        <f t="shared" si="59"/>
        <v>61.495200000000004</v>
      </c>
      <c r="O227" s="165">
        <v>44</v>
      </c>
      <c r="P227" s="166">
        <f t="shared" si="60"/>
        <v>4225.673600000001</v>
      </c>
      <c r="Q227" s="214">
        <v>200</v>
      </c>
      <c r="R227" s="212">
        <f t="shared" si="51"/>
        <v>142.85714285714286</v>
      </c>
      <c r="S227" s="436">
        <v>19710</v>
      </c>
      <c r="T227" s="213">
        <f t="shared" si="54"/>
        <v>1655.6399999999999</v>
      </c>
      <c r="U227" s="210">
        <f t="shared" si="61"/>
        <v>562.91759999999999</v>
      </c>
      <c r="V227" s="208">
        <f t="shared" si="62"/>
        <v>33.1128</v>
      </c>
      <c r="W227" s="165">
        <v>24</v>
      </c>
      <c r="X227" s="166">
        <f t="shared" si="63"/>
        <v>2275.6704</v>
      </c>
    </row>
    <row r="228" spans="1:24" s="424" customFormat="1" ht="15.75" customHeight="1" x14ac:dyDescent="0.2">
      <c r="A228" s="211">
        <v>201</v>
      </c>
      <c r="B228" s="212">
        <f t="shared" si="64"/>
        <v>50.1</v>
      </c>
      <c r="C228" s="436">
        <v>19710</v>
      </c>
      <c r="D228" s="213">
        <f t="shared" si="52"/>
        <v>4720.9580838323354</v>
      </c>
      <c r="E228" s="208">
        <f t="shared" si="55"/>
        <v>1605.1257485029942</v>
      </c>
      <c r="F228" s="164">
        <f t="shared" si="56"/>
        <v>94.419161676646709</v>
      </c>
      <c r="G228" s="165">
        <v>68</v>
      </c>
      <c r="H228" s="166">
        <f t="shared" si="57"/>
        <v>6488.5029940119757</v>
      </c>
      <c r="I228" s="211">
        <v>201</v>
      </c>
      <c r="J228" s="212">
        <f t="shared" si="50"/>
        <v>77.07692307692308</v>
      </c>
      <c r="K228" s="436">
        <v>19710</v>
      </c>
      <c r="L228" s="213">
        <f t="shared" si="53"/>
        <v>3068.622754491018</v>
      </c>
      <c r="M228" s="210">
        <f t="shared" si="58"/>
        <v>1043.3317365269461</v>
      </c>
      <c r="N228" s="208">
        <f t="shared" si="59"/>
        <v>61.372455089820363</v>
      </c>
      <c r="O228" s="165">
        <v>44</v>
      </c>
      <c r="P228" s="166">
        <f t="shared" si="60"/>
        <v>4217.3269461077844</v>
      </c>
      <c r="Q228" s="211">
        <v>201</v>
      </c>
      <c r="R228" s="212">
        <f t="shared" si="51"/>
        <v>143.14285714285717</v>
      </c>
      <c r="S228" s="436">
        <v>19710</v>
      </c>
      <c r="T228" s="213">
        <f t="shared" si="54"/>
        <v>1652.335329341317</v>
      </c>
      <c r="U228" s="210">
        <f t="shared" si="61"/>
        <v>561.79401197604784</v>
      </c>
      <c r="V228" s="208">
        <f t="shared" si="62"/>
        <v>33.046706586826339</v>
      </c>
      <c r="W228" s="165">
        <v>24</v>
      </c>
      <c r="X228" s="166">
        <f t="shared" si="63"/>
        <v>2271.1760479041914</v>
      </c>
    </row>
    <row r="229" spans="1:24" s="424" customFormat="1" ht="15.75" customHeight="1" x14ac:dyDescent="0.2">
      <c r="A229" s="211">
        <v>202</v>
      </c>
      <c r="B229" s="212">
        <f t="shared" si="64"/>
        <v>50.2</v>
      </c>
      <c r="C229" s="436">
        <v>19710</v>
      </c>
      <c r="D229" s="213">
        <f t="shared" si="52"/>
        <v>4711.5537848605572</v>
      </c>
      <c r="E229" s="208">
        <f t="shared" si="55"/>
        <v>1601.9282868525895</v>
      </c>
      <c r="F229" s="164">
        <f t="shared" si="56"/>
        <v>94.231075697211153</v>
      </c>
      <c r="G229" s="165">
        <v>68</v>
      </c>
      <c r="H229" s="166">
        <f t="shared" si="57"/>
        <v>6475.713147410358</v>
      </c>
      <c r="I229" s="211">
        <v>202</v>
      </c>
      <c r="J229" s="212">
        <f t="shared" si="50"/>
        <v>77.230769230769226</v>
      </c>
      <c r="K229" s="436">
        <v>19710</v>
      </c>
      <c r="L229" s="213">
        <f t="shared" si="53"/>
        <v>3062.5099601593624</v>
      </c>
      <c r="M229" s="210">
        <f t="shared" si="58"/>
        <v>1041.2533864541833</v>
      </c>
      <c r="N229" s="208">
        <f t="shared" si="59"/>
        <v>61.25019920318725</v>
      </c>
      <c r="O229" s="165">
        <v>44</v>
      </c>
      <c r="P229" s="166">
        <f t="shared" si="60"/>
        <v>4209.0135458167333</v>
      </c>
      <c r="Q229" s="211">
        <v>202</v>
      </c>
      <c r="R229" s="212">
        <f t="shared" si="51"/>
        <v>143.42857142857144</v>
      </c>
      <c r="S229" s="436">
        <v>19710</v>
      </c>
      <c r="T229" s="213">
        <f t="shared" si="54"/>
        <v>1649.043824701195</v>
      </c>
      <c r="U229" s="210">
        <f t="shared" si="61"/>
        <v>560.67490039840641</v>
      </c>
      <c r="V229" s="208">
        <f t="shared" si="62"/>
        <v>32.980876494023903</v>
      </c>
      <c r="W229" s="165">
        <v>24</v>
      </c>
      <c r="X229" s="166">
        <f t="shared" si="63"/>
        <v>2266.6996015936252</v>
      </c>
    </row>
    <row r="230" spans="1:24" s="424" customFormat="1" ht="15.75" customHeight="1" x14ac:dyDescent="0.2">
      <c r="A230" s="211">
        <v>203</v>
      </c>
      <c r="B230" s="212">
        <f t="shared" si="64"/>
        <v>50.3</v>
      </c>
      <c r="C230" s="436">
        <v>19710</v>
      </c>
      <c r="D230" s="213">
        <f t="shared" si="52"/>
        <v>4702.1868787276344</v>
      </c>
      <c r="E230" s="208">
        <f t="shared" si="55"/>
        <v>1598.7435387673959</v>
      </c>
      <c r="F230" s="164">
        <f t="shared" si="56"/>
        <v>94.043737574552694</v>
      </c>
      <c r="G230" s="165">
        <v>68</v>
      </c>
      <c r="H230" s="166">
        <f t="shared" si="57"/>
        <v>6462.9741550695826</v>
      </c>
      <c r="I230" s="211">
        <v>203</v>
      </c>
      <c r="J230" s="212">
        <f t="shared" si="50"/>
        <v>77.384615384615373</v>
      </c>
      <c r="K230" s="436">
        <v>19710</v>
      </c>
      <c r="L230" s="213">
        <f t="shared" si="53"/>
        <v>3056.4214711729628</v>
      </c>
      <c r="M230" s="210">
        <f t="shared" si="58"/>
        <v>1039.1833001988075</v>
      </c>
      <c r="N230" s="208">
        <f t="shared" si="59"/>
        <v>61.128429423459259</v>
      </c>
      <c r="O230" s="165">
        <v>44</v>
      </c>
      <c r="P230" s="166">
        <f t="shared" si="60"/>
        <v>4200.73320079523</v>
      </c>
      <c r="Q230" s="211">
        <v>203</v>
      </c>
      <c r="R230" s="212">
        <f t="shared" si="51"/>
        <v>143.71428571428572</v>
      </c>
      <c r="S230" s="436">
        <v>19710</v>
      </c>
      <c r="T230" s="213">
        <f t="shared" si="54"/>
        <v>1645.7654075546718</v>
      </c>
      <c r="U230" s="210">
        <f t="shared" si="61"/>
        <v>559.56023856858849</v>
      </c>
      <c r="V230" s="208">
        <f t="shared" si="62"/>
        <v>32.915308151093434</v>
      </c>
      <c r="W230" s="165">
        <v>24</v>
      </c>
      <c r="X230" s="166">
        <f t="shared" si="63"/>
        <v>2262.240954274354</v>
      </c>
    </row>
    <row r="231" spans="1:24" s="424" customFormat="1" ht="15.75" customHeight="1" x14ac:dyDescent="0.2">
      <c r="A231" s="211">
        <v>204</v>
      </c>
      <c r="B231" s="212">
        <f t="shared" si="64"/>
        <v>50.400000000000006</v>
      </c>
      <c r="C231" s="436">
        <v>19710</v>
      </c>
      <c r="D231" s="213">
        <f t="shared" si="52"/>
        <v>4692.8571428571422</v>
      </c>
      <c r="E231" s="208">
        <f t="shared" si="55"/>
        <v>1595.5714285714284</v>
      </c>
      <c r="F231" s="164">
        <f t="shared" si="56"/>
        <v>93.857142857142847</v>
      </c>
      <c r="G231" s="165">
        <v>68</v>
      </c>
      <c r="H231" s="166">
        <f t="shared" si="57"/>
        <v>6450.2857142857138</v>
      </c>
      <c r="I231" s="211">
        <v>204</v>
      </c>
      <c r="J231" s="212">
        <f t="shared" si="50"/>
        <v>77.538461538461547</v>
      </c>
      <c r="K231" s="436">
        <v>19710</v>
      </c>
      <c r="L231" s="213">
        <f t="shared" si="53"/>
        <v>3050.3571428571422</v>
      </c>
      <c r="M231" s="210">
        <f t="shared" si="58"/>
        <v>1037.1214285714284</v>
      </c>
      <c r="N231" s="208">
        <f t="shared" si="59"/>
        <v>61.007142857142846</v>
      </c>
      <c r="O231" s="165">
        <v>44</v>
      </c>
      <c r="P231" s="166">
        <f t="shared" si="60"/>
        <v>4192.4857142857136</v>
      </c>
      <c r="Q231" s="211">
        <v>204</v>
      </c>
      <c r="R231" s="212">
        <f t="shared" si="51"/>
        <v>144.00000000000003</v>
      </c>
      <c r="S231" s="436">
        <v>19710</v>
      </c>
      <c r="T231" s="213">
        <f t="shared" si="54"/>
        <v>1642.4999999999995</v>
      </c>
      <c r="U231" s="210">
        <f t="shared" si="61"/>
        <v>558.44999999999993</v>
      </c>
      <c r="V231" s="208">
        <f t="shared" si="62"/>
        <v>32.849999999999994</v>
      </c>
      <c r="W231" s="165">
        <v>24</v>
      </c>
      <c r="X231" s="166">
        <f t="shared" si="63"/>
        <v>2257.7999999999993</v>
      </c>
    </row>
    <row r="232" spans="1:24" s="424" customFormat="1" ht="15.75" customHeight="1" x14ac:dyDescent="0.2">
      <c r="A232" s="211">
        <v>205</v>
      </c>
      <c r="B232" s="212">
        <f t="shared" si="64"/>
        <v>50.5</v>
      </c>
      <c r="C232" s="436">
        <v>19710</v>
      </c>
      <c r="D232" s="213">
        <f t="shared" si="52"/>
        <v>4683.5643564356433</v>
      </c>
      <c r="E232" s="208">
        <f t="shared" si="55"/>
        <v>1592.4118811881187</v>
      </c>
      <c r="F232" s="164">
        <f t="shared" si="56"/>
        <v>93.671287128712862</v>
      </c>
      <c r="G232" s="165">
        <v>68</v>
      </c>
      <c r="H232" s="166">
        <f t="shared" si="57"/>
        <v>6437.647524752475</v>
      </c>
      <c r="I232" s="211">
        <v>205</v>
      </c>
      <c r="J232" s="212">
        <f t="shared" si="50"/>
        <v>77.692307692307693</v>
      </c>
      <c r="K232" s="436">
        <v>19710</v>
      </c>
      <c r="L232" s="213">
        <f t="shared" si="53"/>
        <v>3044.3168316831684</v>
      </c>
      <c r="M232" s="210">
        <f t="shared" si="58"/>
        <v>1035.0677227722774</v>
      </c>
      <c r="N232" s="208">
        <f t="shared" si="59"/>
        <v>60.886336633663369</v>
      </c>
      <c r="O232" s="165">
        <v>44</v>
      </c>
      <c r="P232" s="166">
        <f t="shared" si="60"/>
        <v>4184.2708910891097</v>
      </c>
      <c r="Q232" s="211">
        <v>205</v>
      </c>
      <c r="R232" s="212">
        <f t="shared" si="51"/>
        <v>144.28571428571431</v>
      </c>
      <c r="S232" s="436">
        <v>19710</v>
      </c>
      <c r="T232" s="213">
        <f t="shared" si="54"/>
        <v>1639.2475247524751</v>
      </c>
      <c r="U232" s="210">
        <f t="shared" si="61"/>
        <v>557.34415841584155</v>
      </c>
      <c r="V232" s="208">
        <f t="shared" si="62"/>
        <v>32.7849504950495</v>
      </c>
      <c r="W232" s="165">
        <v>24</v>
      </c>
      <c r="X232" s="166">
        <f t="shared" si="63"/>
        <v>2253.3766336633662</v>
      </c>
    </row>
    <row r="233" spans="1:24" s="424" customFormat="1" ht="15.75" customHeight="1" x14ac:dyDescent="0.2">
      <c r="A233" s="211">
        <v>206</v>
      </c>
      <c r="B233" s="212">
        <f t="shared" si="64"/>
        <v>50.6</v>
      </c>
      <c r="C233" s="436">
        <v>19710</v>
      </c>
      <c r="D233" s="213">
        <f t="shared" si="52"/>
        <v>4674.308300395257</v>
      </c>
      <c r="E233" s="208">
        <f t="shared" si="55"/>
        <v>1589.2648221343875</v>
      </c>
      <c r="F233" s="164">
        <f t="shared" si="56"/>
        <v>93.48616600790514</v>
      </c>
      <c r="G233" s="165">
        <v>68</v>
      </c>
      <c r="H233" s="166">
        <f t="shared" si="57"/>
        <v>6425.059288537549</v>
      </c>
      <c r="I233" s="211">
        <v>206</v>
      </c>
      <c r="J233" s="212">
        <f t="shared" si="50"/>
        <v>77.84615384615384</v>
      </c>
      <c r="K233" s="436">
        <v>19710</v>
      </c>
      <c r="L233" s="213">
        <f t="shared" si="53"/>
        <v>3038.3003952569175</v>
      </c>
      <c r="M233" s="210">
        <f t="shared" si="58"/>
        <v>1033.022134387352</v>
      </c>
      <c r="N233" s="208">
        <f t="shared" si="59"/>
        <v>60.766007905138352</v>
      </c>
      <c r="O233" s="165">
        <v>44</v>
      </c>
      <c r="P233" s="166">
        <f t="shared" si="60"/>
        <v>4176.0885375494081</v>
      </c>
      <c r="Q233" s="211">
        <v>206</v>
      </c>
      <c r="R233" s="212">
        <f t="shared" si="51"/>
        <v>144.57142857142858</v>
      </c>
      <c r="S233" s="436">
        <v>19710</v>
      </c>
      <c r="T233" s="213">
        <f t="shared" si="54"/>
        <v>1636.0079051383398</v>
      </c>
      <c r="U233" s="210">
        <f t="shared" si="61"/>
        <v>556.24268774703557</v>
      </c>
      <c r="V233" s="208">
        <f t="shared" si="62"/>
        <v>32.720158102766796</v>
      </c>
      <c r="W233" s="165">
        <v>24</v>
      </c>
      <c r="X233" s="166">
        <f t="shared" si="63"/>
        <v>2248.9707509881418</v>
      </c>
    </row>
    <row r="234" spans="1:24" s="424" customFormat="1" ht="15.75" customHeight="1" x14ac:dyDescent="0.2">
      <c r="A234" s="211">
        <v>207</v>
      </c>
      <c r="B234" s="212">
        <f t="shared" si="64"/>
        <v>50.7</v>
      </c>
      <c r="C234" s="436">
        <v>19710</v>
      </c>
      <c r="D234" s="213">
        <f t="shared" si="52"/>
        <v>4665.0887573964492</v>
      </c>
      <c r="E234" s="208">
        <f t="shared" si="55"/>
        <v>1586.1301775147929</v>
      </c>
      <c r="F234" s="164">
        <f t="shared" si="56"/>
        <v>93.301775147928979</v>
      </c>
      <c r="G234" s="165">
        <v>68</v>
      </c>
      <c r="H234" s="166">
        <f t="shared" si="57"/>
        <v>6412.5207100591715</v>
      </c>
      <c r="I234" s="211">
        <v>207</v>
      </c>
      <c r="J234" s="212">
        <f t="shared" si="50"/>
        <v>78</v>
      </c>
      <c r="K234" s="436">
        <v>19710</v>
      </c>
      <c r="L234" s="213">
        <f t="shared" si="53"/>
        <v>3032.3076923076924</v>
      </c>
      <c r="M234" s="210">
        <f t="shared" si="58"/>
        <v>1030.9846153846154</v>
      </c>
      <c r="N234" s="208">
        <f t="shared" si="59"/>
        <v>60.646153846153851</v>
      </c>
      <c r="O234" s="165">
        <v>44</v>
      </c>
      <c r="P234" s="166">
        <f t="shared" si="60"/>
        <v>4167.9384615384615</v>
      </c>
      <c r="Q234" s="211">
        <v>207</v>
      </c>
      <c r="R234" s="212">
        <f t="shared" si="51"/>
        <v>144.85714285714286</v>
      </c>
      <c r="S234" s="436">
        <v>19710</v>
      </c>
      <c r="T234" s="213">
        <f t="shared" si="54"/>
        <v>1632.7810650887573</v>
      </c>
      <c r="U234" s="210">
        <f t="shared" si="61"/>
        <v>555.1455621301775</v>
      </c>
      <c r="V234" s="208">
        <f t="shared" si="62"/>
        <v>32.655621301775149</v>
      </c>
      <c r="W234" s="165">
        <v>24</v>
      </c>
      <c r="X234" s="166">
        <f t="shared" si="63"/>
        <v>2244.58224852071</v>
      </c>
    </row>
    <row r="235" spans="1:24" s="424" customFormat="1" ht="15.75" customHeight="1" x14ac:dyDescent="0.2">
      <c r="A235" s="211">
        <v>208</v>
      </c>
      <c r="B235" s="212">
        <f t="shared" si="64"/>
        <v>50.8</v>
      </c>
      <c r="C235" s="436">
        <v>19710</v>
      </c>
      <c r="D235" s="213">
        <f t="shared" si="52"/>
        <v>4655.9055118110246</v>
      </c>
      <c r="E235" s="208">
        <f t="shared" si="55"/>
        <v>1583.0078740157485</v>
      </c>
      <c r="F235" s="164">
        <f t="shared" si="56"/>
        <v>93.118110236220488</v>
      </c>
      <c r="G235" s="165">
        <v>68</v>
      </c>
      <c r="H235" s="166">
        <f t="shared" si="57"/>
        <v>6400.0314960629939</v>
      </c>
      <c r="I235" s="211">
        <v>208</v>
      </c>
      <c r="J235" s="212">
        <f t="shared" si="50"/>
        <v>78.153846153846146</v>
      </c>
      <c r="K235" s="436">
        <v>19710</v>
      </c>
      <c r="L235" s="213">
        <f t="shared" si="53"/>
        <v>3026.3385826771655</v>
      </c>
      <c r="M235" s="210">
        <f t="shared" si="58"/>
        <v>1028.9551181102363</v>
      </c>
      <c r="N235" s="208">
        <f t="shared" si="59"/>
        <v>60.526771653543314</v>
      </c>
      <c r="O235" s="165">
        <v>44</v>
      </c>
      <c r="P235" s="166">
        <f t="shared" si="60"/>
        <v>4159.8204724409452</v>
      </c>
      <c r="Q235" s="211">
        <v>208</v>
      </c>
      <c r="R235" s="212">
        <f t="shared" si="51"/>
        <v>145.14285714285714</v>
      </c>
      <c r="S235" s="436">
        <v>19710</v>
      </c>
      <c r="T235" s="213">
        <f t="shared" si="54"/>
        <v>1629.5669291338584</v>
      </c>
      <c r="U235" s="210">
        <f t="shared" si="61"/>
        <v>554.05275590551184</v>
      </c>
      <c r="V235" s="208">
        <f t="shared" si="62"/>
        <v>32.591338582677167</v>
      </c>
      <c r="W235" s="165">
        <v>24</v>
      </c>
      <c r="X235" s="166">
        <f t="shared" si="63"/>
        <v>2240.2110236220474</v>
      </c>
    </row>
    <row r="236" spans="1:24" s="424" customFormat="1" ht="15.75" customHeight="1" x14ac:dyDescent="0.2">
      <c r="A236" s="211">
        <v>209</v>
      </c>
      <c r="B236" s="212">
        <f t="shared" si="64"/>
        <v>50.900000000000006</v>
      </c>
      <c r="C236" s="436">
        <v>19710</v>
      </c>
      <c r="D236" s="213">
        <f t="shared" si="52"/>
        <v>4646.7583497053038</v>
      </c>
      <c r="E236" s="208">
        <f t="shared" si="55"/>
        <v>1579.8978388998034</v>
      </c>
      <c r="F236" s="164">
        <f t="shared" si="56"/>
        <v>92.935166994106083</v>
      </c>
      <c r="G236" s="165">
        <v>68</v>
      </c>
      <c r="H236" s="166">
        <f t="shared" si="57"/>
        <v>6387.5913555992138</v>
      </c>
      <c r="I236" s="211">
        <v>209</v>
      </c>
      <c r="J236" s="212">
        <f t="shared" si="50"/>
        <v>78.307692307692321</v>
      </c>
      <c r="K236" s="436">
        <v>19710</v>
      </c>
      <c r="L236" s="213">
        <f t="shared" si="53"/>
        <v>3020.3929273084477</v>
      </c>
      <c r="M236" s="210">
        <f t="shared" si="58"/>
        <v>1026.9335952848724</v>
      </c>
      <c r="N236" s="208">
        <f t="shared" si="59"/>
        <v>60.407858546168953</v>
      </c>
      <c r="O236" s="165">
        <v>44</v>
      </c>
      <c r="P236" s="166">
        <f t="shared" si="60"/>
        <v>4151.7343811394894</v>
      </c>
      <c r="Q236" s="211">
        <v>209</v>
      </c>
      <c r="R236" s="212">
        <f t="shared" si="51"/>
        <v>145.42857142857144</v>
      </c>
      <c r="S236" s="436">
        <v>19710</v>
      </c>
      <c r="T236" s="213">
        <f t="shared" si="54"/>
        <v>1626.3654223968565</v>
      </c>
      <c r="U236" s="210">
        <f t="shared" si="61"/>
        <v>552.96424361493121</v>
      </c>
      <c r="V236" s="208">
        <f t="shared" si="62"/>
        <v>32.527308447937131</v>
      </c>
      <c r="W236" s="165">
        <v>24</v>
      </c>
      <c r="X236" s="166">
        <f t="shared" si="63"/>
        <v>2235.8569744597248</v>
      </c>
    </row>
    <row r="237" spans="1:24" s="424" customFormat="1" ht="15.75" customHeight="1" x14ac:dyDescent="0.2">
      <c r="A237" s="214">
        <v>210</v>
      </c>
      <c r="B237" s="212">
        <f t="shared" si="64"/>
        <v>51</v>
      </c>
      <c r="C237" s="436">
        <v>19710</v>
      </c>
      <c r="D237" s="213">
        <f t="shared" si="52"/>
        <v>4637.6470588235297</v>
      </c>
      <c r="E237" s="208">
        <f t="shared" si="55"/>
        <v>1576.8000000000002</v>
      </c>
      <c r="F237" s="164">
        <f t="shared" si="56"/>
        <v>92.7529411764706</v>
      </c>
      <c r="G237" s="165">
        <v>68</v>
      </c>
      <c r="H237" s="166">
        <f t="shared" si="57"/>
        <v>6375.2000000000007</v>
      </c>
      <c r="I237" s="214">
        <v>210</v>
      </c>
      <c r="J237" s="212">
        <f t="shared" si="50"/>
        <v>78.461538461538453</v>
      </c>
      <c r="K237" s="436">
        <v>19710</v>
      </c>
      <c r="L237" s="213">
        <f t="shared" si="53"/>
        <v>3014.4705882352941</v>
      </c>
      <c r="M237" s="210">
        <f t="shared" si="58"/>
        <v>1024.92</v>
      </c>
      <c r="N237" s="208">
        <f t="shared" si="59"/>
        <v>60.289411764705882</v>
      </c>
      <c r="O237" s="165">
        <v>44</v>
      </c>
      <c r="P237" s="166">
        <f t="shared" si="60"/>
        <v>4143.68</v>
      </c>
      <c r="Q237" s="214">
        <v>210</v>
      </c>
      <c r="R237" s="212">
        <f t="shared" si="51"/>
        <v>145.71428571428572</v>
      </c>
      <c r="S237" s="436">
        <v>19710</v>
      </c>
      <c r="T237" s="213">
        <f t="shared" si="54"/>
        <v>1623.1764705882354</v>
      </c>
      <c r="U237" s="210">
        <f t="shared" si="61"/>
        <v>551.88000000000011</v>
      </c>
      <c r="V237" s="208">
        <f t="shared" si="62"/>
        <v>32.463529411764711</v>
      </c>
      <c r="W237" s="165">
        <v>24</v>
      </c>
      <c r="X237" s="166">
        <f t="shared" si="63"/>
        <v>2231.52</v>
      </c>
    </row>
    <row r="238" spans="1:24" s="424" customFormat="1" ht="15.75" customHeight="1" x14ac:dyDescent="0.2">
      <c r="A238" s="211">
        <v>211</v>
      </c>
      <c r="B238" s="212">
        <f t="shared" si="64"/>
        <v>51.1</v>
      </c>
      <c r="C238" s="436">
        <v>19710</v>
      </c>
      <c r="D238" s="213">
        <f t="shared" si="52"/>
        <v>4628.5714285714284</v>
      </c>
      <c r="E238" s="208">
        <f t="shared" si="55"/>
        <v>1573.7142857142858</v>
      </c>
      <c r="F238" s="164">
        <f t="shared" si="56"/>
        <v>92.571428571428569</v>
      </c>
      <c r="G238" s="165">
        <v>68</v>
      </c>
      <c r="H238" s="166">
        <f t="shared" si="57"/>
        <v>6362.8571428571422</v>
      </c>
      <c r="I238" s="211">
        <v>211</v>
      </c>
      <c r="J238" s="212">
        <f t="shared" si="50"/>
        <v>78.615384615384613</v>
      </c>
      <c r="K238" s="436">
        <v>19710</v>
      </c>
      <c r="L238" s="213">
        <f t="shared" si="53"/>
        <v>3008.5714285714284</v>
      </c>
      <c r="M238" s="210">
        <f t="shared" si="58"/>
        <v>1022.9142857142857</v>
      </c>
      <c r="N238" s="208">
        <f t="shared" si="59"/>
        <v>60.171428571428571</v>
      </c>
      <c r="O238" s="165">
        <v>44</v>
      </c>
      <c r="P238" s="166">
        <f t="shared" si="60"/>
        <v>4135.6571428571424</v>
      </c>
      <c r="Q238" s="211">
        <v>211</v>
      </c>
      <c r="R238" s="212">
        <f t="shared" si="51"/>
        <v>146</v>
      </c>
      <c r="S238" s="436">
        <v>19710</v>
      </c>
      <c r="T238" s="213">
        <f t="shared" si="54"/>
        <v>1620</v>
      </c>
      <c r="U238" s="210">
        <f t="shared" si="61"/>
        <v>550.80000000000007</v>
      </c>
      <c r="V238" s="208">
        <f t="shared" si="62"/>
        <v>32.4</v>
      </c>
      <c r="W238" s="165">
        <v>24</v>
      </c>
      <c r="X238" s="166">
        <f t="shared" si="63"/>
        <v>2227.2000000000003</v>
      </c>
    </row>
    <row r="239" spans="1:24" s="424" customFormat="1" ht="15.75" customHeight="1" x14ac:dyDescent="0.2">
      <c r="A239" s="211">
        <v>212</v>
      </c>
      <c r="B239" s="212">
        <f t="shared" si="64"/>
        <v>51.2</v>
      </c>
      <c r="C239" s="436">
        <v>19710</v>
      </c>
      <c r="D239" s="213">
        <f t="shared" si="52"/>
        <v>4619.53125</v>
      </c>
      <c r="E239" s="208">
        <f t="shared" si="55"/>
        <v>1570.640625</v>
      </c>
      <c r="F239" s="164">
        <f t="shared" si="56"/>
        <v>92.390625</v>
      </c>
      <c r="G239" s="165">
        <v>68</v>
      </c>
      <c r="H239" s="166">
        <f t="shared" si="57"/>
        <v>6350.5625</v>
      </c>
      <c r="I239" s="211">
        <v>212</v>
      </c>
      <c r="J239" s="212">
        <f t="shared" si="50"/>
        <v>78.769230769230774</v>
      </c>
      <c r="K239" s="436">
        <v>19710</v>
      </c>
      <c r="L239" s="213">
        <f t="shared" si="53"/>
        <v>3002.6953125</v>
      </c>
      <c r="M239" s="210">
        <f t="shared" si="58"/>
        <v>1020.91640625</v>
      </c>
      <c r="N239" s="208">
        <f t="shared" si="59"/>
        <v>60.053906250000004</v>
      </c>
      <c r="O239" s="165">
        <v>44</v>
      </c>
      <c r="P239" s="166">
        <f t="shared" si="60"/>
        <v>4127.6656249999996</v>
      </c>
      <c r="Q239" s="211">
        <v>212</v>
      </c>
      <c r="R239" s="212">
        <f t="shared" si="51"/>
        <v>146.28571428571431</v>
      </c>
      <c r="S239" s="436">
        <v>19710</v>
      </c>
      <c r="T239" s="213">
        <f t="shared" si="54"/>
        <v>1616.8359374999998</v>
      </c>
      <c r="U239" s="210">
        <f t="shared" si="61"/>
        <v>549.72421874999998</v>
      </c>
      <c r="V239" s="208">
        <f t="shared" si="62"/>
        <v>32.336718749999996</v>
      </c>
      <c r="W239" s="165">
        <v>24</v>
      </c>
      <c r="X239" s="166">
        <f t="shared" si="63"/>
        <v>2222.8968749999995</v>
      </c>
    </row>
    <row r="240" spans="1:24" s="424" customFormat="1" ht="15.75" customHeight="1" x14ac:dyDescent="0.2">
      <c r="A240" s="211">
        <v>213</v>
      </c>
      <c r="B240" s="212">
        <f t="shared" si="64"/>
        <v>51.3</v>
      </c>
      <c r="C240" s="436">
        <v>19710</v>
      </c>
      <c r="D240" s="213">
        <f t="shared" si="52"/>
        <v>4610.5263157894742</v>
      </c>
      <c r="E240" s="208">
        <f t="shared" si="55"/>
        <v>1567.5789473684213</v>
      </c>
      <c r="F240" s="164">
        <f t="shared" si="56"/>
        <v>92.21052631578948</v>
      </c>
      <c r="G240" s="165">
        <v>68</v>
      </c>
      <c r="H240" s="166">
        <f t="shared" si="57"/>
        <v>6338.3157894736842</v>
      </c>
      <c r="I240" s="211">
        <v>213</v>
      </c>
      <c r="J240" s="212">
        <f t="shared" si="50"/>
        <v>78.92307692307692</v>
      </c>
      <c r="K240" s="436">
        <v>19710</v>
      </c>
      <c r="L240" s="213">
        <f t="shared" si="53"/>
        <v>2996.8421052631584</v>
      </c>
      <c r="M240" s="210">
        <f t="shared" si="58"/>
        <v>1018.926315789474</v>
      </c>
      <c r="N240" s="208">
        <f t="shared" si="59"/>
        <v>59.936842105263167</v>
      </c>
      <c r="O240" s="165">
        <v>44</v>
      </c>
      <c r="P240" s="166">
        <f t="shared" si="60"/>
        <v>4119.7052631578954</v>
      </c>
      <c r="Q240" s="211">
        <v>213</v>
      </c>
      <c r="R240" s="212">
        <f t="shared" si="51"/>
        <v>146.57142857142858</v>
      </c>
      <c r="S240" s="436">
        <v>19710</v>
      </c>
      <c r="T240" s="213">
        <f t="shared" si="54"/>
        <v>1613.6842105263156</v>
      </c>
      <c r="U240" s="210">
        <f t="shared" si="61"/>
        <v>548.65263157894731</v>
      </c>
      <c r="V240" s="208">
        <f t="shared" si="62"/>
        <v>32.273684210526312</v>
      </c>
      <c r="W240" s="165">
        <v>24</v>
      </c>
      <c r="X240" s="166">
        <f t="shared" si="63"/>
        <v>2218.6105263157892</v>
      </c>
    </row>
    <row r="241" spans="1:24" s="424" customFormat="1" ht="15.75" customHeight="1" x14ac:dyDescent="0.2">
      <c r="A241" s="211">
        <v>214</v>
      </c>
      <c r="B241" s="212">
        <f t="shared" si="64"/>
        <v>51.400000000000006</v>
      </c>
      <c r="C241" s="436">
        <v>19710</v>
      </c>
      <c r="D241" s="213">
        <f t="shared" si="52"/>
        <v>4601.5564202334626</v>
      </c>
      <c r="E241" s="208">
        <f t="shared" si="55"/>
        <v>1564.5291828793775</v>
      </c>
      <c r="F241" s="164">
        <f t="shared" si="56"/>
        <v>92.031128404669261</v>
      </c>
      <c r="G241" s="165">
        <v>68</v>
      </c>
      <c r="H241" s="166">
        <f t="shared" si="57"/>
        <v>6326.1167315175098</v>
      </c>
      <c r="I241" s="211">
        <v>214</v>
      </c>
      <c r="J241" s="212">
        <f t="shared" si="50"/>
        <v>79.07692307692308</v>
      </c>
      <c r="K241" s="436">
        <v>19710</v>
      </c>
      <c r="L241" s="213">
        <f t="shared" si="53"/>
        <v>2991.0116731517505</v>
      </c>
      <c r="M241" s="210">
        <f t="shared" si="58"/>
        <v>1016.9439688715953</v>
      </c>
      <c r="N241" s="208">
        <f t="shared" si="59"/>
        <v>59.820233463035009</v>
      </c>
      <c r="O241" s="165">
        <v>44</v>
      </c>
      <c r="P241" s="166">
        <f t="shared" si="60"/>
        <v>4111.7758754863808</v>
      </c>
      <c r="Q241" s="211">
        <v>214</v>
      </c>
      <c r="R241" s="212">
        <f t="shared" si="51"/>
        <v>146.85714285714289</v>
      </c>
      <c r="S241" s="436">
        <v>19710</v>
      </c>
      <c r="T241" s="213">
        <f t="shared" si="54"/>
        <v>1610.5447470817119</v>
      </c>
      <c r="U241" s="210">
        <f t="shared" si="61"/>
        <v>547.58521400778204</v>
      </c>
      <c r="V241" s="208">
        <f t="shared" si="62"/>
        <v>32.210894941634237</v>
      </c>
      <c r="W241" s="165">
        <v>24</v>
      </c>
      <c r="X241" s="166">
        <f t="shared" si="63"/>
        <v>2214.3408560311282</v>
      </c>
    </row>
    <row r="242" spans="1:24" s="424" customFormat="1" ht="15.75" customHeight="1" x14ac:dyDescent="0.2">
      <c r="A242" s="211">
        <v>215</v>
      </c>
      <c r="B242" s="212">
        <f t="shared" si="64"/>
        <v>51.5</v>
      </c>
      <c r="C242" s="436">
        <v>19710</v>
      </c>
      <c r="D242" s="213">
        <f t="shared" si="52"/>
        <v>4592.6213592233007</v>
      </c>
      <c r="E242" s="208">
        <f t="shared" si="55"/>
        <v>1561.4912621359224</v>
      </c>
      <c r="F242" s="164">
        <f t="shared" si="56"/>
        <v>91.852427184466009</v>
      </c>
      <c r="G242" s="165">
        <v>68</v>
      </c>
      <c r="H242" s="166">
        <f t="shared" si="57"/>
        <v>6313.9650485436896</v>
      </c>
      <c r="I242" s="211">
        <v>215</v>
      </c>
      <c r="J242" s="212">
        <f t="shared" si="50"/>
        <v>79.230769230769226</v>
      </c>
      <c r="K242" s="436">
        <v>19710</v>
      </c>
      <c r="L242" s="213">
        <f t="shared" si="53"/>
        <v>2985.2038834951459</v>
      </c>
      <c r="M242" s="210">
        <f t="shared" si="58"/>
        <v>1014.9693203883496</v>
      </c>
      <c r="N242" s="208">
        <f t="shared" si="59"/>
        <v>59.704077669902915</v>
      </c>
      <c r="O242" s="165">
        <v>44</v>
      </c>
      <c r="P242" s="166">
        <f t="shared" si="60"/>
        <v>4103.8772815533976</v>
      </c>
      <c r="Q242" s="211">
        <v>215</v>
      </c>
      <c r="R242" s="212">
        <f t="shared" si="51"/>
        <v>147.14285714285714</v>
      </c>
      <c r="S242" s="436">
        <v>19710</v>
      </c>
      <c r="T242" s="213">
        <f t="shared" si="54"/>
        <v>1607.4174757281553</v>
      </c>
      <c r="U242" s="210">
        <f t="shared" si="61"/>
        <v>546.5219417475729</v>
      </c>
      <c r="V242" s="208">
        <f t="shared" si="62"/>
        <v>32.148349514563108</v>
      </c>
      <c r="W242" s="165">
        <v>24</v>
      </c>
      <c r="X242" s="166">
        <f t="shared" si="63"/>
        <v>2210.0877669902911</v>
      </c>
    </row>
    <row r="243" spans="1:24" s="424" customFormat="1" ht="15.75" customHeight="1" x14ac:dyDescent="0.2">
      <c r="A243" s="211">
        <v>216</v>
      </c>
      <c r="B243" s="212">
        <f t="shared" si="64"/>
        <v>51.6</v>
      </c>
      <c r="C243" s="436">
        <v>19710</v>
      </c>
      <c r="D243" s="213">
        <f t="shared" si="52"/>
        <v>4583.7209302325582</v>
      </c>
      <c r="E243" s="208">
        <f t="shared" si="55"/>
        <v>1558.4651162790699</v>
      </c>
      <c r="F243" s="164">
        <f t="shared" si="56"/>
        <v>91.674418604651166</v>
      </c>
      <c r="G243" s="165">
        <v>68</v>
      </c>
      <c r="H243" s="166">
        <f t="shared" si="57"/>
        <v>6301.8604651162786</v>
      </c>
      <c r="I243" s="211">
        <v>216</v>
      </c>
      <c r="J243" s="212">
        <f t="shared" si="50"/>
        <v>79.384615384615387</v>
      </c>
      <c r="K243" s="436">
        <v>19710</v>
      </c>
      <c r="L243" s="213">
        <f t="shared" si="53"/>
        <v>2979.4186046511627</v>
      </c>
      <c r="M243" s="210">
        <f t="shared" si="58"/>
        <v>1013.0023255813954</v>
      </c>
      <c r="N243" s="208">
        <f t="shared" si="59"/>
        <v>59.588372093023253</v>
      </c>
      <c r="O243" s="165">
        <v>44</v>
      </c>
      <c r="P243" s="166">
        <f t="shared" si="60"/>
        <v>4096.0093023255813</v>
      </c>
      <c r="Q243" s="211">
        <v>216</v>
      </c>
      <c r="R243" s="212">
        <f t="shared" si="51"/>
        <v>147.42857142857144</v>
      </c>
      <c r="S243" s="436">
        <v>19710</v>
      </c>
      <c r="T243" s="213">
        <f t="shared" si="54"/>
        <v>1604.3023255813953</v>
      </c>
      <c r="U243" s="210">
        <f t="shared" si="61"/>
        <v>545.46279069767445</v>
      </c>
      <c r="V243" s="208">
        <f t="shared" si="62"/>
        <v>32.086046511627906</v>
      </c>
      <c r="W243" s="165">
        <v>24</v>
      </c>
      <c r="X243" s="166">
        <f t="shared" si="63"/>
        <v>2205.8511627906978</v>
      </c>
    </row>
    <row r="244" spans="1:24" s="424" customFormat="1" ht="15.75" customHeight="1" x14ac:dyDescent="0.2">
      <c r="A244" s="211">
        <v>217</v>
      </c>
      <c r="B244" s="212">
        <f t="shared" si="64"/>
        <v>51.7</v>
      </c>
      <c r="C244" s="436">
        <v>19710</v>
      </c>
      <c r="D244" s="213">
        <f t="shared" si="52"/>
        <v>4574.8549323017405</v>
      </c>
      <c r="E244" s="208">
        <f t="shared" si="55"/>
        <v>1555.4506769825919</v>
      </c>
      <c r="F244" s="164">
        <f t="shared" si="56"/>
        <v>91.497098646034814</v>
      </c>
      <c r="G244" s="165">
        <v>68</v>
      </c>
      <c r="H244" s="166">
        <f t="shared" si="57"/>
        <v>6289.8027079303674</v>
      </c>
      <c r="I244" s="211">
        <v>217</v>
      </c>
      <c r="J244" s="212">
        <f t="shared" si="50"/>
        <v>79.538461538461547</v>
      </c>
      <c r="K244" s="436">
        <v>19710</v>
      </c>
      <c r="L244" s="213">
        <f t="shared" si="53"/>
        <v>2973.655705996131</v>
      </c>
      <c r="M244" s="210">
        <f t="shared" si="58"/>
        <v>1011.0429400386846</v>
      </c>
      <c r="N244" s="208">
        <f t="shared" si="59"/>
        <v>59.47311411992262</v>
      </c>
      <c r="O244" s="165">
        <v>44</v>
      </c>
      <c r="P244" s="166">
        <f t="shared" si="60"/>
        <v>4088.1717601547384</v>
      </c>
      <c r="Q244" s="211">
        <v>217</v>
      </c>
      <c r="R244" s="212">
        <f t="shared" si="51"/>
        <v>147.71428571428572</v>
      </c>
      <c r="S244" s="436">
        <v>19710</v>
      </c>
      <c r="T244" s="213">
        <f t="shared" si="54"/>
        <v>1601.1992263056093</v>
      </c>
      <c r="U244" s="210">
        <f t="shared" si="61"/>
        <v>544.40773694390714</v>
      </c>
      <c r="V244" s="208">
        <f t="shared" si="62"/>
        <v>32.023984526112187</v>
      </c>
      <c r="W244" s="165">
        <v>24</v>
      </c>
      <c r="X244" s="166">
        <f t="shared" si="63"/>
        <v>2201.6309477756286</v>
      </c>
    </row>
    <row r="245" spans="1:24" s="424" customFormat="1" ht="15.75" customHeight="1" x14ac:dyDescent="0.2">
      <c r="A245" s="211">
        <v>218</v>
      </c>
      <c r="B245" s="212">
        <f t="shared" si="64"/>
        <v>51.8</v>
      </c>
      <c r="C245" s="436">
        <v>19710</v>
      </c>
      <c r="D245" s="213">
        <f t="shared" si="52"/>
        <v>4566.0231660231666</v>
      </c>
      <c r="E245" s="208">
        <f t="shared" si="55"/>
        <v>1552.4478764478768</v>
      </c>
      <c r="F245" s="164">
        <f t="shared" si="56"/>
        <v>91.320463320463332</v>
      </c>
      <c r="G245" s="165">
        <v>68</v>
      </c>
      <c r="H245" s="166">
        <f t="shared" si="57"/>
        <v>6277.7915057915061</v>
      </c>
      <c r="I245" s="211">
        <v>218</v>
      </c>
      <c r="J245" s="212">
        <f t="shared" si="50"/>
        <v>79.692307692307679</v>
      </c>
      <c r="K245" s="436">
        <v>19710</v>
      </c>
      <c r="L245" s="213">
        <f t="shared" si="53"/>
        <v>2967.9150579150587</v>
      </c>
      <c r="M245" s="210">
        <f t="shared" si="58"/>
        <v>1009.0911196911201</v>
      </c>
      <c r="N245" s="208">
        <f t="shared" si="59"/>
        <v>59.358301158301174</v>
      </c>
      <c r="O245" s="165">
        <v>44</v>
      </c>
      <c r="P245" s="166">
        <f t="shared" si="60"/>
        <v>4080.3644787644798</v>
      </c>
      <c r="Q245" s="211">
        <v>218</v>
      </c>
      <c r="R245" s="212">
        <f t="shared" si="51"/>
        <v>148</v>
      </c>
      <c r="S245" s="436">
        <v>19710</v>
      </c>
      <c r="T245" s="213">
        <f t="shared" si="54"/>
        <v>1598.1081081081081</v>
      </c>
      <c r="U245" s="210">
        <f t="shared" si="61"/>
        <v>543.35675675675679</v>
      </c>
      <c r="V245" s="208">
        <f t="shared" si="62"/>
        <v>31.962162162162162</v>
      </c>
      <c r="W245" s="165">
        <v>24</v>
      </c>
      <c r="X245" s="166">
        <f t="shared" si="63"/>
        <v>2197.4270270270272</v>
      </c>
    </row>
    <row r="246" spans="1:24" s="424" customFormat="1" ht="15.75" customHeight="1" x14ac:dyDescent="0.2">
      <c r="A246" s="211">
        <v>219</v>
      </c>
      <c r="B246" s="212">
        <f t="shared" si="64"/>
        <v>51.900000000000006</v>
      </c>
      <c r="C246" s="436">
        <v>19710</v>
      </c>
      <c r="D246" s="213">
        <f t="shared" si="52"/>
        <v>4557.2254335260113</v>
      </c>
      <c r="E246" s="208">
        <f t="shared" si="55"/>
        <v>1549.4566473988439</v>
      </c>
      <c r="F246" s="164">
        <f t="shared" si="56"/>
        <v>91.144508670520224</v>
      </c>
      <c r="G246" s="165">
        <v>68</v>
      </c>
      <c r="H246" s="166">
        <f t="shared" si="57"/>
        <v>6265.8265895953746</v>
      </c>
      <c r="I246" s="211">
        <v>219</v>
      </c>
      <c r="J246" s="212">
        <f t="shared" si="50"/>
        <v>79.846153846153854</v>
      </c>
      <c r="K246" s="436">
        <v>19710</v>
      </c>
      <c r="L246" s="213">
        <f t="shared" si="53"/>
        <v>2962.1965317919071</v>
      </c>
      <c r="M246" s="210">
        <f t="shared" si="58"/>
        <v>1007.1468208092485</v>
      </c>
      <c r="N246" s="208">
        <f t="shared" si="59"/>
        <v>59.24393063583814</v>
      </c>
      <c r="O246" s="165">
        <v>44</v>
      </c>
      <c r="P246" s="166">
        <f t="shared" si="60"/>
        <v>4072.5872832369942</v>
      </c>
      <c r="Q246" s="211">
        <v>219</v>
      </c>
      <c r="R246" s="212">
        <f t="shared" si="51"/>
        <v>148.28571428571431</v>
      </c>
      <c r="S246" s="436">
        <v>19710</v>
      </c>
      <c r="T246" s="213">
        <f t="shared" si="54"/>
        <v>1595.0289017341038</v>
      </c>
      <c r="U246" s="210">
        <f t="shared" si="61"/>
        <v>542.30982658959533</v>
      </c>
      <c r="V246" s="208">
        <f t="shared" si="62"/>
        <v>31.900578034682077</v>
      </c>
      <c r="W246" s="165">
        <v>24</v>
      </c>
      <c r="X246" s="166">
        <f t="shared" si="63"/>
        <v>2193.2393063583809</v>
      </c>
    </row>
    <row r="247" spans="1:24" s="424" customFormat="1" ht="15.75" customHeight="1" x14ac:dyDescent="0.2">
      <c r="A247" s="214">
        <v>220</v>
      </c>
      <c r="B247" s="212">
        <f t="shared" si="64"/>
        <v>52</v>
      </c>
      <c r="C247" s="436">
        <v>19710</v>
      </c>
      <c r="D247" s="213">
        <f t="shared" si="52"/>
        <v>4548.461538461539</v>
      </c>
      <c r="E247" s="208">
        <f t="shared" si="55"/>
        <v>1546.4769230769234</v>
      </c>
      <c r="F247" s="164">
        <f t="shared" si="56"/>
        <v>90.969230769230776</v>
      </c>
      <c r="G247" s="165">
        <v>68</v>
      </c>
      <c r="H247" s="166">
        <f t="shared" si="57"/>
        <v>6253.9076923076937</v>
      </c>
      <c r="I247" s="214">
        <v>220</v>
      </c>
      <c r="J247" s="212">
        <f t="shared" si="50"/>
        <v>80</v>
      </c>
      <c r="K247" s="436">
        <v>19710</v>
      </c>
      <c r="L247" s="213">
        <f t="shared" si="53"/>
        <v>2956.5</v>
      </c>
      <c r="M247" s="210">
        <f t="shared" si="58"/>
        <v>1005.21</v>
      </c>
      <c r="N247" s="208">
        <f t="shared" si="59"/>
        <v>59.13</v>
      </c>
      <c r="O247" s="165">
        <v>44</v>
      </c>
      <c r="P247" s="166">
        <f t="shared" si="60"/>
        <v>4064.84</v>
      </c>
      <c r="Q247" s="214">
        <v>220</v>
      </c>
      <c r="R247" s="212">
        <f t="shared" si="51"/>
        <v>148.57142857142858</v>
      </c>
      <c r="S247" s="436">
        <v>19710</v>
      </c>
      <c r="T247" s="213">
        <f t="shared" si="54"/>
        <v>1591.9615384615383</v>
      </c>
      <c r="U247" s="210">
        <f t="shared" si="61"/>
        <v>541.26692307692304</v>
      </c>
      <c r="V247" s="208">
        <f t="shared" si="62"/>
        <v>31.839230769230767</v>
      </c>
      <c r="W247" s="165">
        <v>24</v>
      </c>
      <c r="X247" s="166">
        <f t="shared" si="63"/>
        <v>2189.0676923076921</v>
      </c>
    </row>
    <row r="248" spans="1:24" s="424" customFormat="1" ht="15.75" customHeight="1" x14ac:dyDescent="0.2">
      <c r="A248" s="211">
        <v>221</v>
      </c>
      <c r="B248" s="212">
        <f t="shared" si="64"/>
        <v>52.1</v>
      </c>
      <c r="C248" s="436">
        <v>19710</v>
      </c>
      <c r="D248" s="213">
        <f t="shared" si="52"/>
        <v>4539.7312859884833</v>
      </c>
      <c r="E248" s="208">
        <f t="shared" si="55"/>
        <v>1543.5086372360845</v>
      </c>
      <c r="F248" s="164">
        <f t="shared" si="56"/>
        <v>90.79462571976967</v>
      </c>
      <c r="G248" s="165">
        <v>68</v>
      </c>
      <c r="H248" s="166">
        <f t="shared" si="57"/>
        <v>6242.034548944338</v>
      </c>
      <c r="I248" s="211">
        <v>221</v>
      </c>
      <c r="J248" s="212">
        <f t="shared" si="50"/>
        <v>80.153846153846146</v>
      </c>
      <c r="K248" s="436">
        <v>19710</v>
      </c>
      <c r="L248" s="213">
        <f t="shared" si="53"/>
        <v>2950.8253358925149</v>
      </c>
      <c r="M248" s="210">
        <f t="shared" si="58"/>
        <v>1003.2806142034551</v>
      </c>
      <c r="N248" s="208">
        <f t="shared" si="59"/>
        <v>59.016506717850298</v>
      </c>
      <c r="O248" s="165">
        <v>44</v>
      </c>
      <c r="P248" s="166">
        <f t="shared" si="60"/>
        <v>4057.1224568138205</v>
      </c>
      <c r="Q248" s="211">
        <v>221</v>
      </c>
      <c r="R248" s="212">
        <f t="shared" si="51"/>
        <v>148.85714285714286</v>
      </c>
      <c r="S248" s="436">
        <v>19710</v>
      </c>
      <c r="T248" s="213">
        <f t="shared" si="54"/>
        <v>1588.9059500959693</v>
      </c>
      <c r="U248" s="210">
        <f t="shared" si="61"/>
        <v>540.22802303262961</v>
      </c>
      <c r="V248" s="208">
        <f t="shared" si="62"/>
        <v>31.778119001919386</v>
      </c>
      <c r="W248" s="165">
        <v>24</v>
      </c>
      <c r="X248" s="166">
        <f t="shared" si="63"/>
        <v>2184.9120921305184</v>
      </c>
    </row>
    <row r="249" spans="1:24" s="424" customFormat="1" ht="15.75" customHeight="1" x14ac:dyDescent="0.2">
      <c r="A249" s="211">
        <v>222</v>
      </c>
      <c r="B249" s="212">
        <f t="shared" si="64"/>
        <v>52.2</v>
      </c>
      <c r="C249" s="436">
        <v>19710</v>
      </c>
      <c r="D249" s="213">
        <f t="shared" si="52"/>
        <v>4531.0344827586205</v>
      </c>
      <c r="E249" s="208">
        <f t="shared" si="55"/>
        <v>1540.5517241379312</v>
      </c>
      <c r="F249" s="164">
        <f t="shared" si="56"/>
        <v>90.620689655172413</v>
      </c>
      <c r="G249" s="165">
        <v>68</v>
      </c>
      <c r="H249" s="166">
        <f t="shared" si="57"/>
        <v>6230.2068965517237</v>
      </c>
      <c r="I249" s="211">
        <v>222</v>
      </c>
      <c r="J249" s="212">
        <f t="shared" si="50"/>
        <v>80.307692307692307</v>
      </c>
      <c r="K249" s="436">
        <v>19710</v>
      </c>
      <c r="L249" s="213">
        <f t="shared" si="53"/>
        <v>2945.1724137931037</v>
      </c>
      <c r="M249" s="210">
        <f t="shared" si="58"/>
        <v>1001.3586206896554</v>
      </c>
      <c r="N249" s="208">
        <f t="shared" si="59"/>
        <v>58.903448275862075</v>
      </c>
      <c r="O249" s="165">
        <v>44</v>
      </c>
      <c r="P249" s="166">
        <f t="shared" si="60"/>
        <v>4049.434482758621</v>
      </c>
      <c r="Q249" s="211">
        <v>222</v>
      </c>
      <c r="R249" s="212">
        <f t="shared" si="51"/>
        <v>149.14285714285717</v>
      </c>
      <c r="S249" s="436">
        <v>19710</v>
      </c>
      <c r="T249" s="213">
        <f t="shared" si="54"/>
        <v>1585.862068965517</v>
      </c>
      <c r="U249" s="210">
        <f t="shared" si="61"/>
        <v>539.19310344827579</v>
      </c>
      <c r="V249" s="208">
        <f t="shared" si="62"/>
        <v>31.717241379310341</v>
      </c>
      <c r="W249" s="165">
        <v>24</v>
      </c>
      <c r="X249" s="166">
        <f t="shared" si="63"/>
        <v>2180.7724137931032</v>
      </c>
    </row>
    <row r="250" spans="1:24" s="424" customFormat="1" ht="15.75" customHeight="1" x14ac:dyDescent="0.2">
      <c r="A250" s="211">
        <v>223</v>
      </c>
      <c r="B250" s="212">
        <f t="shared" si="64"/>
        <v>52.3</v>
      </c>
      <c r="C250" s="436">
        <v>19710</v>
      </c>
      <c r="D250" s="213">
        <f t="shared" si="52"/>
        <v>4522.3709369024864</v>
      </c>
      <c r="E250" s="208">
        <f t="shared" si="55"/>
        <v>1537.6061185468454</v>
      </c>
      <c r="F250" s="164">
        <f t="shared" si="56"/>
        <v>90.447418738049734</v>
      </c>
      <c r="G250" s="165">
        <v>68</v>
      </c>
      <c r="H250" s="166">
        <f t="shared" si="57"/>
        <v>6218.4244741873817</v>
      </c>
      <c r="I250" s="211">
        <v>223</v>
      </c>
      <c r="J250" s="212">
        <f t="shared" si="50"/>
        <v>80.461538461538453</v>
      </c>
      <c r="K250" s="436">
        <v>19710</v>
      </c>
      <c r="L250" s="213">
        <f t="shared" si="53"/>
        <v>2939.5411089866157</v>
      </c>
      <c r="M250" s="210">
        <f t="shared" si="58"/>
        <v>999.44397705544941</v>
      </c>
      <c r="N250" s="208">
        <f t="shared" si="59"/>
        <v>58.790822179732316</v>
      </c>
      <c r="O250" s="165">
        <v>44</v>
      </c>
      <c r="P250" s="166">
        <f t="shared" si="60"/>
        <v>4041.7759082217976</v>
      </c>
      <c r="Q250" s="211">
        <v>223</v>
      </c>
      <c r="R250" s="212">
        <f t="shared" si="51"/>
        <v>149.42857142857142</v>
      </c>
      <c r="S250" s="436">
        <v>19710</v>
      </c>
      <c r="T250" s="213">
        <f t="shared" si="54"/>
        <v>1582.8298279158701</v>
      </c>
      <c r="U250" s="210">
        <f t="shared" si="61"/>
        <v>538.16214149139591</v>
      </c>
      <c r="V250" s="208">
        <f t="shared" si="62"/>
        <v>31.656596558317403</v>
      </c>
      <c r="W250" s="165">
        <v>24</v>
      </c>
      <c r="X250" s="166">
        <f t="shared" si="63"/>
        <v>2176.6485659655832</v>
      </c>
    </row>
    <row r="251" spans="1:24" s="424" customFormat="1" ht="15.75" customHeight="1" x14ac:dyDescent="0.2">
      <c r="A251" s="211">
        <v>224</v>
      </c>
      <c r="B251" s="212">
        <f t="shared" si="64"/>
        <v>52.400000000000006</v>
      </c>
      <c r="C251" s="436">
        <v>19710</v>
      </c>
      <c r="D251" s="213">
        <f t="shared" si="52"/>
        <v>4513.7404580152661</v>
      </c>
      <c r="E251" s="208">
        <f t="shared" si="55"/>
        <v>1534.6717557251907</v>
      </c>
      <c r="F251" s="164">
        <f t="shared" si="56"/>
        <v>90.274809160305324</v>
      </c>
      <c r="G251" s="165">
        <v>68</v>
      </c>
      <c r="H251" s="166">
        <f t="shared" si="57"/>
        <v>6206.6870229007618</v>
      </c>
      <c r="I251" s="211">
        <v>224</v>
      </c>
      <c r="J251" s="212">
        <f t="shared" si="50"/>
        <v>80.615384615384627</v>
      </c>
      <c r="K251" s="436">
        <v>19710</v>
      </c>
      <c r="L251" s="213">
        <f t="shared" si="53"/>
        <v>2933.931297709923</v>
      </c>
      <c r="M251" s="210">
        <f t="shared" si="58"/>
        <v>997.53664122137388</v>
      </c>
      <c r="N251" s="208">
        <f t="shared" si="59"/>
        <v>58.678625954198459</v>
      </c>
      <c r="O251" s="165">
        <v>44</v>
      </c>
      <c r="P251" s="166">
        <f t="shared" si="60"/>
        <v>4034.1465648854955</v>
      </c>
      <c r="Q251" s="211">
        <v>224</v>
      </c>
      <c r="R251" s="212">
        <f t="shared" si="51"/>
        <v>149.71428571428575</v>
      </c>
      <c r="S251" s="436">
        <v>19710</v>
      </c>
      <c r="T251" s="213">
        <f t="shared" si="54"/>
        <v>1579.8091603053431</v>
      </c>
      <c r="U251" s="210">
        <f t="shared" si="61"/>
        <v>537.13511450381668</v>
      </c>
      <c r="V251" s="208">
        <f t="shared" si="62"/>
        <v>31.596183206106861</v>
      </c>
      <c r="W251" s="165">
        <v>24</v>
      </c>
      <c r="X251" s="166">
        <f t="shared" si="63"/>
        <v>2172.5404580152667</v>
      </c>
    </row>
    <row r="252" spans="1:24" s="424" customFormat="1" ht="15.75" customHeight="1" x14ac:dyDescent="0.2">
      <c r="A252" s="211">
        <v>225</v>
      </c>
      <c r="B252" s="212">
        <f t="shared" si="64"/>
        <v>52.5</v>
      </c>
      <c r="C252" s="436">
        <v>19710</v>
      </c>
      <c r="D252" s="213">
        <f t="shared" si="52"/>
        <v>4505.1428571428569</v>
      </c>
      <c r="E252" s="208">
        <f t="shared" si="55"/>
        <v>1531.7485714285715</v>
      </c>
      <c r="F252" s="164">
        <f t="shared" si="56"/>
        <v>90.102857142857133</v>
      </c>
      <c r="G252" s="165">
        <v>68</v>
      </c>
      <c r="H252" s="166">
        <f t="shared" si="57"/>
        <v>6194.9942857142851</v>
      </c>
      <c r="I252" s="211">
        <v>225</v>
      </c>
      <c r="J252" s="212">
        <f t="shared" si="50"/>
        <v>80.769230769230759</v>
      </c>
      <c r="K252" s="436">
        <v>19710</v>
      </c>
      <c r="L252" s="213">
        <f t="shared" si="53"/>
        <v>2928.3428571428572</v>
      </c>
      <c r="M252" s="210">
        <f t="shared" si="58"/>
        <v>995.63657142857153</v>
      </c>
      <c r="N252" s="208">
        <f t="shared" si="59"/>
        <v>58.566857142857145</v>
      </c>
      <c r="O252" s="165">
        <v>44</v>
      </c>
      <c r="P252" s="166">
        <f t="shared" si="60"/>
        <v>4026.5462857142861</v>
      </c>
      <c r="Q252" s="211">
        <v>225</v>
      </c>
      <c r="R252" s="212">
        <f t="shared" si="51"/>
        <v>150</v>
      </c>
      <c r="S252" s="436">
        <v>19710</v>
      </c>
      <c r="T252" s="213">
        <f t="shared" si="54"/>
        <v>1576.8</v>
      </c>
      <c r="U252" s="210">
        <f t="shared" si="61"/>
        <v>536.11199999999997</v>
      </c>
      <c r="V252" s="208">
        <f t="shared" si="62"/>
        <v>31.536000000000001</v>
      </c>
      <c r="W252" s="165">
        <v>24</v>
      </c>
      <c r="X252" s="166">
        <f t="shared" si="63"/>
        <v>2168.4479999999999</v>
      </c>
    </row>
    <row r="253" spans="1:24" s="424" customFormat="1" ht="15.75" customHeight="1" x14ac:dyDescent="0.2">
      <c r="A253" s="211">
        <v>226</v>
      </c>
      <c r="B253" s="212">
        <f t="shared" si="64"/>
        <v>52.6</v>
      </c>
      <c r="C253" s="436">
        <v>19710</v>
      </c>
      <c r="D253" s="213">
        <f t="shared" si="52"/>
        <v>4496.5779467680613</v>
      </c>
      <c r="E253" s="208">
        <f t="shared" si="55"/>
        <v>1528.836501901141</v>
      </c>
      <c r="F253" s="164">
        <f t="shared" si="56"/>
        <v>89.931558935361224</v>
      </c>
      <c r="G253" s="165">
        <v>68</v>
      </c>
      <c r="H253" s="166">
        <f t="shared" si="57"/>
        <v>6183.3460076045631</v>
      </c>
      <c r="I253" s="211">
        <v>226</v>
      </c>
      <c r="J253" s="212">
        <f t="shared" si="50"/>
        <v>80.92307692307692</v>
      </c>
      <c r="K253" s="436">
        <v>19710</v>
      </c>
      <c r="L253" s="213">
        <f t="shared" si="53"/>
        <v>2922.7756653992401</v>
      </c>
      <c r="M253" s="210">
        <f t="shared" si="58"/>
        <v>993.74372623574175</v>
      </c>
      <c r="N253" s="208">
        <f t="shared" si="59"/>
        <v>58.455513307984802</v>
      </c>
      <c r="O253" s="165">
        <v>44</v>
      </c>
      <c r="P253" s="166">
        <f t="shared" si="60"/>
        <v>4018.9749049429665</v>
      </c>
      <c r="Q253" s="211">
        <v>226</v>
      </c>
      <c r="R253" s="212">
        <f t="shared" si="51"/>
        <v>150.28571428571431</v>
      </c>
      <c r="S253" s="436">
        <v>19710</v>
      </c>
      <c r="T253" s="213">
        <f t="shared" si="54"/>
        <v>1573.802281368821</v>
      </c>
      <c r="U253" s="210">
        <f t="shared" si="61"/>
        <v>535.09277566539913</v>
      </c>
      <c r="V253" s="208">
        <f t="shared" si="62"/>
        <v>31.476045627376422</v>
      </c>
      <c r="W253" s="165">
        <v>24</v>
      </c>
      <c r="X253" s="166">
        <f t="shared" si="63"/>
        <v>2164.371102661597</v>
      </c>
    </row>
    <row r="254" spans="1:24" s="424" customFormat="1" ht="15.75" customHeight="1" x14ac:dyDescent="0.2">
      <c r="A254" s="211">
        <v>227</v>
      </c>
      <c r="B254" s="212">
        <f t="shared" si="64"/>
        <v>52.7</v>
      </c>
      <c r="C254" s="436">
        <v>19710</v>
      </c>
      <c r="D254" s="213">
        <f t="shared" si="52"/>
        <v>4488.0455407969639</v>
      </c>
      <c r="E254" s="208">
        <f t="shared" si="55"/>
        <v>1525.9354838709678</v>
      </c>
      <c r="F254" s="164">
        <f t="shared" si="56"/>
        <v>89.760910815939283</v>
      </c>
      <c r="G254" s="165">
        <v>68</v>
      </c>
      <c r="H254" s="166">
        <f t="shared" si="57"/>
        <v>6171.7419354838712</v>
      </c>
      <c r="I254" s="211">
        <v>227</v>
      </c>
      <c r="J254" s="212">
        <f t="shared" si="50"/>
        <v>81.07692307692308</v>
      </c>
      <c r="K254" s="436">
        <v>19710</v>
      </c>
      <c r="L254" s="213">
        <f t="shared" si="53"/>
        <v>2917.2296015180268</v>
      </c>
      <c r="M254" s="210">
        <f t="shared" si="58"/>
        <v>991.85806451612916</v>
      </c>
      <c r="N254" s="208">
        <f t="shared" si="59"/>
        <v>58.344592030360538</v>
      </c>
      <c r="O254" s="165">
        <v>44</v>
      </c>
      <c r="P254" s="166">
        <f t="shared" si="60"/>
        <v>4011.4322580645166</v>
      </c>
      <c r="Q254" s="211">
        <v>227</v>
      </c>
      <c r="R254" s="212">
        <f t="shared" si="51"/>
        <v>150.57142857142858</v>
      </c>
      <c r="S254" s="436">
        <v>19710</v>
      </c>
      <c r="T254" s="213">
        <f t="shared" si="54"/>
        <v>1570.8159392789373</v>
      </c>
      <c r="U254" s="210">
        <f t="shared" si="61"/>
        <v>534.07741935483875</v>
      </c>
      <c r="V254" s="208">
        <f t="shared" si="62"/>
        <v>31.416318785578746</v>
      </c>
      <c r="W254" s="165">
        <v>24</v>
      </c>
      <c r="X254" s="166">
        <f t="shared" si="63"/>
        <v>2160.309677419355</v>
      </c>
    </row>
    <row r="255" spans="1:24" s="424" customFormat="1" ht="15.75" customHeight="1" x14ac:dyDescent="0.2">
      <c r="A255" s="211">
        <v>228</v>
      </c>
      <c r="B255" s="212">
        <f t="shared" si="64"/>
        <v>52.8</v>
      </c>
      <c r="C255" s="436">
        <v>19710</v>
      </c>
      <c r="D255" s="213">
        <f t="shared" si="52"/>
        <v>4479.545454545455</v>
      </c>
      <c r="E255" s="208">
        <f t="shared" si="55"/>
        <v>1523.0454545454547</v>
      </c>
      <c r="F255" s="164">
        <f t="shared" si="56"/>
        <v>89.590909090909108</v>
      </c>
      <c r="G255" s="165">
        <v>68</v>
      </c>
      <c r="H255" s="166">
        <f t="shared" si="57"/>
        <v>6160.1818181818189</v>
      </c>
      <c r="I255" s="211">
        <v>228</v>
      </c>
      <c r="J255" s="212">
        <f t="shared" si="50"/>
        <v>81.230769230769226</v>
      </c>
      <c r="K255" s="436">
        <v>19710</v>
      </c>
      <c r="L255" s="213">
        <f t="shared" si="53"/>
        <v>2911.7045454545455</v>
      </c>
      <c r="M255" s="210">
        <f t="shared" si="58"/>
        <v>989.97954545454559</v>
      </c>
      <c r="N255" s="208">
        <f t="shared" si="59"/>
        <v>58.234090909090909</v>
      </c>
      <c r="O255" s="165">
        <v>44</v>
      </c>
      <c r="P255" s="166">
        <f t="shared" si="60"/>
        <v>4003.9181818181819</v>
      </c>
      <c r="Q255" s="211">
        <v>228</v>
      </c>
      <c r="R255" s="212">
        <f t="shared" si="51"/>
        <v>150.85714285714286</v>
      </c>
      <c r="S255" s="436">
        <v>19710</v>
      </c>
      <c r="T255" s="213">
        <f t="shared" si="54"/>
        <v>1567.840909090909</v>
      </c>
      <c r="U255" s="210">
        <f t="shared" si="61"/>
        <v>533.06590909090914</v>
      </c>
      <c r="V255" s="208">
        <f t="shared" si="62"/>
        <v>31.356818181818181</v>
      </c>
      <c r="W255" s="165">
        <v>24</v>
      </c>
      <c r="X255" s="166">
        <f t="shared" si="63"/>
        <v>2156.2636363636366</v>
      </c>
    </row>
    <row r="256" spans="1:24" s="424" customFormat="1" ht="15.75" customHeight="1" x14ac:dyDescent="0.2">
      <c r="A256" s="225">
        <v>229</v>
      </c>
      <c r="B256" s="212">
        <f t="shared" ref="B256:B287" si="65">0.1*A256+30</f>
        <v>52.900000000000006</v>
      </c>
      <c r="C256" s="436">
        <v>19710</v>
      </c>
      <c r="D256" s="213">
        <f t="shared" si="52"/>
        <v>4471.0775047258976</v>
      </c>
      <c r="E256" s="208">
        <f t="shared" si="55"/>
        <v>1520.1663516068054</v>
      </c>
      <c r="F256" s="164">
        <f t="shared" si="56"/>
        <v>89.421550094517954</v>
      </c>
      <c r="G256" s="165">
        <v>68</v>
      </c>
      <c r="H256" s="166">
        <f t="shared" si="57"/>
        <v>6148.6654064272216</v>
      </c>
      <c r="I256" s="211">
        <v>229</v>
      </c>
      <c r="J256" s="212">
        <f t="shared" ref="J256:J319" si="66">(0.1*I256+30)/0.65</f>
        <v>81.384615384615387</v>
      </c>
      <c r="K256" s="436">
        <v>19710</v>
      </c>
      <c r="L256" s="213">
        <f t="shared" si="53"/>
        <v>2906.2003780718337</v>
      </c>
      <c r="M256" s="210">
        <f t="shared" si="58"/>
        <v>988.10812854442349</v>
      </c>
      <c r="N256" s="208">
        <f t="shared" si="59"/>
        <v>58.124007561436677</v>
      </c>
      <c r="O256" s="165">
        <v>44</v>
      </c>
      <c r="P256" s="166">
        <f t="shared" si="60"/>
        <v>3996.432514177694</v>
      </c>
      <c r="Q256" s="211">
        <v>229</v>
      </c>
      <c r="R256" s="212">
        <f t="shared" ref="R256:R319" si="67">(0.1*Q256+30)/0.35</f>
        <v>151.14285714285717</v>
      </c>
      <c r="S256" s="436">
        <v>19710</v>
      </c>
      <c r="T256" s="213">
        <f t="shared" si="54"/>
        <v>1564.8771266540639</v>
      </c>
      <c r="U256" s="210">
        <f t="shared" si="61"/>
        <v>532.05822306238178</v>
      </c>
      <c r="V256" s="208">
        <f t="shared" si="62"/>
        <v>31.297542533081277</v>
      </c>
      <c r="W256" s="165">
        <v>24</v>
      </c>
      <c r="X256" s="166">
        <f t="shared" si="63"/>
        <v>2152.2328922495271</v>
      </c>
    </row>
    <row r="257" spans="1:24" s="424" customFormat="1" ht="15.75" customHeight="1" x14ac:dyDescent="0.2">
      <c r="A257" s="214">
        <v>230</v>
      </c>
      <c r="B257" s="212">
        <f t="shared" si="65"/>
        <v>53</v>
      </c>
      <c r="C257" s="436">
        <v>19710</v>
      </c>
      <c r="D257" s="213">
        <f t="shared" si="52"/>
        <v>4462.6415094339627</v>
      </c>
      <c r="E257" s="208">
        <f t="shared" si="55"/>
        <v>1517.2981132075474</v>
      </c>
      <c r="F257" s="164">
        <f t="shared" si="56"/>
        <v>89.252830188679255</v>
      </c>
      <c r="G257" s="165">
        <v>68</v>
      </c>
      <c r="H257" s="166">
        <f t="shared" si="57"/>
        <v>6137.1924528301897</v>
      </c>
      <c r="I257" s="214">
        <v>230</v>
      </c>
      <c r="J257" s="212">
        <f t="shared" si="66"/>
        <v>81.538461538461533</v>
      </c>
      <c r="K257" s="436">
        <v>19710</v>
      </c>
      <c r="L257" s="213">
        <f t="shared" si="53"/>
        <v>2900.7169811320759</v>
      </c>
      <c r="M257" s="210">
        <f t="shared" si="58"/>
        <v>986.24377358490585</v>
      </c>
      <c r="N257" s="208">
        <f t="shared" si="59"/>
        <v>58.014339622641522</v>
      </c>
      <c r="O257" s="165">
        <v>44</v>
      </c>
      <c r="P257" s="166">
        <f t="shared" si="60"/>
        <v>3988.9750943396234</v>
      </c>
      <c r="Q257" s="214">
        <v>230</v>
      </c>
      <c r="R257" s="212">
        <f t="shared" si="67"/>
        <v>151.42857142857144</v>
      </c>
      <c r="S257" s="436">
        <v>19710</v>
      </c>
      <c r="T257" s="213">
        <f t="shared" si="54"/>
        <v>1561.9245283018868</v>
      </c>
      <c r="U257" s="210">
        <f t="shared" si="61"/>
        <v>531.05433962264158</v>
      </c>
      <c r="V257" s="208">
        <f t="shared" si="62"/>
        <v>31.238490566037736</v>
      </c>
      <c r="W257" s="165">
        <v>24</v>
      </c>
      <c r="X257" s="166">
        <f t="shared" si="63"/>
        <v>2148.2173584905663</v>
      </c>
    </row>
    <row r="258" spans="1:24" s="424" customFormat="1" ht="15.75" customHeight="1" x14ac:dyDescent="0.2">
      <c r="A258" s="211">
        <v>231</v>
      </c>
      <c r="B258" s="212">
        <f t="shared" si="65"/>
        <v>53.1</v>
      </c>
      <c r="C258" s="436">
        <v>19710</v>
      </c>
      <c r="D258" s="213">
        <f t="shared" si="52"/>
        <v>4454.2372881355932</v>
      </c>
      <c r="E258" s="208">
        <f t="shared" si="55"/>
        <v>1514.4406779661017</v>
      </c>
      <c r="F258" s="164">
        <f t="shared" si="56"/>
        <v>89.084745762711862</v>
      </c>
      <c r="G258" s="165">
        <v>68</v>
      </c>
      <c r="H258" s="166">
        <f t="shared" si="57"/>
        <v>6125.7627118644068</v>
      </c>
      <c r="I258" s="211">
        <v>231</v>
      </c>
      <c r="J258" s="212">
        <f t="shared" si="66"/>
        <v>81.692307692307693</v>
      </c>
      <c r="K258" s="436">
        <v>19710</v>
      </c>
      <c r="L258" s="213">
        <f t="shared" si="53"/>
        <v>2895.2542372881358</v>
      </c>
      <c r="M258" s="210">
        <f t="shared" si="58"/>
        <v>984.38644067796622</v>
      </c>
      <c r="N258" s="208">
        <f t="shared" si="59"/>
        <v>57.905084745762714</v>
      </c>
      <c r="O258" s="165">
        <v>44</v>
      </c>
      <c r="P258" s="166">
        <f t="shared" si="60"/>
        <v>3981.5457627118649</v>
      </c>
      <c r="Q258" s="211">
        <v>231</v>
      </c>
      <c r="R258" s="212">
        <f t="shared" si="67"/>
        <v>151.71428571428572</v>
      </c>
      <c r="S258" s="436">
        <v>19710</v>
      </c>
      <c r="T258" s="213">
        <f t="shared" si="54"/>
        <v>1558.9830508474574</v>
      </c>
      <c r="U258" s="210">
        <f t="shared" si="61"/>
        <v>530.0542372881356</v>
      </c>
      <c r="V258" s="208">
        <f t="shared" si="62"/>
        <v>31.179661016949151</v>
      </c>
      <c r="W258" s="165">
        <v>24</v>
      </c>
      <c r="X258" s="166">
        <f t="shared" si="63"/>
        <v>2144.2169491525419</v>
      </c>
    </row>
    <row r="259" spans="1:24" s="424" customFormat="1" ht="15.75" customHeight="1" x14ac:dyDescent="0.2">
      <c r="A259" s="211">
        <v>232</v>
      </c>
      <c r="B259" s="212">
        <f t="shared" si="65"/>
        <v>53.2</v>
      </c>
      <c r="C259" s="436">
        <v>19710</v>
      </c>
      <c r="D259" s="213">
        <f t="shared" si="52"/>
        <v>4445.8646616541355</v>
      </c>
      <c r="E259" s="208">
        <f t="shared" si="55"/>
        <v>1511.5939849624062</v>
      </c>
      <c r="F259" s="164">
        <f t="shared" si="56"/>
        <v>88.917293233082717</v>
      </c>
      <c r="G259" s="165">
        <v>68</v>
      </c>
      <c r="H259" s="166">
        <f t="shared" si="57"/>
        <v>6114.375939849625</v>
      </c>
      <c r="I259" s="211">
        <v>232</v>
      </c>
      <c r="J259" s="212">
        <f t="shared" si="66"/>
        <v>81.846153846153854</v>
      </c>
      <c r="K259" s="436">
        <v>19710</v>
      </c>
      <c r="L259" s="213">
        <f t="shared" si="53"/>
        <v>2889.812030075188</v>
      </c>
      <c r="M259" s="210">
        <f t="shared" si="58"/>
        <v>982.53609022556395</v>
      </c>
      <c r="N259" s="208">
        <f t="shared" si="59"/>
        <v>57.796240601503762</v>
      </c>
      <c r="O259" s="165">
        <v>44</v>
      </c>
      <c r="P259" s="166">
        <f t="shared" si="60"/>
        <v>3974.1443609022554</v>
      </c>
      <c r="Q259" s="211">
        <v>232</v>
      </c>
      <c r="R259" s="212">
        <f t="shared" si="67"/>
        <v>152.00000000000003</v>
      </c>
      <c r="S259" s="436">
        <v>19710</v>
      </c>
      <c r="T259" s="213">
        <f t="shared" si="54"/>
        <v>1556.0526315789471</v>
      </c>
      <c r="U259" s="210">
        <f t="shared" si="61"/>
        <v>529.05789473684206</v>
      </c>
      <c r="V259" s="208">
        <f t="shared" si="62"/>
        <v>31.121052631578941</v>
      </c>
      <c r="W259" s="165">
        <v>24</v>
      </c>
      <c r="X259" s="166">
        <f t="shared" si="63"/>
        <v>2140.2315789473682</v>
      </c>
    </row>
    <row r="260" spans="1:24" s="424" customFormat="1" ht="15.75" customHeight="1" x14ac:dyDescent="0.2">
      <c r="A260" s="211">
        <v>233</v>
      </c>
      <c r="B260" s="212">
        <f t="shared" si="65"/>
        <v>53.3</v>
      </c>
      <c r="C260" s="436">
        <v>19710</v>
      </c>
      <c r="D260" s="213">
        <f t="shared" si="52"/>
        <v>4437.5234521575985</v>
      </c>
      <c r="E260" s="208">
        <f t="shared" si="55"/>
        <v>1508.7579737335836</v>
      </c>
      <c r="F260" s="164">
        <f t="shared" si="56"/>
        <v>88.750469043151966</v>
      </c>
      <c r="G260" s="165">
        <v>68</v>
      </c>
      <c r="H260" s="166">
        <f t="shared" si="57"/>
        <v>6103.0318949343346</v>
      </c>
      <c r="I260" s="211">
        <v>233</v>
      </c>
      <c r="J260" s="212">
        <f t="shared" si="66"/>
        <v>81.999999999999986</v>
      </c>
      <c r="K260" s="436">
        <v>19710</v>
      </c>
      <c r="L260" s="213">
        <f t="shared" si="53"/>
        <v>2884.3902439024396</v>
      </c>
      <c r="M260" s="210">
        <f t="shared" si="58"/>
        <v>980.69268292682955</v>
      </c>
      <c r="N260" s="208">
        <f t="shared" si="59"/>
        <v>57.687804878048794</v>
      </c>
      <c r="O260" s="165">
        <v>44</v>
      </c>
      <c r="P260" s="166">
        <f t="shared" si="60"/>
        <v>3966.7707317073177</v>
      </c>
      <c r="Q260" s="211">
        <v>233</v>
      </c>
      <c r="R260" s="212">
        <f t="shared" si="67"/>
        <v>152.28571428571428</v>
      </c>
      <c r="S260" s="436">
        <v>19710</v>
      </c>
      <c r="T260" s="213">
        <f t="shared" si="54"/>
        <v>1553.1332082551596</v>
      </c>
      <c r="U260" s="210">
        <f t="shared" si="61"/>
        <v>528.06529080675432</v>
      </c>
      <c r="V260" s="208">
        <f t="shared" si="62"/>
        <v>31.062664165103193</v>
      </c>
      <c r="W260" s="165">
        <v>24</v>
      </c>
      <c r="X260" s="166">
        <f t="shared" si="63"/>
        <v>2136.2611632270173</v>
      </c>
    </row>
    <row r="261" spans="1:24" s="424" customFormat="1" ht="15.75" customHeight="1" x14ac:dyDescent="0.2">
      <c r="A261" s="211">
        <v>234</v>
      </c>
      <c r="B261" s="212">
        <f t="shared" si="65"/>
        <v>53.400000000000006</v>
      </c>
      <c r="C261" s="436">
        <v>19710</v>
      </c>
      <c r="D261" s="213">
        <f t="shared" si="52"/>
        <v>4429.2134831460671</v>
      </c>
      <c r="E261" s="208">
        <f t="shared" si="55"/>
        <v>1505.932584269663</v>
      </c>
      <c r="F261" s="164">
        <f t="shared" si="56"/>
        <v>88.584269662921344</v>
      </c>
      <c r="G261" s="165">
        <v>68</v>
      </c>
      <c r="H261" s="166">
        <f t="shared" si="57"/>
        <v>6091.7303370786512</v>
      </c>
      <c r="I261" s="211">
        <v>234</v>
      </c>
      <c r="J261" s="212">
        <f t="shared" si="66"/>
        <v>82.15384615384616</v>
      </c>
      <c r="K261" s="436">
        <v>19710</v>
      </c>
      <c r="L261" s="213">
        <f t="shared" si="53"/>
        <v>2878.9887640449438</v>
      </c>
      <c r="M261" s="210">
        <f t="shared" si="58"/>
        <v>978.85617977528091</v>
      </c>
      <c r="N261" s="208">
        <f t="shared" si="59"/>
        <v>57.579775280898879</v>
      </c>
      <c r="O261" s="165">
        <v>44</v>
      </c>
      <c r="P261" s="166">
        <f t="shared" si="60"/>
        <v>3959.4247191011236</v>
      </c>
      <c r="Q261" s="211">
        <v>234</v>
      </c>
      <c r="R261" s="212">
        <f t="shared" si="67"/>
        <v>152.57142857142858</v>
      </c>
      <c r="S261" s="436">
        <v>19710</v>
      </c>
      <c r="T261" s="213">
        <f t="shared" si="54"/>
        <v>1550.2247191011236</v>
      </c>
      <c r="U261" s="210">
        <f t="shared" si="61"/>
        <v>527.07640449438202</v>
      </c>
      <c r="V261" s="208">
        <f t="shared" si="62"/>
        <v>31.004494382022472</v>
      </c>
      <c r="W261" s="165">
        <v>24</v>
      </c>
      <c r="X261" s="166">
        <f t="shared" si="63"/>
        <v>2132.3056179775281</v>
      </c>
    </row>
    <row r="262" spans="1:24" s="424" customFormat="1" ht="15.75" customHeight="1" x14ac:dyDescent="0.2">
      <c r="A262" s="211">
        <v>235</v>
      </c>
      <c r="B262" s="212">
        <f t="shared" si="65"/>
        <v>53.5</v>
      </c>
      <c r="C262" s="436">
        <v>19710</v>
      </c>
      <c r="D262" s="213">
        <f t="shared" si="52"/>
        <v>4420.934579439252</v>
      </c>
      <c r="E262" s="208">
        <f t="shared" si="55"/>
        <v>1503.1177570093457</v>
      </c>
      <c r="F262" s="164">
        <f t="shared" si="56"/>
        <v>88.418691588785038</v>
      </c>
      <c r="G262" s="165">
        <v>68</v>
      </c>
      <c r="H262" s="166">
        <f t="shared" si="57"/>
        <v>6080.4710280373829</v>
      </c>
      <c r="I262" s="211">
        <v>235</v>
      </c>
      <c r="J262" s="212">
        <f t="shared" si="66"/>
        <v>82.307692307692307</v>
      </c>
      <c r="K262" s="436">
        <v>19710</v>
      </c>
      <c r="L262" s="213">
        <f t="shared" si="53"/>
        <v>2873.6074766355141</v>
      </c>
      <c r="M262" s="210">
        <f t="shared" si="58"/>
        <v>977.02654205607485</v>
      </c>
      <c r="N262" s="208">
        <f t="shared" si="59"/>
        <v>57.472149532710283</v>
      </c>
      <c r="O262" s="165">
        <v>44</v>
      </c>
      <c r="P262" s="166">
        <f t="shared" si="60"/>
        <v>3952.1061682242994</v>
      </c>
      <c r="Q262" s="211">
        <v>235</v>
      </c>
      <c r="R262" s="212">
        <f t="shared" si="67"/>
        <v>152.85714285714286</v>
      </c>
      <c r="S262" s="436">
        <v>19710</v>
      </c>
      <c r="T262" s="213">
        <f t="shared" si="54"/>
        <v>1547.3271028037382</v>
      </c>
      <c r="U262" s="210">
        <f t="shared" si="61"/>
        <v>526.09121495327099</v>
      </c>
      <c r="V262" s="208">
        <f t="shared" si="62"/>
        <v>30.946542056074765</v>
      </c>
      <c r="W262" s="165">
        <v>24</v>
      </c>
      <c r="X262" s="166">
        <f t="shared" si="63"/>
        <v>2128.364859813084</v>
      </c>
    </row>
    <row r="263" spans="1:24" s="424" customFormat="1" ht="15.75" customHeight="1" x14ac:dyDescent="0.2">
      <c r="A263" s="211">
        <v>236</v>
      </c>
      <c r="B263" s="212">
        <f t="shared" si="65"/>
        <v>53.6</v>
      </c>
      <c r="C263" s="436">
        <v>19710</v>
      </c>
      <c r="D263" s="213">
        <f t="shared" si="52"/>
        <v>4412.686567164179</v>
      </c>
      <c r="E263" s="208">
        <f t="shared" si="55"/>
        <v>1500.313432835821</v>
      </c>
      <c r="F263" s="164">
        <f t="shared" si="56"/>
        <v>88.253731343283576</v>
      </c>
      <c r="G263" s="165">
        <v>68</v>
      </c>
      <c r="H263" s="166">
        <f t="shared" si="57"/>
        <v>6069.253731343284</v>
      </c>
      <c r="I263" s="211">
        <v>236</v>
      </c>
      <c r="J263" s="212">
        <f t="shared" si="66"/>
        <v>82.461538461538467</v>
      </c>
      <c r="K263" s="436">
        <v>19710</v>
      </c>
      <c r="L263" s="213">
        <f t="shared" si="53"/>
        <v>2868.2462686567164</v>
      </c>
      <c r="M263" s="210">
        <f t="shared" si="58"/>
        <v>975.20373134328361</v>
      </c>
      <c r="N263" s="208">
        <f t="shared" si="59"/>
        <v>57.364925373134326</v>
      </c>
      <c r="O263" s="165">
        <v>44</v>
      </c>
      <c r="P263" s="166">
        <f t="shared" si="60"/>
        <v>3944.814925373134</v>
      </c>
      <c r="Q263" s="211">
        <v>236</v>
      </c>
      <c r="R263" s="212">
        <f t="shared" si="67"/>
        <v>153.14285714285717</v>
      </c>
      <c r="S263" s="436">
        <v>19710</v>
      </c>
      <c r="T263" s="213">
        <f t="shared" si="54"/>
        <v>1544.4402985074626</v>
      </c>
      <c r="U263" s="210">
        <f t="shared" si="61"/>
        <v>525.10970149253728</v>
      </c>
      <c r="V263" s="208">
        <f t="shared" si="62"/>
        <v>30.888805970149253</v>
      </c>
      <c r="W263" s="165">
        <v>24</v>
      </c>
      <c r="X263" s="166">
        <f t="shared" si="63"/>
        <v>2124.4388059701491</v>
      </c>
    </row>
    <row r="264" spans="1:24" s="424" customFormat="1" ht="15.75" customHeight="1" x14ac:dyDescent="0.2">
      <c r="A264" s="211">
        <v>237</v>
      </c>
      <c r="B264" s="212">
        <f t="shared" si="65"/>
        <v>53.7</v>
      </c>
      <c r="C264" s="436">
        <v>19710</v>
      </c>
      <c r="D264" s="213">
        <f t="shared" si="52"/>
        <v>4404.4692737430169</v>
      </c>
      <c r="E264" s="208">
        <f t="shared" si="55"/>
        <v>1497.5195530726257</v>
      </c>
      <c r="F264" s="164">
        <f t="shared" si="56"/>
        <v>88.089385474860336</v>
      </c>
      <c r="G264" s="165">
        <v>68</v>
      </c>
      <c r="H264" s="166">
        <f t="shared" si="57"/>
        <v>6058.078212290503</v>
      </c>
      <c r="I264" s="211">
        <v>237</v>
      </c>
      <c r="J264" s="212">
        <f t="shared" si="66"/>
        <v>82.615384615384613</v>
      </c>
      <c r="K264" s="436">
        <v>19710</v>
      </c>
      <c r="L264" s="213">
        <f t="shared" si="53"/>
        <v>2862.9050279329613</v>
      </c>
      <c r="M264" s="210">
        <f t="shared" si="58"/>
        <v>973.38770949720686</v>
      </c>
      <c r="N264" s="208">
        <f t="shared" si="59"/>
        <v>57.25810055865923</v>
      </c>
      <c r="O264" s="165">
        <v>44</v>
      </c>
      <c r="P264" s="166">
        <f t="shared" si="60"/>
        <v>3937.5508379888274</v>
      </c>
      <c r="Q264" s="211">
        <v>237</v>
      </c>
      <c r="R264" s="212">
        <f t="shared" si="67"/>
        <v>153.42857142857144</v>
      </c>
      <c r="S264" s="436">
        <v>19710</v>
      </c>
      <c r="T264" s="213">
        <f t="shared" si="54"/>
        <v>1541.5642458100556</v>
      </c>
      <c r="U264" s="210">
        <f t="shared" si="61"/>
        <v>524.13184357541888</v>
      </c>
      <c r="V264" s="208">
        <f t="shared" si="62"/>
        <v>30.831284916201113</v>
      </c>
      <c r="W264" s="165">
        <v>24</v>
      </c>
      <c r="X264" s="166">
        <f t="shared" si="63"/>
        <v>2120.5273743016755</v>
      </c>
    </row>
    <row r="265" spans="1:24" s="424" customFormat="1" ht="15.75" customHeight="1" x14ac:dyDescent="0.2">
      <c r="A265" s="211">
        <v>238</v>
      </c>
      <c r="B265" s="212">
        <f t="shared" si="65"/>
        <v>53.8</v>
      </c>
      <c r="C265" s="436">
        <v>19710</v>
      </c>
      <c r="D265" s="213">
        <f t="shared" si="52"/>
        <v>4396.2825278810415</v>
      </c>
      <c r="E265" s="208">
        <f t="shared" si="55"/>
        <v>1494.7360594795541</v>
      </c>
      <c r="F265" s="164">
        <f t="shared" si="56"/>
        <v>87.925650557620827</v>
      </c>
      <c r="G265" s="165">
        <v>68</v>
      </c>
      <c r="H265" s="166">
        <f t="shared" si="57"/>
        <v>6046.9442379182155</v>
      </c>
      <c r="I265" s="211">
        <v>238</v>
      </c>
      <c r="J265" s="212">
        <f t="shared" si="66"/>
        <v>82.769230769230759</v>
      </c>
      <c r="K265" s="436">
        <v>19710</v>
      </c>
      <c r="L265" s="213">
        <f t="shared" si="53"/>
        <v>2857.5836431226771</v>
      </c>
      <c r="M265" s="210">
        <f t="shared" si="58"/>
        <v>971.57843866171027</v>
      </c>
      <c r="N265" s="208">
        <f t="shared" si="59"/>
        <v>57.151672862453545</v>
      </c>
      <c r="O265" s="165">
        <v>44</v>
      </c>
      <c r="P265" s="166">
        <f t="shared" si="60"/>
        <v>3930.3137546468406</v>
      </c>
      <c r="Q265" s="211">
        <v>238</v>
      </c>
      <c r="R265" s="212">
        <f t="shared" si="67"/>
        <v>153.71428571428572</v>
      </c>
      <c r="S265" s="436">
        <v>19710</v>
      </c>
      <c r="T265" s="213">
        <f t="shared" si="54"/>
        <v>1538.6988847583643</v>
      </c>
      <c r="U265" s="210">
        <f t="shared" si="61"/>
        <v>523.15762081784396</v>
      </c>
      <c r="V265" s="208">
        <f t="shared" si="62"/>
        <v>30.773977695167286</v>
      </c>
      <c r="W265" s="165">
        <v>24</v>
      </c>
      <c r="X265" s="166">
        <f t="shared" si="63"/>
        <v>2116.6304832713754</v>
      </c>
    </row>
    <row r="266" spans="1:24" s="424" customFormat="1" ht="15.75" customHeight="1" x14ac:dyDescent="0.2">
      <c r="A266" s="211">
        <v>239</v>
      </c>
      <c r="B266" s="212">
        <f t="shared" si="65"/>
        <v>53.900000000000006</v>
      </c>
      <c r="C266" s="436">
        <v>19710</v>
      </c>
      <c r="D266" s="213">
        <f t="shared" si="52"/>
        <v>4388.1261595547303</v>
      </c>
      <c r="E266" s="208">
        <f t="shared" si="55"/>
        <v>1491.9628942486083</v>
      </c>
      <c r="F266" s="164">
        <f t="shared" si="56"/>
        <v>87.762523191094601</v>
      </c>
      <c r="G266" s="165">
        <v>68</v>
      </c>
      <c r="H266" s="166">
        <f t="shared" si="57"/>
        <v>6035.8515769944324</v>
      </c>
      <c r="I266" s="211">
        <v>239</v>
      </c>
      <c r="J266" s="212">
        <f t="shared" si="66"/>
        <v>82.923076923076934</v>
      </c>
      <c r="K266" s="436">
        <v>19710</v>
      </c>
      <c r="L266" s="213">
        <f t="shared" si="53"/>
        <v>2852.2820037105744</v>
      </c>
      <c r="M266" s="210">
        <f t="shared" si="58"/>
        <v>969.77588126159537</v>
      </c>
      <c r="N266" s="208">
        <f t="shared" si="59"/>
        <v>57.045640074211491</v>
      </c>
      <c r="O266" s="165">
        <v>44</v>
      </c>
      <c r="P266" s="166">
        <f t="shared" si="60"/>
        <v>3923.103525046381</v>
      </c>
      <c r="Q266" s="211">
        <v>239</v>
      </c>
      <c r="R266" s="212">
        <f t="shared" si="67"/>
        <v>154.00000000000003</v>
      </c>
      <c r="S266" s="436">
        <v>19710</v>
      </c>
      <c r="T266" s="213">
        <f t="shared" si="54"/>
        <v>1535.8441558441555</v>
      </c>
      <c r="U266" s="210">
        <f t="shared" si="61"/>
        <v>522.18701298701285</v>
      </c>
      <c r="V266" s="208">
        <f t="shared" si="62"/>
        <v>30.71688311688311</v>
      </c>
      <c r="W266" s="165">
        <v>24</v>
      </c>
      <c r="X266" s="166">
        <f t="shared" si="63"/>
        <v>2112.7480519480519</v>
      </c>
    </row>
    <row r="267" spans="1:24" s="424" customFormat="1" ht="15.75" customHeight="1" x14ac:dyDescent="0.2">
      <c r="A267" s="214">
        <v>240</v>
      </c>
      <c r="B267" s="212">
        <f t="shared" si="65"/>
        <v>54</v>
      </c>
      <c r="C267" s="436">
        <v>19710</v>
      </c>
      <c r="D267" s="213">
        <f t="shared" si="52"/>
        <v>4380</v>
      </c>
      <c r="E267" s="208">
        <f t="shared" si="55"/>
        <v>1489.2</v>
      </c>
      <c r="F267" s="164">
        <f t="shared" si="56"/>
        <v>87.600000000000009</v>
      </c>
      <c r="G267" s="165">
        <v>68</v>
      </c>
      <c r="H267" s="166">
        <f t="shared" si="57"/>
        <v>6024.8</v>
      </c>
      <c r="I267" s="214">
        <v>240</v>
      </c>
      <c r="J267" s="212">
        <f t="shared" si="66"/>
        <v>83.07692307692308</v>
      </c>
      <c r="K267" s="436">
        <v>19710</v>
      </c>
      <c r="L267" s="213">
        <f t="shared" si="53"/>
        <v>2846.9999999999995</v>
      </c>
      <c r="M267" s="210">
        <f t="shared" si="58"/>
        <v>967.9799999999999</v>
      </c>
      <c r="N267" s="208">
        <f t="shared" si="59"/>
        <v>56.939999999999991</v>
      </c>
      <c r="O267" s="165">
        <v>44</v>
      </c>
      <c r="P267" s="166">
        <f t="shared" si="60"/>
        <v>3915.9199999999996</v>
      </c>
      <c r="Q267" s="214">
        <v>240</v>
      </c>
      <c r="R267" s="212">
        <f t="shared" si="67"/>
        <v>154.28571428571431</v>
      </c>
      <c r="S267" s="436">
        <v>19710</v>
      </c>
      <c r="T267" s="213">
        <f t="shared" si="54"/>
        <v>1532.9999999999998</v>
      </c>
      <c r="U267" s="210">
        <f t="shared" si="61"/>
        <v>521.21999999999991</v>
      </c>
      <c r="V267" s="208">
        <f t="shared" si="62"/>
        <v>30.659999999999997</v>
      </c>
      <c r="W267" s="165">
        <v>24</v>
      </c>
      <c r="X267" s="166">
        <f t="shared" si="63"/>
        <v>2108.8799999999997</v>
      </c>
    </row>
    <row r="268" spans="1:24" s="424" customFormat="1" ht="15.75" customHeight="1" x14ac:dyDescent="0.2">
      <c r="A268" s="211">
        <v>241</v>
      </c>
      <c r="B268" s="212">
        <f t="shared" si="65"/>
        <v>54.1</v>
      </c>
      <c r="C268" s="436">
        <v>19710</v>
      </c>
      <c r="D268" s="213">
        <f t="shared" si="52"/>
        <v>4371.9038817005548</v>
      </c>
      <c r="E268" s="208">
        <f t="shared" si="55"/>
        <v>1486.4473197781888</v>
      </c>
      <c r="F268" s="164">
        <f t="shared" si="56"/>
        <v>87.438077634011094</v>
      </c>
      <c r="G268" s="165">
        <v>68</v>
      </c>
      <c r="H268" s="166">
        <f t="shared" si="57"/>
        <v>6013.7892791127551</v>
      </c>
      <c r="I268" s="211">
        <v>241</v>
      </c>
      <c r="J268" s="212">
        <f t="shared" si="66"/>
        <v>83.230769230769226</v>
      </c>
      <c r="K268" s="436">
        <v>19710</v>
      </c>
      <c r="L268" s="213">
        <f t="shared" si="53"/>
        <v>2841.7375231053607</v>
      </c>
      <c r="M268" s="210">
        <f t="shared" si="58"/>
        <v>966.19075785582265</v>
      </c>
      <c r="N268" s="208">
        <f t="shared" si="59"/>
        <v>56.834750462107216</v>
      </c>
      <c r="O268" s="165">
        <v>44</v>
      </c>
      <c r="P268" s="166">
        <f t="shared" si="60"/>
        <v>3908.7630314232906</v>
      </c>
      <c r="Q268" s="211">
        <v>241</v>
      </c>
      <c r="R268" s="212">
        <f t="shared" si="67"/>
        <v>154.57142857142858</v>
      </c>
      <c r="S268" s="436">
        <v>19710</v>
      </c>
      <c r="T268" s="213">
        <f t="shared" si="54"/>
        <v>1530.166358595194</v>
      </c>
      <c r="U268" s="210">
        <f t="shared" si="61"/>
        <v>520.25656192236602</v>
      </c>
      <c r="V268" s="208">
        <f t="shared" si="62"/>
        <v>30.603327171903882</v>
      </c>
      <c r="W268" s="165">
        <v>24</v>
      </c>
      <c r="X268" s="166">
        <f t="shared" si="63"/>
        <v>2105.0262476894636</v>
      </c>
    </row>
    <row r="269" spans="1:24" s="424" customFormat="1" ht="15.75" customHeight="1" x14ac:dyDescent="0.2">
      <c r="A269" s="211">
        <v>242</v>
      </c>
      <c r="B269" s="212">
        <f t="shared" si="65"/>
        <v>54.2</v>
      </c>
      <c r="C269" s="436">
        <v>19710</v>
      </c>
      <c r="D269" s="213">
        <f t="shared" si="52"/>
        <v>4363.8376383763834</v>
      </c>
      <c r="E269" s="208">
        <f t="shared" si="55"/>
        <v>1483.7047970479705</v>
      </c>
      <c r="F269" s="164">
        <f t="shared" si="56"/>
        <v>87.276752767527668</v>
      </c>
      <c r="G269" s="165">
        <v>68</v>
      </c>
      <c r="H269" s="166">
        <f t="shared" si="57"/>
        <v>6002.8191881918819</v>
      </c>
      <c r="I269" s="211">
        <v>242</v>
      </c>
      <c r="J269" s="212">
        <f t="shared" si="66"/>
        <v>83.384615384615387</v>
      </c>
      <c r="K269" s="436">
        <v>19710</v>
      </c>
      <c r="L269" s="213">
        <f t="shared" si="53"/>
        <v>2836.4944649446493</v>
      </c>
      <c r="M269" s="210">
        <f t="shared" si="58"/>
        <v>964.40811808118087</v>
      </c>
      <c r="N269" s="208">
        <f t="shared" si="59"/>
        <v>56.729889298892985</v>
      </c>
      <c r="O269" s="165">
        <v>44</v>
      </c>
      <c r="P269" s="166">
        <f t="shared" si="60"/>
        <v>3901.632472324723</v>
      </c>
      <c r="Q269" s="211">
        <v>242</v>
      </c>
      <c r="R269" s="212">
        <f t="shared" si="67"/>
        <v>154.85714285714286</v>
      </c>
      <c r="S269" s="436">
        <v>19710</v>
      </c>
      <c r="T269" s="213">
        <f t="shared" si="54"/>
        <v>1527.3431734317342</v>
      </c>
      <c r="U269" s="210">
        <f t="shared" si="61"/>
        <v>519.29667896678961</v>
      </c>
      <c r="V269" s="208">
        <f t="shared" si="62"/>
        <v>30.546863468634683</v>
      </c>
      <c r="W269" s="165">
        <v>24</v>
      </c>
      <c r="X269" s="166">
        <f t="shared" si="63"/>
        <v>2101.1867158671585</v>
      </c>
    </row>
    <row r="270" spans="1:24" s="424" customFormat="1" ht="15.75" customHeight="1" x14ac:dyDescent="0.2">
      <c r="A270" s="211">
        <v>243</v>
      </c>
      <c r="B270" s="212">
        <f t="shared" si="65"/>
        <v>54.3</v>
      </c>
      <c r="C270" s="436">
        <v>19710</v>
      </c>
      <c r="D270" s="213">
        <f t="shared" si="52"/>
        <v>4355.8011049723764</v>
      </c>
      <c r="E270" s="208">
        <f t="shared" si="55"/>
        <v>1480.972375690608</v>
      </c>
      <c r="F270" s="164">
        <f t="shared" si="56"/>
        <v>87.116022099447534</v>
      </c>
      <c r="G270" s="165">
        <v>68</v>
      </c>
      <c r="H270" s="166">
        <f t="shared" si="57"/>
        <v>5991.8895027624321</v>
      </c>
      <c r="I270" s="211">
        <v>243</v>
      </c>
      <c r="J270" s="212">
        <f t="shared" si="66"/>
        <v>83.538461538461533</v>
      </c>
      <c r="K270" s="436">
        <v>19710</v>
      </c>
      <c r="L270" s="213">
        <f t="shared" si="53"/>
        <v>2831.2707182320446</v>
      </c>
      <c r="M270" s="210">
        <f t="shared" si="58"/>
        <v>962.63204419889519</v>
      </c>
      <c r="N270" s="208">
        <f t="shared" si="59"/>
        <v>56.625414364640896</v>
      </c>
      <c r="O270" s="165">
        <v>44</v>
      </c>
      <c r="P270" s="166">
        <f t="shared" si="60"/>
        <v>3894.5281767955807</v>
      </c>
      <c r="Q270" s="211">
        <v>243</v>
      </c>
      <c r="R270" s="212">
        <f t="shared" si="67"/>
        <v>155.14285714285714</v>
      </c>
      <c r="S270" s="436">
        <v>19710</v>
      </c>
      <c r="T270" s="213">
        <f t="shared" si="54"/>
        <v>1524.5303867403313</v>
      </c>
      <c r="U270" s="210">
        <f t="shared" si="61"/>
        <v>518.34033149171273</v>
      </c>
      <c r="V270" s="208">
        <f t="shared" si="62"/>
        <v>30.490607734806627</v>
      </c>
      <c r="W270" s="165">
        <v>24</v>
      </c>
      <c r="X270" s="166">
        <f t="shared" si="63"/>
        <v>2097.3613259668505</v>
      </c>
    </row>
    <row r="271" spans="1:24" s="424" customFormat="1" ht="15.75" customHeight="1" x14ac:dyDescent="0.2">
      <c r="A271" s="211">
        <v>244</v>
      </c>
      <c r="B271" s="212">
        <f t="shared" si="65"/>
        <v>54.400000000000006</v>
      </c>
      <c r="C271" s="436">
        <v>19710</v>
      </c>
      <c r="D271" s="213">
        <f t="shared" si="52"/>
        <v>4347.7941176470586</v>
      </c>
      <c r="E271" s="208">
        <f t="shared" si="55"/>
        <v>1478.25</v>
      </c>
      <c r="F271" s="164">
        <f t="shared" si="56"/>
        <v>86.955882352941174</v>
      </c>
      <c r="G271" s="165">
        <v>68</v>
      </c>
      <c r="H271" s="166">
        <f t="shared" si="57"/>
        <v>5981</v>
      </c>
      <c r="I271" s="211">
        <v>244</v>
      </c>
      <c r="J271" s="212">
        <f t="shared" si="66"/>
        <v>83.692307692307693</v>
      </c>
      <c r="K271" s="436">
        <v>19710</v>
      </c>
      <c r="L271" s="213">
        <f t="shared" si="53"/>
        <v>2826.0661764705878</v>
      </c>
      <c r="M271" s="210">
        <f t="shared" si="58"/>
        <v>960.86249999999995</v>
      </c>
      <c r="N271" s="208">
        <f t="shared" si="59"/>
        <v>56.52132352941176</v>
      </c>
      <c r="O271" s="165">
        <v>44</v>
      </c>
      <c r="P271" s="166">
        <f t="shared" si="60"/>
        <v>3887.4499999999994</v>
      </c>
      <c r="Q271" s="211">
        <v>244</v>
      </c>
      <c r="R271" s="212">
        <f t="shared" si="67"/>
        <v>155.42857142857144</v>
      </c>
      <c r="S271" s="436">
        <v>19710</v>
      </c>
      <c r="T271" s="213">
        <f t="shared" si="54"/>
        <v>1521.7279411764703</v>
      </c>
      <c r="U271" s="210">
        <f t="shared" si="61"/>
        <v>517.38749999999993</v>
      </c>
      <c r="V271" s="208">
        <f t="shared" si="62"/>
        <v>30.434558823529407</v>
      </c>
      <c r="W271" s="165">
        <v>24</v>
      </c>
      <c r="X271" s="166">
        <f t="shared" si="63"/>
        <v>2093.5499999999993</v>
      </c>
    </row>
    <row r="272" spans="1:24" s="424" customFormat="1" ht="15.75" customHeight="1" x14ac:dyDescent="0.2">
      <c r="A272" s="211">
        <v>245</v>
      </c>
      <c r="B272" s="212">
        <f t="shared" si="65"/>
        <v>54.5</v>
      </c>
      <c r="C272" s="436">
        <v>19710</v>
      </c>
      <c r="D272" s="213">
        <f t="shared" si="52"/>
        <v>4339.8165137614678</v>
      </c>
      <c r="E272" s="208">
        <f t="shared" si="55"/>
        <v>1475.5376146788992</v>
      </c>
      <c r="F272" s="164">
        <f t="shared" si="56"/>
        <v>86.796330275229352</v>
      </c>
      <c r="G272" s="165">
        <v>68</v>
      </c>
      <c r="H272" s="166">
        <f t="shared" si="57"/>
        <v>5970.1504587155969</v>
      </c>
      <c r="I272" s="211">
        <v>245</v>
      </c>
      <c r="J272" s="212">
        <f t="shared" si="66"/>
        <v>83.84615384615384</v>
      </c>
      <c r="K272" s="436">
        <v>19710</v>
      </c>
      <c r="L272" s="213">
        <f t="shared" si="53"/>
        <v>2820.8807339449545</v>
      </c>
      <c r="M272" s="210">
        <f t="shared" si="58"/>
        <v>959.09944954128457</v>
      </c>
      <c r="N272" s="208">
        <f t="shared" si="59"/>
        <v>56.417614678899092</v>
      </c>
      <c r="O272" s="165">
        <v>44</v>
      </c>
      <c r="P272" s="166">
        <f t="shared" si="60"/>
        <v>3880.3977981651383</v>
      </c>
      <c r="Q272" s="211">
        <v>245</v>
      </c>
      <c r="R272" s="212">
        <f t="shared" si="67"/>
        <v>155.71428571428572</v>
      </c>
      <c r="S272" s="436">
        <v>19710</v>
      </c>
      <c r="T272" s="213">
        <f t="shared" si="54"/>
        <v>1518.9357798165136</v>
      </c>
      <c r="U272" s="210">
        <f t="shared" si="61"/>
        <v>516.43816513761465</v>
      </c>
      <c r="V272" s="208">
        <f t="shared" si="62"/>
        <v>30.37871559633027</v>
      </c>
      <c r="W272" s="165">
        <v>24</v>
      </c>
      <c r="X272" s="166">
        <f t="shared" si="63"/>
        <v>2089.7526605504586</v>
      </c>
    </row>
    <row r="273" spans="1:24" s="424" customFormat="1" ht="15.75" customHeight="1" x14ac:dyDescent="0.2">
      <c r="A273" s="211">
        <v>246</v>
      </c>
      <c r="B273" s="212">
        <f t="shared" si="65"/>
        <v>54.6</v>
      </c>
      <c r="C273" s="436">
        <v>19710</v>
      </c>
      <c r="D273" s="213">
        <f t="shared" si="52"/>
        <v>4331.868131868132</v>
      </c>
      <c r="E273" s="208">
        <f t="shared" si="55"/>
        <v>1472.835164835165</v>
      </c>
      <c r="F273" s="164">
        <f t="shared" si="56"/>
        <v>86.637362637362642</v>
      </c>
      <c r="G273" s="165">
        <v>68</v>
      </c>
      <c r="H273" s="166">
        <f t="shared" si="57"/>
        <v>5959.3406593406598</v>
      </c>
      <c r="I273" s="211">
        <v>246</v>
      </c>
      <c r="J273" s="212">
        <f t="shared" si="66"/>
        <v>84</v>
      </c>
      <c r="K273" s="436">
        <v>19710</v>
      </c>
      <c r="L273" s="213">
        <f t="shared" si="53"/>
        <v>2815.7142857142858</v>
      </c>
      <c r="M273" s="210">
        <f t="shared" si="58"/>
        <v>957.34285714285727</v>
      </c>
      <c r="N273" s="208">
        <f t="shared" si="59"/>
        <v>56.314285714285717</v>
      </c>
      <c r="O273" s="165">
        <v>44</v>
      </c>
      <c r="P273" s="166">
        <f t="shared" si="60"/>
        <v>3873.3714285714286</v>
      </c>
      <c r="Q273" s="211">
        <v>246</v>
      </c>
      <c r="R273" s="212">
        <f t="shared" si="67"/>
        <v>156</v>
      </c>
      <c r="S273" s="436">
        <v>19710</v>
      </c>
      <c r="T273" s="213">
        <f t="shared" si="54"/>
        <v>1516.1538461538462</v>
      </c>
      <c r="U273" s="210">
        <f t="shared" si="61"/>
        <v>515.49230769230769</v>
      </c>
      <c r="V273" s="208">
        <f t="shared" si="62"/>
        <v>30.323076923076925</v>
      </c>
      <c r="W273" s="165">
        <v>24</v>
      </c>
      <c r="X273" s="166">
        <f t="shared" si="63"/>
        <v>2085.9692307692308</v>
      </c>
    </row>
    <row r="274" spans="1:24" s="424" customFormat="1" ht="15.75" customHeight="1" x14ac:dyDescent="0.2">
      <c r="A274" s="211">
        <v>247</v>
      </c>
      <c r="B274" s="212">
        <f t="shared" si="65"/>
        <v>54.7</v>
      </c>
      <c r="C274" s="436">
        <v>19710</v>
      </c>
      <c r="D274" s="213">
        <f t="shared" si="52"/>
        <v>4323.9488117001829</v>
      </c>
      <c r="E274" s="208">
        <f t="shared" si="55"/>
        <v>1470.1425959780622</v>
      </c>
      <c r="F274" s="164">
        <f t="shared" si="56"/>
        <v>86.478976234003653</v>
      </c>
      <c r="G274" s="165">
        <v>68</v>
      </c>
      <c r="H274" s="166">
        <f t="shared" si="57"/>
        <v>5948.570383912248</v>
      </c>
      <c r="I274" s="211">
        <v>247</v>
      </c>
      <c r="J274" s="212">
        <f t="shared" si="66"/>
        <v>84.15384615384616</v>
      </c>
      <c r="K274" s="436">
        <v>19710</v>
      </c>
      <c r="L274" s="213">
        <f t="shared" si="53"/>
        <v>2810.5667276051186</v>
      </c>
      <c r="M274" s="210">
        <f t="shared" si="58"/>
        <v>955.59268738574042</v>
      </c>
      <c r="N274" s="208">
        <f t="shared" si="59"/>
        <v>56.211334552102372</v>
      </c>
      <c r="O274" s="165">
        <v>44</v>
      </c>
      <c r="P274" s="166">
        <f t="shared" si="60"/>
        <v>3866.3707495429612</v>
      </c>
      <c r="Q274" s="211">
        <v>247</v>
      </c>
      <c r="R274" s="212">
        <f t="shared" si="67"/>
        <v>156.28571428571431</v>
      </c>
      <c r="S274" s="436">
        <v>19710</v>
      </c>
      <c r="T274" s="213">
        <f t="shared" si="54"/>
        <v>1513.3820840950639</v>
      </c>
      <c r="U274" s="210">
        <f t="shared" si="61"/>
        <v>514.5499085923218</v>
      </c>
      <c r="V274" s="208">
        <f t="shared" si="62"/>
        <v>30.267641681901278</v>
      </c>
      <c r="W274" s="165">
        <v>24</v>
      </c>
      <c r="X274" s="166">
        <f t="shared" si="63"/>
        <v>2082.1996343692867</v>
      </c>
    </row>
    <row r="275" spans="1:24" s="424" customFormat="1" ht="15.75" customHeight="1" x14ac:dyDescent="0.2">
      <c r="A275" s="211">
        <v>248</v>
      </c>
      <c r="B275" s="212">
        <f t="shared" si="65"/>
        <v>54.8</v>
      </c>
      <c r="C275" s="436">
        <v>19710</v>
      </c>
      <c r="D275" s="213">
        <f t="shared" si="52"/>
        <v>4316.0583941605837</v>
      </c>
      <c r="E275" s="208">
        <f t="shared" si="55"/>
        <v>1467.4598540145985</v>
      </c>
      <c r="F275" s="164">
        <f t="shared" si="56"/>
        <v>86.321167883211672</v>
      </c>
      <c r="G275" s="165">
        <v>68</v>
      </c>
      <c r="H275" s="166">
        <f t="shared" si="57"/>
        <v>5937.839416058393</v>
      </c>
      <c r="I275" s="211">
        <v>248</v>
      </c>
      <c r="J275" s="212">
        <f t="shared" si="66"/>
        <v>84.307692307692307</v>
      </c>
      <c r="K275" s="436">
        <v>19710</v>
      </c>
      <c r="L275" s="213">
        <f t="shared" si="53"/>
        <v>2805.4379562043796</v>
      </c>
      <c r="M275" s="210">
        <f t="shared" si="58"/>
        <v>953.84890510948912</v>
      </c>
      <c r="N275" s="208">
        <f t="shared" si="59"/>
        <v>56.108759124087591</v>
      </c>
      <c r="O275" s="165">
        <v>44</v>
      </c>
      <c r="P275" s="166">
        <f t="shared" si="60"/>
        <v>3859.3956204379565</v>
      </c>
      <c r="Q275" s="211">
        <v>248</v>
      </c>
      <c r="R275" s="212">
        <f t="shared" si="67"/>
        <v>156.57142857142858</v>
      </c>
      <c r="S275" s="436">
        <v>19710</v>
      </c>
      <c r="T275" s="213">
        <f t="shared" si="54"/>
        <v>1510.6204379562041</v>
      </c>
      <c r="U275" s="210">
        <f t="shared" si="61"/>
        <v>513.61094890510947</v>
      </c>
      <c r="V275" s="208">
        <f t="shared" si="62"/>
        <v>30.212408759124084</v>
      </c>
      <c r="W275" s="165">
        <v>24</v>
      </c>
      <c r="X275" s="166">
        <f t="shared" si="63"/>
        <v>2078.4437956204379</v>
      </c>
    </row>
    <row r="276" spans="1:24" s="424" customFormat="1" ht="15.75" customHeight="1" x14ac:dyDescent="0.2">
      <c r="A276" s="211">
        <v>249</v>
      </c>
      <c r="B276" s="212">
        <f t="shared" si="65"/>
        <v>54.900000000000006</v>
      </c>
      <c r="C276" s="436">
        <v>19710</v>
      </c>
      <c r="D276" s="213">
        <f t="shared" si="52"/>
        <v>4308.1967213114749</v>
      </c>
      <c r="E276" s="208">
        <f t="shared" si="55"/>
        <v>1464.7868852459017</v>
      </c>
      <c r="F276" s="164">
        <f t="shared" si="56"/>
        <v>86.163934426229503</v>
      </c>
      <c r="G276" s="165">
        <v>68</v>
      </c>
      <c r="H276" s="166">
        <f t="shared" si="57"/>
        <v>5927.1475409836057</v>
      </c>
      <c r="I276" s="211">
        <v>249</v>
      </c>
      <c r="J276" s="212">
        <f t="shared" si="66"/>
        <v>84.461538461538467</v>
      </c>
      <c r="K276" s="436">
        <v>19710</v>
      </c>
      <c r="L276" s="213">
        <f t="shared" si="53"/>
        <v>2800.3278688524588</v>
      </c>
      <c r="M276" s="210">
        <f t="shared" si="58"/>
        <v>952.11147540983609</v>
      </c>
      <c r="N276" s="208">
        <f t="shared" si="59"/>
        <v>56.006557377049177</v>
      </c>
      <c r="O276" s="165">
        <v>44</v>
      </c>
      <c r="P276" s="166">
        <f t="shared" si="60"/>
        <v>3852.4459016393444</v>
      </c>
      <c r="Q276" s="211">
        <v>249</v>
      </c>
      <c r="R276" s="212">
        <f t="shared" si="67"/>
        <v>156.85714285714289</v>
      </c>
      <c r="S276" s="436">
        <v>19710</v>
      </c>
      <c r="T276" s="213">
        <f t="shared" si="54"/>
        <v>1507.8688524590161</v>
      </c>
      <c r="U276" s="210">
        <f t="shared" si="61"/>
        <v>512.67540983606557</v>
      </c>
      <c r="V276" s="208">
        <f t="shared" si="62"/>
        <v>30.157377049180322</v>
      </c>
      <c r="W276" s="165">
        <v>24</v>
      </c>
      <c r="X276" s="166">
        <f t="shared" si="63"/>
        <v>2074.7016393442623</v>
      </c>
    </row>
    <row r="277" spans="1:24" s="424" customFormat="1" ht="15.75" customHeight="1" x14ac:dyDescent="0.2">
      <c r="A277" s="214">
        <v>250</v>
      </c>
      <c r="B277" s="212">
        <f t="shared" si="65"/>
        <v>55</v>
      </c>
      <c r="C277" s="436">
        <v>19710</v>
      </c>
      <c r="D277" s="213">
        <f t="shared" si="52"/>
        <v>4300.363636363636</v>
      </c>
      <c r="E277" s="129">
        <f t="shared" si="55"/>
        <v>1462.1236363636363</v>
      </c>
      <c r="F277" s="164">
        <f t="shared" si="56"/>
        <v>86.007272727272721</v>
      </c>
      <c r="G277" s="165">
        <v>68</v>
      </c>
      <c r="H277" s="79">
        <f t="shared" si="57"/>
        <v>5916.494545454545</v>
      </c>
      <c r="I277" s="214">
        <v>250</v>
      </c>
      <c r="J277" s="212">
        <f t="shared" si="66"/>
        <v>84.615384615384613</v>
      </c>
      <c r="K277" s="436">
        <v>19710</v>
      </c>
      <c r="L277" s="213">
        <f t="shared" si="53"/>
        <v>2795.2363636363634</v>
      </c>
      <c r="M277" s="226">
        <f t="shared" si="58"/>
        <v>950.38036363636365</v>
      </c>
      <c r="N277" s="208">
        <f t="shared" si="59"/>
        <v>55.904727272727271</v>
      </c>
      <c r="O277" s="165">
        <v>44</v>
      </c>
      <c r="P277" s="79">
        <f t="shared" si="60"/>
        <v>3845.5214545454542</v>
      </c>
      <c r="Q277" s="214">
        <v>250</v>
      </c>
      <c r="R277" s="212">
        <f t="shared" si="67"/>
        <v>157.14285714285714</v>
      </c>
      <c r="S277" s="436">
        <v>19710</v>
      </c>
      <c r="T277" s="213">
        <f t="shared" si="54"/>
        <v>1505.1272727272728</v>
      </c>
      <c r="U277" s="226">
        <f t="shared" si="61"/>
        <v>511.74327272727282</v>
      </c>
      <c r="V277" s="208">
        <f t="shared" si="62"/>
        <v>30.102545454545456</v>
      </c>
      <c r="W277" s="165">
        <v>24</v>
      </c>
      <c r="X277" s="79">
        <f t="shared" si="63"/>
        <v>2070.9730909090913</v>
      </c>
    </row>
    <row r="278" spans="1:24" s="424" customFormat="1" ht="15.75" customHeight="1" x14ac:dyDescent="0.2">
      <c r="A278" s="224">
        <v>251</v>
      </c>
      <c r="B278" s="221">
        <f t="shared" si="65"/>
        <v>55.1</v>
      </c>
      <c r="C278" s="438">
        <v>19710</v>
      </c>
      <c r="D278" s="213">
        <f t="shared" si="52"/>
        <v>4292.558983666062</v>
      </c>
      <c r="E278" s="208">
        <f t="shared" si="55"/>
        <v>1459.4700544464613</v>
      </c>
      <c r="F278" s="164">
        <f t="shared" si="56"/>
        <v>85.851179673321241</v>
      </c>
      <c r="G278" s="165">
        <v>68</v>
      </c>
      <c r="H278" s="166">
        <f t="shared" si="57"/>
        <v>5905.8802177858443</v>
      </c>
      <c r="I278" s="224">
        <v>251</v>
      </c>
      <c r="J278" s="221">
        <f t="shared" si="66"/>
        <v>84.769230769230774</v>
      </c>
      <c r="K278" s="438">
        <v>19710</v>
      </c>
      <c r="L278" s="213">
        <f t="shared" si="53"/>
        <v>2790.1633393829397</v>
      </c>
      <c r="M278" s="210">
        <f t="shared" si="58"/>
        <v>948.65553539019959</v>
      </c>
      <c r="N278" s="208">
        <f t="shared" si="59"/>
        <v>55.803266787658799</v>
      </c>
      <c r="O278" s="165">
        <v>44</v>
      </c>
      <c r="P278" s="166">
        <f t="shared" si="60"/>
        <v>3838.6221415607979</v>
      </c>
      <c r="Q278" s="224">
        <v>251</v>
      </c>
      <c r="R278" s="221">
        <f t="shared" si="67"/>
        <v>157.42857142857144</v>
      </c>
      <c r="S278" s="438">
        <v>19710</v>
      </c>
      <c r="T278" s="213">
        <f t="shared" si="54"/>
        <v>1502.3956442831216</v>
      </c>
      <c r="U278" s="210">
        <f t="shared" si="61"/>
        <v>510.81451905626136</v>
      </c>
      <c r="V278" s="208">
        <f t="shared" si="62"/>
        <v>30.047912885662431</v>
      </c>
      <c r="W278" s="165">
        <v>24</v>
      </c>
      <c r="X278" s="166">
        <f t="shared" si="63"/>
        <v>2067.2580762250454</v>
      </c>
    </row>
    <row r="279" spans="1:24" s="424" customFormat="1" ht="15.75" customHeight="1" x14ac:dyDescent="0.2">
      <c r="A279" s="211">
        <v>252</v>
      </c>
      <c r="B279" s="212">
        <f t="shared" si="65"/>
        <v>55.2</v>
      </c>
      <c r="C279" s="436">
        <v>19710</v>
      </c>
      <c r="D279" s="213">
        <f t="shared" si="52"/>
        <v>4284.782608695652</v>
      </c>
      <c r="E279" s="208">
        <f t="shared" si="55"/>
        <v>1456.8260869565217</v>
      </c>
      <c r="F279" s="164">
        <f t="shared" si="56"/>
        <v>85.695652173913047</v>
      </c>
      <c r="G279" s="165">
        <v>68</v>
      </c>
      <c r="H279" s="166">
        <f t="shared" si="57"/>
        <v>5895.304347826087</v>
      </c>
      <c r="I279" s="211">
        <v>252</v>
      </c>
      <c r="J279" s="212">
        <f t="shared" si="66"/>
        <v>84.92307692307692</v>
      </c>
      <c r="K279" s="436">
        <v>19710</v>
      </c>
      <c r="L279" s="213">
        <f t="shared" si="53"/>
        <v>2785.1086956521744</v>
      </c>
      <c r="M279" s="210">
        <f t="shared" si="58"/>
        <v>946.93695652173938</v>
      </c>
      <c r="N279" s="208">
        <f t="shared" si="59"/>
        <v>55.702173913043488</v>
      </c>
      <c r="O279" s="165">
        <v>44</v>
      </c>
      <c r="P279" s="166">
        <f t="shared" si="60"/>
        <v>3831.7478260869575</v>
      </c>
      <c r="Q279" s="211">
        <v>252</v>
      </c>
      <c r="R279" s="212">
        <f t="shared" si="67"/>
        <v>157.71428571428572</v>
      </c>
      <c r="S279" s="436">
        <v>19710</v>
      </c>
      <c r="T279" s="213">
        <f t="shared" si="54"/>
        <v>1499.673913043478</v>
      </c>
      <c r="U279" s="210">
        <f t="shared" si="61"/>
        <v>509.88913043478254</v>
      </c>
      <c r="V279" s="208">
        <f t="shared" si="62"/>
        <v>29.993478260869562</v>
      </c>
      <c r="W279" s="165">
        <v>24</v>
      </c>
      <c r="X279" s="166">
        <f t="shared" si="63"/>
        <v>2063.5565217391304</v>
      </c>
    </row>
    <row r="280" spans="1:24" s="424" customFormat="1" ht="15.75" customHeight="1" x14ac:dyDescent="0.2">
      <c r="A280" s="211">
        <v>253</v>
      </c>
      <c r="B280" s="212">
        <f t="shared" si="65"/>
        <v>55.3</v>
      </c>
      <c r="C280" s="436">
        <v>19710</v>
      </c>
      <c r="D280" s="213">
        <f t="shared" si="52"/>
        <v>4277.0343580470171</v>
      </c>
      <c r="E280" s="208">
        <f t="shared" si="55"/>
        <v>1454.1916817359859</v>
      </c>
      <c r="F280" s="164">
        <f t="shared" si="56"/>
        <v>85.540687160940351</v>
      </c>
      <c r="G280" s="165">
        <v>68</v>
      </c>
      <c r="H280" s="166">
        <f t="shared" si="57"/>
        <v>5884.7667269439435</v>
      </c>
      <c r="I280" s="211">
        <v>253</v>
      </c>
      <c r="J280" s="212">
        <f t="shared" si="66"/>
        <v>85.076923076923066</v>
      </c>
      <c r="K280" s="436">
        <v>19710</v>
      </c>
      <c r="L280" s="213">
        <f t="shared" si="53"/>
        <v>2780.0723327305609</v>
      </c>
      <c r="M280" s="210">
        <f t="shared" si="58"/>
        <v>945.22459312839078</v>
      </c>
      <c r="N280" s="208">
        <f t="shared" si="59"/>
        <v>55.601446654611216</v>
      </c>
      <c r="O280" s="165">
        <v>44</v>
      </c>
      <c r="P280" s="166">
        <f t="shared" si="60"/>
        <v>3824.8983725135631</v>
      </c>
      <c r="Q280" s="211">
        <v>253</v>
      </c>
      <c r="R280" s="212">
        <f t="shared" si="67"/>
        <v>158</v>
      </c>
      <c r="S280" s="436">
        <v>19710</v>
      </c>
      <c r="T280" s="213">
        <f t="shared" si="54"/>
        <v>1496.9620253164558</v>
      </c>
      <c r="U280" s="210">
        <f t="shared" si="61"/>
        <v>508.96708860759497</v>
      </c>
      <c r="V280" s="208">
        <f t="shared" si="62"/>
        <v>29.939240506329117</v>
      </c>
      <c r="W280" s="165">
        <v>24</v>
      </c>
      <c r="X280" s="166">
        <f t="shared" si="63"/>
        <v>2059.8683544303799</v>
      </c>
    </row>
    <row r="281" spans="1:24" s="424" customFormat="1" ht="15.75" customHeight="1" x14ac:dyDescent="0.2">
      <c r="A281" s="211">
        <v>254</v>
      </c>
      <c r="B281" s="212">
        <f t="shared" si="65"/>
        <v>55.400000000000006</v>
      </c>
      <c r="C281" s="436">
        <v>19710</v>
      </c>
      <c r="D281" s="213">
        <f t="shared" si="52"/>
        <v>4269.3140794223818</v>
      </c>
      <c r="E281" s="208">
        <f t="shared" si="55"/>
        <v>1451.56678700361</v>
      </c>
      <c r="F281" s="164">
        <f t="shared" si="56"/>
        <v>85.386281588447645</v>
      </c>
      <c r="G281" s="165">
        <v>68</v>
      </c>
      <c r="H281" s="166">
        <f t="shared" si="57"/>
        <v>5874.26714801444</v>
      </c>
      <c r="I281" s="211">
        <v>254</v>
      </c>
      <c r="J281" s="212">
        <f t="shared" si="66"/>
        <v>85.230769230769241</v>
      </c>
      <c r="K281" s="436">
        <v>19710</v>
      </c>
      <c r="L281" s="213">
        <f t="shared" si="53"/>
        <v>2775.054151624548</v>
      </c>
      <c r="M281" s="210">
        <f t="shared" si="58"/>
        <v>943.51841155234638</v>
      </c>
      <c r="N281" s="208">
        <f t="shared" si="59"/>
        <v>55.501083032490961</v>
      </c>
      <c r="O281" s="165">
        <v>44</v>
      </c>
      <c r="P281" s="166">
        <f t="shared" si="60"/>
        <v>3818.0736462093855</v>
      </c>
      <c r="Q281" s="211">
        <v>254</v>
      </c>
      <c r="R281" s="212">
        <f t="shared" si="67"/>
        <v>158.28571428571431</v>
      </c>
      <c r="S281" s="436">
        <v>19710</v>
      </c>
      <c r="T281" s="213">
        <f t="shared" si="54"/>
        <v>1494.2599277978338</v>
      </c>
      <c r="U281" s="210">
        <f t="shared" si="61"/>
        <v>508.04837545126355</v>
      </c>
      <c r="V281" s="208">
        <f t="shared" si="62"/>
        <v>29.885198555956677</v>
      </c>
      <c r="W281" s="165">
        <v>24</v>
      </c>
      <c r="X281" s="166">
        <f t="shared" si="63"/>
        <v>2056.1935018050544</v>
      </c>
    </row>
    <row r="282" spans="1:24" s="424" customFormat="1" ht="15.75" customHeight="1" x14ac:dyDescent="0.2">
      <c r="A282" s="211">
        <v>255</v>
      </c>
      <c r="B282" s="212">
        <f t="shared" si="65"/>
        <v>55.5</v>
      </c>
      <c r="C282" s="436">
        <v>19710</v>
      </c>
      <c r="D282" s="213">
        <f t="shared" si="52"/>
        <v>4261.6216216216217</v>
      </c>
      <c r="E282" s="208">
        <f t="shared" si="55"/>
        <v>1448.9513513513514</v>
      </c>
      <c r="F282" s="164">
        <f t="shared" si="56"/>
        <v>85.232432432432432</v>
      </c>
      <c r="G282" s="165">
        <v>68</v>
      </c>
      <c r="H282" s="166">
        <f t="shared" si="57"/>
        <v>5863.8054054054055</v>
      </c>
      <c r="I282" s="211">
        <v>255</v>
      </c>
      <c r="J282" s="212">
        <f t="shared" si="66"/>
        <v>85.384615384615387</v>
      </c>
      <c r="K282" s="436">
        <v>19710</v>
      </c>
      <c r="L282" s="213">
        <f t="shared" si="53"/>
        <v>2770.0540540540542</v>
      </c>
      <c r="M282" s="210">
        <f t="shared" si="58"/>
        <v>941.8183783783785</v>
      </c>
      <c r="N282" s="208">
        <f t="shared" si="59"/>
        <v>55.401081081081088</v>
      </c>
      <c r="O282" s="165">
        <v>44</v>
      </c>
      <c r="P282" s="166">
        <f t="shared" si="60"/>
        <v>3811.2735135135135</v>
      </c>
      <c r="Q282" s="211">
        <v>255</v>
      </c>
      <c r="R282" s="212">
        <f t="shared" si="67"/>
        <v>158.57142857142858</v>
      </c>
      <c r="S282" s="436">
        <v>19710</v>
      </c>
      <c r="T282" s="213">
        <f t="shared" si="54"/>
        <v>1491.5675675675673</v>
      </c>
      <c r="U282" s="210">
        <f t="shared" si="61"/>
        <v>507.13297297297288</v>
      </c>
      <c r="V282" s="208">
        <f t="shared" si="62"/>
        <v>29.831351351351344</v>
      </c>
      <c r="W282" s="165">
        <v>24</v>
      </c>
      <c r="X282" s="166">
        <f t="shared" si="63"/>
        <v>2052.5318918918915</v>
      </c>
    </row>
    <row r="283" spans="1:24" s="424" customFormat="1" ht="15.75" customHeight="1" x14ac:dyDescent="0.2">
      <c r="A283" s="211">
        <v>256</v>
      </c>
      <c r="B283" s="212">
        <f t="shared" si="65"/>
        <v>55.6</v>
      </c>
      <c r="C283" s="436">
        <v>19710</v>
      </c>
      <c r="D283" s="213">
        <f t="shared" si="52"/>
        <v>4253.9568345323742</v>
      </c>
      <c r="E283" s="208">
        <f t="shared" si="55"/>
        <v>1446.3453237410074</v>
      </c>
      <c r="F283" s="164">
        <f t="shared" si="56"/>
        <v>85.079136690647488</v>
      </c>
      <c r="G283" s="165">
        <v>68</v>
      </c>
      <c r="H283" s="166">
        <f t="shared" si="57"/>
        <v>5853.3812949640296</v>
      </c>
      <c r="I283" s="211">
        <v>256</v>
      </c>
      <c r="J283" s="212">
        <f t="shared" si="66"/>
        <v>85.538461538461533</v>
      </c>
      <c r="K283" s="436">
        <v>19710</v>
      </c>
      <c r="L283" s="213">
        <f t="shared" si="53"/>
        <v>2765.0719424460435</v>
      </c>
      <c r="M283" s="210">
        <f t="shared" si="58"/>
        <v>940.12446043165482</v>
      </c>
      <c r="N283" s="208">
        <f t="shared" si="59"/>
        <v>55.301438848920874</v>
      </c>
      <c r="O283" s="165">
        <v>44</v>
      </c>
      <c r="P283" s="166">
        <f t="shared" si="60"/>
        <v>3804.4978417266193</v>
      </c>
      <c r="Q283" s="211">
        <v>256</v>
      </c>
      <c r="R283" s="212">
        <f t="shared" si="67"/>
        <v>158.85714285714286</v>
      </c>
      <c r="S283" s="436">
        <v>19710</v>
      </c>
      <c r="T283" s="213">
        <f t="shared" si="54"/>
        <v>1488.8848920863311</v>
      </c>
      <c r="U283" s="210">
        <f t="shared" si="61"/>
        <v>506.22086330935258</v>
      </c>
      <c r="V283" s="208">
        <f t="shared" si="62"/>
        <v>29.777697841726621</v>
      </c>
      <c r="W283" s="165">
        <v>24</v>
      </c>
      <c r="X283" s="166">
        <f t="shared" si="63"/>
        <v>2048.8834532374103</v>
      </c>
    </row>
    <row r="284" spans="1:24" s="424" customFormat="1" ht="15.75" customHeight="1" x14ac:dyDescent="0.2">
      <c r="A284" s="211">
        <v>257</v>
      </c>
      <c r="B284" s="212">
        <f t="shared" si="65"/>
        <v>55.7</v>
      </c>
      <c r="C284" s="436">
        <v>19710</v>
      </c>
      <c r="D284" s="213">
        <f t="shared" ref="D284:D347" si="68">12*1/B284*C284</f>
        <v>4246.3195691202873</v>
      </c>
      <c r="E284" s="208">
        <f t="shared" si="55"/>
        <v>1443.7486535008977</v>
      </c>
      <c r="F284" s="164">
        <f t="shared" si="56"/>
        <v>84.926391382405754</v>
      </c>
      <c r="G284" s="165">
        <v>68</v>
      </c>
      <c r="H284" s="166">
        <f t="shared" si="57"/>
        <v>5842.9946140035909</v>
      </c>
      <c r="I284" s="211">
        <v>257</v>
      </c>
      <c r="J284" s="212">
        <f t="shared" si="66"/>
        <v>85.692307692307693</v>
      </c>
      <c r="K284" s="436">
        <v>19710</v>
      </c>
      <c r="L284" s="213">
        <f t="shared" ref="L284:L347" si="69">12*1/J284*K284</f>
        <v>2760.1077199281867</v>
      </c>
      <c r="M284" s="210">
        <f t="shared" si="58"/>
        <v>938.4366247755836</v>
      </c>
      <c r="N284" s="208">
        <f t="shared" si="59"/>
        <v>55.202154398563735</v>
      </c>
      <c r="O284" s="165">
        <v>44</v>
      </c>
      <c r="P284" s="166">
        <f t="shared" si="60"/>
        <v>3797.7464991023344</v>
      </c>
      <c r="Q284" s="211">
        <v>257</v>
      </c>
      <c r="R284" s="212">
        <f t="shared" si="67"/>
        <v>159.14285714285717</v>
      </c>
      <c r="S284" s="436">
        <v>19710</v>
      </c>
      <c r="T284" s="213">
        <f t="shared" ref="T284:T347" si="70">12*1/R284*S284</f>
        <v>1486.2118491921003</v>
      </c>
      <c r="U284" s="210">
        <f t="shared" si="61"/>
        <v>505.31202872531412</v>
      </c>
      <c r="V284" s="208">
        <f t="shared" si="62"/>
        <v>29.724236983842008</v>
      </c>
      <c r="W284" s="165">
        <v>24</v>
      </c>
      <c r="X284" s="166">
        <f t="shared" si="63"/>
        <v>2045.2481149012565</v>
      </c>
    </row>
    <row r="285" spans="1:24" s="424" customFormat="1" ht="15.75" customHeight="1" x14ac:dyDescent="0.2">
      <c r="A285" s="211">
        <v>258</v>
      </c>
      <c r="B285" s="212">
        <f t="shared" si="65"/>
        <v>55.8</v>
      </c>
      <c r="C285" s="436">
        <v>19710</v>
      </c>
      <c r="D285" s="213">
        <f t="shared" si="68"/>
        <v>4238.7096774193551</v>
      </c>
      <c r="E285" s="208">
        <f t="shared" ref="E285:E348" si="71">D285*34%</f>
        <v>1441.1612903225807</v>
      </c>
      <c r="F285" s="164">
        <f t="shared" ref="F285:F348" si="72">D285*2%</f>
        <v>84.774193548387103</v>
      </c>
      <c r="G285" s="165">
        <v>68</v>
      </c>
      <c r="H285" s="166">
        <f t="shared" ref="H285:H348" si="73">SUM(D285:G285)</f>
        <v>5832.6451612903229</v>
      </c>
      <c r="I285" s="211">
        <v>258</v>
      </c>
      <c r="J285" s="212">
        <f t="shared" si="66"/>
        <v>85.84615384615384</v>
      </c>
      <c r="K285" s="436">
        <v>19710</v>
      </c>
      <c r="L285" s="213">
        <f t="shared" si="69"/>
        <v>2755.161290322581</v>
      </c>
      <c r="M285" s="210">
        <f t="shared" ref="M285:M348" si="74">L285*34%</f>
        <v>936.75483870967764</v>
      </c>
      <c r="N285" s="208">
        <f t="shared" ref="N285:N348" si="75">L285*2%</f>
        <v>55.103225806451618</v>
      </c>
      <c r="O285" s="165">
        <v>44</v>
      </c>
      <c r="P285" s="166">
        <f t="shared" ref="P285:P348" si="76">SUM(L285:O285)</f>
        <v>3791.0193548387101</v>
      </c>
      <c r="Q285" s="211">
        <v>258</v>
      </c>
      <c r="R285" s="212">
        <f t="shared" si="67"/>
        <v>159.42857142857142</v>
      </c>
      <c r="S285" s="436">
        <v>19710</v>
      </c>
      <c r="T285" s="213">
        <f t="shared" si="70"/>
        <v>1483.5483870967741</v>
      </c>
      <c r="U285" s="210">
        <f t="shared" ref="U285:U348" si="77">T285*34%</f>
        <v>504.40645161290325</v>
      </c>
      <c r="V285" s="208">
        <f t="shared" ref="V285:V348" si="78">T285*2%</f>
        <v>29.670967741935485</v>
      </c>
      <c r="W285" s="165">
        <v>24</v>
      </c>
      <c r="X285" s="166">
        <f t="shared" ref="X285:X348" si="79">SUM(T285:W285)</f>
        <v>2041.625806451613</v>
      </c>
    </row>
    <row r="286" spans="1:24" s="424" customFormat="1" ht="15.75" customHeight="1" x14ac:dyDescent="0.2">
      <c r="A286" s="211">
        <v>259</v>
      </c>
      <c r="B286" s="212">
        <f t="shared" si="65"/>
        <v>55.900000000000006</v>
      </c>
      <c r="C286" s="436">
        <v>19710</v>
      </c>
      <c r="D286" s="213">
        <f t="shared" si="68"/>
        <v>4231.1270125223609</v>
      </c>
      <c r="E286" s="208">
        <f t="shared" si="71"/>
        <v>1438.5831842576029</v>
      </c>
      <c r="F286" s="164">
        <f t="shared" si="72"/>
        <v>84.622540250447216</v>
      </c>
      <c r="G286" s="165">
        <v>68</v>
      </c>
      <c r="H286" s="166">
        <f t="shared" si="73"/>
        <v>5822.3327370304105</v>
      </c>
      <c r="I286" s="211">
        <v>259</v>
      </c>
      <c r="J286" s="212">
        <f t="shared" si="66"/>
        <v>86</v>
      </c>
      <c r="K286" s="436">
        <v>19710</v>
      </c>
      <c r="L286" s="213">
        <f t="shared" si="69"/>
        <v>2750.2325581395348</v>
      </c>
      <c r="M286" s="210">
        <f t="shared" si="74"/>
        <v>935.07906976744187</v>
      </c>
      <c r="N286" s="208">
        <f t="shared" si="75"/>
        <v>55.004651162790701</v>
      </c>
      <c r="O286" s="165">
        <v>44</v>
      </c>
      <c r="P286" s="166">
        <f t="shared" si="76"/>
        <v>3784.3162790697675</v>
      </c>
      <c r="Q286" s="211">
        <v>259</v>
      </c>
      <c r="R286" s="212">
        <f t="shared" si="67"/>
        <v>159.71428571428575</v>
      </c>
      <c r="S286" s="436">
        <v>19710</v>
      </c>
      <c r="T286" s="213">
        <f t="shared" si="70"/>
        <v>1480.8944543828261</v>
      </c>
      <c r="U286" s="210">
        <f t="shared" si="77"/>
        <v>503.50411449016093</v>
      </c>
      <c r="V286" s="208">
        <f t="shared" si="78"/>
        <v>29.617889087656522</v>
      </c>
      <c r="W286" s="165">
        <v>24</v>
      </c>
      <c r="X286" s="166">
        <f t="shared" si="79"/>
        <v>2038.0164579606435</v>
      </c>
    </row>
    <row r="287" spans="1:24" s="424" customFormat="1" ht="15.75" customHeight="1" x14ac:dyDescent="0.2">
      <c r="A287" s="214">
        <v>260</v>
      </c>
      <c r="B287" s="212">
        <f t="shared" si="65"/>
        <v>56</v>
      </c>
      <c r="C287" s="436">
        <v>19710</v>
      </c>
      <c r="D287" s="213">
        <f t="shared" si="68"/>
        <v>4223.5714285714284</v>
      </c>
      <c r="E287" s="208">
        <f t="shared" si="71"/>
        <v>1436.0142857142857</v>
      </c>
      <c r="F287" s="164">
        <f t="shared" si="72"/>
        <v>84.471428571428575</v>
      </c>
      <c r="G287" s="165">
        <v>68</v>
      </c>
      <c r="H287" s="166">
        <f t="shared" si="73"/>
        <v>5812.0571428571429</v>
      </c>
      <c r="I287" s="214">
        <v>260</v>
      </c>
      <c r="J287" s="212">
        <f t="shared" si="66"/>
        <v>86.153846153846146</v>
      </c>
      <c r="K287" s="436">
        <v>19710</v>
      </c>
      <c r="L287" s="213">
        <f t="shared" si="69"/>
        <v>2745.3214285714284</v>
      </c>
      <c r="M287" s="210">
        <f t="shared" si="74"/>
        <v>933.40928571428572</v>
      </c>
      <c r="N287" s="208">
        <f t="shared" si="75"/>
        <v>54.90642857142857</v>
      </c>
      <c r="O287" s="165">
        <v>44</v>
      </c>
      <c r="P287" s="166">
        <f t="shared" si="76"/>
        <v>3777.6371428571429</v>
      </c>
      <c r="Q287" s="214">
        <v>260</v>
      </c>
      <c r="R287" s="212">
        <f t="shared" si="67"/>
        <v>160</v>
      </c>
      <c r="S287" s="436">
        <v>19710</v>
      </c>
      <c r="T287" s="213">
        <f t="shared" si="70"/>
        <v>1478.25</v>
      </c>
      <c r="U287" s="210">
        <f t="shared" si="77"/>
        <v>502.60500000000002</v>
      </c>
      <c r="V287" s="208">
        <f t="shared" si="78"/>
        <v>29.565000000000001</v>
      </c>
      <c r="W287" s="165">
        <v>24</v>
      </c>
      <c r="X287" s="166">
        <f t="shared" si="79"/>
        <v>2034.42</v>
      </c>
    </row>
    <row r="288" spans="1:24" s="424" customFormat="1" ht="15.75" customHeight="1" x14ac:dyDescent="0.2">
      <c r="A288" s="211">
        <v>261</v>
      </c>
      <c r="B288" s="212">
        <f t="shared" ref="B288:B319" si="80">0.1*A288+30</f>
        <v>56.1</v>
      </c>
      <c r="C288" s="436">
        <v>19710</v>
      </c>
      <c r="D288" s="213">
        <f t="shared" si="68"/>
        <v>4216.0427807486631</v>
      </c>
      <c r="E288" s="208">
        <f t="shared" si="71"/>
        <v>1433.4545454545455</v>
      </c>
      <c r="F288" s="164">
        <f t="shared" si="72"/>
        <v>84.320855614973269</v>
      </c>
      <c r="G288" s="165">
        <v>68</v>
      </c>
      <c r="H288" s="166">
        <f t="shared" si="73"/>
        <v>5801.818181818182</v>
      </c>
      <c r="I288" s="211">
        <v>261</v>
      </c>
      <c r="J288" s="212">
        <f t="shared" si="66"/>
        <v>86.307692307692307</v>
      </c>
      <c r="K288" s="436">
        <v>19710</v>
      </c>
      <c r="L288" s="213">
        <f t="shared" si="69"/>
        <v>2740.4278074866311</v>
      </c>
      <c r="M288" s="210">
        <f t="shared" si="74"/>
        <v>931.74545454545466</v>
      </c>
      <c r="N288" s="208">
        <f t="shared" si="75"/>
        <v>54.808556149732624</v>
      </c>
      <c r="O288" s="165">
        <v>44</v>
      </c>
      <c r="P288" s="166">
        <f t="shared" si="76"/>
        <v>3770.9818181818187</v>
      </c>
      <c r="Q288" s="211">
        <v>261</v>
      </c>
      <c r="R288" s="212">
        <f t="shared" si="67"/>
        <v>160.28571428571431</v>
      </c>
      <c r="S288" s="436">
        <v>19710</v>
      </c>
      <c r="T288" s="213">
        <f t="shared" si="70"/>
        <v>1475.614973262032</v>
      </c>
      <c r="U288" s="210">
        <f t="shared" si="77"/>
        <v>501.70909090909089</v>
      </c>
      <c r="V288" s="208">
        <f t="shared" si="78"/>
        <v>29.512299465240641</v>
      </c>
      <c r="W288" s="165">
        <v>24</v>
      </c>
      <c r="X288" s="166">
        <f t="shared" si="79"/>
        <v>2030.8363636363636</v>
      </c>
    </row>
    <row r="289" spans="1:24" s="424" customFormat="1" ht="15.75" customHeight="1" x14ac:dyDescent="0.2">
      <c r="A289" s="211">
        <v>262</v>
      </c>
      <c r="B289" s="212">
        <f t="shared" si="80"/>
        <v>56.2</v>
      </c>
      <c r="C289" s="436">
        <v>19710</v>
      </c>
      <c r="D289" s="213">
        <f t="shared" si="68"/>
        <v>4208.5409252669033</v>
      </c>
      <c r="E289" s="208">
        <f t="shared" si="71"/>
        <v>1430.9039145907473</v>
      </c>
      <c r="F289" s="164">
        <f t="shared" si="72"/>
        <v>84.170818505338062</v>
      </c>
      <c r="G289" s="165">
        <v>68</v>
      </c>
      <c r="H289" s="166">
        <f t="shared" si="73"/>
        <v>5791.6156583629891</v>
      </c>
      <c r="I289" s="211">
        <v>262</v>
      </c>
      <c r="J289" s="212">
        <f t="shared" si="66"/>
        <v>86.461538461538467</v>
      </c>
      <c r="K289" s="436">
        <v>19710</v>
      </c>
      <c r="L289" s="213">
        <f t="shared" si="69"/>
        <v>2735.5516014234877</v>
      </c>
      <c r="M289" s="210">
        <f t="shared" si="74"/>
        <v>930.08754448398588</v>
      </c>
      <c r="N289" s="208">
        <f t="shared" si="75"/>
        <v>54.711032028469752</v>
      </c>
      <c r="O289" s="165">
        <v>44</v>
      </c>
      <c r="P289" s="166">
        <f t="shared" si="76"/>
        <v>3764.3501779359431</v>
      </c>
      <c r="Q289" s="211">
        <v>262</v>
      </c>
      <c r="R289" s="212">
        <f t="shared" si="67"/>
        <v>160.57142857142858</v>
      </c>
      <c r="S289" s="436">
        <v>19710</v>
      </c>
      <c r="T289" s="213">
        <f t="shared" si="70"/>
        <v>1472.9893238434163</v>
      </c>
      <c r="U289" s="210">
        <f t="shared" si="77"/>
        <v>500.81637010676155</v>
      </c>
      <c r="V289" s="208">
        <f t="shared" si="78"/>
        <v>29.459786476868327</v>
      </c>
      <c r="W289" s="165">
        <v>24</v>
      </c>
      <c r="X289" s="166">
        <f t="shared" si="79"/>
        <v>2027.2654804270462</v>
      </c>
    </row>
    <row r="290" spans="1:24" s="424" customFormat="1" ht="15.75" customHeight="1" x14ac:dyDescent="0.2">
      <c r="A290" s="211">
        <v>263</v>
      </c>
      <c r="B290" s="212">
        <f t="shared" si="80"/>
        <v>56.3</v>
      </c>
      <c r="C290" s="436">
        <v>19710</v>
      </c>
      <c r="D290" s="213">
        <f t="shared" si="68"/>
        <v>4201.0657193605684</v>
      </c>
      <c r="E290" s="208">
        <f t="shared" si="71"/>
        <v>1428.3623445825933</v>
      </c>
      <c r="F290" s="164">
        <f t="shared" si="72"/>
        <v>84.021314387211376</v>
      </c>
      <c r="G290" s="165">
        <v>68</v>
      </c>
      <c r="H290" s="166">
        <f t="shared" si="73"/>
        <v>5781.4493783303733</v>
      </c>
      <c r="I290" s="211">
        <v>263</v>
      </c>
      <c r="J290" s="212">
        <f t="shared" si="66"/>
        <v>86.615384615384613</v>
      </c>
      <c r="K290" s="436">
        <v>19710</v>
      </c>
      <c r="L290" s="213">
        <f t="shared" si="69"/>
        <v>2730.6927175843698</v>
      </c>
      <c r="M290" s="210">
        <f t="shared" si="74"/>
        <v>928.43552397868575</v>
      </c>
      <c r="N290" s="208">
        <f t="shared" si="75"/>
        <v>54.613854351687394</v>
      </c>
      <c r="O290" s="165">
        <v>44</v>
      </c>
      <c r="P290" s="166">
        <f t="shared" si="76"/>
        <v>3757.742095914743</v>
      </c>
      <c r="Q290" s="211">
        <v>263</v>
      </c>
      <c r="R290" s="212">
        <f t="shared" si="67"/>
        <v>160.85714285714286</v>
      </c>
      <c r="S290" s="436">
        <v>19710</v>
      </c>
      <c r="T290" s="213">
        <f t="shared" si="70"/>
        <v>1470.3730017761989</v>
      </c>
      <c r="U290" s="210">
        <f t="shared" si="77"/>
        <v>499.92682060390763</v>
      </c>
      <c r="V290" s="208">
        <f t="shared" si="78"/>
        <v>29.407460035523979</v>
      </c>
      <c r="W290" s="165">
        <v>24</v>
      </c>
      <c r="X290" s="166">
        <f t="shared" si="79"/>
        <v>2023.7072824156305</v>
      </c>
    </row>
    <row r="291" spans="1:24" s="424" customFormat="1" ht="15.75" customHeight="1" x14ac:dyDescent="0.2">
      <c r="A291" s="211">
        <v>264</v>
      </c>
      <c r="B291" s="212">
        <f t="shared" si="80"/>
        <v>56.400000000000006</v>
      </c>
      <c r="C291" s="436">
        <v>19710</v>
      </c>
      <c r="D291" s="213">
        <f t="shared" si="68"/>
        <v>4193.6170212765956</v>
      </c>
      <c r="E291" s="208">
        <f t="shared" si="71"/>
        <v>1425.8297872340427</v>
      </c>
      <c r="F291" s="164">
        <f t="shared" si="72"/>
        <v>83.872340425531917</v>
      </c>
      <c r="G291" s="165">
        <v>68</v>
      </c>
      <c r="H291" s="166">
        <f t="shared" si="73"/>
        <v>5771.3191489361698</v>
      </c>
      <c r="I291" s="211">
        <v>264</v>
      </c>
      <c r="J291" s="212">
        <f t="shared" si="66"/>
        <v>86.769230769230774</v>
      </c>
      <c r="K291" s="436">
        <v>19710</v>
      </c>
      <c r="L291" s="213">
        <f t="shared" si="69"/>
        <v>2725.8510638297876</v>
      </c>
      <c r="M291" s="210">
        <f t="shared" si="74"/>
        <v>926.78936170212785</v>
      </c>
      <c r="N291" s="208">
        <f t="shared" si="75"/>
        <v>54.517021276595756</v>
      </c>
      <c r="O291" s="165">
        <v>44</v>
      </c>
      <c r="P291" s="166">
        <f t="shared" si="76"/>
        <v>3751.1574468085109</v>
      </c>
      <c r="Q291" s="211">
        <v>264</v>
      </c>
      <c r="R291" s="212">
        <f t="shared" si="67"/>
        <v>161.14285714285717</v>
      </c>
      <c r="S291" s="436">
        <v>19710</v>
      </c>
      <c r="T291" s="213">
        <f t="shared" si="70"/>
        <v>1467.7659574468082</v>
      </c>
      <c r="U291" s="210">
        <f t="shared" si="77"/>
        <v>499.04042553191482</v>
      </c>
      <c r="V291" s="208">
        <f t="shared" si="78"/>
        <v>29.355319148936164</v>
      </c>
      <c r="W291" s="165">
        <v>24</v>
      </c>
      <c r="X291" s="166">
        <f t="shared" si="79"/>
        <v>2020.1617021276591</v>
      </c>
    </row>
    <row r="292" spans="1:24" s="424" customFormat="1" ht="15.75" customHeight="1" x14ac:dyDescent="0.2">
      <c r="A292" s="211">
        <v>265</v>
      </c>
      <c r="B292" s="212">
        <f t="shared" si="80"/>
        <v>56.5</v>
      </c>
      <c r="C292" s="436">
        <v>19710</v>
      </c>
      <c r="D292" s="213">
        <f t="shared" si="68"/>
        <v>4186.1946902654863</v>
      </c>
      <c r="E292" s="208">
        <f t="shared" si="71"/>
        <v>1423.3061946902656</v>
      </c>
      <c r="F292" s="164">
        <f t="shared" si="72"/>
        <v>83.723893805309729</v>
      </c>
      <c r="G292" s="165">
        <v>68</v>
      </c>
      <c r="H292" s="166">
        <f t="shared" si="73"/>
        <v>5761.2247787610613</v>
      </c>
      <c r="I292" s="211">
        <v>265</v>
      </c>
      <c r="J292" s="212">
        <f t="shared" si="66"/>
        <v>86.92307692307692</v>
      </c>
      <c r="K292" s="436">
        <v>19710</v>
      </c>
      <c r="L292" s="213">
        <f t="shared" si="69"/>
        <v>2721.0265486725662</v>
      </c>
      <c r="M292" s="210">
        <f t="shared" si="74"/>
        <v>925.14902654867251</v>
      </c>
      <c r="N292" s="208">
        <f t="shared" si="75"/>
        <v>54.420530973451321</v>
      </c>
      <c r="O292" s="165">
        <v>44</v>
      </c>
      <c r="P292" s="166">
        <f t="shared" si="76"/>
        <v>3744.5961061946896</v>
      </c>
      <c r="Q292" s="211">
        <v>265</v>
      </c>
      <c r="R292" s="212">
        <f t="shared" si="67"/>
        <v>161.42857142857144</v>
      </c>
      <c r="S292" s="436">
        <v>19710</v>
      </c>
      <c r="T292" s="213">
        <f t="shared" si="70"/>
        <v>1465.1681415929204</v>
      </c>
      <c r="U292" s="210">
        <f t="shared" si="77"/>
        <v>498.15716814159299</v>
      </c>
      <c r="V292" s="208">
        <f t="shared" si="78"/>
        <v>29.303362831858408</v>
      </c>
      <c r="W292" s="165">
        <v>24</v>
      </c>
      <c r="X292" s="166">
        <f t="shared" si="79"/>
        <v>2016.6286725663717</v>
      </c>
    </row>
    <row r="293" spans="1:24" s="424" customFormat="1" ht="15.75" customHeight="1" x14ac:dyDescent="0.2">
      <c r="A293" s="211">
        <v>266</v>
      </c>
      <c r="B293" s="212">
        <f t="shared" si="80"/>
        <v>56.6</v>
      </c>
      <c r="C293" s="436">
        <v>19710</v>
      </c>
      <c r="D293" s="213">
        <f t="shared" si="68"/>
        <v>4178.7985865724386</v>
      </c>
      <c r="E293" s="208">
        <f t="shared" si="71"/>
        <v>1420.7915194346292</v>
      </c>
      <c r="F293" s="164">
        <f t="shared" si="72"/>
        <v>83.575971731448774</v>
      </c>
      <c r="G293" s="165">
        <v>68</v>
      </c>
      <c r="H293" s="166">
        <f t="shared" si="73"/>
        <v>5751.1660777385168</v>
      </c>
      <c r="I293" s="211">
        <v>266</v>
      </c>
      <c r="J293" s="212">
        <f t="shared" si="66"/>
        <v>87.07692307692308</v>
      </c>
      <c r="K293" s="436">
        <v>19710</v>
      </c>
      <c r="L293" s="213">
        <f t="shared" si="69"/>
        <v>2716.2190812720851</v>
      </c>
      <c r="M293" s="210">
        <f t="shared" si="74"/>
        <v>923.51448763250903</v>
      </c>
      <c r="N293" s="208">
        <f t="shared" si="75"/>
        <v>54.324381625441703</v>
      </c>
      <c r="O293" s="165">
        <v>44</v>
      </c>
      <c r="P293" s="166">
        <f t="shared" si="76"/>
        <v>3738.0579505300357</v>
      </c>
      <c r="Q293" s="211">
        <v>266</v>
      </c>
      <c r="R293" s="212">
        <f t="shared" si="67"/>
        <v>161.71428571428572</v>
      </c>
      <c r="S293" s="436">
        <v>19710</v>
      </c>
      <c r="T293" s="213">
        <f t="shared" si="70"/>
        <v>1462.5795053003533</v>
      </c>
      <c r="U293" s="210">
        <f t="shared" si="77"/>
        <v>497.27703180212018</v>
      </c>
      <c r="V293" s="208">
        <f t="shared" si="78"/>
        <v>29.251590106007065</v>
      </c>
      <c r="W293" s="165">
        <v>24</v>
      </c>
      <c r="X293" s="166">
        <f t="shared" si="79"/>
        <v>2013.1081272084805</v>
      </c>
    </row>
    <row r="294" spans="1:24" s="424" customFormat="1" ht="15.75" customHeight="1" x14ac:dyDescent="0.2">
      <c r="A294" s="211">
        <v>267</v>
      </c>
      <c r="B294" s="212">
        <f t="shared" si="80"/>
        <v>56.7</v>
      </c>
      <c r="C294" s="436">
        <v>19710</v>
      </c>
      <c r="D294" s="213">
        <f t="shared" si="68"/>
        <v>4171.4285714285716</v>
      </c>
      <c r="E294" s="208">
        <f t="shared" si="71"/>
        <v>1418.2857142857144</v>
      </c>
      <c r="F294" s="164">
        <f t="shared" si="72"/>
        <v>83.428571428571431</v>
      </c>
      <c r="G294" s="165">
        <v>68</v>
      </c>
      <c r="H294" s="166">
        <f t="shared" si="73"/>
        <v>5741.1428571428578</v>
      </c>
      <c r="I294" s="211">
        <v>267</v>
      </c>
      <c r="J294" s="212">
        <f t="shared" si="66"/>
        <v>87.230769230769226</v>
      </c>
      <c r="K294" s="436">
        <v>19710</v>
      </c>
      <c r="L294" s="213">
        <f t="shared" si="69"/>
        <v>2711.428571428572</v>
      </c>
      <c r="M294" s="210">
        <f t="shared" si="74"/>
        <v>921.88571428571458</v>
      </c>
      <c r="N294" s="208">
        <f t="shared" si="75"/>
        <v>54.228571428571442</v>
      </c>
      <c r="O294" s="165">
        <v>44</v>
      </c>
      <c r="P294" s="166">
        <f t="shared" si="76"/>
        <v>3731.5428571428579</v>
      </c>
      <c r="Q294" s="211">
        <v>267</v>
      </c>
      <c r="R294" s="212">
        <f t="shared" si="67"/>
        <v>162.00000000000003</v>
      </c>
      <c r="S294" s="436">
        <v>19710</v>
      </c>
      <c r="T294" s="213">
        <f t="shared" si="70"/>
        <v>1459.9999999999995</v>
      </c>
      <c r="U294" s="210">
        <f t="shared" si="77"/>
        <v>496.39999999999986</v>
      </c>
      <c r="V294" s="208">
        <f t="shared" si="78"/>
        <v>29.199999999999992</v>
      </c>
      <c r="W294" s="165">
        <v>24</v>
      </c>
      <c r="X294" s="166">
        <f t="shared" si="79"/>
        <v>2009.5999999999995</v>
      </c>
    </row>
    <row r="295" spans="1:24" s="424" customFormat="1" ht="15.75" customHeight="1" x14ac:dyDescent="0.2">
      <c r="A295" s="211">
        <v>268</v>
      </c>
      <c r="B295" s="212">
        <f t="shared" si="80"/>
        <v>56.8</v>
      </c>
      <c r="C295" s="436">
        <v>19710</v>
      </c>
      <c r="D295" s="213">
        <f t="shared" si="68"/>
        <v>4164.0845070422538</v>
      </c>
      <c r="E295" s="208">
        <f t="shared" si="71"/>
        <v>1415.7887323943664</v>
      </c>
      <c r="F295" s="164">
        <f t="shared" si="72"/>
        <v>83.281690140845072</v>
      </c>
      <c r="G295" s="165">
        <v>68</v>
      </c>
      <c r="H295" s="166">
        <f t="shared" si="73"/>
        <v>5731.1549295774648</v>
      </c>
      <c r="I295" s="211">
        <v>268</v>
      </c>
      <c r="J295" s="212">
        <f t="shared" si="66"/>
        <v>87.384615384615373</v>
      </c>
      <c r="K295" s="436">
        <v>19710</v>
      </c>
      <c r="L295" s="213">
        <f t="shared" si="69"/>
        <v>2706.6549295774648</v>
      </c>
      <c r="M295" s="210">
        <f t="shared" si="74"/>
        <v>920.26267605633814</v>
      </c>
      <c r="N295" s="208">
        <f t="shared" si="75"/>
        <v>54.133098591549299</v>
      </c>
      <c r="O295" s="165">
        <v>44</v>
      </c>
      <c r="P295" s="166">
        <f t="shared" si="76"/>
        <v>3725.0507042253521</v>
      </c>
      <c r="Q295" s="211">
        <v>268</v>
      </c>
      <c r="R295" s="212">
        <f t="shared" si="67"/>
        <v>162.28571428571428</v>
      </c>
      <c r="S295" s="436">
        <v>19710</v>
      </c>
      <c r="T295" s="213">
        <f t="shared" si="70"/>
        <v>1457.4295774647887</v>
      </c>
      <c r="U295" s="210">
        <f t="shared" si="77"/>
        <v>495.52605633802818</v>
      </c>
      <c r="V295" s="208">
        <f t="shared" si="78"/>
        <v>29.148591549295777</v>
      </c>
      <c r="W295" s="165">
        <v>24</v>
      </c>
      <c r="X295" s="166">
        <f t="shared" si="79"/>
        <v>2006.1042253521127</v>
      </c>
    </row>
    <row r="296" spans="1:24" s="424" customFormat="1" ht="15.75" customHeight="1" x14ac:dyDescent="0.2">
      <c r="A296" s="211">
        <v>269</v>
      </c>
      <c r="B296" s="212">
        <f t="shared" si="80"/>
        <v>56.900000000000006</v>
      </c>
      <c r="C296" s="436">
        <v>19710</v>
      </c>
      <c r="D296" s="213">
        <f t="shared" si="68"/>
        <v>4156.7662565905093</v>
      </c>
      <c r="E296" s="208">
        <f t="shared" si="71"/>
        <v>1413.3005272407734</v>
      </c>
      <c r="F296" s="164">
        <f t="shared" si="72"/>
        <v>83.135325131810191</v>
      </c>
      <c r="G296" s="165">
        <v>68</v>
      </c>
      <c r="H296" s="166">
        <f t="shared" si="73"/>
        <v>5721.2021089630935</v>
      </c>
      <c r="I296" s="211">
        <v>269</v>
      </c>
      <c r="J296" s="212">
        <f t="shared" si="66"/>
        <v>87.538461538461547</v>
      </c>
      <c r="K296" s="436">
        <v>19710</v>
      </c>
      <c r="L296" s="213">
        <f t="shared" si="69"/>
        <v>2701.8980667838309</v>
      </c>
      <c r="M296" s="210">
        <f t="shared" si="74"/>
        <v>918.64534270650256</v>
      </c>
      <c r="N296" s="208">
        <f t="shared" si="75"/>
        <v>54.03796133567662</v>
      </c>
      <c r="O296" s="165">
        <v>44</v>
      </c>
      <c r="P296" s="166">
        <f t="shared" si="76"/>
        <v>3718.5813708260102</v>
      </c>
      <c r="Q296" s="211">
        <v>269</v>
      </c>
      <c r="R296" s="212">
        <f t="shared" si="67"/>
        <v>162.57142857142861</v>
      </c>
      <c r="S296" s="436">
        <v>19710</v>
      </c>
      <c r="T296" s="213">
        <f t="shared" si="70"/>
        <v>1454.8681898066779</v>
      </c>
      <c r="U296" s="210">
        <f t="shared" si="77"/>
        <v>494.65518453427052</v>
      </c>
      <c r="V296" s="208">
        <f t="shared" si="78"/>
        <v>29.09736379613356</v>
      </c>
      <c r="W296" s="165">
        <v>24</v>
      </c>
      <c r="X296" s="166">
        <f t="shared" si="79"/>
        <v>2002.6207381370821</v>
      </c>
    </row>
    <row r="297" spans="1:24" s="424" customFormat="1" ht="15.75" customHeight="1" x14ac:dyDescent="0.2">
      <c r="A297" s="214">
        <v>270</v>
      </c>
      <c r="B297" s="212">
        <f t="shared" si="80"/>
        <v>57</v>
      </c>
      <c r="C297" s="436">
        <v>19710</v>
      </c>
      <c r="D297" s="213">
        <f t="shared" si="68"/>
        <v>4149.4736842105258</v>
      </c>
      <c r="E297" s="208">
        <f t="shared" si="71"/>
        <v>1410.8210526315788</v>
      </c>
      <c r="F297" s="164">
        <f t="shared" si="72"/>
        <v>82.989473684210523</v>
      </c>
      <c r="G297" s="165">
        <v>68</v>
      </c>
      <c r="H297" s="166">
        <f t="shared" si="73"/>
        <v>5711.2842105263153</v>
      </c>
      <c r="I297" s="214">
        <v>270</v>
      </c>
      <c r="J297" s="212">
        <f t="shared" si="66"/>
        <v>87.692307692307693</v>
      </c>
      <c r="K297" s="436">
        <v>19710</v>
      </c>
      <c r="L297" s="213">
        <f t="shared" si="69"/>
        <v>2697.1578947368421</v>
      </c>
      <c r="M297" s="210">
        <f t="shared" si="74"/>
        <v>917.03368421052642</v>
      </c>
      <c r="N297" s="208">
        <f t="shared" si="75"/>
        <v>53.943157894736842</v>
      </c>
      <c r="O297" s="165">
        <v>44</v>
      </c>
      <c r="P297" s="166">
        <f t="shared" si="76"/>
        <v>3712.1347368421057</v>
      </c>
      <c r="Q297" s="214">
        <v>270</v>
      </c>
      <c r="R297" s="212">
        <f t="shared" si="67"/>
        <v>162.85714285714286</v>
      </c>
      <c r="S297" s="436">
        <v>19710</v>
      </c>
      <c r="T297" s="213">
        <f t="shared" si="70"/>
        <v>1452.3157894736842</v>
      </c>
      <c r="U297" s="210">
        <f t="shared" si="77"/>
        <v>493.78736842105263</v>
      </c>
      <c r="V297" s="208">
        <f t="shared" si="78"/>
        <v>29.046315789473685</v>
      </c>
      <c r="W297" s="165">
        <v>24</v>
      </c>
      <c r="X297" s="166">
        <f t="shared" si="79"/>
        <v>1999.1494736842105</v>
      </c>
    </row>
    <row r="298" spans="1:24" s="424" customFormat="1" ht="15.75" customHeight="1" x14ac:dyDescent="0.2">
      <c r="A298" s="211">
        <v>271</v>
      </c>
      <c r="B298" s="212">
        <f t="shared" si="80"/>
        <v>57.1</v>
      </c>
      <c r="C298" s="436">
        <v>19710</v>
      </c>
      <c r="D298" s="213">
        <f t="shared" si="68"/>
        <v>4142.2066549912433</v>
      </c>
      <c r="E298" s="208">
        <f t="shared" si="71"/>
        <v>1408.3502626970228</v>
      </c>
      <c r="F298" s="164">
        <f t="shared" si="72"/>
        <v>82.844133099824873</v>
      </c>
      <c r="G298" s="165">
        <v>68</v>
      </c>
      <c r="H298" s="166">
        <f t="shared" si="73"/>
        <v>5701.4010507880912</v>
      </c>
      <c r="I298" s="211">
        <v>271</v>
      </c>
      <c r="J298" s="212">
        <f t="shared" si="66"/>
        <v>87.84615384615384</v>
      </c>
      <c r="K298" s="436">
        <v>19710</v>
      </c>
      <c r="L298" s="213">
        <f t="shared" si="69"/>
        <v>2692.4343257443084</v>
      </c>
      <c r="M298" s="210">
        <f t="shared" si="74"/>
        <v>915.42767075306494</v>
      </c>
      <c r="N298" s="208">
        <f t="shared" si="75"/>
        <v>53.848686514886168</v>
      </c>
      <c r="O298" s="165">
        <v>44</v>
      </c>
      <c r="P298" s="166">
        <f t="shared" si="76"/>
        <v>3705.7106830122593</v>
      </c>
      <c r="Q298" s="211">
        <v>271</v>
      </c>
      <c r="R298" s="212">
        <f t="shared" si="67"/>
        <v>163.14285714285717</v>
      </c>
      <c r="S298" s="436">
        <v>19710</v>
      </c>
      <c r="T298" s="213">
        <f t="shared" si="70"/>
        <v>1449.772329246935</v>
      </c>
      <c r="U298" s="210">
        <f t="shared" si="77"/>
        <v>492.92259194395791</v>
      </c>
      <c r="V298" s="208">
        <f t="shared" si="78"/>
        <v>28.995446584938701</v>
      </c>
      <c r="W298" s="165">
        <v>24</v>
      </c>
      <c r="X298" s="166">
        <f t="shared" si="79"/>
        <v>1995.6903677758316</v>
      </c>
    </row>
    <row r="299" spans="1:24" s="424" customFormat="1" ht="15.75" customHeight="1" x14ac:dyDescent="0.2">
      <c r="A299" s="211">
        <v>272</v>
      </c>
      <c r="B299" s="212">
        <f t="shared" si="80"/>
        <v>57.2</v>
      </c>
      <c r="C299" s="436">
        <v>19710</v>
      </c>
      <c r="D299" s="213">
        <f t="shared" si="68"/>
        <v>4134.9650349650346</v>
      </c>
      <c r="E299" s="208">
        <f t="shared" si="71"/>
        <v>1405.8881118881118</v>
      </c>
      <c r="F299" s="164">
        <f t="shared" si="72"/>
        <v>82.699300699300693</v>
      </c>
      <c r="G299" s="165">
        <v>68</v>
      </c>
      <c r="H299" s="166">
        <f t="shared" si="73"/>
        <v>5691.5524475524471</v>
      </c>
      <c r="I299" s="211">
        <v>272</v>
      </c>
      <c r="J299" s="212">
        <f t="shared" si="66"/>
        <v>88</v>
      </c>
      <c r="K299" s="436">
        <v>19710</v>
      </c>
      <c r="L299" s="213">
        <f t="shared" si="69"/>
        <v>2687.7272727272725</v>
      </c>
      <c r="M299" s="210">
        <f t="shared" si="74"/>
        <v>913.82727272727277</v>
      </c>
      <c r="N299" s="208">
        <f t="shared" si="75"/>
        <v>53.75454545454545</v>
      </c>
      <c r="O299" s="165">
        <v>44</v>
      </c>
      <c r="P299" s="166">
        <f t="shared" si="76"/>
        <v>3699.3090909090906</v>
      </c>
      <c r="Q299" s="211">
        <v>272</v>
      </c>
      <c r="R299" s="212">
        <f t="shared" si="67"/>
        <v>163.42857142857144</v>
      </c>
      <c r="S299" s="436">
        <v>19710</v>
      </c>
      <c r="T299" s="213">
        <f t="shared" si="70"/>
        <v>1447.2377622377621</v>
      </c>
      <c r="U299" s="210">
        <f t="shared" si="77"/>
        <v>492.06083916083918</v>
      </c>
      <c r="V299" s="208">
        <f t="shared" si="78"/>
        <v>28.944755244755243</v>
      </c>
      <c r="W299" s="165">
        <v>24</v>
      </c>
      <c r="X299" s="166">
        <f t="shared" si="79"/>
        <v>1992.2433566433565</v>
      </c>
    </row>
    <row r="300" spans="1:24" s="424" customFormat="1" ht="15.75" customHeight="1" x14ac:dyDescent="0.2">
      <c r="A300" s="211">
        <v>273</v>
      </c>
      <c r="B300" s="212">
        <f t="shared" si="80"/>
        <v>57.3</v>
      </c>
      <c r="C300" s="436">
        <v>19710</v>
      </c>
      <c r="D300" s="213">
        <f t="shared" si="68"/>
        <v>4127.7486910994767</v>
      </c>
      <c r="E300" s="208">
        <f t="shared" si="71"/>
        <v>1403.4345549738221</v>
      </c>
      <c r="F300" s="164">
        <f t="shared" si="72"/>
        <v>82.554973821989535</v>
      </c>
      <c r="G300" s="165">
        <v>68</v>
      </c>
      <c r="H300" s="166">
        <f t="shared" si="73"/>
        <v>5681.7382198952882</v>
      </c>
      <c r="I300" s="211">
        <v>273</v>
      </c>
      <c r="J300" s="212">
        <f t="shared" si="66"/>
        <v>88.153846153846146</v>
      </c>
      <c r="K300" s="436">
        <v>19710</v>
      </c>
      <c r="L300" s="213">
        <f t="shared" si="69"/>
        <v>2683.03664921466</v>
      </c>
      <c r="M300" s="210">
        <f t="shared" si="74"/>
        <v>912.23246073298446</v>
      </c>
      <c r="N300" s="208">
        <f t="shared" si="75"/>
        <v>53.660732984293197</v>
      </c>
      <c r="O300" s="165">
        <v>44</v>
      </c>
      <c r="P300" s="166">
        <f t="shared" si="76"/>
        <v>3692.9298429319374</v>
      </c>
      <c r="Q300" s="211">
        <v>273</v>
      </c>
      <c r="R300" s="212">
        <f t="shared" si="67"/>
        <v>163.71428571428572</v>
      </c>
      <c r="S300" s="436">
        <v>19710</v>
      </c>
      <c r="T300" s="213">
        <f t="shared" si="70"/>
        <v>1444.7120418848167</v>
      </c>
      <c r="U300" s="210">
        <f t="shared" si="77"/>
        <v>491.20209424083771</v>
      </c>
      <c r="V300" s="208">
        <f t="shared" si="78"/>
        <v>28.894240837696334</v>
      </c>
      <c r="W300" s="165">
        <v>24</v>
      </c>
      <c r="X300" s="166">
        <f t="shared" si="79"/>
        <v>1988.8083769633506</v>
      </c>
    </row>
    <row r="301" spans="1:24" s="424" customFormat="1" ht="15.75" customHeight="1" x14ac:dyDescent="0.2">
      <c r="A301" s="211">
        <v>274</v>
      </c>
      <c r="B301" s="212">
        <f t="shared" si="80"/>
        <v>57.400000000000006</v>
      </c>
      <c r="C301" s="436">
        <v>19710</v>
      </c>
      <c r="D301" s="213">
        <f t="shared" si="68"/>
        <v>4120.557491289198</v>
      </c>
      <c r="E301" s="208">
        <f t="shared" si="71"/>
        <v>1400.9895470383274</v>
      </c>
      <c r="F301" s="164">
        <f t="shared" si="72"/>
        <v>82.411149825783966</v>
      </c>
      <c r="G301" s="165">
        <v>68</v>
      </c>
      <c r="H301" s="166">
        <f t="shared" si="73"/>
        <v>5671.9581881533095</v>
      </c>
      <c r="I301" s="211">
        <v>274</v>
      </c>
      <c r="J301" s="212">
        <f t="shared" si="66"/>
        <v>88.307692307692307</v>
      </c>
      <c r="K301" s="436">
        <v>19710</v>
      </c>
      <c r="L301" s="213">
        <f t="shared" si="69"/>
        <v>2678.3623693379791</v>
      </c>
      <c r="M301" s="210">
        <f t="shared" si="74"/>
        <v>910.64320557491294</v>
      </c>
      <c r="N301" s="208">
        <f t="shared" si="75"/>
        <v>53.567247386759583</v>
      </c>
      <c r="O301" s="165">
        <v>44</v>
      </c>
      <c r="P301" s="166">
        <f t="shared" si="76"/>
        <v>3686.5728222996513</v>
      </c>
      <c r="Q301" s="211">
        <v>274</v>
      </c>
      <c r="R301" s="212">
        <f t="shared" si="67"/>
        <v>164.00000000000003</v>
      </c>
      <c r="S301" s="436">
        <v>19710</v>
      </c>
      <c r="T301" s="213">
        <f t="shared" si="70"/>
        <v>1442.1951219512191</v>
      </c>
      <c r="U301" s="210">
        <f t="shared" si="77"/>
        <v>490.34634146341455</v>
      </c>
      <c r="V301" s="208">
        <f t="shared" si="78"/>
        <v>28.843902439024383</v>
      </c>
      <c r="W301" s="165">
        <v>24</v>
      </c>
      <c r="X301" s="166">
        <f t="shared" si="79"/>
        <v>1985.385365853658</v>
      </c>
    </row>
    <row r="302" spans="1:24" s="424" customFormat="1" ht="15.75" customHeight="1" x14ac:dyDescent="0.2">
      <c r="A302" s="211">
        <v>275</v>
      </c>
      <c r="B302" s="212">
        <f t="shared" si="80"/>
        <v>57.5</v>
      </c>
      <c r="C302" s="436">
        <v>19710</v>
      </c>
      <c r="D302" s="213">
        <f t="shared" si="68"/>
        <v>4113.391304347826</v>
      </c>
      <c r="E302" s="208">
        <f t="shared" si="71"/>
        <v>1398.5530434782609</v>
      </c>
      <c r="F302" s="164">
        <f t="shared" si="72"/>
        <v>82.267826086956518</v>
      </c>
      <c r="G302" s="165">
        <v>68</v>
      </c>
      <c r="H302" s="166">
        <f t="shared" si="73"/>
        <v>5662.2121739130434</v>
      </c>
      <c r="I302" s="211">
        <v>275</v>
      </c>
      <c r="J302" s="212">
        <f t="shared" si="66"/>
        <v>88.461538461538453</v>
      </c>
      <c r="K302" s="436">
        <v>19710</v>
      </c>
      <c r="L302" s="213">
        <f t="shared" si="69"/>
        <v>2673.7043478260871</v>
      </c>
      <c r="M302" s="210">
        <f t="shared" si="74"/>
        <v>909.0594782608697</v>
      </c>
      <c r="N302" s="208">
        <f t="shared" si="75"/>
        <v>53.474086956521745</v>
      </c>
      <c r="O302" s="165">
        <v>44</v>
      </c>
      <c r="P302" s="166">
        <f t="shared" si="76"/>
        <v>3680.2379130434783</v>
      </c>
      <c r="Q302" s="211">
        <v>275</v>
      </c>
      <c r="R302" s="212">
        <f t="shared" si="67"/>
        <v>164.28571428571431</v>
      </c>
      <c r="S302" s="436">
        <v>19710</v>
      </c>
      <c r="T302" s="213">
        <f t="shared" si="70"/>
        <v>1439.6869565217389</v>
      </c>
      <c r="U302" s="210">
        <f t="shared" si="77"/>
        <v>489.49356521739128</v>
      </c>
      <c r="V302" s="208">
        <f t="shared" si="78"/>
        <v>28.79373913043478</v>
      </c>
      <c r="W302" s="165">
        <v>24</v>
      </c>
      <c r="X302" s="166">
        <f t="shared" si="79"/>
        <v>1981.9742608695649</v>
      </c>
    </row>
    <row r="303" spans="1:24" s="424" customFormat="1" ht="15.75" customHeight="1" x14ac:dyDescent="0.2">
      <c r="A303" s="211">
        <v>276</v>
      </c>
      <c r="B303" s="212">
        <f t="shared" si="80"/>
        <v>57.6</v>
      </c>
      <c r="C303" s="436">
        <v>19710</v>
      </c>
      <c r="D303" s="213">
        <f t="shared" si="68"/>
        <v>4106.25</v>
      </c>
      <c r="E303" s="208">
        <f t="shared" si="71"/>
        <v>1396.125</v>
      </c>
      <c r="F303" s="164">
        <f t="shared" si="72"/>
        <v>82.125</v>
      </c>
      <c r="G303" s="165">
        <v>68</v>
      </c>
      <c r="H303" s="166">
        <f t="shared" si="73"/>
        <v>5652.5</v>
      </c>
      <c r="I303" s="211">
        <v>276</v>
      </c>
      <c r="J303" s="212">
        <f t="shared" si="66"/>
        <v>88.615384615384613</v>
      </c>
      <c r="K303" s="436">
        <v>19710</v>
      </c>
      <c r="L303" s="213">
        <f t="shared" si="69"/>
        <v>2669.0625</v>
      </c>
      <c r="M303" s="210">
        <f t="shared" si="74"/>
        <v>907.48125000000005</v>
      </c>
      <c r="N303" s="208">
        <f t="shared" si="75"/>
        <v>53.381250000000001</v>
      </c>
      <c r="O303" s="165">
        <v>44</v>
      </c>
      <c r="P303" s="166">
        <f t="shared" si="76"/>
        <v>3673.9249999999997</v>
      </c>
      <c r="Q303" s="211">
        <v>276</v>
      </c>
      <c r="R303" s="212">
        <f t="shared" si="67"/>
        <v>164.57142857142858</v>
      </c>
      <c r="S303" s="436">
        <v>19710</v>
      </c>
      <c r="T303" s="213">
        <f t="shared" si="70"/>
        <v>1437.1874999999998</v>
      </c>
      <c r="U303" s="210">
        <f t="shared" si="77"/>
        <v>488.64374999999995</v>
      </c>
      <c r="V303" s="208">
        <f t="shared" si="78"/>
        <v>28.743749999999995</v>
      </c>
      <c r="W303" s="165">
        <v>24</v>
      </c>
      <c r="X303" s="166">
        <f t="shared" si="79"/>
        <v>1978.5749999999998</v>
      </c>
    </row>
    <row r="304" spans="1:24" s="424" customFormat="1" ht="15.75" customHeight="1" x14ac:dyDescent="0.2">
      <c r="A304" s="211">
        <v>277</v>
      </c>
      <c r="B304" s="212">
        <f t="shared" si="80"/>
        <v>57.7</v>
      </c>
      <c r="C304" s="436">
        <v>19710</v>
      </c>
      <c r="D304" s="213">
        <f t="shared" si="68"/>
        <v>4099.1334488734838</v>
      </c>
      <c r="E304" s="208">
        <f t="shared" si="71"/>
        <v>1393.7053726169845</v>
      </c>
      <c r="F304" s="164">
        <f t="shared" si="72"/>
        <v>81.982668977469672</v>
      </c>
      <c r="G304" s="165">
        <v>68</v>
      </c>
      <c r="H304" s="166">
        <f t="shared" si="73"/>
        <v>5642.821490467938</v>
      </c>
      <c r="I304" s="211">
        <v>277</v>
      </c>
      <c r="J304" s="212">
        <f t="shared" si="66"/>
        <v>88.769230769230774</v>
      </c>
      <c r="K304" s="436">
        <v>19710</v>
      </c>
      <c r="L304" s="213">
        <f t="shared" si="69"/>
        <v>2664.436741767764</v>
      </c>
      <c r="M304" s="210">
        <f t="shared" si="74"/>
        <v>905.90849220103985</v>
      </c>
      <c r="N304" s="208">
        <f t="shared" si="75"/>
        <v>53.288734835355285</v>
      </c>
      <c r="O304" s="165">
        <v>44</v>
      </c>
      <c r="P304" s="166">
        <f t="shared" si="76"/>
        <v>3667.6339688041589</v>
      </c>
      <c r="Q304" s="211">
        <v>277</v>
      </c>
      <c r="R304" s="212">
        <f t="shared" si="67"/>
        <v>164.85714285714289</v>
      </c>
      <c r="S304" s="436">
        <v>19710</v>
      </c>
      <c r="T304" s="213">
        <f t="shared" si="70"/>
        <v>1434.6967071057188</v>
      </c>
      <c r="U304" s="210">
        <f t="shared" si="77"/>
        <v>487.79688041594443</v>
      </c>
      <c r="V304" s="208">
        <f t="shared" si="78"/>
        <v>28.693934142114376</v>
      </c>
      <c r="W304" s="165">
        <v>24</v>
      </c>
      <c r="X304" s="166">
        <f t="shared" si="79"/>
        <v>1975.1875216637777</v>
      </c>
    </row>
    <row r="305" spans="1:24" s="424" customFormat="1" ht="15.75" customHeight="1" x14ac:dyDescent="0.2">
      <c r="A305" s="211">
        <v>278</v>
      </c>
      <c r="B305" s="212">
        <f t="shared" si="80"/>
        <v>57.8</v>
      </c>
      <c r="C305" s="436">
        <v>19710</v>
      </c>
      <c r="D305" s="213">
        <f t="shared" si="68"/>
        <v>4092.04152249135</v>
      </c>
      <c r="E305" s="208">
        <f t="shared" si="71"/>
        <v>1391.294117647059</v>
      </c>
      <c r="F305" s="164">
        <f t="shared" si="72"/>
        <v>81.840830449826996</v>
      </c>
      <c r="G305" s="165">
        <v>68</v>
      </c>
      <c r="H305" s="166">
        <f t="shared" si="73"/>
        <v>5633.176470588236</v>
      </c>
      <c r="I305" s="211">
        <v>278</v>
      </c>
      <c r="J305" s="212">
        <f t="shared" si="66"/>
        <v>88.92307692307692</v>
      </c>
      <c r="K305" s="436">
        <v>19710</v>
      </c>
      <c r="L305" s="213">
        <f t="shared" si="69"/>
        <v>2659.8269896193774</v>
      </c>
      <c r="M305" s="210">
        <f t="shared" si="74"/>
        <v>904.34117647058838</v>
      </c>
      <c r="N305" s="208">
        <f t="shared" si="75"/>
        <v>53.196539792387547</v>
      </c>
      <c r="O305" s="165">
        <v>44</v>
      </c>
      <c r="P305" s="166">
        <f t="shared" si="76"/>
        <v>3661.3647058823535</v>
      </c>
      <c r="Q305" s="211">
        <v>278</v>
      </c>
      <c r="R305" s="212">
        <f t="shared" si="67"/>
        <v>165.14285714285714</v>
      </c>
      <c r="S305" s="436">
        <v>19710</v>
      </c>
      <c r="T305" s="213">
        <f t="shared" si="70"/>
        <v>1432.2145328719723</v>
      </c>
      <c r="U305" s="210">
        <f t="shared" si="77"/>
        <v>486.95294117647063</v>
      </c>
      <c r="V305" s="208">
        <f t="shared" si="78"/>
        <v>28.644290657439448</v>
      </c>
      <c r="W305" s="165">
        <v>24</v>
      </c>
      <c r="X305" s="166">
        <f t="shared" si="79"/>
        <v>1971.8117647058823</v>
      </c>
    </row>
    <row r="306" spans="1:24" s="424" customFormat="1" ht="15.75" customHeight="1" x14ac:dyDescent="0.2">
      <c r="A306" s="211">
        <v>279</v>
      </c>
      <c r="B306" s="212">
        <f t="shared" si="80"/>
        <v>57.900000000000006</v>
      </c>
      <c r="C306" s="436">
        <v>19710</v>
      </c>
      <c r="D306" s="213">
        <f t="shared" si="68"/>
        <v>4084.9740932642485</v>
      </c>
      <c r="E306" s="208">
        <f t="shared" si="71"/>
        <v>1388.8911917098446</v>
      </c>
      <c r="F306" s="164">
        <f t="shared" si="72"/>
        <v>81.699481865284966</v>
      </c>
      <c r="G306" s="165">
        <v>68</v>
      </c>
      <c r="H306" s="166">
        <f t="shared" si="73"/>
        <v>5623.5647668393776</v>
      </c>
      <c r="I306" s="211">
        <v>279</v>
      </c>
      <c r="J306" s="212">
        <f t="shared" si="66"/>
        <v>89.07692307692308</v>
      </c>
      <c r="K306" s="436">
        <v>19710</v>
      </c>
      <c r="L306" s="213">
        <f t="shared" si="69"/>
        <v>2655.2331606217617</v>
      </c>
      <c r="M306" s="210">
        <f t="shared" si="74"/>
        <v>902.77927461139905</v>
      </c>
      <c r="N306" s="208">
        <f t="shared" si="75"/>
        <v>53.104663212435234</v>
      </c>
      <c r="O306" s="165">
        <v>44</v>
      </c>
      <c r="P306" s="166">
        <f t="shared" si="76"/>
        <v>3655.1170984455962</v>
      </c>
      <c r="Q306" s="211">
        <v>279</v>
      </c>
      <c r="R306" s="212">
        <f t="shared" si="67"/>
        <v>165.42857142857144</v>
      </c>
      <c r="S306" s="436">
        <v>19710</v>
      </c>
      <c r="T306" s="213">
        <f t="shared" si="70"/>
        <v>1429.740932642487</v>
      </c>
      <c r="U306" s="210">
        <f t="shared" si="77"/>
        <v>486.11191709844559</v>
      </c>
      <c r="V306" s="208">
        <f t="shared" si="78"/>
        <v>28.594818652849739</v>
      </c>
      <c r="W306" s="165">
        <v>24</v>
      </c>
      <c r="X306" s="166">
        <f t="shared" si="79"/>
        <v>1968.4476683937821</v>
      </c>
    </row>
    <row r="307" spans="1:24" s="424" customFormat="1" ht="15.75" customHeight="1" x14ac:dyDescent="0.2">
      <c r="A307" s="214">
        <v>280</v>
      </c>
      <c r="B307" s="212">
        <f t="shared" si="80"/>
        <v>58</v>
      </c>
      <c r="C307" s="436">
        <v>19710</v>
      </c>
      <c r="D307" s="213">
        <f t="shared" si="68"/>
        <v>4077.9310344827586</v>
      </c>
      <c r="E307" s="208">
        <f t="shared" si="71"/>
        <v>1386.496551724138</v>
      </c>
      <c r="F307" s="164">
        <f t="shared" si="72"/>
        <v>81.558620689655172</v>
      </c>
      <c r="G307" s="165">
        <v>68</v>
      </c>
      <c r="H307" s="166">
        <f t="shared" si="73"/>
        <v>5613.9862068965522</v>
      </c>
      <c r="I307" s="214">
        <v>280</v>
      </c>
      <c r="J307" s="212">
        <f t="shared" si="66"/>
        <v>89.230769230769226</v>
      </c>
      <c r="K307" s="436">
        <v>19710</v>
      </c>
      <c r="L307" s="213">
        <f t="shared" si="69"/>
        <v>2650.6551724137935</v>
      </c>
      <c r="M307" s="210">
        <f t="shared" si="74"/>
        <v>901.22275862068989</v>
      </c>
      <c r="N307" s="208">
        <f t="shared" si="75"/>
        <v>53.013103448275871</v>
      </c>
      <c r="O307" s="165">
        <v>44</v>
      </c>
      <c r="P307" s="166">
        <f t="shared" si="76"/>
        <v>3648.8910344827596</v>
      </c>
      <c r="Q307" s="214">
        <v>280</v>
      </c>
      <c r="R307" s="212">
        <f t="shared" si="67"/>
        <v>165.71428571428572</v>
      </c>
      <c r="S307" s="436">
        <v>19710</v>
      </c>
      <c r="T307" s="213">
        <f t="shared" si="70"/>
        <v>1427.2758620689654</v>
      </c>
      <c r="U307" s="210">
        <f t="shared" si="77"/>
        <v>485.27379310344827</v>
      </c>
      <c r="V307" s="208">
        <f t="shared" si="78"/>
        <v>28.545517241379308</v>
      </c>
      <c r="W307" s="165">
        <v>24</v>
      </c>
      <c r="X307" s="166">
        <f t="shared" si="79"/>
        <v>1965.0951724137929</v>
      </c>
    </row>
    <row r="308" spans="1:24" s="424" customFormat="1" ht="15.75" customHeight="1" x14ac:dyDescent="0.2">
      <c r="A308" s="211">
        <v>281</v>
      </c>
      <c r="B308" s="212">
        <f t="shared" si="80"/>
        <v>58.1</v>
      </c>
      <c r="C308" s="436">
        <v>19710</v>
      </c>
      <c r="D308" s="213">
        <f t="shared" si="68"/>
        <v>4070.9122203098104</v>
      </c>
      <c r="E308" s="208">
        <f t="shared" si="71"/>
        <v>1384.1101549053355</v>
      </c>
      <c r="F308" s="164">
        <f t="shared" si="72"/>
        <v>81.418244406196209</v>
      </c>
      <c r="G308" s="165">
        <v>68</v>
      </c>
      <c r="H308" s="166">
        <f t="shared" si="73"/>
        <v>5604.4406196213422</v>
      </c>
      <c r="I308" s="211">
        <v>281</v>
      </c>
      <c r="J308" s="212">
        <f t="shared" si="66"/>
        <v>89.384615384615387</v>
      </c>
      <c r="K308" s="436">
        <v>19710</v>
      </c>
      <c r="L308" s="213">
        <f t="shared" si="69"/>
        <v>2646.0929432013768</v>
      </c>
      <c r="M308" s="210">
        <f t="shared" si="74"/>
        <v>899.67160068846817</v>
      </c>
      <c r="N308" s="208">
        <f t="shared" si="75"/>
        <v>52.921858864027534</v>
      </c>
      <c r="O308" s="165">
        <v>44</v>
      </c>
      <c r="P308" s="166">
        <f t="shared" si="76"/>
        <v>3642.6864027538722</v>
      </c>
      <c r="Q308" s="211">
        <v>281</v>
      </c>
      <c r="R308" s="212">
        <f t="shared" si="67"/>
        <v>166.00000000000003</v>
      </c>
      <c r="S308" s="436">
        <v>19710</v>
      </c>
      <c r="T308" s="213">
        <f t="shared" si="70"/>
        <v>1424.8192771084334</v>
      </c>
      <c r="U308" s="210">
        <f t="shared" si="77"/>
        <v>484.43855421686737</v>
      </c>
      <c r="V308" s="208">
        <f t="shared" si="78"/>
        <v>28.496385542168667</v>
      </c>
      <c r="W308" s="165">
        <v>24</v>
      </c>
      <c r="X308" s="166">
        <f t="shared" si="79"/>
        <v>1961.7542168674693</v>
      </c>
    </row>
    <row r="309" spans="1:24" s="424" customFormat="1" ht="15.75" customHeight="1" x14ac:dyDescent="0.2">
      <c r="A309" s="211">
        <v>282</v>
      </c>
      <c r="B309" s="212">
        <f t="shared" si="80"/>
        <v>58.2</v>
      </c>
      <c r="C309" s="436">
        <v>19710</v>
      </c>
      <c r="D309" s="213">
        <f t="shared" si="68"/>
        <v>4063.9175257731958</v>
      </c>
      <c r="E309" s="208">
        <f t="shared" si="71"/>
        <v>1381.7319587628867</v>
      </c>
      <c r="F309" s="164">
        <f t="shared" si="72"/>
        <v>81.278350515463913</v>
      </c>
      <c r="G309" s="165">
        <v>68</v>
      </c>
      <c r="H309" s="166">
        <f t="shared" si="73"/>
        <v>5594.9278350515469</v>
      </c>
      <c r="I309" s="211">
        <v>282</v>
      </c>
      <c r="J309" s="212">
        <f t="shared" si="66"/>
        <v>89.538461538461533</v>
      </c>
      <c r="K309" s="436">
        <v>19710</v>
      </c>
      <c r="L309" s="213">
        <f t="shared" si="69"/>
        <v>2641.5463917525772</v>
      </c>
      <c r="M309" s="210">
        <f t="shared" si="74"/>
        <v>898.12577319587626</v>
      </c>
      <c r="N309" s="208">
        <f t="shared" si="75"/>
        <v>52.830927835051547</v>
      </c>
      <c r="O309" s="165">
        <v>44</v>
      </c>
      <c r="P309" s="166">
        <f t="shared" si="76"/>
        <v>3636.5030927835051</v>
      </c>
      <c r="Q309" s="211">
        <v>282</v>
      </c>
      <c r="R309" s="212">
        <f t="shared" si="67"/>
        <v>166.28571428571431</v>
      </c>
      <c r="S309" s="436">
        <v>19710</v>
      </c>
      <c r="T309" s="213">
        <f t="shared" si="70"/>
        <v>1422.3711340206185</v>
      </c>
      <c r="U309" s="210">
        <f t="shared" si="77"/>
        <v>483.6061855670103</v>
      </c>
      <c r="V309" s="208">
        <f t="shared" si="78"/>
        <v>28.44742268041237</v>
      </c>
      <c r="W309" s="165">
        <v>24</v>
      </c>
      <c r="X309" s="166">
        <f t="shared" si="79"/>
        <v>1958.424742268041</v>
      </c>
    </row>
    <row r="310" spans="1:24" s="424" customFormat="1" ht="15.75" customHeight="1" x14ac:dyDescent="0.2">
      <c r="A310" s="211">
        <v>283</v>
      </c>
      <c r="B310" s="212">
        <f t="shared" si="80"/>
        <v>58.3</v>
      </c>
      <c r="C310" s="436">
        <v>19710</v>
      </c>
      <c r="D310" s="213">
        <f t="shared" si="68"/>
        <v>4056.9468267581478</v>
      </c>
      <c r="E310" s="208">
        <f t="shared" si="71"/>
        <v>1379.3619210977704</v>
      </c>
      <c r="F310" s="164">
        <f t="shared" si="72"/>
        <v>81.138936535162955</v>
      </c>
      <c r="G310" s="165">
        <v>68</v>
      </c>
      <c r="H310" s="166">
        <f t="shared" si="73"/>
        <v>5585.4476843910816</v>
      </c>
      <c r="I310" s="211">
        <v>283</v>
      </c>
      <c r="J310" s="212">
        <f t="shared" si="66"/>
        <v>89.692307692307679</v>
      </c>
      <c r="K310" s="436">
        <v>19710</v>
      </c>
      <c r="L310" s="213">
        <f t="shared" si="69"/>
        <v>2637.0154373927962</v>
      </c>
      <c r="M310" s="210">
        <f t="shared" si="74"/>
        <v>896.58524871355075</v>
      </c>
      <c r="N310" s="208">
        <f t="shared" si="75"/>
        <v>52.740308747855927</v>
      </c>
      <c r="O310" s="165">
        <v>44</v>
      </c>
      <c r="P310" s="166">
        <f t="shared" si="76"/>
        <v>3630.340994854203</v>
      </c>
      <c r="Q310" s="211">
        <v>283</v>
      </c>
      <c r="R310" s="212">
        <f t="shared" si="67"/>
        <v>166.57142857142858</v>
      </c>
      <c r="S310" s="436">
        <v>19710</v>
      </c>
      <c r="T310" s="213">
        <f t="shared" si="70"/>
        <v>1419.9313893653514</v>
      </c>
      <c r="U310" s="210">
        <f t="shared" si="77"/>
        <v>482.77667238421952</v>
      </c>
      <c r="V310" s="208">
        <f t="shared" si="78"/>
        <v>28.398627787307028</v>
      </c>
      <c r="W310" s="165">
        <v>24</v>
      </c>
      <c r="X310" s="166">
        <f t="shared" si="79"/>
        <v>1955.1066895368779</v>
      </c>
    </row>
    <row r="311" spans="1:24" s="424" customFormat="1" ht="15.75" customHeight="1" x14ac:dyDescent="0.2">
      <c r="A311" s="211">
        <v>284</v>
      </c>
      <c r="B311" s="212">
        <f t="shared" si="80"/>
        <v>58.400000000000006</v>
      </c>
      <c r="C311" s="436">
        <v>19710</v>
      </c>
      <c r="D311" s="213">
        <f t="shared" si="68"/>
        <v>4050</v>
      </c>
      <c r="E311" s="208">
        <f t="shared" si="71"/>
        <v>1377</v>
      </c>
      <c r="F311" s="164">
        <f t="shared" si="72"/>
        <v>81</v>
      </c>
      <c r="G311" s="165">
        <v>68</v>
      </c>
      <c r="H311" s="166">
        <f t="shared" si="73"/>
        <v>5576</v>
      </c>
      <c r="I311" s="211">
        <v>284</v>
      </c>
      <c r="J311" s="212">
        <f t="shared" si="66"/>
        <v>89.846153846153854</v>
      </c>
      <c r="K311" s="436">
        <v>19710</v>
      </c>
      <c r="L311" s="213">
        <f t="shared" si="69"/>
        <v>2632.4999999999995</v>
      </c>
      <c r="M311" s="210">
        <f t="shared" si="74"/>
        <v>895.05</v>
      </c>
      <c r="N311" s="208">
        <f t="shared" si="75"/>
        <v>52.649999999999991</v>
      </c>
      <c r="O311" s="165">
        <v>44</v>
      </c>
      <c r="P311" s="166">
        <f t="shared" si="76"/>
        <v>3624.1999999999994</v>
      </c>
      <c r="Q311" s="211">
        <v>284</v>
      </c>
      <c r="R311" s="212">
        <f t="shared" si="67"/>
        <v>166.85714285714289</v>
      </c>
      <c r="S311" s="436">
        <v>19710</v>
      </c>
      <c r="T311" s="213">
        <f t="shared" si="70"/>
        <v>1417.4999999999995</v>
      </c>
      <c r="U311" s="210">
        <f t="shared" si="77"/>
        <v>481.94999999999987</v>
      </c>
      <c r="V311" s="208">
        <f t="shared" si="78"/>
        <v>28.349999999999991</v>
      </c>
      <c r="W311" s="165">
        <v>24</v>
      </c>
      <c r="X311" s="166">
        <f t="shared" si="79"/>
        <v>1951.7999999999993</v>
      </c>
    </row>
    <row r="312" spans="1:24" s="424" customFormat="1" ht="15.75" customHeight="1" x14ac:dyDescent="0.2">
      <c r="A312" s="211">
        <v>285</v>
      </c>
      <c r="B312" s="212">
        <f t="shared" si="80"/>
        <v>58.5</v>
      </c>
      <c r="C312" s="436">
        <v>19710</v>
      </c>
      <c r="D312" s="213">
        <f t="shared" si="68"/>
        <v>4043.0769230769229</v>
      </c>
      <c r="E312" s="208">
        <f t="shared" si="71"/>
        <v>1374.6461538461538</v>
      </c>
      <c r="F312" s="164">
        <f t="shared" si="72"/>
        <v>80.861538461538458</v>
      </c>
      <c r="G312" s="165">
        <v>68</v>
      </c>
      <c r="H312" s="166">
        <f t="shared" si="73"/>
        <v>5566.5846153846151</v>
      </c>
      <c r="I312" s="211">
        <v>285</v>
      </c>
      <c r="J312" s="212">
        <f t="shared" si="66"/>
        <v>90</v>
      </c>
      <c r="K312" s="436">
        <v>19710</v>
      </c>
      <c r="L312" s="213">
        <f t="shared" si="69"/>
        <v>2628</v>
      </c>
      <c r="M312" s="210">
        <f t="shared" si="74"/>
        <v>893.5200000000001</v>
      </c>
      <c r="N312" s="208">
        <f t="shared" si="75"/>
        <v>52.56</v>
      </c>
      <c r="O312" s="165">
        <v>44</v>
      </c>
      <c r="P312" s="166">
        <f t="shared" si="76"/>
        <v>3618.08</v>
      </c>
      <c r="Q312" s="211">
        <v>285</v>
      </c>
      <c r="R312" s="212">
        <f t="shared" si="67"/>
        <v>167.14285714285717</v>
      </c>
      <c r="S312" s="436">
        <v>19710</v>
      </c>
      <c r="T312" s="213">
        <f t="shared" si="70"/>
        <v>1415.0769230769229</v>
      </c>
      <c r="U312" s="210">
        <f t="shared" si="77"/>
        <v>481.12615384615378</v>
      </c>
      <c r="V312" s="208">
        <f t="shared" si="78"/>
        <v>28.301538461538456</v>
      </c>
      <c r="W312" s="165">
        <v>24</v>
      </c>
      <c r="X312" s="166">
        <f t="shared" si="79"/>
        <v>1948.5046153846151</v>
      </c>
    </row>
    <row r="313" spans="1:24" s="424" customFormat="1" ht="15.75" customHeight="1" x14ac:dyDescent="0.2">
      <c r="A313" s="211">
        <v>286</v>
      </c>
      <c r="B313" s="212">
        <f t="shared" si="80"/>
        <v>58.6</v>
      </c>
      <c r="C313" s="436">
        <v>19710</v>
      </c>
      <c r="D313" s="213">
        <f t="shared" si="68"/>
        <v>4036.1774744027302</v>
      </c>
      <c r="E313" s="208">
        <f t="shared" si="71"/>
        <v>1372.3003412969283</v>
      </c>
      <c r="F313" s="164">
        <f t="shared" si="72"/>
        <v>80.723549488054601</v>
      </c>
      <c r="G313" s="165">
        <v>68</v>
      </c>
      <c r="H313" s="166">
        <f t="shared" si="73"/>
        <v>5557.2013651877123</v>
      </c>
      <c r="I313" s="211">
        <v>286</v>
      </c>
      <c r="J313" s="212">
        <f t="shared" si="66"/>
        <v>90.153846153846146</v>
      </c>
      <c r="K313" s="436">
        <v>19710</v>
      </c>
      <c r="L313" s="213">
        <f t="shared" si="69"/>
        <v>2623.5153583617748</v>
      </c>
      <c r="M313" s="210">
        <f t="shared" si="74"/>
        <v>891.99522184300349</v>
      </c>
      <c r="N313" s="208">
        <f t="shared" si="75"/>
        <v>52.470307167235497</v>
      </c>
      <c r="O313" s="165">
        <v>44</v>
      </c>
      <c r="P313" s="166">
        <f t="shared" si="76"/>
        <v>3611.980887372014</v>
      </c>
      <c r="Q313" s="211">
        <v>286</v>
      </c>
      <c r="R313" s="212">
        <f t="shared" si="67"/>
        <v>167.42857142857144</v>
      </c>
      <c r="S313" s="436">
        <v>19710</v>
      </c>
      <c r="T313" s="213">
        <f t="shared" si="70"/>
        <v>1412.6621160409557</v>
      </c>
      <c r="U313" s="210">
        <f t="shared" si="77"/>
        <v>480.30511945392493</v>
      </c>
      <c r="V313" s="208">
        <f t="shared" si="78"/>
        <v>28.253242320819112</v>
      </c>
      <c r="W313" s="165">
        <v>24</v>
      </c>
      <c r="X313" s="166">
        <f t="shared" si="79"/>
        <v>1945.2204778156997</v>
      </c>
    </row>
    <row r="314" spans="1:24" s="424" customFormat="1" ht="15.75" customHeight="1" x14ac:dyDescent="0.2">
      <c r="A314" s="211">
        <v>287</v>
      </c>
      <c r="B314" s="212">
        <f t="shared" si="80"/>
        <v>58.7</v>
      </c>
      <c r="C314" s="436">
        <v>19710</v>
      </c>
      <c r="D314" s="213">
        <f t="shared" si="68"/>
        <v>4029.3015332197615</v>
      </c>
      <c r="E314" s="208">
        <f t="shared" si="71"/>
        <v>1369.962521294719</v>
      </c>
      <c r="F314" s="164">
        <f t="shared" si="72"/>
        <v>80.586030664395238</v>
      </c>
      <c r="G314" s="165">
        <v>68</v>
      </c>
      <c r="H314" s="166">
        <f t="shared" si="73"/>
        <v>5547.8500851788758</v>
      </c>
      <c r="I314" s="211">
        <v>287</v>
      </c>
      <c r="J314" s="212">
        <f t="shared" si="66"/>
        <v>90.307692307692307</v>
      </c>
      <c r="K314" s="436">
        <v>19710</v>
      </c>
      <c r="L314" s="213">
        <f t="shared" si="69"/>
        <v>2619.0459965928449</v>
      </c>
      <c r="M314" s="210">
        <f t="shared" si="74"/>
        <v>890.47563884156727</v>
      </c>
      <c r="N314" s="208">
        <f t="shared" si="75"/>
        <v>52.380919931856901</v>
      </c>
      <c r="O314" s="165">
        <v>44</v>
      </c>
      <c r="P314" s="166">
        <f t="shared" si="76"/>
        <v>3605.9025553662691</v>
      </c>
      <c r="Q314" s="211">
        <v>287</v>
      </c>
      <c r="R314" s="212">
        <f t="shared" si="67"/>
        <v>167.71428571428572</v>
      </c>
      <c r="S314" s="436">
        <v>19710</v>
      </c>
      <c r="T314" s="213">
        <f t="shared" si="70"/>
        <v>1410.2555366269166</v>
      </c>
      <c r="U314" s="210">
        <f t="shared" si="77"/>
        <v>479.48688245315168</v>
      </c>
      <c r="V314" s="208">
        <f t="shared" si="78"/>
        <v>28.205110732538333</v>
      </c>
      <c r="W314" s="165">
        <v>24</v>
      </c>
      <c r="X314" s="166">
        <f t="shared" si="79"/>
        <v>1941.9475298126067</v>
      </c>
    </row>
    <row r="315" spans="1:24" s="424" customFormat="1" ht="15.75" customHeight="1" x14ac:dyDescent="0.2">
      <c r="A315" s="211">
        <v>288</v>
      </c>
      <c r="B315" s="212">
        <f t="shared" si="80"/>
        <v>58.8</v>
      </c>
      <c r="C315" s="436">
        <v>19710</v>
      </c>
      <c r="D315" s="213">
        <f t="shared" si="68"/>
        <v>4022.4489795918366</v>
      </c>
      <c r="E315" s="208">
        <f t="shared" si="71"/>
        <v>1367.6326530612246</v>
      </c>
      <c r="F315" s="164">
        <f t="shared" si="72"/>
        <v>80.448979591836732</v>
      </c>
      <c r="G315" s="165">
        <v>68</v>
      </c>
      <c r="H315" s="166">
        <f t="shared" si="73"/>
        <v>5538.5306122448983</v>
      </c>
      <c r="I315" s="211">
        <v>288</v>
      </c>
      <c r="J315" s="212">
        <f t="shared" si="66"/>
        <v>90.461538461538453</v>
      </c>
      <c r="K315" s="436">
        <v>19710</v>
      </c>
      <c r="L315" s="213">
        <f t="shared" si="69"/>
        <v>2614.591836734694</v>
      </c>
      <c r="M315" s="210">
        <f t="shared" si="74"/>
        <v>888.961224489796</v>
      </c>
      <c r="N315" s="208">
        <f t="shared" si="75"/>
        <v>52.291836734693881</v>
      </c>
      <c r="O315" s="165">
        <v>44</v>
      </c>
      <c r="P315" s="166">
        <f t="shared" si="76"/>
        <v>3599.844897959184</v>
      </c>
      <c r="Q315" s="211">
        <v>288</v>
      </c>
      <c r="R315" s="212">
        <f t="shared" si="67"/>
        <v>168</v>
      </c>
      <c r="S315" s="436">
        <v>19710</v>
      </c>
      <c r="T315" s="213">
        <f t="shared" si="70"/>
        <v>1407.8571428571429</v>
      </c>
      <c r="U315" s="210">
        <f t="shared" si="77"/>
        <v>478.67142857142863</v>
      </c>
      <c r="V315" s="208">
        <f t="shared" si="78"/>
        <v>28.157142857142858</v>
      </c>
      <c r="W315" s="165">
        <v>24</v>
      </c>
      <c r="X315" s="166">
        <f t="shared" si="79"/>
        <v>1938.6857142857143</v>
      </c>
    </row>
    <row r="316" spans="1:24" s="424" customFormat="1" ht="15.75" customHeight="1" x14ac:dyDescent="0.2">
      <c r="A316" s="211">
        <v>289</v>
      </c>
      <c r="B316" s="212">
        <f t="shared" si="80"/>
        <v>58.900000000000006</v>
      </c>
      <c r="C316" s="436">
        <v>19710</v>
      </c>
      <c r="D316" s="213">
        <f t="shared" si="68"/>
        <v>4015.6196943972832</v>
      </c>
      <c r="E316" s="208">
        <f t="shared" si="71"/>
        <v>1365.3106960950763</v>
      </c>
      <c r="F316" s="164">
        <f t="shared" si="72"/>
        <v>80.31239388794566</v>
      </c>
      <c r="G316" s="165">
        <v>68</v>
      </c>
      <c r="H316" s="166">
        <f t="shared" si="73"/>
        <v>5529.2427843803052</v>
      </c>
      <c r="I316" s="211">
        <v>289</v>
      </c>
      <c r="J316" s="212">
        <f t="shared" si="66"/>
        <v>90.615384615384627</v>
      </c>
      <c r="K316" s="436">
        <v>19710</v>
      </c>
      <c r="L316" s="213">
        <f t="shared" si="69"/>
        <v>2610.1528013582338</v>
      </c>
      <c r="M316" s="210">
        <f t="shared" si="74"/>
        <v>887.45195246179958</v>
      </c>
      <c r="N316" s="208">
        <f t="shared" si="75"/>
        <v>52.203056027164678</v>
      </c>
      <c r="O316" s="165">
        <v>44</v>
      </c>
      <c r="P316" s="166">
        <f t="shared" si="76"/>
        <v>3593.8078098471979</v>
      </c>
      <c r="Q316" s="211">
        <v>289</v>
      </c>
      <c r="R316" s="212">
        <f t="shared" si="67"/>
        <v>168.28571428571431</v>
      </c>
      <c r="S316" s="436">
        <v>19710</v>
      </c>
      <c r="T316" s="213">
        <f t="shared" si="70"/>
        <v>1405.4668930390492</v>
      </c>
      <c r="U316" s="210">
        <f t="shared" si="77"/>
        <v>477.85874363327673</v>
      </c>
      <c r="V316" s="208">
        <f t="shared" si="78"/>
        <v>28.109337860780983</v>
      </c>
      <c r="W316" s="165">
        <v>24</v>
      </c>
      <c r="X316" s="166">
        <f t="shared" si="79"/>
        <v>1935.4349745331067</v>
      </c>
    </row>
    <row r="317" spans="1:24" s="424" customFormat="1" ht="15.75" customHeight="1" x14ac:dyDescent="0.2">
      <c r="A317" s="214">
        <v>290</v>
      </c>
      <c r="B317" s="212">
        <f t="shared" si="80"/>
        <v>59</v>
      </c>
      <c r="C317" s="436">
        <v>19710</v>
      </c>
      <c r="D317" s="213">
        <f t="shared" si="68"/>
        <v>4008.8135593220341</v>
      </c>
      <c r="E317" s="208">
        <f t="shared" si="71"/>
        <v>1362.9966101694918</v>
      </c>
      <c r="F317" s="164">
        <f t="shared" si="72"/>
        <v>80.176271186440687</v>
      </c>
      <c r="G317" s="165">
        <v>68</v>
      </c>
      <c r="H317" s="166">
        <f t="shared" si="73"/>
        <v>5519.9864406779661</v>
      </c>
      <c r="I317" s="214">
        <v>290</v>
      </c>
      <c r="J317" s="212">
        <f t="shared" si="66"/>
        <v>90.769230769230759</v>
      </c>
      <c r="K317" s="436">
        <v>19710</v>
      </c>
      <c r="L317" s="213">
        <f t="shared" si="69"/>
        <v>2605.7288135593226</v>
      </c>
      <c r="M317" s="210">
        <f t="shared" si="74"/>
        <v>885.94779661016969</v>
      </c>
      <c r="N317" s="208">
        <f t="shared" si="75"/>
        <v>52.114576271186451</v>
      </c>
      <c r="O317" s="165">
        <v>44</v>
      </c>
      <c r="P317" s="166">
        <f t="shared" si="76"/>
        <v>3587.7911864406783</v>
      </c>
      <c r="Q317" s="214">
        <v>290</v>
      </c>
      <c r="R317" s="212">
        <f t="shared" si="67"/>
        <v>168.57142857142858</v>
      </c>
      <c r="S317" s="436">
        <v>19710</v>
      </c>
      <c r="T317" s="213">
        <f t="shared" si="70"/>
        <v>1403.0847457627117</v>
      </c>
      <c r="U317" s="210">
        <f t="shared" si="77"/>
        <v>477.04881355932201</v>
      </c>
      <c r="V317" s="208">
        <f t="shared" si="78"/>
        <v>28.061694915254236</v>
      </c>
      <c r="W317" s="165">
        <v>24</v>
      </c>
      <c r="X317" s="166">
        <f t="shared" si="79"/>
        <v>1932.1952542372881</v>
      </c>
    </row>
    <row r="318" spans="1:24" s="424" customFormat="1" ht="15.75" customHeight="1" x14ac:dyDescent="0.2">
      <c r="A318" s="211">
        <v>291</v>
      </c>
      <c r="B318" s="212">
        <f t="shared" si="80"/>
        <v>59.1</v>
      </c>
      <c r="C318" s="436">
        <v>19710</v>
      </c>
      <c r="D318" s="213">
        <f t="shared" si="68"/>
        <v>4002.0304568527918</v>
      </c>
      <c r="E318" s="208">
        <f t="shared" si="71"/>
        <v>1360.6903553299494</v>
      </c>
      <c r="F318" s="164">
        <f t="shared" si="72"/>
        <v>80.040609137055839</v>
      </c>
      <c r="G318" s="165">
        <v>68</v>
      </c>
      <c r="H318" s="166">
        <f t="shared" si="73"/>
        <v>5510.7614213197967</v>
      </c>
      <c r="I318" s="211">
        <v>291</v>
      </c>
      <c r="J318" s="212">
        <f t="shared" si="66"/>
        <v>90.92307692307692</v>
      </c>
      <c r="K318" s="436">
        <v>19710</v>
      </c>
      <c r="L318" s="213">
        <f t="shared" si="69"/>
        <v>2601.3197969543148</v>
      </c>
      <c r="M318" s="210">
        <f t="shared" si="74"/>
        <v>884.44873096446713</v>
      </c>
      <c r="N318" s="208">
        <f t="shared" si="75"/>
        <v>52.026395939086299</v>
      </c>
      <c r="O318" s="165">
        <v>44</v>
      </c>
      <c r="P318" s="166">
        <f t="shared" si="76"/>
        <v>3581.7949238578681</v>
      </c>
      <c r="Q318" s="211">
        <v>291</v>
      </c>
      <c r="R318" s="212">
        <f t="shared" si="67"/>
        <v>168.85714285714286</v>
      </c>
      <c r="S318" s="436">
        <v>19710</v>
      </c>
      <c r="T318" s="213">
        <f t="shared" si="70"/>
        <v>1400.7106598984772</v>
      </c>
      <c r="U318" s="210">
        <f t="shared" si="77"/>
        <v>476.24162436548227</v>
      </c>
      <c r="V318" s="208">
        <f t="shared" si="78"/>
        <v>28.014213197969543</v>
      </c>
      <c r="W318" s="165">
        <v>24</v>
      </c>
      <c r="X318" s="166">
        <f t="shared" si="79"/>
        <v>1928.9664974619291</v>
      </c>
    </row>
    <row r="319" spans="1:24" s="424" customFormat="1" ht="15.75" customHeight="1" x14ac:dyDescent="0.2">
      <c r="A319" s="211">
        <v>292</v>
      </c>
      <c r="B319" s="212">
        <f t="shared" si="80"/>
        <v>59.2</v>
      </c>
      <c r="C319" s="436">
        <v>19710</v>
      </c>
      <c r="D319" s="213">
        <f t="shared" si="68"/>
        <v>3995.27027027027</v>
      </c>
      <c r="E319" s="208">
        <f t="shared" si="71"/>
        <v>1358.3918918918919</v>
      </c>
      <c r="F319" s="164">
        <f t="shared" si="72"/>
        <v>79.905405405405403</v>
      </c>
      <c r="G319" s="165">
        <v>68</v>
      </c>
      <c r="H319" s="166">
        <f t="shared" si="73"/>
        <v>5501.5675675675666</v>
      </c>
      <c r="I319" s="211">
        <v>292</v>
      </c>
      <c r="J319" s="212">
        <f t="shared" si="66"/>
        <v>91.07692307692308</v>
      </c>
      <c r="K319" s="436">
        <v>19710</v>
      </c>
      <c r="L319" s="213">
        <f t="shared" si="69"/>
        <v>2596.9256756756754</v>
      </c>
      <c r="M319" s="210">
        <f t="shared" si="74"/>
        <v>882.95472972972971</v>
      </c>
      <c r="N319" s="208">
        <f t="shared" si="75"/>
        <v>51.938513513513506</v>
      </c>
      <c r="O319" s="165">
        <v>44</v>
      </c>
      <c r="P319" s="166">
        <f t="shared" si="76"/>
        <v>3575.8189189189188</v>
      </c>
      <c r="Q319" s="211">
        <v>292</v>
      </c>
      <c r="R319" s="212">
        <f t="shared" si="67"/>
        <v>169.14285714285717</v>
      </c>
      <c r="S319" s="436">
        <v>19710</v>
      </c>
      <c r="T319" s="213">
        <f t="shared" si="70"/>
        <v>1398.3445945945944</v>
      </c>
      <c r="U319" s="210">
        <f t="shared" si="77"/>
        <v>475.43716216216211</v>
      </c>
      <c r="V319" s="208">
        <f t="shared" si="78"/>
        <v>27.966891891891887</v>
      </c>
      <c r="W319" s="165">
        <v>24</v>
      </c>
      <c r="X319" s="166">
        <f t="shared" si="79"/>
        <v>1925.7486486486484</v>
      </c>
    </row>
    <row r="320" spans="1:24" s="424" customFormat="1" ht="15.75" customHeight="1" x14ac:dyDescent="0.2">
      <c r="A320" s="211">
        <v>293</v>
      </c>
      <c r="B320" s="212">
        <f t="shared" ref="B320:B327" si="81">0.1*A320+30</f>
        <v>59.3</v>
      </c>
      <c r="C320" s="436">
        <v>19710</v>
      </c>
      <c r="D320" s="213">
        <f t="shared" si="68"/>
        <v>3988.532883642496</v>
      </c>
      <c r="E320" s="208">
        <f t="shared" si="71"/>
        <v>1356.1011804384486</v>
      </c>
      <c r="F320" s="164">
        <f t="shared" si="72"/>
        <v>79.770657672849921</v>
      </c>
      <c r="G320" s="165">
        <v>68</v>
      </c>
      <c r="H320" s="166">
        <f t="shared" si="73"/>
        <v>5492.4047217537945</v>
      </c>
      <c r="I320" s="211">
        <v>293</v>
      </c>
      <c r="J320" s="212">
        <f t="shared" ref="J320:J327" si="82">(0.1*I320+30)/0.65</f>
        <v>91.230769230769226</v>
      </c>
      <c r="K320" s="436">
        <v>19710</v>
      </c>
      <c r="L320" s="213">
        <f t="shared" si="69"/>
        <v>2592.5463743676223</v>
      </c>
      <c r="M320" s="210">
        <f t="shared" si="74"/>
        <v>881.46576728499167</v>
      </c>
      <c r="N320" s="208">
        <f t="shared" si="75"/>
        <v>51.85092748735245</v>
      </c>
      <c r="O320" s="165">
        <v>44</v>
      </c>
      <c r="P320" s="166">
        <f t="shared" si="76"/>
        <v>3569.8630691399662</v>
      </c>
      <c r="Q320" s="211">
        <v>293</v>
      </c>
      <c r="R320" s="212">
        <f t="shared" ref="R320:R327" si="83">(0.1*Q320+30)/0.35</f>
        <v>169.42857142857144</v>
      </c>
      <c r="S320" s="436">
        <v>19710</v>
      </c>
      <c r="T320" s="213">
        <f t="shared" si="70"/>
        <v>1395.9865092748735</v>
      </c>
      <c r="U320" s="210">
        <f t="shared" si="77"/>
        <v>474.63541315345702</v>
      </c>
      <c r="V320" s="208">
        <f t="shared" si="78"/>
        <v>27.919730185497471</v>
      </c>
      <c r="W320" s="165">
        <v>24</v>
      </c>
      <c r="X320" s="166">
        <f t="shared" si="79"/>
        <v>1922.5416526138279</v>
      </c>
    </row>
    <row r="321" spans="1:24" s="424" customFormat="1" ht="15.75" customHeight="1" x14ac:dyDescent="0.2">
      <c r="A321" s="211">
        <v>294</v>
      </c>
      <c r="B321" s="212">
        <f t="shared" si="81"/>
        <v>59.400000000000006</v>
      </c>
      <c r="C321" s="436">
        <v>19710</v>
      </c>
      <c r="D321" s="213">
        <f t="shared" si="68"/>
        <v>3981.8181818181811</v>
      </c>
      <c r="E321" s="208">
        <f t="shared" si="71"/>
        <v>1353.8181818181818</v>
      </c>
      <c r="F321" s="164">
        <f t="shared" si="72"/>
        <v>79.636363636363626</v>
      </c>
      <c r="G321" s="165">
        <v>68</v>
      </c>
      <c r="H321" s="166">
        <f t="shared" si="73"/>
        <v>5483.272727272727</v>
      </c>
      <c r="I321" s="211">
        <v>294</v>
      </c>
      <c r="J321" s="212">
        <f t="shared" si="82"/>
        <v>91.384615384615387</v>
      </c>
      <c r="K321" s="436">
        <v>19710</v>
      </c>
      <c r="L321" s="213">
        <f t="shared" si="69"/>
        <v>2588.181818181818</v>
      </c>
      <c r="M321" s="210">
        <f t="shared" si="74"/>
        <v>879.9818181818182</v>
      </c>
      <c r="N321" s="208">
        <f t="shared" si="75"/>
        <v>51.763636363636358</v>
      </c>
      <c r="O321" s="165">
        <v>44</v>
      </c>
      <c r="P321" s="166">
        <f t="shared" si="76"/>
        <v>3563.9272727272728</v>
      </c>
      <c r="Q321" s="211">
        <v>294</v>
      </c>
      <c r="R321" s="212">
        <f t="shared" si="83"/>
        <v>169.71428571428575</v>
      </c>
      <c r="S321" s="436">
        <v>19710</v>
      </c>
      <c r="T321" s="213">
        <f t="shared" si="70"/>
        <v>1393.6363636363633</v>
      </c>
      <c r="U321" s="210">
        <f t="shared" si="77"/>
        <v>473.83636363636356</v>
      </c>
      <c r="V321" s="208">
        <f t="shared" si="78"/>
        <v>27.872727272727268</v>
      </c>
      <c r="W321" s="165">
        <v>24</v>
      </c>
      <c r="X321" s="166">
        <f t="shared" si="79"/>
        <v>1919.345454545454</v>
      </c>
    </row>
    <row r="322" spans="1:24" s="424" customFormat="1" ht="15.75" customHeight="1" x14ac:dyDescent="0.2">
      <c r="A322" s="211">
        <v>295</v>
      </c>
      <c r="B322" s="212">
        <f t="shared" si="81"/>
        <v>59.5</v>
      </c>
      <c r="C322" s="436">
        <v>19710</v>
      </c>
      <c r="D322" s="213">
        <f t="shared" si="68"/>
        <v>3975.1260504201682</v>
      </c>
      <c r="E322" s="208">
        <f t="shared" si="71"/>
        <v>1351.5428571428572</v>
      </c>
      <c r="F322" s="164">
        <f t="shared" si="72"/>
        <v>79.502521008403363</v>
      </c>
      <c r="G322" s="165">
        <v>68</v>
      </c>
      <c r="H322" s="166">
        <f t="shared" si="73"/>
        <v>5474.1714285714288</v>
      </c>
      <c r="I322" s="211">
        <v>295</v>
      </c>
      <c r="J322" s="212">
        <f t="shared" si="82"/>
        <v>91.538461538461533</v>
      </c>
      <c r="K322" s="436">
        <v>19710</v>
      </c>
      <c r="L322" s="213">
        <f t="shared" si="69"/>
        <v>2583.8319327731092</v>
      </c>
      <c r="M322" s="210">
        <f t="shared" si="74"/>
        <v>878.50285714285724</v>
      </c>
      <c r="N322" s="208">
        <f t="shared" si="75"/>
        <v>51.676638655462185</v>
      </c>
      <c r="O322" s="165">
        <v>44</v>
      </c>
      <c r="P322" s="166">
        <f t="shared" si="76"/>
        <v>3558.0114285714285</v>
      </c>
      <c r="Q322" s="211">
        <v>295</v>
      </c>
      <c r="R322" s="212">
        <f t="shared" si="83"/>
        <v>170</v>
      </c>
      <c r="S322" s="436">
        <v>19710</v>
      </c>
      <c r="T322" s="213">
        <f t="shared" si="70"/>
        <v>1391.2941176470588</v>
      </c>
      <c r="U322" s="210">
        <f t="shared" si="77"/>
        <v>473.04</v>
      </c>
      <c r="V322" s="208">
        <f t="shared" si="78"/>
        <v>27.825882352941175</v>
      </c>
      <c r="W322" s="165">
        <v>24</v>
      </c>
      <c r="X322" s="166">
        <f t="shared" si="79"/>
        <v>1916.1599999999999</v>
      </c>
    </row>
    <row r="323" spans="1:24" s="424" customFormat="1" ht="15.75" customHeight="1" x14ac:dyDescent="0.2">
      <c r="A323" s="211">
        <v>296</v>
      </c>
      <c r="B323" s="212">
        <f t="shared" si="81"/>
        <v>59.6</v>
      </c>
      <c r="C323" s="436">
        <v>19710</v>
      </c>
      <c r="D323" s="213">
        <f t="shared" si="68"/>
        <v>3968.4563758389259</v>
      </c>
      <c r="E323" s="208">
        <f t="shared" si="71"/>
        <v>1349.275167785235</v>
      </c>
      <c r="F323" s="164">
        <f t="shared" si="72"/>
        <v>79.369127516778519</v>
      </c>
      <c r="G323" s="165">
        <v>68</v>
      </c>
      <c r="H323" s="166">
        <f t="shared" si="73"/>
        <v>5465.1006711409391</v>
      </c>
      <c r="I323" s="211">
        <v>296</v>
      </c>
      <c r="J323" s="212">
        <f t="shared" si="82"/>
        <v>91.692307692307693</v>
      </c>
      <c r="K323" s="436">
        <v>19710</v>
      </c>
      <c r="L323" s="213">
        <f t="shared" si="69"/>
        <v>2579.4966442953023</v>
      </c>
      <c r="M323" s="210">
        <f t="shared" si="74"/>
        <v>877.02885906040285</v>
      </c>
      <c r="N323" s="208">
        <f t="shared" si="75"/>
        <v>51.589932885906045</v>
      </c>
      <c r="O323" s="165">
        <v>44</v>
      </c>
      <c r="P323" s="166">
        <f t="shared" si="76"/>
        <v>3552.115436241611</v>
      </c>
      <c r="Q323" s="211">
        <v>296</v>
      </c>
      <c r="R323" s="212">
        <f t="shared" si="83"/>
        <v>170.28571428571431</v>
      </c>
      <c r="S323" s="436">
        <v>19710</v>
      </c>
      <c r="T323" s="213">
        <f t="shared" si="70"/>
        <v>1388.959731543624</v>
      </c>
      <c r="U323" s="210">
        <f t="shared" si="77"/>
        <v>472.2463087248322</v>
      </c>
      <c r="V323" s="208">
        <f t="shared" si="78"/>
        <v>27.779194630872482</v>
      </c>
      <c r="W323" s="165">
        <v>24</v>
      </c>
      <c r="X323" s="166">
        <f t="shared" si="79"/>
        <v>1912.9852348993288</v>
      </c>
    </row>
    <row r="324" spans="1:24" s="424" customFormat="1" ht="15.75" customHeight="1" x14ac:dyDescent="0.2">
      <c r="A324" s="211">
        <v>297</v>
      </c>
      <c r="B324" s="212">
        <f t="shared" si="81"/>
        <v>59.7</v>
      </c>
      <c r="C324" s="436">
        <v>19710</v>
      </c>
      <c r="D324" s="213">
        <f t="shared" si="68"/>
        <v>3961.8090452261304</v>
      </c>
      <c r="E324" s="208">
        <f t="shared" si="71"/>
        <v>1347.0150753768844</v>
      </c>
      <c r="F324" s="164">
        <f t="shared" si="72"/>
        <v>79.236180904522612</v>
      </c>
      <c r="G324" s="165">
        <v>68</v>
      </c>
      <c r="H324" s="166">
        <f t="shared" si="73"/>
        <v>5456.0603015075367</v>
      </c>
      <c r="I324" s="211">
        <v>297</v>
      </c>
      <c r="J324" s="212">
        <f t="shared" si="82"/>
        <v>91.846153846153854</v>
      </c>
      <c r="K324" s="436">
        <v>19710</v>
      </c>
      <c r="L324" s="213">
        <f t="shared" si="69"/>
        <v>2575.1758793969848</v>
      </c>
      <c r="M324" s="210">
        <f t="shared" si="74"/>
        <v>875.55979899497493</v>
      </c>
      <c r="N324" s="208">
        <f t="shared" si="75"/>
        <v>51.503517587939697</v>
      </c>
      <c r="O324" s="165">
        <v>44</v>
      </c>
      <c r="P324" s="166">
        <f t="shared" si="76"/>
        <v>3546.2391959798993</v>
      </c>
      <c r="Q324" s="211">
        <v>297</v>
      </c>
      <c r="R324" s="212">
        <f t="shared" si="83"/>
        <v>170.57142857142858</v>
      </c>
      <c r="S324" s="436">
        <v>19710</v>
      </c>
      <c r="T324" s="213">
        <f t="shared" si="70"/>
        <v>1386.6331658291458</v>
      </c>
      <c r="U324" s="210">
        <f t="shared" si="77"/>
        <v>471.45527638190958</v>
      </c>
      <c r="V324" s="208">
        <f t="shared" si="78"/>
        <v>27.732663316582915</v>
      </c>
      <c r="W324" s="165">
        <v>24</v>
      </c>
      <c r="X324" s="166">
        <f t="shared" si="79"/>
        <v>1909.8211055276381</v>
      </c>
    </row>
    <row r="325" spans="1:24" s="424" customFormat="1" ht="15.75" customHeight="1" x14ac:dyDescent="0.2">
      <c r="A325" s="211">
        <v>298</v>
      </c>
      <c r="B325" s="212">
        <f t="shared" si="81"/>
        <v>59.8</v>
      </c>
      <c r="C325" s="436">
        <v>19710</v>
      </c>
      <c r="D325" s="213">
        <f t="shared" si="68"/>
        <v>3955.1839464882946</v>
      </c>
      <c r="E325" s="208">
        <f t="shared" si="71"/>
        <v>1344.7625418060202</v>
      </c>
      <c r="F325" s="164">
        <f t="shared" si="72"/>
        <v>79.103678929765891</v>
      </c>
      <c r="G325" s="165">
        <v>68</v>
      </c>
      <c r="H325" s="166">
        <f t="shared" si="73"/>
        <v>5447.0501672240807</v>
      </c>
      <c r="I325" s="211">
        <v>298</v>
      </c>
      <c r="J325" s="212">
        <f t="shared" si="82"/>
        <v>91.999999999999986</v>
      </c>
      <c r="K325" s="436">
        <v>19710</v>
      </c>
      <c r="L325" s="213">
        <f t="shared" si="69"/>
        <v>2570.8695652173919</v>
      </c>
      <c r="M325" s="210">
        <f t="shared" si="74"/>
        <v>874.09565217391332</v>
      </c>
      <c r="N325" s="208">
        <f t="shared" si="75"/>
        <v>51.417391304347838</v>
      </c>
      <c r="O325" s="165">
        <v>44</v>
      </c>
      <c r="P325" s="166">
        <f t="shared" si="76"/>
        <v>3540.3826086956533</v>
      </c>
      <c r="Q325" s="211">
        <v>298</v>
      </c>
      <c r="R325" s="212">
        <f t="shared" si="83"/>
        <v>170.85714285714286</v>
      </c>
      <c r="S325" s="436">
        <v>19710</v>
      </c>
      <c r="T325" s="213">
        <f t="shared" si="70"/>
        <v>1384.3143812709029</v>
      </c>
      <c r="U325" s="210">
        <f t="shared" si="77"/>
        <v>470.66688963210703</v>
      </c>
      <c r="V325" s="208">
        <f t="shared" si="78"/>
        <v>27.686287625418061</v>
      </c>
      <c r="W325" s="165">
        <v>24</v>
      </c>
      <c r="X325" s="166">
        <f t="shared" si="79"/>
        <v>1906.6675585284281</v>
      </c>
    </row>
    <row r="326" spans="1:24" s="424" customFormat="1" ht="15.75" customHeight="1" x14ac:dyDescent="0.2">
      <c r="A326" s="211">
        <v>299</v>
      </c>
      <c r="B326" s="212">
        <f t="shared" si="81"/>
        <v>59.900000000000006</v>
      </c>
      <c r="C326" s="436">
        <v>19710</v>
      </c>
      <c r="D326" s="213">
        <f t="shared" si="68"/>
        <v>3948.580968280467</v>
      </c>
      <c r="E326" s="208">
        <f t="shared" si="71"/>
        <v>1342.517529215359</v>
      </c>
      <c r="F326" s="164">
        <f t="shared" si="72"/>
        <v>78.971619365609342</v>
      </c>
      <c r="G326" s="165">
        <v>68</v>
      </c>
      <c r="H326" s="166">
        <f t="shared" si="73"/>
        <v>5438.070116861436</v>
      </c>
      <c r="I326" s="211">
        <v>299</v>
      </c>
      <c r="J326" s="212">
        <f t="shared" si="82"/>
        <v>92.15384615384616</v>
      </c>
      <c r="K326" s="436">
        <v>19710</v>
      </c>
      <c r="L326" s="213">
        <f t="shared" si="69"/>
        <v>2566.5776293823033</v>
      </c>
      <c r="M326" s="210">
        <f t="shared" si="74"/>
        <v>872.63639398998316</v>
      </c>
      <c r="N326" s="208">
        <f t="shared" si="75"/>
        <v>51.331552587646065</v>
      </c>
      <c r="O326" s="165">
        <v>44</v>
      </c>
      <c r="P326" s="166">
        <f t="shared" si="76"/>
        <v>3534.5455759599326</v>
      </c>
      <c r="Q326" s="211">
        <v>299</v>
      </c>
      <c r="R326" s="212">
        <f t="shared" si="83"/>
        <v>171.14285714285717</v>
      </c>
      <c r="S326" s="436">
        <v>19710</v>
      </c>
      <c r="T326" s="213">
        <f t="shared" si="70"/>
        <v>1382.0033388981633</v>
      </c>
      <c r="U326" s="210">
        <f t="shared" si="77"/>
        <v>469.88113522537554</v>
      </c>
      <c r="V326" s="208">
        <f t="shared" si="78"/>
        <v>27.640066777963266</v>
      </c>
      <c r="W326" s="165">
        <v>24</v>
      </c>
      <c r="X326" s="166">
        <f t="shared" si="79"/>
        <v>1903.5245409015022</v>
      </c>
    </row>
    <row r="327" spans="1:24" s="424" customFormat="1" ht="15.75" customHeight="1" thickBot="1" x14ac:dyDescent="0.25">
      <c r="A327" s="223">
        <v>300</v>
      </c>
      <c r="B327" s="216">
        <f t="shared" si="81"/>
        <v>60</v>
      </c>
      <c r="C327" s="437">
        <v>19710</v>
      </c>
      <c r="D327" s="217">
        <f t="shared" si="68"/>
        <v>3942</v>
      </c>
      <c r="E327" s="227">
        <f t="shared" si="71"/>
        <v>1340.2800000000002</v>
      </c>
      <c r="F327" s="182">
        <f t="shared" si="72"/>
        <v>78.84</v>
      </c>
      <c r="G327" s="228">
        <v>68</v>
      </c>
      <c r="H327" s="229">
        <f t="shared" si="73"/>
        <v>5429.1200000000008</v>
      </c>
      <c r="I327" s="223">
        <v>300</v>
      </c>
      <c r="J327" s="216">
        <f t="shared" si="82"/>
        <v>92.307692307692307</v>
      </c>
      <c r="K327" s="437">
        <v>19710</v>
      </c>
      <c r="L327" s="217">
        <f t="shared" si="69"/>
        <v>2562.3000000000002</v>
      </c>
      <c r="M327" s="230">
        <f t="shared" si="74"/>
        <v>871.18200000000013</v>
      </c>
      <c r="N327" s="227">
        <f t="shared" si="75"/>
        <v>51.246000000000002</v>
      </c>
      <c r="O327" s="228">
        <v>44</v>
      </c>
      <c r="P327" s="229">
        <f t="shared" si="76"/>
        <v>3528.7280000000005</v>
      </c>
      <c r="Q327" s="223">
        <v>300</v>
      </c>
      <c r="R327" s="216">
        <f t="shared" si="83"/>
        <v>171.42857142857144</v>
      </c>
      <c r="S327" s="437">
        <v>19710</v>
      </c>
      <c r="T327" s="217">
        <f t="shared" si="70"/>
        <v>1379.6999999999998</v>
      </c>
      <c r="U327" s="230">
        <f t="shared" si="77"/>
        <v>469.09799999999996</v>
      </c>
      <c r="V327" s="227">
        <f t="shared" si="78"/>
        <v>27.593999999999998</v>
      </c>
      <c r="W327" s="228">
        <v>24</v>
      </c>
      <c r="X327" s="229">
        <f t="shared" si="79"/>
        <v>1900.3919999999998</v>
      </c>
    </row>
    <row r="328" spans="1:24" s="424" customFormat="1" ht="15.75" customHeight="1" x14ac:dyDescent="0.2">
      <c r="A328" s="224">
        <v>301</v>
      </c>
      <c r="B328" s="206">
        <f t="shared" ref="B328:B359" si="84">0.0333*A328+50.01</f>
        <v>60.033299999999997</v>
      </c>
      <c r="C328" s="440">
        <v>19710</v>
      </c>
      <c r="D328" s="207">
        <f t="shared" si="68"/>
        <v>3939.8134035610237</v>
      </c>
      <c r="E328" s="208">
        <f t="shared" si="71"/>
        <v>1339.5365572107482</v>
      </c>
      <c r="F328" s="164">
        <f t="shared" si="72"/>
        <v>78.796268071220481</v>
      </c>
      <c r="G328" s="165">
        <v>68</v>
      </c>
      <c r="H328" s="166">
        <f t="shared" si="73"/>
        <v>5426.146228842993</v>
      </c>
      <c r="I328" s="224">
        <v>301</v>
      </c>
      <c r="J328" s="206">
        <f t="shared" ref="J328:J391" si="85">(0.0333*I328+50.01)/0.65</f>
        <v>92.358923076923062</v>
      </c>
      <c r="K328" s="440">
        <v>19710</v>
      </c>
      <c r="L328" s="207">
        <f t="shared" si="69"/>
        <v>2560.8787123146658</v>
      </c>
      <c r="M328" s="210">
        <f t="shared" si="74"/>
        <v>870.69876218698641</v>
      </c>
      <c r="N328" s="208">
        <f t="shared" si="75"/>
        <v>51.217574246293317</v>
      </c>
      <c r="O328" s="165">
        <v>44</v>
      </c>
      <c r="P328" s="166">
        <f t="shared" si="76"/>
        <v>3526.7950487479457</v>
      </c>
      <c r="Q328" s="224">
        <v>301</v>
      </c>
      <c r="R328" s="206">
        <f t="shared" ref="R328:R391" si="86">(0.0333*Q328+50.01)/0.35</f>
        <v>171.52371428571428</v>
      </c>
      <c r="S328" s="440">
        <v>19710</v>
      </c>
      <c r="T328" s="207">
        <f t="shared" si="70"/>
        <v>1378.9346912463584</v>
      </c>
      <c r="U328" s="210">
        <f t="shared" si="77"/>
        <v>468.83779502376188</v>
      </c>
      <c r="V328" s="208">
        <f t="shared" si="78"/>
        <v>27.578693824927168</v>
      </c>
      <c r="W328" s="165">
        <v>24</v>
      </c>
      <c r="X328" s="166">
        <f t="shared" si="79"/>
        <v>1899.3511800950473</v>
      </c>
    </row>
    <row r="329" spans="1:24" s="424" customFormat="1" ht="15.75" customHeight="1" x14ac:dyDescent="0.2">
      <c r="A329" s="211">
        <v>302</v>
      </c>
      <c r="B329" s="221">
        <f t="shared" si="84"/>
        <v>60.066600000000001</v>
      </c>
      <c r="C329" s="438">
        <v>19710</v>
      </c>
      <c r="D329" s="222">
        <f t="shared" si="68"/>
        <v>3937.6292315529763</v>
      </c>
      <c r="E329" s="208">
        <f t="shared" si="71"/>
        <v>1338.7939387280121</v>
      </c>
      <c r="F329" s="164">
        <f t="shared" si="72"/>
        <v>78.752584631059534</v>
      </c>
      <c r="G329" s="165">
        <v>68</v>
      </c>
      <c r="H329" s="166">
        <f t="shared" si="73"/>
        <v>5423.1757549120475</v>
      </c>
      <c r="I329" s="211">
        <v>302</v>
      </c>
      <c r="J329" s="221">
        <f t="shared" si="85"/>
        <v>92.410153846153847</v>
      </c>
      <c r="K329" s="438">
        <v>19710</v>
      </c>
      <c r="L329" s="222">
        <f t="shared" si="69"/>
        <v>2559.4590005094346</v>
      </c>
      <c r="M329" s="210">
        <f t="shared" si="74"/>
        <v>870.21606017320789</v>
      </c>
      <c r="N329" s="208">
        <f t="shared" si="75"/>
        <v>51.189180010188693</v>
      </c>
      <c r="O329" s="165">
        <v>44</v>
      </c>
      <c r="P329" s="166">
        <f t="shared" si="76"/>
        <v>3524.8642406928311</v>
      </c>
      <c r="Q329" s="211">
        <v>302</v>
      </c>
      <c r="R329" s="221">
        <f t="shared" si="86"/>
        <v>171.61885714285717</v>
      </c>
      <c r="S329" s="438">
        <v>19710</v>
      </c>
      <c r="T329" s="222">
        <f t="shared" si="70"/>
        <v>1378.1702310435417</v>
      </c>
      <c r="U329" s="210">
        <f t="shared" si="77"/>
        <v>468.57787855480422</v>
      </c>
      <c r="V329" s="208">
        <f t="shared" si="78"/>
        <v>27.563404620870834</v>
      </c>
      <c r="W329" s="165">
        <v>24</v>
      </c>
      <c r="X329" s="166">
        <f t="shared" si="79"/>
        <v>1898.3115142192166</v>
      </c>
    </row>
    <row r="330" spans="1:24" s="424" customFormat="1" ht="15.75" customHeight="1" x14ac:dyDescent="0.2">
      <c r="A330" s="211">
        <v>303</v>
      </c>
      <c r="B330" s="212">
        <f t="shared" si="84"/>
        <v>60.099899999999998</v>
      </c>
      <c r="C330" s="436">
        <v>19710</v>
      </c>
      <c r="D330" s="213">
        <f t="shared" si="68"/>
        <v>3935.4474799458903</v>
      </c>
      <c r="E330" s="208">
        <f t="shared" si="71"/>
        <v>1338.0521431816028</v>
      </c>
      <c r="F330" s="164">
        <f t="shared" si="72"/>
        <v>78.708949598917812</v>
      </c>
      <c r="G330" s="165">
        <v>68</v>
      </c>
      <c r="H330" s="166">
        <f t="shared" si="73"/>
        <v>5420.2085727264102</v>
      </c>
      <c r="I330" s="211">
        <v>303</v>
      </c>
      <c r="J330" s="212">
        <f t="shared" si="85"/>
        <v>92.461384615384603</v>
      </c>
      <c r="K330" s="436">
        <v>19710</v>
      </c>
      <c r="L330" s="213">
        <f t="shared" si="69"/>
        <v>2558.0408619648288</v>
      </c>
      <c r="M330" s="210">
        <f t="shared" si="74"/>
        <v>869.73389306804188</v>
      </c>
      <c r="N330" s="208">
        <f t="shared" si="75"/>
        <v>51.160817239296577</v>
      </c>
      <c r="O330" s="165">
        <v>44</v>
      </c>
      <c r="P330" s="166">
        <f t="shared" si="76"/>
        <v>3522.9355722721671</v>
      </c>
      <c r="Q330" s="211">
        <v>303</v>
      </c>
      <c r="R330" s="212">
        <f t="shared" si="86"/>
        <v>171.714</v>
      </c>
      <c r="S330" s="436">
        <v>19710</v>
      </c>
      <c r="T330" s="213">
        <f t="shared" si="70"/>
        <v>1377.4066179810616</v>
      </c>
      <c r="U330" s="210">
        <f t="shared" si="77"/>
        <v>468.31825011356096</v>
      </c>
      <c r="V330" s="208">
        <f t="shared" si="78"/>
        <v>27.548132359621231</v>
      </c>
      <c r="W330" s="165">
        <v>24</v>
      </c>
      <c r="X330" s="166">
        <f t="shared" si="79"/>
        <v>1897.2730004542436</v>
      </c>
    </row>
    <row r="331" spans="1:24" s="424" customFormat="1" ht="15.75" customHeight="1" x14ac:dyDescent="0.2">
      <c r="A331" s="211">
        <v>304</v>
      </c>
      <c r="B331" s="212">
        <f t="shared" si="84"/>
        <v>60.133200000000002</v>
      </c>
      <c r="C331" s="436">
        <v>19710</v>
      </c>
      <c r="D331" s="213">
        <f t="shared" si="68"/>
        <v>3933.2681447187242</v>
      </c>
      <c r="E331" s="208">
        <f t="shared" si="71"/>
        <v>1337.3111692043663</v>
      </c>
      <c r="F331" s="164">
        <f t="shared" si="72"/>
        <v>78.665362894374482</v>
      </c>
      <c r="G331" s="165">
        <v>68</v>
      </c>
      <c r="H331" s="166">
        <f t="shared" si="73"/>
        <v>5417.2446768174641</v>
      </c>
      <c r="I331" s="211">
        <v>304</v>
      </c>
      <c r="J331" s="212">
        <f t="shared" si="85"/>
        <v>92.512615384615387</v>
      </c>
      <c r="K331" s="436">
        <v>19710</v>
      </c>
      <c r="L331" s="213">
        <f t="shared" si="69"/>
        <v>2556.6242940671709</v>
      </c>
      <c r="M331" s="210">
        <f t="shared" si="74"/>
        <v>869.25225998283815</v>
      </c>
      <c r="N331" s="208">
        <f t="shared" si="75"/>
        <v>51.13248588134342</v>
      </c>
      <c r="O331" s="165">
        <v>44</v>
      </c>
      <c r="P331" s="166">
        <f t="shared" si="76"/>
        <v>3521.0090399313522</v>
      </c>
      <c r="Q331" s="211">
        <v>304</v>
      </c>
      <c r="R331" s="212">
        <f t="shared" si="86"/>
        <v>171.80914285714289</v>
      </c>
      <c r="S331" s="436">
        <v>19710</v>
      </c>
      <c r="T331" s="213">
        <f t="shared" si="70"/>
        <v>1376.6438506515533</v>
      </c>
      <c r="U331" s="210">
        <f t="shared" si="77"/>
        <v>468.05890922152815</v>
      </c>
      <c r="V331" s="208">
        <f t="shared" si="78"/>
        <v>27.532877013031065</v>
      </c>
      <c r="W331" s="165">
        <v>24</v>
      </c>
      <c r="X331" s="166">
        <f t="shared" si="79"/>
        <v>1896.2356368861126</v>
      </c>
    </row>
    <row r="332" spans="1:24" s="424" customFormat="1" ht="15.75" customHeight="1" x14ac:dyDescent="0.2">
      <c r="A332" s="211">
        <v>305</v>
      </c>
      <c r="B332" s="212">
        <f t="shared" si="84"/>
        <v>60.166499999999999</v>
      </c>
      <c r="C332" s="436">
        <v>19710</v>
      </c>
      <c r="D332" s="213">
        <f t="shared" si="68"/>
        <v>3931.0912218593403</v>
      </c>
      <c r="E332" s="208">
        <f t="shared" si="71"/>
        <v>1336.5710154321757</v>
      </c>
      <c r="F332" s="164">
        <f t="shared" si="72"/>
        <v>78.621824437186802</v>
      </c>
      <c r="G332" s="165">
        <v>68</v>
      </c>
      <c r="H332" s="166">
        <f t="shared" si="73"/>
        <v>5414.2840617287029</v>
      </c>
      <c r="I332" s="211">
        <v>305</v>
      </c>
      <c r="J332" s="212">
        <f t="shared" si="85"/>
        <v>92.563846153846143</v>
      </c>
      <c r="K332" s="436">
        <v>19710</v>
      </c>
      <c r="L332" s="213">
        <f t="shared" si="69"/>
        <v>2555.2092942085719</v>
      </c>
      <c r="M332" s="210">
        <f t="shared" si="74"/>
        <v>868.77116003091453</v>
      </c>
      <c r="N332" s="208">
        <f t="shared" si="75"/>
        <v>51.104185884171443</v>
      </c>
      <c r="O332" s="165">
        <v>44</v>
      </c>
      <c r="P332" s="166">
        <f t="shared" si="76"/>
        <v>3519.0846401236577</v>
      </c>
      <c r="Q332" s="211">
        <v>305</v>
      </c>
      <c r="R332" s="212">
        <f t="shared" si="86"/>
        <v>171.90428571428572</v>
      </c>
      <c r="S332" s="436">
        <v>19710</v>
      </c>
      <c r="T332" s="213">
        <f t="shared" si="70"/>
        <v>1375.8819276507691</v>
      </c>
      <c r="U332" s="210">
        <f t="shared" si="77"/>
        <v>467.79985540126154</v>
      </c>
      <c r="V332" s="208">
        <f t="shared" si="78"/>
        <v>27.517638553015381</v>
      </c>
      <c r="W332" s="165">
        <v>24</v>
      </c>
      <c r="X332" s="166">
        <f t="shared" si="79"/>
        <v>1895.1994216050459</v>
      </c>
    </row>
    <row r="333" spans="1:24" s="424" customFormat="1" ht="15.75" customHeight="1" x14ac:dyDescent="0.2">
      <c r="A333" s="211">
        <v>306</v>
      </c>
      <c r="B333" s="212">
        <f t="shared" si="84"/>
        <v>60.199799999999996</v>
      </c>
      <c r="C333" s="436">
        <v>19710</v>
      </c>
      <c r="D333" s="213">
        <f t="shared" si="68"/>
        <v>3928.9167073644767</v>
      </c>
      <c r="E333" s="208">
        <f t="shared" si="71"/>
        <v>1335.8316805039221</v>
      </c>
      <c r="F333" s="164">
        <f t="shared" si="72"/>
        <v>78.578334147289539</v>
      </c>
      <c r="G333" s="165">
        <v>68</v>
      </c>
      <c r="H333" s="166">
        <f t="shared" si="73"/>
        <v>5411.3267220156886</v>
      </c>
      <c r="I333" s="211">
        <v>306</v>
      </c>
      <c r="J333" s="212">
        <f t="shared" si="85"/>
        <v>92.615076923076913</v>
      </c>
      <c r="K333" s="436">
        <v>19710</v>
      </c>
      <c r="L333" s="213">
        <f t="shared" si="69"/>
        <v>2553.7958597869097</v>
      </c>
      <c r="M333" s="210">
        <f t="shared" si="74"/>
        <v>868.29059232754935</v>
      </c>
      <c r="N333" s="208">
        <f t="shared" si="75"/>
        <v>51.075917195738192</v>
      </c>
      <c r="O333" s="165">
        <v>44</v>
      </c>
      <c r="P333" s="166">
        <f t="shared" si="76"/>
        <v>3517.1623693101974</v>
      </c>
      <c r="Q333" s="211">
        <v>306</v>
      </c>
      <c r="R333" s="212">
        <f t="shared" si="86"/>
        <v>171.99942857142858</v>
      </c>
      <c r="S333" s="436">
        <v>19710</v>
      </c>
      <c r="T333" s="213">
        <f t="shared" si="70"/>
        <v>1375.1208475775668</v>
      </c>
      <c r="U333" s="210">
        <f t="shared" si="77"/>
        <v>467.54108817637274</v>
      </c>
      <c r="V333" s="208">
        <f t="shared" si="78"/>
        <v>27.502416951551336</v>
      </c>
      <c r="W333" s="165">
        <v>24</v>
      </c>
      <c r="X333" s="166">
        <f t="shared" si="79"/>
        <v>1894.164352705491</v>
      </c>
    </row>
    <row r="334" spans="1:24" s="424" customFormat="1" ht="15.75" customHeight="1" x14ac:dyDescent="0.2">
      <c r="A334" s="211">
        <v>307</v>
      </c>
      <c r="B334" s="212">
        <f t="shared" si="84"/>
        <v>60.2331</v>
      </c>
      <c r="C334" s="436">
        <v>19710</v>
      </c>
      <c r="D334" s="213">
        <f t="shared" si="68"/>
        <v>3926.744597239724</v>
      </c>
      <c r="E334" s="208">
        <f t="shared" si="71"/>
        <v>1335.0931630615062</v>
      </c>
      <c r="F334" s="164">
        <f t="shared" si="72"/>
        <v>78.534891944794481</v>
      </c>
      <c r="G334" s="165">
        <v>68</v>
      </c>
      <c r="H334" s="166">
        <f t="shared" si="73"/>
        <v>5408.3726522460247</v>
      </c>
      <c r="I334" s="211">
        <v>307</v>
      </c>
      <c r="J334" s="212">
        <f t="shared" si="85"/>
        <v>92.666307692307683</v>
      </c>
      <c r="K334" s="436">
        <v>19710</v>
      </c>
      <c r="L334" s="213">
        <f t="shared" si="69"/>
        <v>2552.383988205821</v>
      </c>
      <c r="M334" s="210">
        <f t="shared" si="74"/>
        <v>867.81055598997921</v>
      </c>
      <c r="N334" s="208">
        <f t="shared" si="75"/>
        <v>51.047679764116424</v>
      </c>
      <c r="O334" s="165">
        <v>44</v>
      </c>
      <c r="P334" s="166">
        <f t="shared" si="76"/>
        <v>3515.2422239599164</v>
      </c>
      <c r="Q334" s="211">
        <v>307</v>
      </c>
      <c r="R334" s="212">
        <f t="shared" si="86"/>
        <v>172.09457142857144</v>
      </c>
      <c r="S334" s="436">
        <v>19710</v>
      </c>
      <c r="T334" s="213">
        <f t="shared" si="70"/>
        <v>1374.3606090339031</v>
      </c>
      <c r="U334" s="210">
        <f t="shared" si="77"/>
        <v>467.28260707152708</v>
      </c>
      <c r="V334" s="208">
        <f t="shared" si="78"/>
        <v>27.48721218067806</v>
      </c>
      <c r="W334" s="165">
        <v>24</v>
      </c>
      <c r="X334" s="166">
        <f t="shared" si="79"/>
        <v>1893.1304282861083</v>
      </c>
    </row>
    <row r="335" spans="1:24" s="424" customFormat="1" ht="15.75" customHeight="1" x14ac:dyDescent="0.2">
      <c r="A335" s="211">
        <v>308</v>
      </c>
      <c r="B335" s="212">
        <f t="shared" si="84"/>
        <v>60.266399999999997</v>
      </c>
      <c r="C335" s="436">
        <v>19710</v>
      </c>
      <c r="D335" s="213">
        <f t="shared" si="68"/>
        <v>3924.574887499502</v>
      </c>
      <c r="E335" s="208">
        <f t="shared" si="71"/>
        <v>1334.3554617498307</v>
      </c>
      <c r="F335" s="164">
        <f t="shared" si="72"/>
        <v>78.491497749990046</v>
      </c>
      <c r="G335" s="165">
        <v>68</v>
      </c>
      <c r="H335" s="166">
        <f t="shared" si="73"/>
        <v>5405.421846999323</v>
      </c>
      <c r="I335" s="211">
        <v>308</v>
      </c>
      <c r="J335" s="212">
        <f t="shared" si="85"/>
        <v>92.717538461538453</v>
      </c>
      <c r="K335" s="436">
        <v>19710</v>
      </c>
      <c r="L335" s="213">
        <f t="shared" si="69"/>
        <v>2550.9736768746766</v>
      </c>
      <c r="M335" s="210">
        <f t="shared" si="74"/>
        <v>867.33105013739009</v>
      </c>
      <c r="N335" s="208">
        <f t="shared" si="75"/>
        <v>51.019473537493532</v>
      </c>
      <c r="O335" s="165">
        <v>44</v>
      </c>
      <c r="P335" s="166">
        <f t="shared" si="76"/>
        <v>3513.3242005495604</v>
      </c>
      <c r="Q335" s="211">
        <v>308</v>
      </c>
      <c r="R335" s="212">
        <f t="shared" si="86"/>
        <v>172.1897142857143</v>
      </c>
      <c r="S335" s="436">
        <v>19710</v>
      </c>
      <c r="T335" s="213">
        <f t="shared" si="70"/>
        <v>1373.6012106248259</v>
      </c>
      <c r="U335" s="210">
        <f t="shared" si="77"/>
        <v>467.02441161244082</v>
      </c>
      <c r="V335" s="208">
        <f t="shared" si="78"/>
        <v>27.472024212496517</v>
      </c>
      <c r="W335" s="165">
        <v>24</v>
      </c>
      <c r="X335" s="166">
        <f t="shared" si="79"/>
        <v>1892.0976464497633</v>
      </c>
    </row>
    <row r="336" spans="1:24" s="424" customFormat="1" ht="15.75" customHeight="1" x14ac:dyDescent="0.2">
      <c r="A336" s="211">
        <v>309</v>
      </c>
      <c r="B336" s="212">
        <f t="shared" si="84"/>
        <v>60.299700000000001</v>
      </c>
      <c r="C336" s="436">
        <v>19710</v>
      </c>
      <c r="D336" s="213">
        <f t="shared" si="68"/>
        <v>3922.4075741670354</v>
      </c>
      <c r="E336" s="208">
        <f t="shared" si="71"/>
        <v>1333.6185752167921</v>
      </c>
      <c r="F336" s="164">
        <f t="shared" si="72"/>
        <v>78.448151483340709</v>
      </c>
      <c r="G336" s="165">
        <v>68</v>
      </c>
      <c r="H336" s="166">
        <f t="shared" si="73"/>
        <v>5402.4743008671685</v>
      </c>
      <c r="I336" s="211">
        <v>309</v>
      </c>
      <c r="J336" s="212">
        <f t="shared" si="85"/>
        <v>92.768769230769223</v>
      </c>
      <c r="K336" s="436">
        <v>19710</v>
      </c>
      <c r="L336" s="213">
        <f t="shared" si="69"/>
        <v>2549.5649232085734</v>
      </c>
      <c r="M336" s="210">
        <f t="shared" si="74"/>
        <v>866.85207389091499</v>
      </c>
      <c r="N336" s="208">
        <f t="shared" si="75"/>
        <v>50.991298464171471</v>
      </c>
      <c r="O336" s="165">
        <v>44</v>
      </c>
      <c r="P336" s="166">
        <f t="shared" si="76"/>
        <v>3511.40829556366</v>
      </c>
      <c r="Q336" s="211">
        <v>309</v>
      </c>
      <c r="R336" s="212">
        <f t="shared" si="86"/>
        <v>172.28485714285716</v>
      </c>
      <c r="S336" s="436">
        <v>19710</v>
      </c>
      <c r="T336" s="213">
        <f t="shared" si="70"/>
        <v>1372.8426509584622</v>
      </c>
      <c r="U336" s="210">
        <f t="shared" si="77"/>
        <v>466.76650132587719</v>
      </c>
      <c r="V336" s="208">
        <f t="shared" si="78"/>
        <v>27.456853019169245</v>
      </c>
      <c r="W336" s="165">
        <v>24</v>
      </c>
      <c r="X336" s="166">
        <f t="shared" si="79"/>
        <v>1891.0660053035087</v>
      </c>
    </row>
    <row r="337" spans="1:24" s="424" customFormat="1" ht="15.75" customHeight="1" x14ac:dyDescent="0.2">
      <c r="A337" s="214">
        <v>310</v>
      </c>
      <c r="B337" s="212">
        <f t="shared" si="84"/>
        <v>60.332999999999998</v>
      </c>
      <c r="C337" s="436">
        <v>19710</v>
      </c>
      <c r="D337" s="213">
        <f t="shared" si="68"/>
        <v>3920.2426532743275</v>
      </c>
      <c r="E337" s="208">
        <f t="shared" si="71"/>
        <v>1332.8825021132714</v>
      </c>
      <c r="F337" s="164">
        <f t="shared" si="72"/>
        <v>78.404853065486549</v>
      </c>
      <c r="G337" s="165">
        <v>68</v>
      </c>
      <c r="H337" s="166">
        <f t="shared" si="73"/>
        <v>5399.5300084530854</v>
      </c>
      <c r="I337" s="214">
        <v>310</v>
      </c>
      <c r="J337" s="212">
        <f t="shared" si="85"/>
        <v>92.82</v>
      </c>
      <c r="K337" s="436">
        <v>19710</v>
      </c>
      <c r="L337" s="213">
        <f t="shared" si="69"/>
        <v>2548.1577246283132</v>
      </c>
      <c r="M337" s="210">
        <f t="shared" si="74"/>
        <v>866.37362637362651</v>
      </c>
      <c r="N337" s="208">
        <f t="shared" si="75"/>
        <v>50.963154492566268</v>
      </c>
      <c r="O337" s="165">
        <v>44</v>
      </c>
      <c r="P337" s="166">
        <f t="shared" si="76"/>
        <v>3509.494505494506</v>
      </c>
      <c r="Q337" s="214">
        <v>310</v>
      </c>
      <c r="R337" s="212">
        <f t="shared" si="86"/>
        <v>172.38</v>
      </c>
      <c r="S337" s="436">
        <v>19710</v>
      </c>
      <c r="T337" s="213">
        <f t="shared" si="70"/>
        <v>1372.0849286460145</v>
      </c>
      <c r="U337" s="210">
        <f t="shared" si="77"/>
        <v>466.50887573964496</v>
      </c>
      <c r="V337" s="208">
        <f t="shared" si="78"/>
        <v>27.441698572920291</v>
      </c>
      <c r="W337" s="165">
        <v>24</v>
      </c>
      <c r="X337" s="166">
        <f t="shared" si="79"/>
        <v>1890.0355029585799</v>
      </c>
    </row>
    <row r="338" spans="1:24" s="424" customFormat="1" ht="15.75" customHeight="1" x14ac:dyDescent="0.2">
      <c r="A338" s="211">
        <f t="shared" ref="A338:A369" si="87">1+A337</f>
        <v>311</v>
      </c>
      <c r="B338" s="212">
        <f t="shared" si="84"/>
        <v>60.366299999999995</v>
      </c>
      <c r="C338" s="436">
        <v>19710</v>
      </c>
      <c r="D338" s="213">
        <f t="shared" si="68"/>
        <v>3918.0801208621365</v>
      </c>
      <c r="E338" s="208">
        <f t="shared" si="71"/>
        <v>1332.1472410931265</v>
      </c>
      <c r="F338" s="164">
        <f t="shared" si="72"/>
        <v>78.361602417242736</v>
      </c>
      <c r="G338" s="165">
        <v>68</v>
      </c>
      <c r="H338" s="166">
        <f t="shared" si="73"/>
        <v>5396.5889643725059</v>
      </c>
      <c r="I338" s="211">
        <f t="shared" ref="I338:I391" si="88">1+I337</f>
        <v>311</v>
      </c>
      <c r="J338" s="212">
        <f t="shared" si="85"/>
        <v>92.871230769230763</v>
      </c>
      <c r="K338" s="436">
        <v>19710</v>
      </c>
      <c r="L338" s="213">
        <f t="shared" si="69"/>
        <v>2546.7520785603892</v>
      </c>
      <c r="M338" s="210">
        <f t="shared" si="74"/>
        <v>865.89570671053241</v>
      </c>
      <c r="N338" s="208">
        <f t="shared" si="75"/>
        <v>50.935041571207783</v>
      </c>
      <c r="O338" s="165">
        <v>44</v>
      </c>
      <c r="P338" s="166">
        <f t="shared" si="76"/>
        <v>3507.5828268421296</v>
      </c>
      <c r="Q338" s="211">
        <f t="shared" ref="Q338:Q391" si="89">1+Q337</f>
        <v>311</v>
      </c>
      <c r="R338" s="212">
        <f t="shared" si="86"/>
        <v>172.47514285714286</v>
      </c>
      <c r="S338" s="436">
        <v>19710</v>
      </c>
      <c r="T338" s="213">
        <f t="shared" si="70"/>
        <v>1371.3280423017479</v>
      </c>
      <c r="U338" s="210">
        <f t="shared" si="77"/>
        <v>466.25153438259434</v>
      </c>
      <c r="V338" s="208">
        <f t="shared" si="78"/>
        <v>27.42656084603496</v>
      </c>
      <c r="W338" s="165">
        <v>24</v>
      </c>
      <c r="X338" s="166">
        <f t="shared" si="79"/>
        <v>1889.0061375303774</v>
      </c>
    </row>
    <row r="339" spans="1:24" s="424" customFormat="1" ht="15.75" customHeight="1" x14ac:dyDescent="0.2">
      <c r="A339" s="211">
        <f t="shared" si="87"/>
        <v>312</v>
      </c>
      <c r="B339" s="212">
        <f t="shared" si="84"/>
        <v>60.3996</v>
      </c>
      <c r="C339" s="436">
        <v>19710</v>
      </c>
      <c r="D339" s="213">
        <f t="shared" si="68"/>
        <v>3915.9199729799534</v>
      </c>
      <c r="E339" s="208">
        <f t="shared" si="71"/>
        <v>1331.4127908131843</v>
      </c>
      <c r="F339" s="164">
        <f t="shared" si="72"/>
        <v>78.318399459599064</v>
      </c>
      <c r="G339" s="165">
        <v>68</v>
      </c>
      <c r="H339" s="166">
        <f t="shared" si="73"/>
        <v>5393.6511632527372</v>
      </c>
      <c r="I339" s="211">
        <f t="shared" si="88"/>
        <v>312</v>
      </c>
      <c r="J339" s="212">
        <f t="shared" si="85"/>
        <v>92.922461538461533</v>
      </c>
      <c r="K339" s="436">
        <v>19710</v>
      </c>
      <c r="L339" s="213">
        <f t="shared" si="69"/>
        <v>2545.3479824369701</v>
      </c>
      <c r="M339" s="210">
        <f t="shared" si="74"/>
        <v>865.41831402856997</v>
      </c>
      <c r="N339" s="208">
        <f t="shared" si="75"/>
        <v>50.906959648739402</v>
      </c>
      <c r="O339" s="165">
        <v>44</v>
      </c>
      <c r="P339" s="166">
        <f t="shared" si="76"/>
        <v>3505.6732561142794</v>
      </c>
      <c r="Q339" s="211">
        <f t="shared" si="89"/>
        <v>312</v>
      </c>
      <c r="R339" s="212">
        <f t="shared" si="86"/>
        <v>172.57028571428572</v>
      </c>
      <c r="S339" s="436">
        <v>19710</v>
      </c>
      <c r="T339" s="213">
        <f t="shared" si="70"/>
        <v>1370.5719905429837</v>
      </c>
      <c r="U339" s="210">
        <f t="shared" si="77"/>
        <v>465.99447678461451</v>
      </c>
      <c r="V339" s="208">
        <f t="shared" si="78"/>
        <v>27.411439810859676</v>
      </c>
      <c r="W339" s="165">
        <v>24</v>
      </c>
      <c r="X339" s="166">
        <f t="shared" si="79"/>
        <v>1887.977907138458</v>
      </c>
    </row>
    <row r="340" spans="1:24" s="424" customFormat="1" ht="15.75" customHeight="1" x14ac:dyDescent="0.2">
      <c r="A340" s="211">
        <f t="shared" si="87"/>
        <v>313</v>
      </c>
      <c r="B340" s="212">
        <f t="shared" si="84"/>
        <v>60.432899999999997</v>
      </c>
      <c r="C340" s="436">
        <v>19710</v>
      </c>
      <c r="D340" s="213">
        <f t="shared" si="68"/>
        <v>3913.7622056859759</v>
      </c>
      <c r="E340" s="208">
        <f t="shared" si="71"/>
        <v>1330.6791499332319</v>
      </c>
      <c r="F340" s="164">
        <f t="shared" si="72"/>
        <v>78.275244113719523</v>
      </c>
      <c r="G340" s="165">
        <v>68</v>
      </c>
      <c r="H340" s="166">
        <f t="shared" si="73"/>
        <v>5390.7165997329275</v>
      </c>
      <c r="I340" s="211">
        <f t="shared" si="88"/>
        <v>313</v>
      </c>
      <c r="J340" s="212">
        <f t="shared" si="85"/>
        <v>92.973692307692303</v>
      </c>
      <c r="K340" s="436">
        <v>19710</v>
      </c>
      <c r="L340" s="213">
        <f t="shared" si="69"/>
        <v>2543.9454336958847</v>
      </c>
      <c r="M340" s="210">
        <f t="shared" si="74"/>
        <v>864.94144745660083</v>
      </c>
      <c r="N340" s="208">
        <f t="shared" si="75"/>
        <v>50.878908673917692</v>
      </c>
      <c r="O340" s="165">
        <v>44</v>
      </c>
      <c r="P340" s="166">
        <f t="shared" si="76"/>
        <v>3503.7657898264029</v>
      </c>
      <c r="Q340" s="211">
        <f t="shared" si="89"/>
        <v>313</v>
      </c>
      <c r="R340" s="212">
        <f t="shared" si="86"/>
        <v>172.66542857142858</v>
      </c>
      <c r="S340" s="436">
        <v>19710</v>
      </c>
      <c r="T340" s="213">
        <f t="shared" si="70"/>
        <v>1369.8167719900914</v>
      </c>
      <c r="U340" s="210">
        <f t="shared" si="77"/>
        <v>465.73770247663111</v>
      </c>
      <c r="V340" s="208">
        <f t="shared" si="78"/>
        <v>27.396335439801828</v>
      </c>
      <c r="W340" s="165">
        <v>24</v>
      </c>
      <c r="X340" s="166">
        <f t="shared" si="79"/>
        <v>1886.9508099065242</v>
      </c>
    </row>
    <row r="341" spans="1:24" s="424" customFormat="1" ht="15.75" customHeight="1" x14ac:dyDescent="0.2">
      <c r="A341" s="211">
        <f t="shared" si="87"/>
        <v>314</v>
      </c>
      <c r="B341" s="212">
        <f t="shared" si="84"/>
        <v>60.466200000000001</v>
      </c>
      <c r="C341" s="436">
        <v>19710</v>
      </c>
      <c r="D341" s="213">
        <f t="shared" si="68"/>
        <v>3911.6068150470842</v>
      </c>
      <c r="E341" s="208">
        <f t="shared" si="71"/>
        <v>1329.9463171160087</v>
      </c>
      <c r="F341" s="164">
        <f t="shared" si="72"/>
        <v>78.23213630094169</v>
      </c>
      <c r="G341" s="165">
        <v>68</v>
      </c>
      <c r="H341" s="166">
        <f t="shared" si="73"/>
        <v>5387.7852684640347</v>
      </c>
      <c r="I341" s="211">
        <f t="shared" si="88"/>
        <v>314</v>
      </c>
      <c r="J341" s="212">
        <f t="shared" si="85"/>
        <v>93.024923076923073</v>
      </c>
      <c r="K341" s="436">
        <v>19710</v>
      </c>
      <c r="L341" s="213">
        <f t="shared" si="69"/>
        <v>2542.5444297806048</v>
      </c>
      <c r="M341" s="210">
        <f t="shared" si="74"/>
        <v>864.46510612540567</v>
      </c>
      <c r="N341" s="208">
        <f t="shared" si="75"/>
        <v>50.850888595612098</v>
      </c>
      <c r="O341" s="165">
        <v>44</v>
      </c>
      <c r="P341" s="166">
        <f t="shared" si="76"/>
        <v>3501.8604245016227</v>
      </c>
      <c r="Q341" s="211">
        <f t="shared" si="89"/>
        <v>314</v>
      </c>
      <c r="R341" s="212">
        <f t="shared" si="86"/>
        <v>172.76057142857144</v>
      </c>
      <c r="S341" s="436">
        <v>19710</v>
      </c>
      <c r="T341" s="213">
        <f t="shared" si="70"/>
        <v>1369.0623852664794</v>
      </c>
      <c r="U341" s="210">
        <f t="shared" si="77"/>
        <v>465.48121099060302</v>
      </c>
      <c r="V341" s="208">
        <f t="shared" si="78"/>
        <v>27.381247705329589</v>
      </c>
      <c r="W341" s="165">
        <v>24</v>
      </c>
      <c r="X341" s="166">
        <f t="shared" si="79"/>
        <v>1885.9248439624118</v>
      </c>
    </row>
    <row r="342" spans="1:24" s="424" customFormat="1" ht="15.75" customHeight="1" x14ac:dyDescent="0.2">
      <c r="A342" s="211">
        <f t="shared" si="87"/>
        <v>315</v>
      </c>
      <c r="B342" s="212">
        <f t="shared" si="84"/>
        <v>60.499499999999998</v>
      </c>
      <c r="C342" s="436">
        <v>19710</v>
      </c>
      <c r="D342" s="213">
        <f t="shared" si="68"/>
        <v>3909.4537971388195</v>
      </c>
      <c r="E342" s="208">
        <f t="shared" si="71"/>
        <v>1329.2142910271987</v>
      </c>
      <c r="F342" s="164">
        <f t="shared" si="72"/>
        <v>78.189075942776398</v>
      </c>
      <c r="G342" s="165">
        <v>68</v>
      </c>
      <c r="H342" s="166">
        <f t="shared" si="73"/>
        <v>5384.8571641087938</v>
      </c>
      <c r="I342" s="211">
        <f t="shared" si="88"/>
        <v>315</v>
      </c>
      <c r="J342" s="212">
        <f t="shared" si="85"/>
        <v>93.076153846153844</v>
      </c>
      <c r="K342" s="436">
        <v>19710</v>
      </c>
      <c r="L342" s="213">
        <f t="shared" si="69"/>
        <v>2541.1449681402328</v>
      </c>
      <c r="M342" s="210">
        <f t="shared" si="74"/>
        <v>863.9892891676792</v>
      </c>
      <c r="N342" s="208">
        <f t="shared" si="75"/>
        <v>50.822899362804655</v>
      </c>
      <c r="O342" s="165">
        <v>44</v>
      </c>
      <c r="P342" s="166">
        <f t="shared" si="76"/>
        <v>3499.9571566707164</v>
      </c>
      <c r="Q342" s="211">
        <f t="shared" si="89"/>
        <v>315</v>
      </c>
      <c r="R342" s="212">
        <f t="shared" si="86"/>
        <v>172.8557142857143</v>
      </c>
      <c r="S342" s="436">
        <v>19710</v>
      </c>
      <c r="T342" s="213">
        <f t="shared" si="70"/>
        <v>1368.3088289985865</v>
      </c>
      <c r="U342" s="210">
        <f t="shared" si="77"/>
        <v>465.22500185951941</v>
      </c>
      <c r="V342" s="208">
        <f t="shared" si="78"/>
        <v>27.366176579971729</v>
      </c>
      <c r="W342" s="165">
        <v>24</v>
      </c>
      <c r="X342" s="166">
        <f t="shared" si="79"/>
        <v>1884.9000074380776</v>
      </c>
    </row>
    <row r="343" spans="1:24" s="424" customFormat="1" ht="15.75" customHeight="1" x14ac:dyDescent="0.2">
      <c r="A343" s="211">
        <f t="shared" si="87"/>
        <v>316</v>
      </c>
      <c r="B343" s="212">
        <f t="shared" si="84"/>
        <v>60.532799999999995</v>
      </c>
      <c r="C343" s="436">
        <v>19710</v>
      </c>
      <c r="D343" s="213">
        <f t="shared" si="68"/>
        <v>3907.3031480453578</v>
      </c>
      <c r="E343" s="208">
        <f t="shared" si="71"/>
        <v>1328.4830703354216</v>
      </c>
      <c r="F343" s="164">
        <f t="shared" si="72"/>
        <v>78.146062960907159</v>
      </c>
      <c r="G343" s="165">
        <v>68</v>
      </c>
      <c r="H343" s="166">
        <f t="shared" si="73"/>
        <v>5381.9322813416866</v>
      </c>
      <c r="I343" s="211">
        <f t="shared" si="88"/>
        <v>316</v>
      </c>
      <c r="J343" s="212">
        <f t="shared" si="85"/>
        <v>93.127384615384599</v>
      </c>
      <c r="K343" s="436">
        <v>19710</v>
      </c>
      <c r="L343" s="213">
        <f t="shared" si="69"/>
        <v>2539.7470462294827</v>
      </c>
      <c r="M343" s="210">
        <f t="shared" si="74"/>
        <v>863.51399571802415</v>
      </c>
      <c r="N343" s="208">
        <f t="shared" si="75"/>
        <v>50.794940924589653</v>
      </c>
      <c r="O343" s="165">
        <v>44</v>
      </c>
      <c r="P343" s="166">
        <f t="shared" si="76"/>
        <v>3498.0559828720966</v>
      </c>
      <c r="Q343" s="211">
        <f t="shared" si="89"/>
        <v>316</v>
      </c>
      <c r="R343" s="212">
        <f t="shared" si="86"/>
        <v>172.95085714285713</v>
      </c>
      <c r="S343" s="436">
        <v>19710</v>
      </c>
      <c r="T343" s="213">
        <f t="shared" si="70"/>
        <v>1367.5561018158751</v>
      </c>
      <c r="U343" s="210">
        <f t="shared" si="77"/>
        <v>464.96907461739755</v>
      </c>
      <c r="V343" s="208">
        <f t="shared" si="78"/>
        <v>27.351122036317502</v>
      </c>
      <c r="W343" s="165">
        <v>24</v>
      </c>
      <c r="X343" s="166">
        <f t="shared" si="79"/>
        <v>1883.8762984695902</v>
      </c>
    </row>
    <row r="344" spans="1:24" s="424" customFormat="1" ht="15.75" customHeight="1" x14ac:dyDescent="0.2">
      <c r="A344" s="211">
        <f t="shared" si="87"/>
        <v>317</v>
      </c>
      <c r="B344" s="212">
        <f t="shared" si="84"/>
        <v>60.566099999999999</v>
      </c>
      <c r="C344" s="436">
        <v>19710</v>
      </c>
      <c r="D344" s="213">
        <f t="shared" si="68"/>
        <v>3905.1548638594859</v>
      </c>
      <c r="E344" s="208">
        <f t="shared" si="71"/>
        <v>1327.7526537122253</v>
      </c>
      <c r="F344" s="164">
        <f t="shared" si="72"/>
        <v>78.103097277189718</v>
      </c>
      <c r="G344" s="165">
        <v>68</v>
      </c>
      <c r="H344" s="166">
        <f t="shared" si="73"/>
        <v>5379.0106148489012</v>
      </c>
      <c r="I344" s="211">
        <f t="shared" si="88"/>
        <v>317</v>
      </c>
      <c r="J344" s="212">
        <f t="shared" si="85"/>
        <v>93.178615384615384</v>
      </c>
      <c r="K344" s="436">
        <v>19710</v>
      </c>
      <c r="L344" s="213">
        <f t="shared" si="69"/>
        <v>2538.3506615086658</v>
      </c>
      <c r="M344" s="210">
        <f t="shared" si="74"/>
        <v>863.03922491294645</v>
      </c>
      <c r="N344" s="208">
        <f t="shared" si="75"/>
        <v>50.767013230173319</v>
      </c>
      <c r="O344" s="165">
        <v>44</v>
      </c>
      <c r="P344" s="166">
        <f t="shared" si="76"/>
        <v>3496.1568996517854</v>
      </c>
      <c r="Q344" s="211">
        <f t="shared" si="89"/>
        <v>317</v>
      </c>
      <c r="R344" s="212">
        <f t="shared" si="86"/>
        <v>173.04600000000002</v>
      </c>
      <c r="S344" s="436">
        <v>19710</v>
      </c>
      <c r="T344" s="213">
        <f t="shared" si="70"/>
        <v>1366.8042023508197</v>
      </c>
      <c r="U344" s="210">
        <f t="shared" si="77"/>
        <v>464.71342879927869</v>
      </c>
      <c r="V344" s="208">
        <f t="shared" si="78"/>
        <v>27.336084047016392</v>
      </c>
      <c r="W344" s="165">
        <v>24</v>
      </c>
      <c r="X344" s="166">
        <f t="shared" si="79"/>
        <v>1882.8537151971148</v>
      </c>
    </row>
    <row r="345" spans="1:24" s="424" customFormat="1" ht="15.75" customHeight="1" x14ac:dyDescent="0.2">
      <c r="A345" s="211">
        <f t="shared" si="87"/>
        <v>318</v>
      </c>
      <c r="B345" s="212">
        <f t="shared" si="84"/>
        <v>60.599400000000003</v>
      </c>
      <c r="C345" s="436">
        <v>19710</v>
      </c>
      <c r="D345" s="213">
        <f t="shared" si="68"/>
        <v>3903.0089406825805</v>
      </c>
      <c r="E345" s="208">
        <f t="shared" si="71"/>
        <v>1327.0230398320775</v>
      </c>
      <c r="F345" s="164">
        <f t="shared" si="72"/>
        <v>78.060178813651618</v>
      </c>
      <c r="G345" s="165">
        <v>68</v>
      </c>
      <c r="H345" s="166">
        <f t="shared" si="73"/>
        <v>5376.0921593283101</v>
      </c>
      <c r="I345" s="211">
        <f t="shared" si="88"/>
        <v>318</v>
      </c>
      <c r="J345" s="212">
        <f t="shared" si="85"/>
        <v>93.229846153846154</v>
      </c>
      <c r="K345" s="436">
        <v>19710</v>
      </c>
      <c r="L345" s="213">
        <f t="shared" si="69"/>
        <v>2536.9558114436777</v>
      </c>
      <c r="M345" s="210">
        <f t="shared" si="74"/>
        <v>862.56497589085052</v>
      </c>
      <c r="N345" s="208">
        <f t="shared" si="75"/>
        <v>50.739116228873556</v>
      </c>
      <c r="O345" s="165">
        <v>44</v>
      </c>
      <c r="P345" s="166">
        <f t="shared" si="76"/>
        <v>3494.2599035634016</v>
      </c>
      <c r="Q345" s="211">
        <f t="shared" si="89"/>
        <v>318</v>
      </c>
      <c r="R345" s="212">
        <f t="shared" si="86"/>
        <v>173.14114285714288</v>
      </c>
      <c r="S345" s="436">
        <v>19710</v>
      </c>
      <c r="T345" s="213">
        <f t="shared" si="70"/>
        <v>1366.0531292389032</v>
      </c>
      <c r="U345" s="210">
        <f t="shared" si="77"/>
        <v>464.45806394122712</v>
      </c>
      <c r="V345" s="208">
        <f t="shared" si="78"/>
        <v>27.321062584778065</v>
      </c>
      <c r="W345" s="165">
        <v>24</v>
      </c>
      <c r="X345" s="166">
        <f t="shared" si="79"/>
        <v>1881.8322557649083</v>
      </c>
    </row>
    <row r="346" spans="1:24" s="424" customFormat="1" ht="15.75" customHeight="1" x14ac:dyDescent="0.2">
      <c r="A346" s="211">
        <f t="shared" si="87"/>
        <v>319</v>
      </c>
      <c r="B346" s="212">
        <f t="shared" si="84"/>
        <v>60.6327</v>
      </c>
      <c r="C346" s="436">
        <v>19710</v>
      </c>
      <c r="D346" s="213">
        <f t="shared" si="68"/>
        <v>3900.8653746245836</v>
      </c>
      <c r="E346" s="208">
        <f t="shared" si="71"/>
        <v>1326.2942273723586</v>
      </c>
      <c r="F346" s="164">
        <f t="shared" si="72"/>
        <v>78.017307492491668</v>
      </c>
      <c r="G346" s="165">
        <v>68</v>
      </c>
      <c r="H346" s="166">
        <f t="shared" si="73"/>
        <v>5373.1769094894335</v>
      </c>
      <c r="I346" s="211">
        <f t="shared" si="88"/>
        <v>319</v>
      </c>
      <c r="J346" s="212">
        <f t="shared" si="85"/>
        <v>93.281076923076924</v>
      </c>
      <c r="K346" s="436">
        <v>19710</v>
      </c>
      <c r="L346" s="213">
        <f t="shared" si="69"/>
        <v>2535.5624935059791</v>
      </c>
      <c r="M346" s="210">
        <f t="shared" si="74"/>
        <v>862.09124779203296</v>
      </c>
      <c r="N346" s="208">
        <f t="shared" si="75"/>
        <v>50.71124987011958</v>
      </c>
      <c r="O346" s="165">
        <v>44</v>
      </c>
      <c r="P346" s="166">
        <f t="shared" si="76"/>
        <v>3492.3649911681314</v>
      </c>
      <c r="Q346" s="211">
        <f t="shared" si="89"/>
        <v>319</v>
      </c>
      <c r="R346" s="212">
        <f t="shared" si="86"/>
        <v>173.23628571428571</v>
      </c>
      <c r="S346" s="436">
        <v>19710</v>
      </c>
      <c r="T346" s="213">
        <f t="shared" si="70"/>
        <v>1365.3028811186043</v>
      </c>
      <c r="U346" s="210">
        <f t="shared" si="77"/>
        <v>464.20297958032552</v>
      </c>
      <c r="V346" s="208">
        <f t="shared" si="78"/>
        <v>27.306057622372087</v>
      </c>
      <c r="W346" s="165">
        <v>24</v>
      </c>
      <c r="X346" s="166">
        <f t="shared" si="79"/>
        <v>1880.8119183213018</v>
      </c>
    </row>
    <row r="347" spans="1:24" s="424" customFormat="1" ht="15.75" customHeight="1" x14ac:dyDescent="0.2">
      <c r="A347" s="214">
        <f t="shared" si="87"/>
        <v>320</v>
      </c>
      <c r="B347" s="212">
        <f t="shared" si="84"/>
        <v>60.665999999999997</v>
      </c>
      <c r="C347" s="436">
        <v>19710</v>
      </c>
      <c r="D347" s="213">
        <f t="shared" si="68"/>
        <v>3898.7241618039761</v>
      </c>
      <c r="E347" s="208">
        <f t="shared" si="71"/>
        <v>1325.5662150133519</v>
      </c>
      <c r="F347" s="164">
        <f t="shared" si="72"/>
        <v>77.974483236079521</v>
      </c>
      <c r="G347" s="165">
        <v>68</v>
      </c>
      <c r="H347" s="166">
        <f t="shared" si="73"/>
        <v>5370.2648600534076</v>
      </c>
      <c r="I347" s="214">
        <f t="shared" si="88"/>
        <v>320</v>
      </c>
      <c r="J347" s="212">
        <f t="shared" si="85"/>
        <v>93.33230769230768</v>
      </c>
      <c r="K347" s="436">
        <v>19710</v>
      </c>
      <c r="L347" s="213">
        <f t="shared" si="69"/>
        <v>2534.1707051725848</v>
      </c>
      <c r="M347" s="210">
        <f t="shared" si="74"/>
        <v>861.61803975867895</v>
      </c>
      <c r="N347" s="208">
        <f t="shared" si="75"/>
        <v>50.683414103451696</v>
      </c>
      <c r="O347" s="165">
        <v>44</v>
      </c>
      <c r="P347" s="166">
        <f t="shared" si="76"/>
        <v>3490.4721590347153</v>
      </c>
      <c r="Q347" s="214">
        <f t="shared" si="89"/>
        <v>320</v>
      </c>
      <c r="R347" s="212">
        <f t="shared" si="86"/>
        <v>173.33142857142857</v>
      </c>
      <c r="S347" s="436">
        <v>19710</v>
      </c>
      <c r="T347" s="213">
        <f t="shared" si="70"/>
        <v>1364.5534566313916</v>
      </c>
      <c r="U347" s="210">
        <f t="shared" si="77"/>
        <v>463.94817525467317</v>
      </c>
      <c r="V347" s="208">
        <f t="shared" si="78"/>
        <v>27.291069132627833</v>
      </c>
      <c r="W347" s="165">
        <v>24</v>
      </c>
      <c r="X347" s="166">
        <f t="shared" si="79"/>
        <v>1879.7927010186927</v>
      </c>
    </row>
    <row r="348" spans="1:24" s="424" customFormat="1" ht="15.75" customHeight="1" x14ac:dyDescent="0.2">
      <c r="A348" s="211">
        <f t="shared" si="87"/>
        <v>321</v>
      </c>
      <c r="B348" s="212">
        <f t="shared" si="84"/>
        <v>60.699300000000001</v>
      </c>
      <c r="C348" s="436">
        <v>19710</v>
      </c>
      <c r="D348" s="213">
        <f t="shared" ref="D348:D411" si="90">12*1/B348*C348</f>
        <v>3896.5852983477571</v>
      </c>
      <c r="E348" s="208">
        <f t="shared" si="71"/>
        <v>1324.8390014382376</v>
      </c>
      <c r="F348" s="164">
        <f t="shared" si="72"/>
        <v>77.93170596695515</v>
      </c>
      <c r="G348" s="165">
        <v>68</v>
      </c>
      <c r="H348" s="166">
        <f t="shared" si="73"/>
        <v>5367.3560057529494</v>
      </c>
      <c r="I348" s="211">
        <f t="shared" si="88"/>
        <v>321</v>
      </c>
      <c r="J348" s="212">
        <f t="shared" si="85"/>
        <v>93.383538461538464</v>
      </c>
      <c r="K348" s="436">
        <v>19710</v>
      </c>
      <c r="L348" s="213">
        <f t="shared" ref="L348:L411" si="91">12*1/J348*K348</f>
        <v>2532.7804439260417</v>
      </c>
      <c r="M348" s="210">
        <f t="shared" si="74"/>
        <v>861.14535093485426</v>
      </c>
      <c r="N348" s="208">
        <f t="shared" si="75"/>
        <v>50.655608878520837</v>
      </c>
      <c r="O348" s="165">
        <v>44</v>
      </c>
      <c r="P348" s="166">
        <f t="shared" si="76"/>
        <v>3488.5814037394171</v>
      </c>
      <c r="Q348" s="211">
        <f t="shared" si="89"/>
        <v>321</v>
      </c>
      <c r="R348" s="212">
        <f t="shared" si="86"/>
        <v>173.42657142857144</v>
      </c>
      <c r="S348" s="436">
        <v>19710</v>
      </c>
      <c r="T348" s="213">
        <f t="shared" ref="T348:T411" si="92">12*1/R348*S348</f>
        <v>1363.8048544217149</v>
      </c>
      <c r="U348" s="210">
        <f t="shared" si="77"/>
        <v>463.69365050338314</v>
      </c>
      <c r="V348" s="208">
        <f t="shared" si="78"/>
        <v>27.276097088434298</v>
      </c>
      <c r="W348" s="165">
        <v>24</v>
      </c>
      <c r="X348" s="166">
        <f t="shared" si="79"/>
        <v>1878.7746020135323</v>
      </c>
    </row>
    <row r="349" spans="1:24" s="424" customFormat="1" ht="15.75" customHeight="1" x14ac:dyDescent="0.2">
      <c r="A349" s="211">
        <f t="shared" si="87"/>
        <v>322</v>
      </c>
      <c r="B349" s="212">
        <f t="shared" si="84"/>
        <v>60.732599999999998</v>
      </c>
      <c r="C349" s="436">
        <v>19710</v>
      </c>
      <c r="D349" s="213">
        <f t="shared" si="90"/>
        <v>3894.4487803914208</v>
      </c>
      <c r="E349" s="208">
        <f t="shared" ref="E349:E412" si="93">D349*34%</f>
        <v>1324.1125853330832</v>
      </c>
      <c r="F349" s="164">
        <f t="shared" ref="F349:F412" si="94">D349*2%</f>
        <v>77.888975607828414</v>
      </c>
      <c r="G349" s="165">
        <v>68</v>
      </c>
      <c r="H349" s="166">
        <f t="shared" ref="H349:H412" si="95">SUM(D349:G349)</f>
        <v>5364.4503413323328</v>
      </c>
      <c r="I349" s="211">
        <f t="shared" si="88"/>
        <v>322</v>
      </c>
      <c r="J349" s="212">
        <f t="shared" si="85"/>
        <v>93.43476923076922</v>
      </c>
      <c r="K349" s="436">
        <v>19710</v>
      </c>
      <c r="L349" s="213">
        <f t="shared" si="91"/>
        <v>2531.3917072544241</v>
      </c>
      <c r="M349" s="210">
        <f t="shared" ref="M349:M412" si="96">L349*34%</f>
        <v>860.67318046650428</v>
      </c>
      <c r="N349" s="208">
        <f t="shared" ref="N349:N412" si="97">L349*2%</f>
        <v>50.627834145088485</v>
      </c>
      <c r="O349" s="165">
        <v>44</v>
      </c>
      <c r="P349" s="166">
        <f t="shared" ref="P349:P412" si="98">SUM(L349:O349)</f>
        <v>3486.6927218660167</v>
      </c>
      <c r="Q349" s="211">
        <f t="shared" si="89"/>
        <v>322</v>
      </c>
      <c r="R349" s="212">
        <f t="shared" si="86"/>
        <v>173.5217142857143</v>
      </c>
      <c r="S349" s="436">
        <v>19710</v>
      </c>
      <c r="T349" s="213">
        <f t="shared" si="92"/>
        <v>1363.0570731369971</v>
      </c>
      <c r="U349" s="210">
        <f t="shared" ref="U349:U412" si="99">T349*34%</f>
        <v>463.43940486657908</v>
      </c>
      <c r="V349" s="208">
        <f t="shared" ref="V349:V412" si="100">T349*2%</f>
        <v>27.261141462739943</v>
      </c>
      <c r="W349" s="165">
        <v>24</v>
      </c>
      <c r="X349" s="166">
        <f t="shared" ref="X349:X412" si="101">SUM(T349:W349)</f>
        <v>1877.7576194663161</v>
      </c>
    </row>
    <row r="350" spans="1:24" s="424" customFormat="1" ht="15.75" customHeight="1" x14ac:dyDescent="0.2">
      <c r="A350" s="211">
        <f t="shared" si="87"/>
        <v>323</v>
      </c>
      <c r="B350" s="212">
        <f t="shared" si="84"/>
        <v>60.765900000000002</v>
      </c>
      <c r="C350" s="436">
        <v>19710</v>
      </c>
      <c r="D350" s="213">
        <f t="shared" si="90"/>
        <v>3892.3146040789325</v>
      </c>
      <c r="E350" s="208">
        <f t="shared" si="93"/>
        <v>1323.3869653868371</v>
      </c>
      <c r="F350" s="164">
        <f t="shared" si="94"/>
        <v>77.846292081578653</v>
      </c>
      <c r="G350" s="165">
        <v>68</v>
      </c>
      <c r="H350" s="166">
        <f t="shared" si="95"/>
        <v>5361.5478615473476</v>
      </c>
      <c r="I350" s="211">
        <f t="shared" si="88"/>
        <v>323</v>
      </c>
      <c r="J350" s="212">
        <f t="shared" si="85"/>
        <v>93.486000000000004</v>
      </c>
      <c r="K350" s="436">
        <v>19710</v>
      </c>
      <c r="L350" s="213">
        <f t="shared" si="91"/>
        <v>2530.0044926513056</v>
      </c>
      <c r="M350" s="210">
        <f t="shared" si="96"/>
        <v>860.20152750144393</v>
      </c>
      <c r="N350" s="208">
        <f t="shared" si="97"/>
        <v>50.600089853026113</v>
      </c>
      <c r="O350" s="165">
        <v>44</v>
      </c>
      <c r="P350" s="166">
        <f t="shared" si="98"/>
        <v>3484.8061100057753</v>
      </c>
      <c r="Q350" s="211">
        <f t="shared" si="89"/>
        <v>323</v>
      </c>
      <c r="R350" s="212">
        <f t="shared" si="86"/>
        <v>173.61685714285716</v>
      </c>
      <c r="S350" s="436">
        <v>19710</v>
      </c>
      <c r="T350" s="213">
        <f t="shared" si="92"/>
        <v>1362.3101114276262</v>
      </c>
      <c r="U350" s="210">
        <f t="shared" si="99"/>
        <v>463.18543788539296</v>
      </c>
      <c r="V350" s="208">
        <f t="shared" si="100"/>
        <v>27.246202228552526</v>
      </c>
      <c r="W350" s="165">
        <v>24</v>
      </c>
      <c r="X350" s="166">
        <f t="shared" si="101"/>
        <v>1876.7417515415716</v>
      </c>
    </row>
    <row r="351" spans="1:24" s="424" customFormat="1" ht="15.75" customHeight="1" x14ac:dyDescent="0.2">
      <c r="A351" s="211">
        <f t="shared" si="87"/>
        <v>324</v>
      </c>
      <c r="B351" s="212">
        <f t="shared" si="84"/>
        <v>60.799199999999999</v>
      </c>
      <c r="C351" s="436">
        <v>19710</v>
      </c>
      <c r="D351" s="213">
        <f t="shared" si="90"/>
        <v>3890.1827655627048</v>
      </c>
      <c r="E351" s="208">
        <f t="shared" si="93"/>
        <v>1322.6621402913197</v>
      </c>
      <c r="F351" s="164">
        <f t="shared" si="94"/>
        <v>77.803655311254104</v>
      </c>
      <c r="G351" s="165">
        <v>68</v>
      </c>
      <c r="H351" s="166">
        <f t="shared" si="95"/>
        <v>5358.6485611652788</v>
      </c>
      <c r="I351" s="211">
        <f t="shared" si="88"/>
        <v>324</v>
      </c>
      <c r="J351" s="212">
        <f t="shared" si="85"/>
        <v>93.53723076923076</v>
      </c>
      <c r="K351" s="436">
        <v>19710</v>
      </c>
      <c r="L351" s="213">
        <f t="shared" si="91"/>
        <v>2528.6187976157585</v>
      </c>
      <c r="M351" s="210">
        <f t="shared" si="96"/>
        <v>859.73039118935799</v>
      </c>
      <c r="N351" s="208">
        <f t="shared" si="97"/>
        <v>50.57237595231517</v>
      </c>
      <c r="O351" s="165">
        <v>44</v>
      </c>
      <c r="P351" s="166">
        <f t="shared" si="98"/>
        <v>3482.921564757432</v>
      </c>
      <c r="Q351" s="211">
        <f t="shared" si="89"/>
        <v>324</v>
      </c>
      <c r="R351" s="212">
        <f t="shared" si="86"/>
        <v>173.71200000000002</v>
      </c>
      <c r="S351" s="436">
        <v>19710</v>
      </c>
      <c r="T351" s="213">
        <f t="shared" si="92"/>
        <v>1361.5639679469466</v>
      </c>
      <c r="U351" s="210">
        <f t="shared" si="99"/>
        <v>462.93174910196188</v>
      </c>
      <c r="V351" s="208">
        <f t="shared" si="100"/>
        <v>27.231279358938934</v>
      </c>
      <c r="W351" s="165">
        <v>24</v>
      </c>
      <c r="X351" s="166">
        <f t="shared" si="101"/>
        <v>1875.7269964078475</v>
      </c>
    </row>
    <row r="352" spans="1:24" s="424" customFormat="1" ht="15.75" customHeight="1" x14ac:dyDescent="0.2">
      <c r="A352" s="211">
        <f t="shared" si="87"/>
        <v>325</v>
      </c>
      <c r="B352" s="212">
        <f t="shared" si="84"/>
        <v>60.832499999999996</v>
      </c>
      <c r="C352" s="436">
        <v>19710</v>
      </c>
      <c r="D352" s="213">
        <f t="shared" si="90"/>
        <v>3888.0532610035757</v>
      </c>
      <c r="E352" s="208">
        <f t="shared" si="93"/>
        <v>1321.9381087412157</v>
      </c>
      <c r="F352" s="164">
        <f t="shared" si="94"/>
        <v>77.761065220071515</v>
      </c>
      <c r="G352" s="165">
        <v>68</v>
      </c>
      <c r="H352" s="166">
        <f t="shared" si="95"/>
        <v>5355.7524349648638</v>
      </c>
      <c r="I352" s="211">
        <f t="shared" si="88"/>
        <v>325</v>
      </c>
      <c r="J352" s="212">
        <f t="shared" si="85"/>
        <v>93.58846153846153</v>
      </c>
      <c r="K352" s="436">
        <v>19710</v>
      </c>
      <c r="L352" s="213">
        <f t="shared" si="91"/>
        <v>2527.2346196523245</v>
      </c>
      <c r="M352" s="210">
        <f t="shared" si="96"/>
        <v>859.25977068179043</v>
      </c>
      <c r="N352" s="208">
        <f t="shared" si="97"/>
        <v>50.544692393046489</v>
      </c>
      <c r="O352" s="165">
        <v>44</v>
      </c>
      <c r="P352" s="166">
        <f t="shared" si="98"/>
        <v>3481.0390827271613</v>
      </c>
      <c r="Q352" s="211">
        <f t="shared" si="89"/>
        <v>325</v>
      </c>
      <c r="R352" s="212">
        <f t="shared" si="86"/>
        <v>173.80714285714285</v>
      </c>
      <c r="S352" s="436">
        <v>19710</v>
      </c>
      <c r="T352" s="213">
        <f t="shared" si="92"/>
        <v>1360.8186413512515</v>
      </c>
      <c r="U352" s="210">
        <f t="shared" si="99"/>
        <v>462.67833805942553</v>
      </c>
      <c r="V352" s="208">
        <f t="shared" si="100"/>
        <v>27.21637282702503</v>
      </c>
      <c r="W352" s="165">
        <v>24</v>
      </c>
      <c r="X352" s="166">
        <f t="shared" si="101"/>
        <v>1874.7133522377019</v>
      </c>
    </row>
    <row r="353" spans="1:24" s="424" customFormat="1" ht="15.75" customHeight="1" x14ac:dyDescent="0.2">
      <c r="A353" s="211">
        <f t="shared" si="87"/>
        <v>326</v>
      </c>
      <c r="B353" s="212">
        <f t="shared" si="84"/>
        <v>60.8658</v>
      </c>
      <c r="C353" s="436">
        <v>19710</v>
      </c>
      <c r="D353" s="213">
        <f t="shared" si="90"/>
        <v>3885.9260865707834</v>
      </c>
      <c r="E353" s="208">
        <f t="shared" si="93"/>
        <v>1321.2148694340665</v>
      </c>
      <c r="F353" s="164">
        <f t="shared" si="94"/>
        <v>77.718521731415663</v>
      </c>
      <c r="G353" s="165">
        <v>68</v>
      </c>
      <c r="H353" s="166">
        <f t="shared" si="95"/>
        <v>5352.859477736265</v>
      </c>
      <c r="I353" s="211">
        <f t="shared" si="88"/>
        <v>326</v>
      </c>
      <c r="J353" s="212">
        <f t="shared" si="85"/>
        <v>93.6396923076923</v>
      </c>
      <c r="K353" s="436">
        <v>19710</v>
      </c>
      <c r="L353" s="213">
        <f t="shared" si="91"/>
        <v>2525.8519562710094</v>
      </c>
      <c r="M353" s="210">
        <f t="shared" si="96"/>
        <v>858.78966513214323</v>
      </c>
      <c r="N353" s="208">
        <f t="shared" si="97"/>
        <v>50.51703912542019</v>
      </c>
      <c r="O353" s="165">
        <v>44</v>
      </c>
      <c r="P353" s="166">
        <f t="shared" si="98"/>
        <v>3479.1586605285725</v>
      </c>
      <c r="Q353" s="211">
        <f t="shared" si="89"/>
        <v>326</v>
      </c>
      <c r="R353" s="212">
        <f t="shared" si="86"/>
        <v>173.90228571428574</v>
      </c>
      <c r="S353" s="436">
        <v>19710</v>
      </c>
      <c r="T353" s="213">
        <f t="shared" si="92"/>
        <v>1360.074130299774</v>
      </c>
      <c r="U353" s="210">
        <f t="shared" si="99"/>
        <v>462.4252043019232</v>
      </c>
      <c r="V353" s="208">
        <f t="shared" si="100"/>
        <v>27.20148260599548</v>
      </c>
      <c r="W353" s="165">
        <v>24</v>
      </c>
      <c r="X353" s="166">
        <f t="shared" si="101"/>
        <v>1873.7008172076928</v>
      </c>
    </row>
    <row r="354" spans="1:24" s="424" customFormat="1" ht="15.75" customHeight="1" x14ac:dyDescent="0.2">
      <c r="A354" s="211">
        <f t="shared" si="87"/>
        <v>327</v>
      </c>
      <c r="B354" s="212">
        <f t="shared" si="84"/>
        <v>60.899099999999997</v>
      </c>
      <c r="C354" s="436">
        <v>19710</v>
      </c>
      <c r="D354" s="213">
        <f t="shared" si="90"/>
        <v>3883.8012384419476</v>
      </c>
      <c r="E354" s="208">
        <f t="shared" si="93"/>
        <v>1320.4924210702623</v>
      </c>
      <c r="F354" s="164">
        <f t="shared" si="94"/>
        <v>77.676024768838957</v>
      </c>
      <c r="G354" s="165">
        <v>68</v>
      </c>
      <c r="H354" s="166">
        <f t="shared" si="95"/>
        <v>5349.969684281049</v>
      </c>
      <c r="I354" s="211">
        <f t="shared" si="88"/>
        <v>327</v>
      </c>
      <c r="J354" s="212">
        <f t="shared" si="85"/>
        <v>93.69092307692307</v>
      </c>
      <c r="K354" s="436">
        <v>19710</v>
      </c>
      <c r="L354" s="213">
        <f t="shared" si="91"/>
        <v>2524.4708049872661</v>
      </c>
      <c r="M354" s="210">
        <f t="shared" si="96"/>
        <v>858.32007369567054</v>
      </c>
      <c r="N354" s="208">
        <f t="shared" si="97"/>
        <v>50.48941609974532</v>
      </c>
      <c r="O354" s="165">
        <v>44</v>
      </c>
      <c r="P354" s="166">
        <f t="shared" si="98"/>
        <v>3477.2802947826822</v>
      </c>
      <c r="Q354" s="211">
        <f t="shared" si="89"/>
        <v>327</v>
      </c>
      <c r="R354" s="212">
        <f t="shared" si="86"/>
        <v>173.99742857142857</v>
      </c>
      <c r="S354" s="436">
        <v>19710</v>
      </c>
      <c r="T354" s="213">
        <f t="shared" si="92"/>
        <v>1359.3304334546817</v>
      </c>
      <c r="U354" s="210">
        <f t="shared" si="99"/>
        <v>462.17234737459182</v>
      </c>
      <c r="V354" s="208">
        <f t="shared" si="100"/>
        <v>27.186608669093633</v>
      </c>
      <c r="W354" s="165">
        <v>24</v>
      </c>
      <c r="X354" s="166">
        <f t="shared" si="101"/>
        <v>1872.6893894983671</v>
      </c>
    </row>
    <row r="355" spans="1:24" s="424" customFormat="1" ht="15.75" customHeight="1" x14ac:dyDescent="0.2">
      <c r="A355" s="211">
        <f t="shared" si="87"/>
        <v>328</v>
      </c>
      <c r="B355" s="212">
        <f t="shared" si="84"/>
        <v>60.932400000000001</v>
      </c>
      <c r="C355" s="436">
        <v>19710</v>
      </c>
      <c r="D355" s="213">
        <f t="shared" si="90"/>
        <v>3881.6787128030405</v>
      </c>
      <c r="E355" s="208">
        <f t="shared" si="93"/>
        <v>1319.7707623530339</v>
      </c>
      <c r="F355" s="164">
        <f t="shared" si="94"/>
        <v>77.633574256060811</v>
      </c>
      <c r="G355" s="165">
        <v>68</v>
      </c>
      <c r="H355" s="166">
        <f t="shared" si="95"/>
        <v>5347.0830494121346</v>
      </c>
      <c r="I355" s="211">
        <f t="shared" si="88"/>
        <v>328</v>
      </c>
      <c r="J355" s="212">
        <f t="shared" si="85"/>
        <v>93.74215384615384</v>
      </c>
      <c r="K355" s="436">
        <v>19710</v>
      </c>
      <c r="L355" s="213">
        <f t="shared" si="91"/>
        <v>2523.0911633219766</v>
      </c>
      <c r="M355" s="210">
        <f t="shared" si="96"/>
        <v>857.85099552947213</v>
      </c>
      <c r="N355" s="208">
        <f t="shared" si="97"/>
        <v>50.461823266439531</v>
      </c>
      <c r="O355" s="165">
        <v>44</v>
      </c>
      <c r="P355" s="166">
        <f t="shared" si="98"/>
        <v>3475.4039821178885</v>
      </c>
      <c r="Q355" s="211">
        <f t="shared" si="89"/>
        <v>328</v>
      </c>
      <c r="R355" s="212">
        <f t="shared" si="86"/>
        <v>174.09257142857143</v>
      </c>
      <c r="S355" s="436">
        <v>19710</v>
      </c>
      <c r="T355" s="213">
        <f t="shared" si="92"/>
        <v>1358.5875494810643</v>
      </c>
      <c r="U355" s="210">
        <f t="shared" si="99"/>
        <v>461.91976682356193</v>
      </c>
      <c r="V355" s="208">
        <f t="shared" si="100"/>
        <v>27.171750989621287</v>
      </c>
      <c r="W355" s="165">
        <v>24</v>
      </c>
      <c r="X355" s="166">
        <f t="shared" si="101"/>
        <v>1871.6790672942477</v>
      </c>
    </row>
    <row r="356" spans="1:24" s="424" customFormat="1" ht="15.75" customHeight="1" x14ac:dyDescent="0.2">
      <c r="A356" s="211">
        <f t="shared" si="87"/>
        <v>329</v>
      </c>
      <c r="B356" s="212">
        <f t="shared" si="84"/>
        <v>60.965699999999998</v>
      </c>
      <c r="C356" s="436">
        <v>19710</v>
      </c>
      <c r="D356" s="213">
        <f t="shared" si="90"/>
        <v>3879.5585058483707</v>
      </c>
      <c r="E356" s="208">
        <f t="shared" si="93"/>
        <v>1319.0498919884462</v>
      </c>
      <c r="F356" s="164">
        <f t="shared" si="94"/>
        <v>77.591170116967419</v>
      </c>
      <c r="G356" s="165">
        <v>68</v>
      </c>
      <c r="H356" s="166">
        <f t="shared" si="95"/>
        <v>5344.199567953784</v>
      </c>
      <c r="I356" s="211">
        <f t="shared" si="88"/>
        <v>329</v>
      </c>
      <c r="J356" s="212">
        <f t="shared" si="85"/>
        <v>93.79338461538461</v>
      </c>
      <c r="K356" s="436">
        <v>19710</v>
      </c>
      <c r="L356" s="213">
        <f t="shared" si="91"/>
        <v>2521.7130288014409</v>
      </c>
      <c r="M356" s="210">
        <f t="shared" si="96"/>
        <v>857.38242979249003</v>
      </c>
      <c r="N356" s="208">
        <f t="shared" si="97"/>
        <v>50.434260576028819</v>
      </c>
      <c r="O356" s="165">
        <v>44</v>
      </c>
      <c r="P356" s="166">
        <f t="shared" si="98"/>
        <v>3473.5297191699597</v>
      </c>
      <c r="Q356" s="211">
        <f t="shared" si="89"/>
        <v>329</v>
      </c>
      <c r="R356" s="212">
        <f t="shared" si="86"/>
        <v>174.18771428571429</v>
      </c>
      <c r="S356" s="436">
        <v>19710</v>
      </c>
      <c r="T356" s="213">
        <f t="shared" si="92"/>
        <v>1357.8454770469295</v>
      </c>
      <c r="U356" s="210">
        <f t="shared" si="99"/>
        <v>461.66746219595609</v>
      </c>
      <c r="V356" s="208">
        <f t="shared" si="100"/>
        <v>27.156909540938592</v>
      </c>
      <c r="W356" s="165">
        <v>24</v>
      </c>
      <c r="X356" s="166">
        <f t="shared" si="101"/>
        <v>1870.6698487838244</v>
      </c>
    </row>
    <row r="357" spans="1:24" s="424" customFormat="1" ht="15.75" customHeight="1" x14ac:dyDescent="0.2">
      <c r="A357" s="214">
        <f t="shared" si="87"/>
        <v>330</v>
      </c>
      <c r="B357" s="212">
        <f t="shared" si="84"/>
        <v>60.998999999999995</v>
      </c>
      <c r="C357" s="436">
        <v>19710</v>
      </c>
      <c r="D357" s="213">
        <f t="shared" si="90"/>
        <v>3877.440613780554</v>
      </c>
      <c r="E357" s="208">
        <f t="shared" si="93"/>
        <v>1318.3298086853886</v>
      </c>
      <c r="F357" s="164">
        <f t="shared" si="94"/>
        <v>77.548812275611084</v>
      </c>
      <c r="G357" s="165">
        <v>68</v>
      </c>
      <c r="H357" s="166">
        <f t="shared" si="95"/>
        <v>5341.3192347415543</v>
      </c>
      <c r="I357" s="214">
        <f t="shared" si="88"/>
        <v>330</v>
      </c>
      <c r="J357" s="212">
        <f t="shared" si="85"/>
        <v>93.844615384615381</v>
      </c>
      <c r="K357" s="436">
        <v>19710</v>
      </c>
      <c r="L357" s="213">
        <f t="shared" si="91"/>
        <v>2520.33639895736</v>
      </c>
      <c r="M357" s="210">
        <f t="shared" si="96"/>
        <v>856.91437564550245</v>
      </c>
      <c r="N357" s="208">
        <f t="shared" si="97"/>
        <v>50.406727979147199</v>
      </c>
      <c r="O357" s="165">
        <v>44</v>
      </c>
      <c r="P357" s="166">
        <f t="shared" si="98"/>
        <v>3471.6575025820093</v>
      </c>
      <c r="Q357" s="214">
        <f t="shared" si="89"/>
        <v>330</v>
      </c>
      <c r="R357" s="212">
        <f t="shared" si="86"/>
        <v>174.28285714285715</v>
      </c>
      <c r="S357" s="436">
        <v>19710</v>
      </c>
      <c r="T357" s="213">
        <f t="shared" si="92"/>
        <v>1357.1042148231938</v>
      </c>
      <c r="U357" s="210">
        <f t="shared" si="99"/>
        <v>461.41543303988595</v>
      </c>
      <c r="V357" s="208">
        <f t="shared" si="100"/>
        <v>27.142084296463878</v>
      </c>
      <c r="W357" s="165">
        <v>24</v>
      </c>
      <c r="X357" s="166">
        <f t="shared" si="101"/>
        <v>1869.6617321595438</v>
      </c>
    </row>
    <row r="358" spans="1:24" s="424" customFormat="1" ht="15.75" customHeight="1" x14ac:dyDescent="0.2">
      <c r="A358" s="211">
        <f t="shared" si="87"/>
        <v>331</v>
      </c>
      <c r="B358" s="212">
        <f t="shared" si="84"/>
        <v>61.032299999999999</v>
      </c>
      <c r="C358" s="436">
        <v>19710</v>
      </c>
      <c r="D358" s="213">
        <f t="shared" si="90"/>
        <v>3875.3250328104955</v>
      </c>
      <c r="E358" s="208">
        <f t="shared" si="93"/>
        <v>1317.6105111555685</v>
      </c>
      <c r="F358" s="164">
        <f t="shared" si="94"/>
        <v>77.506500656209909</v>
      </c>
      <c r="G358" s="165">
        <v>68</v>
      </c>
      <c r="H358" s="166">
        <f t="shared" si="95"/>
        <v>5338.4420446222739</v>
      </c>
      <c r="I358" s="211">
        <f t="shared" si="88"/>
        <v>331</v>
      </c>
      <c r="J358" s="212">
        <f t="shared" si="85"/>
        <v>93.895846153846151</v>
      </c>
      <c r="K358" s="436">
        <v>19710</v>
      </c>
      <c r="L358" s="213">
        <f t="shared" si="91"/>
        <v>2518.961271326822</v>
      </c>
      <c r="M358" s="210">
        <f t="shared" si="96"/>
        <v>856.44683225111953</v>
      </c>
      <c r="N358" s="208">
        <f t="shared" si="97"/>
        <v>50.379225426536443</v>
      </c>
      <c r="O358" s="165">
        <v>44</v>
      </c>
      <c r="P358" s="166">
        <f t="shared" si="98"/>
        <v>3469.7873290044781</v>
      </c>
      <c r="Q358" s="211">
        <f t="shared" si="89"/>
        <v>331</v>
      </c>
      <c r="R358" s="212">
        <f t="shared" si="86"/>
        <v>174.37800000000001</v>
      </c>
      <c r="S358" s="436">
        <v>19710</v>
      </c>
      <c r="T358" s="213">
        <f t="shared" si="92"/>
        <v>1356.3637614836734</v>
      </c>
      <c r="U358" s="210">
        <f t="shared" si="99"/>
        <v>461.163678904449</v>
      </c>
      <c r="V358" s="208">
        <f t="shared" si="100"/>
        <v>27.127275229673469</v>
      </c>
      <c r="W358" s="165">
        <v>24</v>
      </c>
      <c r="X358" s="166">
        <f t="shared" si="101"/>
        <v>1868.6547156177958</v>
      </c>
    </row>
    <row r="359" spans="1:24" s="424" customFormat="1" ht="15.75" customHeight="1" x14ac:dyDescent="0.2">
      <c r="A359" s="211">
        <f t="shared" si="87"/>
        <v>332</v>
      </c>
      <c r="B359" s="212">
        <f t="shared" si="84"/>
        <v>61.065600000000003</v>
      </c>
      <c r="C359" s="436">
        <v>19710</v>
      </c>
      <c r="D359" s="213">
        <f t="shared" si="90"/>
        <v>3873.2117591573647</v>
      </c>
      <c r="E359" s="208">
        <f t="shared" si="93"/>
        <v>1316.8919981135041</v>
      </c>
      <c r="F359" s="164">
        <f t="shared" si="94"/>
        <v>77.464235183147295</v>
      </c>
      <c r="G359" s="165">
        <v>68</v>
      </c>
      <c r="H359" s="166">
        <f t="shared" si="95"/>
        <v>5335.5679924540154</v>
      </c>
      <c r="I359" s="211">
        <f t="shared" si="88"/>
        <v>332</v>
      </c>
      <c r="J359" s="212">
        <f t="shared" si="85"/>
        <v>93.947076923076921</v>
      </c>
      <c r="K359" s="436">
        <v>19710</v>
      </c>
      <c r="L359" s="213">
        <f t="shared" si="91"/>
        <v>2517.5876434522875</v>
      </c>
      <c r="M359" s="210">
        <f t="shared" si="96"/>
        <v>855.97979877377782</v>
      </c>
      <c r="N359" s="208">
        <f t="shared" si="97"/>
        <v>50.351752869045754</v>
      </c>
      <c r="O359" s="165">
        <v>44</v>
      </c>
      <c r="P359" s="166">
        <f t="shared" si="98"/>
        <v>3467.9191950951113</v>
      </c>
      <c r="Q359" s="211">
        <f t="shared" si="89"/>
        <v>332</v>
      </c>
      <c r="R359" s="212">
        <f t="shared" si="86"/>
        <v>174.47314285714288</v>
      </c>
      <c r="S359" s="436">
        <v>19710</v>
      </c>
      <c r="T359" s="213">
        <f t="shared" si="92"/>
        <v>1355.6241157050777</v>
      </c>
      <c r="U359" s="210">
        <f t="shared" si="99"/>
        <v>460.91219933972644</v>
      </c>
      <c r="V359" s="208">
        <f t="shared" si="100"/>
        <v>27.112482314101555</v>
      </c>
      <c r="W359" s="165">
        <v>24</v>
      </c>
      <c r="X359" s="166">
        <f t="shared" si="101"/>
        <v>1867.6487973589055</v>
      </c>
    </row>
    <row r="360" spans="1:24" s="424" customFormat="1" ht="15.75" customHeight="1" x14ac:dyDescent="0.2">
      <c r="A360" s="211">
        <f t="shared" si="87"/>
        <v>333</v>
      </c>
      <c r="B360" s="212">
        <f t="shared" ref="B360:B391" si="102">0.0333*A360+50.01</f>
        <v>61.0989</v>
      </c>
      <c r="C360" s="436">
        <v>19710</v>
      </c>
      <c r="D360" s="213">
        <f t="shared" si="90"/>
        <v>3871.1007890485753</v>
      </c>
      <c r="E360" s="208">
        <f t="shared" si="93"/>
        <v>1316.1742682765157</v>
      </c>
      <c r="F360" s="164">
        <f t="shared" si="94"/>
        <v>77.422015780971506</v>
      </c>
      <c r="G360" s="165">
        <v>68</v>
      </c>
      <c r="H360" s="166">
        <f t="shared" si="95"/>
        <v>5332.6970731060619</v>
      </c>
      <c r="I360" s="211">
        <f t="shared" si="88"/>
        <v>333</v>
      </c>
      <c r="J360" s="212">
        <f t="shared" si="85"/>
        <v>93.998307692307691</v>
      </c>
      <c r="K360" s="436">
        <v>19710</v>
      </c>
      <c r="L360" s="213">
        <f t="shared" si="91"/>
        <v>2516.2155128815739</v>
      </c>
      <c r="M360" s="210">
        <f t="shared" si="96"/>
        <v>855.51327437973521</v>
      </c>
      <c r="N360" s="208">
        <f t="shared" si="97"/>
        <v>50.324310257631481</v>
      </c>
      <c r="O360" s="165">
        <v>44</v>
      </c>
      <c r="P360" s="166">
        <f t="shared" si="98"/>
        <v>3466.0530975189408</v>
      </c>
      <c r="Q360" s="211">
        <f t="shared" si="89"/>
        <v>333</v>
      </c>
      <c r="R360" s="212">
        <f t="shared" si="86"/>
        <v>174.56828571428574</v>
      </c>
      <c r="S360" s="436">
        <v>19710</v>
      </c>
      <c r="T360" s="213">
        <f t="shared" si="92"/>
        <v>1354.8852761670012</v>
      </c>
      <c r="U360" s="210">
        <f t="shared" si="99"/>
        <v>460.66099389678044</v>
      </c>
      <c r="V360" s="208">
        <f t="shared" si="100"/>
        <v>27.097705523340025</v>
      </c>
      <c r="W360" s="165">
        <v>24</v>
      </c>
      <c r="X360" s="166">
        <f t="shared" si="101"/>
        <v>1866.6439755871215</v>
      </c>
    </row>
    <row r="361" spans="1:24" s="424" customFormat="1" ht="15.75" customHeight="1" x14ac:dyDescent="0.2">
      <c r="A361" s="211">
        <f t="shared" si="87"/>
        <v>334</v>
      </c>
      <c r="B361" s="212">
        <f t="shared" si="102"/>
        <v>61.132199999999997</v>
      </c>
      <c r="C361" s="436">
        <v>19710</v>
      </c>
      <c r="D361" s="213">
        <f t="shared" si="90"/>
        <v>3868.9921187197583</v>
      </c>
      <c r="E361" s="208">
        <f t="shared" si="93"/>
        <v>1315.4573203647178</v>
      </c>
      <c r="F361" s="164">
        <f t="shared" si="94"/>
        <v>77.379842374395167</v>
      </c>
      <c r="G361" s="165">
        <v>68</v>
      </c>
      <c r="H361" s="166">
        <f t="shared" si="95"/>
        <v>5329.8292814588713</v>
      </c>
      <c r="I361" s="211">
        <f t="shared" si="88"/>
        <v>334</v>
      </c>
      <c r="J361" s="212">
        <f t="shared" si="85"/>
        <v>94.049538461538461</v>
      </c>
      <c r="K361" s="436">
        <v>19710</v>
      </c>
      <c r="L361" s="213">
        <f t="shared" si="91"/>
        <v>2514.8448771678432</v>
      </c>
      <c r="M361" s="210">
        <f t="shared" si="96"/>
        <v>855.04725823706679</v>
      </c>
      <c r="N361" s="208">
        <f t="shared" si="97"/>
        <v>50.296897543356863</v>
      </c>
      <c r="O361" s="165">
        <v>44</v>
      </c>
      <c r="P361" s="166">
        <f t="shared" si="98"/>
        <v>3464.1890329482667</v>
      </c>
      <c r="Q361" s="211">
        <f t="shared" si="89"/>
        <v>334</v>
      </c>
      <c r="R361" s="212">
        <f t="shared" si="86"/>
        <v>174.66342857142857</v>
      </c>
      <c r="S361" s="436">
        <v>19710</v>
      </c>
      <c r="T361" s="213">
        <f t="shared" si="92"/>
        <v>1354.1472415519154</v>
      </c>
      <c r="U361" s="210">
        <f t="shared" si="99"/>
        <v>460.41006212765126</v>
      </c>
      <c r="V361" s="208">
        <f t="shared" si="100"/>
        <v>27.082944831038308</v>
      </c>
      <c r="W361" s="165">
        <v>24</v>
      </c>
      <c r="X361" s="166">
        <f t="shared" si="101"/>
        <v>1865.640248510605</v>
      </c>
    </row>
    <row r="362" spans="1:24" s="424" customFormat="1" ht="15.75" customHeight="1" x14ac:dyDescent="0.2">
      <c r="A362" s="211">
        <f t="shared" si="87"/>
        <v>335</v>
      </c>
      <c r="B362" s="212">
        <f t="shared" si="102"/>
        <v>61.165500000000002</v>
      </c>
      <c r="C362" s="436">
        <v>19710</v>
      </c>
      <c r="D362" s="213">
        <f t="shared" si="90"/>
        <v>3866.8857444147434</v>
      </c>
      <c r="E362" s="208">
        <f t="shared" si="93"/>
        <v>1314.7411531010127</v>
      </c>
      <c r="F362" s="164">
        <f t="shared" si="94"/>
        <v>77.337714888294869</v>
      </c>
      <c r="G362" s="165">
        <v>68</v>
      </c>
      <c r="H362" s="166">
        <f t="shared" si="95"/>
        <v>5326.964612404051</v>
      </c>
      <c r="I362" s="211">
        <f t="shared" si="88"/>
        <v>335</v>
      </c>
      <c r="J362" s="212">
        <f t="shared" si="85"/>
        <v>94.100769230769231</v>
      </c>
      <c r="K362" s="436">
        <v>19710</v>
      </c>
      <c r="L362" s="213">
        <f t="shared" si="91"/>
        <v>2513.4757338695836</v>
      </c>
      <c r="M362" s="210">
        <f t="shared" si="96"/>
        <v>854.58174951565843</v>
      </c>
      <c r="N362" s="208">
        <f t="shared" si="97"/>
        <v>50.269514677391669</v>
      </c>
      <c r="O362" s="165">
        <v>44</v>
      </c>
      <c r="P362" s="166">
        <f t="shared" si="98"/>
        <v>3462.3269980626337</v>
      </c>
      <c r="Q362" s="211">
        <f t="shared" si="89"/>
        <v>335</v>
      </c>
      <c r="R362" s="212">
        <f t="shared" si="86"/>
        <v>174.75857142857146</v>
      </c>
      <c r="S362" s="436">
        <v>19710</v>
      </c>
      <c r="T362" s="213">
        <f t="shared" si="92"/>
        <v>1353.4100105451603</v>
      </c>
      <c r="U362" s="210">
        <f t="shared" si="99"/>
        <v>460.15940358535454</v>
      </c>
      <c r="V362" s="208">
        <f t="shared" si="100"/>
        <v>27.068200210903207</v>
      </c>
      <c r="W362" s="165">
        <v>24</v>
      </c>
      <c r="X362" s="166">
        <f t="shared" si="101"/>
        <v>1864.6376143414179</v>
      </c>
    </row>
    <row r="363" spans="1:24" s="424" customFormat="1" ht="15.75" customHeight="1" x14ac:dyDescent="0.2">
      <c r="A363" s="211">
        <f t="shared" si="87"/>
        <v>336</v>
      </c>
      <c r="B363" s="212">
        <f t="shared" si="102"/>
        <v>61.198799999999999</v>
      </c>
      <c r="C363" s="436">
        <v>19710</v>
      </c>
      <c r="D363" s="213">
        <f t="shared" si="90"/>
        <v>3864.7816623855369</v>
      </c>
      <c r="E363" s="208">
        <f t="shared" si="93"/>
        <v>1314.0257652110827</v>
      </c>
      <c r="F363" s="164">
        <f t="shared" si="94"/>
        <v>77.29563324771074</v>
      </c>
      <c r="G363" s="165">
        <v>68</v>
      </c>
      <c r="H363" s="166">
        <f t="shared" si="95"/>
        <v>5324.1030608443298</v>
      </c>
      <c r="I363" s="211">
        <f t="shared" si="88"/>
        <v>336</v>
      </c>
      <c r="J363" s="212">
        <f t="shared" si="85"/>
        <v>94.152000000000001</v>
      </c>
      <c r="K363" s="436">
        <v>19710</v>
      </c>
      <c r="L363" s="213">
        <f t="shared" si="91"/>
        <v>2512.108080550599</v>
      </c>
      <c r="M363" s="210">
        <f t="shared" si="96"/>
        <v>854.11674738720376</v>
      </c>
      <c r="N363" s="208">
        <f t="shared" si="97"/>
        <v>50.24216161101198</v>
      </c>
      <c r="O363" s="165">
        <v>44</v>
      </c>
      <c r="P363" s="166">
        <f t="shared" si="98"/>
        <v>3460.4669895488146</v>
      </c>
      <c r="Q363" s="211">
        <f t="shared" si="89"/>
        <v>336</v>
      </c>
      <c r="R363" s="212">
        <f t="shared" si="86"/>
        <v>174.85371428571429</v>
      </c>
      <c r="S363" s="436">
        <v>19710</v>
      </c>
      <c r="T363" s="213">
        <f t="shared" si="92"/>
        <v>1352.673581834938</v>
      </c>
      <c r="U363" s="210">
        <f t="shared" si="99"/>
        <v>459.90901782387897</v>
      </c>
      <c r="V363" s="208">
        <f t="shared" si="100"/>
        <v>27.05347163669876</v>
      </c>
      <c r="W363" s="165">
        <v>24</v>
      </c>
      <c r="X363" s="166">
        <f t="shared" si="101"/>
        <v>1863.6360712955156</v>
      </c>
    </row>
    <row r="364" spans="1:24" s="424" customFormat="1" ht="15.75" customHeight="1" x14ac:dyDescent="0.2">
      <c r="A364" s="211">
        <f t="shared" si="87"/>
        <v>337</v>
      </c>
      <c r="B364" s="212">
        <f t="shared" si="102"/>
        <v>61.232100000000003</v>
      </c>
      <c r="C364" s="436">
        <v>19710</v>
      </c>
      <c r="D364" s="213">
        <f t="shared" si="90"/>
        <v>3862.6798688922963</v>
      </c>
      <c r="E364" s="208">
        <f t="shared" si="93"/>
        <v>1313.3111554233808</v>
      </c>
      <c r="F364" s="164">
        <f t="shared" si="94"/>
        <v>77.253597377845935</v>
      </c>
      <c r="G364" s="165">
        <v>68</v>
      </c>
      <c r="H364" s="166">
        <f t="shared" si="95"/>
        <v>5321.2446216935232</v>
      </c>
      <c r="I364" s="211">
        <f t="shared" si="88"/>
        <v>337</v>
      </c>
      <c r="J364" s="212">
        <f t="shared" si="85"/>
        <v>94.203230769230771</v>
      </c>
      <c r="K364" s="436">
        <v>19710</v>
      </c>
      <c r="L364" s="213">
        <f t="shared" si="91"/>
        <v>2510.7419147799928</v>
      </c>
      <c r="M364" s="210">
        <f t="shared" si="96"/>
        <v>853.65225102519764</v>
      </c>
      <c r="N364" s="208">
        <f t="shared" si="97"/>
        <v>50.214838295599861</v>
      </c>
      <c r="O364" s="165">
        <v>44</v>
      </c>
      <c r="P364" s="166">
        <f t="shared" si="98"/>
        <v>3458.6090041007901</v>
      </c>
      <c r="Q364" s="211">
        <f t="shared" si="89"/>
        <v>337</v>
      </c>
      <c r="R364" s="212">
        <f t="shared" si="86"/>
        <v>174.94885714285715</v>
      </c>
      <c r="S364" s="436">
        <v>19710</v>
      </c>
      <c r="T364" s="213">
        <f t="shared" si="92"/>
        <v>1351.9379541123037</v>
      </c>
      <c r="U364" s="210">
        <f t="shared" si="99"/>
        <v>459.65890439818332</v>
      </c>
      <c r="V364" s="208">
        <f t="shared" si="100"/>
        <v>27.038759082246074</v>
      </c>
      <c r="W364" s="165">
        <v>24</v>
      </c>
      <c r="X364" s="166">
        <f t="shared" si="101"/>
        <v>1862.6356175927331</v>
      </c>
    </row>
    <row r="365" spans="1:24" s="424" customFormat="1" ht="15.75" customHeight="1" x14ac:dyDescent="0.2">
      <c r="A365" s="211">
        <f t="shared" si="87"/>
        <v>338</v>
      </c>
      <c r="B365" s="212">
        <f t="shared" si="102"/>
        <v>61.2654</v>
      </c>
      <c r="C365" s="436">
        <v>19710</v>
      </c>
      <c r="D365" s="213">
        <f t="shared" si="90"/>
        <v>3860.580360203312</v>
      </c>
      <c r="E365" s="208">
        <f t="shared" si="93"/>
        <v>1312.5973224691261</v>
      </c>
      <c r="F365" s="164">
        <f t="shared" si="94"/>
        <v>77.21160720406624</v>
      </c>
      <c r="G365" s="165">
        <v>68</v>
      </c>
      <c r="H365" s="166">
        <f t="shared" si="95"/>
        <v>5318.3892898765043</v>
      </c>
      <c r="I365" s="211">
        <f t="shared" si="88"/>
        <v>338</v>
      </c>
      <c r="J365" s="212">
        <f t="shared" si="85"/>
        <v>94.254461538461541</v>
      </c>
      <c r="K365" s="436">
        <v>19710</v>
      </c>
      <c r="L365" s="213">
        <f t="shared" si="91"/>
        <v>2509.3772341321528</v>
      </c>
      <c r="M365" s="210">
        <f t="shared" si="96"/>
        <v>853.188259604932</v>
      </c>
      <c r="N365" s="208">
        <f t="shared" si="97"/>
        <v>50.187544682643058</v>
      </c>
      <c r="O365" s="165">
        <v>44</v>
      </c>
      <c r="P365" s="166">
        <f t="shared" si="98"/>
        <v>3456.7530384197275</v>
      </c>
      <c r="Q365" s="211">
        <f t="shared" si="89"/>
        <v>338</v>
      </c>
      <c r="R365" s="212">
        <f t="shared" si="86"/>
        <v>175.04400000000001</v>
      </c>
      <c r="S365" s="436">
        <v>19710</v>
      </c>
      <c r="T365" s="213">
        <f t="shared" si="92"/>
        <v>1351.203126071159</v>
      </c>
      <c r="U365" s="210">
        <f t="shared" si="99"/>
        <v>459.40906286419408</v>
      </c>
      <c r="V365" s="208">
        <f t="shared" si="100"/>
        <v>27.024062521423179</v>
      </c>
      <c r="W365" s="165">
        <v>24</v>
      </c>
      <c r="X365" s="166">
        <f t="shared" si="101"/>
        <v>1861.6362514567763</v>
      </c>
    </row>
    <row r="366" spans="1:24" s="424" customFormat="1" ht="15.75" customHeight="1" x14ac:dyDescent="0.2">
      <c r="A366" s="211">
        <f t="shared" si="87"/>
        <v>339</v>
      </c>
      <c r="B366" s="212">
        <f t="shared" si="102"/>
        <v>61.298699999999997</v>
      </c>
      <c r="C366" s="436">
        <v>19710</v>
      </c>
      <c r="D366" s="213">
        <f t="shared" si="90"/>
        <v>3858.4831325949822</v>
      </c>
      <c r="E366" s="208">
        <f t="shared" si="93"/>
        <v>1311.884265082294</v>
      </c>
      <c r="F366" s="164">
        <f t="shared" si="94"/>
        <v>77.169662651899642</v>
      </c>
      <c r="G366" s="165">
        <v>68</v>
      </c>
      <c r="H366" s="166">
        <f t="shared" si="95"/>
        <v>5315.5370603291758</v>
      </c>
      <c r="I366" s="211">
        <f t="shared" si="88"/>
        <v>339</v>
      </c>
      <c r="J366" s="212">
        <f t="shared" si="85"/>
        <v>94.305692307692297</v>
      </c>
      <c r="K366" s="436">
        <v>19710</v>
      </c>
      <c r="L366" s="213">
        <f t="shared" si="91"/>
        <v>2508.0140361867384</v>
      </c>
      <c r="M366" s="210">
        <f t="shared" si="96"/>
        <v>852.72477230349114</v>
      </c>
      <c r="N366" s="208">
        <f t="shared" si="97"/>
        <v>50.160280723734772</v>
      </c>
      <c r="O366" s="165">
        <v>44</v>
      </c>
      <c r="P366" s="166">
        <f t="shared" si="98"/>
        <v>3454.8990892139641</v>
      </c>
      <c r="Q366" s="211">
        <f t="shared" si="89"/>
        <v>339</v>
      </c>
      <c r="R366" s="212">
        <f t="shared" si="86"/>
        <v>175.13914285714287</v>
      </c>
      <c r="S366" s="436">
        <v>19710</v>
      </c>
      <c r="T366" s="213">
        <f t="shared" si="92"/>
        <v>1350.4690964082436</v>
      </c>
      <c r="U366" s="210">
        <f t="shared" si="99"/>
        <v>459.15949277880287</v>
      </c>
      <c r="V366" s="208">
        <f t="shared" si="100"/>
        <v>27.009381928164871</v>
      </c>
      <c r="W366" s="165">
        <v>24</v>
      </c>
      <c r="X366" s="166">
        <f t="shared" si="101"/>
        <v>1860.6379711152113</v>
      </c>
    </row>
    <row r="367" spans="1:24" s="424" customFormat="1" ht="15.75" customHeight="1" x14ac:dyDescent="0.2">
      <c r="A367" s="214">
        <f t="shared" si="87"/>
        <v>340</v>
      </c>
      <c r="B367" s="212">
        <f t="shared" si="102"/>
        <v>61.332000000000001</v>
      </c>
      <c r="C367" s="436">
        <v>19710</v>
      </c>
      <c r="D367" s="213">
        <f t="shared" si="90"/>
        <v>3856.38818235179</v>
      </c>
      <c r="E367" s="208">
        <f t="shared" si="93"/>
        <v>1311.1719819996088</v>
      </c>
      <c r="F367" s="164">
        <f t="shared" si="94"/>
        <v>77.127763647035806</v>
      </c>
      <c r="G367" s="165">
        <v>68</v>
      </c>
      <c r="H367" s="166">
        <f t="shared" si="95"/>
        <v>5312.6879279984341</v>
      </c>
      <c r="I367" s="214">
        <f t="shared" si="88"/>
        <v>340</v>
      </c>
      <c r="J367" s="212">
        <f t="shared" si="85"/>
        <v>94.356923076923081</v>
      </c>
      <c r="K367" s="436">
        <v>19710</v>
      </c>
      <c r="L367" s="213">
        <f t="shared" si="91"/>
        <v>2506.6523185286637</v>
      </c>
      <c r="M367" s="210">
        <f t="shared" si="96"/>
        <v>852.26178829974572</v>
      </c>
      <c r="N367" s="208">
        <f t="shared" si="97"/>
        <v>50.133046370573275</v>
      </c>
      <c r="O367" s="165">
        <v>44</v>
      </c>
      <c r="P367" s="166">
        <f t="shared" si="98"/>
        <v>3453.0471531989824</v>
      </c>
      <c r="Q367" s="214">
        <f t="shared" si="89"/>
        <v>340</v>
      </c>
      <c r="R367" s="212">
        <f t="shared" si="86"/>
        <v>175.23428571428573</v>
      </c>
      <c r="S367" s="436">
        <v>19710</v>
      </c>
      <c r="T367" s="213">
        <f t="shared" si="92"/>
        <v>1349.7358638231262</v>
      </c>
      <c r="U367" s="210">
        <f t="shared" si="99"/>
        <v>458.91019369986293</v>
      </c>
      <c r="V367" s="208">
        <f t="shared" si="100"/>
        <v>26.994717276462524</v>
      </c>
      <c r="W367" s="165">
        <v>24</v>
      </c>
      <c r="X367" s="166">
        <f t="shared" si="101"/>
        <v>1859.6407747994517</v>
      </c>
    </row>
    <row r="368" spans="1:24" s="424" customFormat="1" ht="15.75" customHeight="1" x14ac:dyDescent="0.2">
      <c r="A368" s="211">
        <f t="shared" si="87"/>
        <v>341</v>
      </c>
      <c r="B368" s="212">
        <f t="shared" si="102"/>
        <v>61.365299999999998</v>
      </c>
      <c r="C368" s="436">
        <v>19710</v>
      </c>
      <c r="D368" s="213">
        <f t="shared" si="90"/>
        <v>3854.295505766288</v>
      </c>
      <c r="E368" s="208">
        <f t="shared" si="93"/>
        <v>1310.4604719605379</v>
      </c>
      <c r="F368" s="164">
        <f t="shared" si="94"/>
        <v>77.08591011532576</v>
      </c>
      <c r="G368" s="165">
        <v>68</v>
      </c>
      <c r="H368" s="166">
        <f t="shared" si="95"/>
        <v>5309.8418878421517</v>
      </c>
      <c r="I368" s="211">
        <f t="shared" si="88"/>
        <v>341</v>
      </c>
      <c r="J368" s="212">
        <f t="shared" si="85"/>
        <v>94.408153846153837</v>
      </c>
      <c r="K368" s="436">
        <v>19710</v>
      </c>
      <c r="L368" s="213">
        <f t="shared" si="91"/>
        <v>2505.2920787480875</v>
      </c>
      <c r="M368" s="210">
        <f t="shared" si="96"/>
        <v>851.79930677434982</v>
      </c>
      <c r="N368" s="208">
        <f t="shared" si="97"/>
        <v>50.105841574961751</v>
      </c>
      <c r="O368" s="165">
        <v>44</v>
      </c>
      <c r="P368" s="166">
        <f t="shared" si="98"/>
        <v>3451.1972270973988</v>
      </c>
      <c r="Q368" s="211">
        <f t="shared" si="89"/>
        <v>341</v>
      </c>
      <c r="R368" s="212">
        <f t="shared" si="86"/>
        <v>175.32942857142856</v>
      </c>
      <c r="S368" s="436">
        <v>19710</v>
      </c>
      <c r="T368" s="213">
        <f t="shared" si="92"/>
        <v>1349.0034270182009</v>
      </c>
      <c r="U368" s="210">
        <f t="shared" si="99"/>
        <v>458.66116518618833</v>
      </c>
      <c r="V368" s="208">
        <f t="shared" si="100"/>
        <v>26.980068540364019</v>
      </c>
      <c r="W368" s="165">
        <v>24</v>
      </c>
      <c r="X368" s="166">
        <f t="shared" si="101"/>
        <v>1858.6446607447533</v>
      </c>
    </row>
    <row r="369" spans="1:24" s="424" customFormat="1" ht="15.75" customHeight="1" x14ac:dyDescent="0.2">
      <c r="A369" s="211">
        <f t="shared" si="87"/>
        <v>342</v>
      </c>
      <c r="B369" s="212">
        <f t="shared" si="102"/>
        <v>61.398600000000002</v>
      </c>
      <c r="C369" s="436">
        <v>19710</v>
      </c>
      <c r="D369" s="213">
        <f t="shared" si="90"/>
        <v>3852.2050991390684</v>
      </c>
      <c r="E369" s="208">
        <f t="shared" si="93"/>
        <v>1309.7497337072834</v>
      </c>
      <c r="F369" s="164">
        <f t="shared" si="94"/>
        <v>77.04410198278137</v>
      </c>
      <c r="G369" s="165">
        <v>68</v>
      </c>
      <c r="H369" s="166">
        <f t="shared" si="95"/>
        <v>5306.9989348291328</v>
      </c>
      <c r="I369" s="211">
        <f t="shared" si="88"/>
        <v>342</v>
      </c>
      <c r="J369" s="212">
        <f t="shared" si="85"/>
        <v>94.459384615384621</v>
      </c>
      <c r="K369" s="436">
        <v>19710</v>
      </c>
      <c r="L369" s="213">
        <f t="shared" si="91"/>
        <v>2503.933314440394</v>
      </c>
      <c r="M369" s="210">
        <f t="shared" si="96"/>
        <v>851.33732690973409</v>
      </c>
      <c r="N369" s="208">
        <f t="shared" si="97"/>
        <v>50.078666288807881</v>
      </c>
      <c r="O369" s="165">
        <v>44</v>
      </c>
      <c r="P369" s="166">
        <f t="shared" si="98"/>
        <v>3449.3493076389359</v>
      </c>
      <c r="Q369" s="211">
        <f t="shared" si="89"/>
        <v>342</v>
      </c>
      <c r="R369" s="212">
        <f t="shared" si="86"/>
        <v>175.42457142857145</v>
      </c>
      <c r="S369" s="436">
        <v>19710</v>
      </c>
      <c r="T369" s="213">
        <f t="shared" si="92"/>
        <v>1348.2717846986736</v>
      </c>
      <c r="U369" s="210">
        <f t="shared" si="99"/>
        <v>458.41240679754907</v>
      </c>
      <c r="V369" s="208">
        <f t="shared" si="100"/>
        <v>26.965435693973472</v>
      </c>
      <c r="W369" s="165">
        <v>24</v>
      </c>
      <c r="X369" s="166">
        <f t="shared" si="101"/>
        <v>1857.649627190196</v>
      </c>
    </row>
    <row r="370" spans="1:24" s="424" customFormat="1" ht="15.75" customHeight="1" x14ac:dyDescent="0.2">
      <c r="A370" s="211">
        <f t="shared" ref="A370:A391" si="103">1+A369</f>
        <v>343</v>
      </c>
      <c r="B370" s="212">
        <f t="shared" si="102"/>
        <v>61.431899999999999</v>
      </c>
      <c r="C370" s="436">
        <v>19710</v>
      </c>
      <c r="D370" s="213">
        <f t="shared" si="90"/>
        <v>3850.1169587787454</v>
      </c>
      <c r="E370" s="208">
        <f t="shared" si="93"/>
        <v>1309.0397659847736</v>
      </c>
      <c r="F370" s="164">
        <f t="shared" si="94"/>
        <v>77.002339175574903</v>
      </c>
      <c r="G370" s="165">
        <v>68</v>
      </c>
      <c r="H370" s="166">
        <f t="shared" si="95"/>
        <v>5304.1590639390943</v>
      </c>
      <c r="I370" s="211">
        <f t="shared" si="88"/>
        <v>343</v>
      </c>
      <c r="J370" s="212">
        <f t="shared" si="85"/>
        <v>94.510615384615377</v>
      </c>
      <c r="K370" s="436">
        <v>19710</v>
      </c>
      <c r="L370" s="213">
        <f t="shared" si="91"/>
        <v>2502.5760232061848</v>
      </c>
      <c r="M370" s="210">
        <f t="shared" si="96"/>
        <v>850.87584789010293</v>
      </c>
      <c r="N370" s="208">
        <f t="shared" si="97"/>
        <v>50.051520464123698</v>
      </c>
      <c r="O370" s="165">
        <v>44</v>
      </c>
      <c r="P370" s="166">
        <f t="shared" si="98"/>
        <v>3447.5033915604113</v>
      </c>
      <c r="Q370" s="211">
        <f t="shared" si="89"/>
        <v>343</v>
      </c>
      <c r="R370" s="212">
        <f t="shared" si="86"/>
        <v>175.51971428571429</v>
      </c>
      <c r="S370" s="436">
        <v>19710</v>
      </c>
      <c r="T370" s="213">
        <f t="shared" si="92"/>
        <v>1347.5409355725608</v>
      </c>
      <c r="U370" s="210">
        <f t="shared" si="99"/>
        <v>458.16391809467069</v>
      </c>
      <c r="V370" s="208">
        <f t="shared" si="100"/>
        <v>26.950818711451216</v>
      </c>
      <c r="W370" s="165">
        <v>24</v>
      </c>
      <c r="X370" s="166">
        <f t="shared" si="101"/>
        <v>1856.6556723786825</v>
      </c>
    </row>
    <row r="371" spans="1:24" s="424" customFormat="1" ht="15.75" customHeight="1" x14ac:dyDescent="0.2">
      <c r="A371" s="211">
        <f t="shared" si="103"/>
        <v>344</v>
      </c>
      <c r="B371" s="212">
        <f t="shared" si="102"/>
        <v>61.465199999999996</v>
      </c>
      <c r="C371" s="436">
        <v>19710</v>
      </c>
      <c r="D371" s="213">
        <f t="shared" si="90"/>
        <v>3848.0310810019328</v>
      </c>
      <c r="E371" s="208">
        <f t="shared" si="93"/>
        <v>1308.3305675406573</v>
      </c>
      <c r="F371" s="164">
        <f t="shared" si="94"/>
        <v>76.960621620038651</v>
      </c>
      <c r="G371" s="165">
        <v>68</v>
      </c>
      <c r="H371" s="166">
        <f t="shared" si="95"/>
        <v>5301.3222701626291</v>
      </c>
      <c r="I371" s="211">
        <f t="shared" si="88"/>
        <v>344</v>
      </c>
      <c r="J371" s="212">
        <f t="shared" si="85"/>
        <v>94.561846153846147</v>
      </c>
      <c r="K371" s="436">
        <v>19710</v>
      </c>
      <c r="L371" s="213">
        <f t="shared" si="91"/>
        <v>2501.2202026512568</v>
      </c>
      <c r="M371" s="210">
        <f t="shared" si="96"/>
        <v>850.41486890142744</v>
      </c>
      <c r="N371" s="208">
        <f t="shared" si="97"/>
        <v>50.024404053025137</v>
      </c>
      <c r="O371" s="165">
        <v>44</v>
      </c>
      <c r="P371" s="166">
        <f t="shared" si="98"/>
        <v>3445.6594756057093</v>
      </c>
      <c r="Q371" s="211">
        <f t="shared" si="89"/>
        <v>344</v>
      </c>
      <c r="R371" s="212">
        <f t="shared" si="86"/>
        <v>175.61485714285715</v>
      </c>
      <c r="S371" s="436">
        <v>19710</v>
      </c>
      <c r="T371" s="213">
        <f t="shared" si="92"/>
        <v>1346.8108783506764</v>
      </c>
      <c r="U371" s="210">
        <f t="shared" si="99"/>
        <v>457.91569863923002</v>
      </c>
      <c r="V371" s="208">
        <f t="shared" si="100"/>
        <v>26.936217567013529</v>
      </c>
      <c r="W371" s="165">
        <v>24</v>
      </c>
      <c r="X371" s="166">
        <f t="shared" si="101"/>
        <v>1855.6627945569198</v>
      </c>
    </row>
    <row r="372" spans="1:24" s="424" customFormat="1" ht="15.75" customHeight="1" x14ac:dyDescent="0.2">
      <c r="A372" s="211">
        <f t="shared" si="103"/>
        <v>345</v>
      </c>
      <c r="B372" s="212">
        <f t="shared" si="102"/>
        <v>61.4985</v>
      </c>
      <c r="C372" s="436">
        <v>19710</v>
      </c>
      <c r="D372" s="213">
        <f t="shared" si="90"/>
        <v>3845.9474621332229</v>
      </c>
      <c r="E372" s="208">
        <f t="shared" si="93"/>
        <v>1307.6221371252959</v>
      </c>
      <c r="F372" s="164">
        <f t="shared" si="94"/>
        <v>76.918949242664453</v>
      </c>
      <c r="G372" s="165">
        <v>68</v>
      </c>
      <c r="H372" s="166">
        <f t="shared" si="95"/>
        <v>5298.4885485011837</v>
      </c>
      <c r="I372" s="211">
        <f t="shared" si="88"/>
        <v>345</v>
      </c>
      <c r="J372" s="212">
        <f t="shared" si="85"/>
        <v>94.613076923076918</v>
      </c>
      <c r="K372" s="436">
        <v>19710</v>
      </c>
      <c r="L372" s="213">
        <f t="shared" si="91"/>
        <v>2499.865850386595</v>
      </c>
      <c r="M372" s="210">
        <f t="shared" si="96"/>
        <v>849.95438913144233</v>
      </c>
      <c r="N372" s="208">
        <f t="shared" si="97"/>
        <v>49.997317007731901</v>
      </c>
      <c r="O372" s="165">
        <v>44</v>
      </c>
      <c r="P372" s="166">
        <f t="shared" si="98"/>
        <v>3443.8175565257693</v>
      </c>
      <c r="Q372" s="211">
        <f t="shared" si="89"/>
        <v>345</v>
      </c>
      <c r="R372" s="212">
        <f t="shared" si="86"/>
        <v>175.71</v>
      </c>
      <c r="S372" s="436">
        <v>19710</v>
      </c>
      <c r="T372" s="213">
        <f t="shared" si="92"/>
        <v>1346.0816117466279</v>
      </c>
      <c r="U372" s="210">
        <f t="shared" si="99"/>
        <v>457.66774799385354</v>
      </c>
      <c r="V372" s="208">
        <f t="shared" si="100"/>
        <v>26.921632234932559</v>
      </c>
      <c r="W372" s="165">
        <v>24</v>
      </c>
      <c r="X372" s="166">
        <f t="shared" si="101"/>
        <v>1854.6709919754139</v>
      </c>
    </row>
    <row r="373" spans="1:24" s="424" customFormat="1" ht="15.75" customHeight="1" x14ac:dyDescent="0.2">
      <c r="A373" s="211">
        <f t="shared" si="103"/>
        <v>346</v>
      </c>
      <c r="B373" s="212">
        <f t="shared" si="102"/>
        <v>61.531799999999997</v>
      </c>
      <c r="C373" s="436">
        <v>19710</v>
      </c>
      <c r="D373" s="213">
        <f t="shared" si="90"/>
        <v>3843.8660985051638</v>
      </c>
      <c r="E373" s="208">
        <f t="shared" si="93"/>
        <v>1306.9144734917559</v>
      </c>
      <c r="F373" s="164">
        <f t="shared" si="94"/>
        <v>76.877321970103282</v>
      </c>
      <c r="G373" s="165">
        <v>68</v>
      </c>
      <c r="H373" s="166">
        <f t="shared" si="95"/>
        <v>5295.6578939670235</v>
      </c>
      <c r="I373" s="211">
        <f t="shared" si="88"/>
        <v>346</v>
      </c>
      <c r="J373" s="212">
        <f t="shared" si="85"/>
        <v>94.664307692307688</v>
      </c>
      <c r="K373" s="436">
        <v>19710</v>
      </c>
      <c r="L373" s="213">
        <f t="shared" si="91"/>
        <v>2498.5129640283562</v>
      </c>
      <c r="M373" s="210">
        <f t="shared" si="96"/>
        <v>849.49440776964116</v>
      </c>
      <c r="N373" s="208">
        <f t="shared" si="97"/>
        <v>49.970259280567127</v>
      </c>
      <c r="O373" s="165">
        <v>44</v>
      </c>
      <c r="P373" s="166">
        <f t="shared" si="98"/>
        <v>3441.9776310785646</v>
      </c>
      <c r="Q373" s="211">
        <f t="shared" si="89"/>
        <v>346</v>
      </c>
      <c r="R373" s="212">
        <f t="shared" si="86"/>
        <v>175.80514285714287</v>
      </c>
      <c r="S373" s="436">
        <v>19710</v>
      </c>
      <c r="T373" s="213">
        <f t="shared" si="92"/>
        <v>1345.3531344768071</v>
      </c>
      <c r="U373" s="210">
        <f t="shared" si="99"/>
        <v>457.42006572211443</v>
      </c>
      <c r="V373" s="208">
        <f t="shared" si="100"/>
        <v>26.907062689536144</v>
      </c>
      <c r="W373" s="165">
        <v>24</v>
      </c>
      <c r="X373" s="166">
        <f t="shared" si="101"/>
        <v>1853.6802628884577</v>
      </c>
    </row>
    <row r="374" spans="1:24" s="424" customFormat="1" ht="15.75" customHeight="1" x14ac:dyDescent="0.2">
      <c r="A374" s="211">
        <f t="shared" si="103"/>
        <v>347</v>
      </c>
      <c r="B374" s="212">
        <f t="shared" si="102"/>
        <v>61.565100000000001</v>
      </c>
      <c r="C374" s="436">
        <v>19710</v>
      </c>
      <c r="D374" s="213">
        <f t="shared" si="90"/>
        <v>3841.7869864582372</v>
      </c>
      <c r="E374" s="208">
        <f t="shared" si="93"/>
        <v>1306.2075753958006</v>
      </c>
      <c r="F374" s="164">
        <f t="shared" si="94"/>
        <v>76.835739729164743</v>
      </c>
      <c r="G374" s="165">
        <v>68</v>
      </c>
      <c r="H374" s="166">
        <f t="shared" si="95"/>
        <v>5292.8303015832025</v>
      </c>
      <c r="I374" s="211">
        <f t="shared" si="88"/>
        <v>347</v>
      </c>
      <c r="J374" s="212">
        <f t="shared" si="85"/>
        <v>94.715538461538458</v>
      </c>
      <c r="K374" s="436">
        <v>19710</v>
      </c>
      <c r="L374" s="213">
        <f t="shared" si="91"/>
        <v>2497.1615411978541</v>
      </c>
      <c r="M374" s="210">
        <f t="shared" si="96"/>
        <v>849.03492400727043</v>
      </c>
      <c r="N374" s="208">
        <f t="shared" si="97"/>
        <v>49.943230823957087</v>
      </c>
      <c r="O374" s="165">
        <v>44</v>
      </c>
      <c r="P374" s="166">
        <f t="shared" si="98"/>
        <v>3440.1396960290817</v>
      </c>
      <c r="Q374" s="211">
        <f t="shared" si="89"/>
        <v>347</v>
      </c>
      <c r="R374" s="212">
        <f t="shared" si="86"/>
        <v>175.90028571428573</v>
      </c>
      <c r="S374" s="436">
        <v>19710</v>
      </c>
      <c r="T374" s="213">
        <f t="shared" si="92"/>
        <v>1344.6254452603828</v>
      </c>
      <c r="U374" s="210">
        <f t="shared" si="99"/>
        <v>457.1726513885302</v>
      </c>
      <c r="V374" s="208">
        <f t="shared" si="100"/>
        <v>26.892508905207656</v>
      </c>
      <c r="W374" s="165">
        <v>24</v>
      </c>
      <c r="X374" s="166">
        <f t="shared" si="101"/>
        <v>1852.6906055541208</v>
      </c>
    </row>
    <row r="375" spans="1:24" s="424" customFormat="1" ht="15.75" customHeight="1" x14ac:dyDescent="0.2">
      <c r="A375" s="211">
        <f t="shared" si="103"/>
        <v>348</v>
      </c>
      <c r="B375" s="212">
        <f t="shared" si="102"/>
        <v>61.598399999999998</v>
      </c>
      <c r="C375" s="436">
        <v>19710</v>
      </c>
      <c r="D375" s="213">
        <f t="shared" si="90"/>
        <v>3839.7101223408399</v>
      </c>
      <c r="E375" s="208">
        <f t="shared" si="93"/>
        <v>1305.5014415958856</v>
      </c>
      <c r="F375" s="164">
        <f t="shared" si="94"/>
        <v>76.794202446816797</v>
      </c>
      <c r="G375" s="165">
        <v>68</v>
      </c>
      <c r="H375" s="166">
        <f t="shared" si="95"/>
        <v>5290.0057663835423</v>
      </c>
      <c r="I375" s="211">
        <f t="shared" si="88"/>
        <v>348</v>
      </c>
      <c r="J375" s="212">
        <f t="shared" si="85"/>
        <v>94.766769230769228</v>
      </c>
      <c r="K375" s="436">
        <v>19710</v>
      </c>
      <c r="L375" s="213">
        <f t="shared" si="91"/>
        <v>2495.8115795215463</v>
      </c>
      <c r="M375" s="210">
        <f t="shared" si="96"/>
        <v>848.57593703732584</v>
      </c>
      <c r="N375" s="208">
        <f t="shared" si="97"/>
        <v>49.916231590430925</v>
      </c>
      <c r="O375" s="165">
        <v>44</v>
      </c>
      <c r="P375" s="166">
        <f t="shared" si="98"/>
        <v>3438.3037481493029</v>
      </c>
      <c r="Q375" s="211">
        <f t="shared" si="89"/>
        <v>348</v>
      </c>
      <c r="R375" s="212">
        <f t="shared" si="86"/>
        <v>175.99542857142859</v>
      </c>
      <c r="S375" s="436">
        <v>19710</v>
      </c>
      <c r="T375" s="213">
        <f t="shared" si="92"/>
        <v>1343.8985428192939</v>
      </c>
      <c r="U375" s="210">
        <f t="shared" si="99"/>
        <v>456.92550455855996</v>
      </c>
      <c r="V375" s="208">
        <f t="shared" si="100"/>
        <v>26.877970856385879</v>
      </c>
      <c r="W375" s="165">
        <v>24</v>
      </c>
      <c r="X375" s="166">
        <f t="shared" si="101"/>
        <v>1851.7020182342396</v>
      </c>
    </row>
    <row r="376" spans="1:24" s="424" customFormat="1" ht="15.75" customHeight="1" x14ac:dyDescent="0.2">
      <c r="A376" s="211">
        <f t="shared" si="103"/>
        <v>349</v>
      </c>
      <c r="B376" s="212">
        <f t="shared" si="102"/>
        <v>61.631699999999995</v>
      </c>
      <c r="C376" s="436">
        <v>19710</v>
      </c>
      <c r="D376" s="213">
        <f t="shared" si="90"/>
        <v>3837.6355025092612</v>
      </c>
      <c r="E376" s="208">
        <f t="shared" si="93"/>
        <v>1304.7960708531489</v>
      </c>
      <c r="F376" s="164">
        <f t="shared" si="94"/>
        <v>76.752710050185229</v>
      </c>
      <c r="G376" s="165">
        <v>68</v>
      </c>
      <c r="H376" s="166">
        <f t="shared" si="95"/>
        <v>5287.1842834125955</v>
      </c>
      <c r="I376" s="211">
        <f t="shared" si="88"/>
        <v>349</v>
      </c>
      <c r="J376" s="212">
        <f t="shared" si="85"/>
        <v>94.817999999999984</v>
      </c>
      <c r="K376" s="436">
        <v>19710</v>
      </c>
      <c r="L376" s="213">
        <f t="shared" si="91"/>
        <v>2494.4630766310197</v>
      </c>
      <c r="M376" s="210">
        <f t="shared" si="96"/>
        <v>848.1174460545468</v>
      </c>
      <c r="N376" s="208">
        <f t="shared" si="97"/>
        <v>49.889261532620395</v>
      </c>
      <c r="O376" s="165">
        <v>44</v>
      </c>
      <c r="P376" s="166">
        <f t="shared" si="98"/>
        <v>3436.4697842181868</v>
      </c>
      <c r="Q376" s="211">
        <f t="shared" si="89"/>
        <v>349</v>
      </c>
      <c r="R376" s="212">
        <f t="shared" si="86"/>
        <v>176.09057142857142</v>
      </c>
      <c r="S376" s="436">
        <v>19710</v>
      </c>
      <c r="T376" s="213">
        <f t="shared" si="92"/>
        <v>1343.1724258782413</v>
      </c>
      <c r="U376" s="210">
        <f t="shared" si="99"/>
        <v>456.67862479860207</v>
      </c>
      <c r="V376" s="208">
        <f t="shared" si="100"/>
        <v>26.863448517564827</v>
      </c>
      <c r="W376" s="165">
        <v>24</v>
      </c>
      <c r="X376" s="166">
        <f t="shared" si="101"/>
        <v>1850.7144991944083</v>
      </c>
    </row>
    <row r="377" spans="1:24" s="424" customFormat="1" ht="15.75" customHeight="1" x14ac:dyDescent="0.2">
      <c r="A377" s="214">
        <f t="shared" si="103"/>
        <v>350</v>
      </c>
      <c r="B377" s="212">
        <f t="shared" si="102"/>
        <v>61.664999999999999</v>
      </c>
      <c r="C377" s="436">
        <v>19710</v>
      </c>
      <c r="D377" s="213">
        <f t="shared" si="90"/>
        <v>3835.5631233276576</v>
      </c>
      <c r="E377" s="208">
        <f t="shared" si="93"/>
        <v>1304.0914619314037</v>
      </c>
      <c r="F377" s="164">
        <f t="shared" si="94"/>
        <v>76.711262466553151</v>
      </c>
      <c r="G377" s="165">
        <v>68</v>
      </c>
      <c r="H377" s="166">
        <f t="shared" si="95"/>
        <v>5284.3658477256149</v>
      </c>
      <c r="I377" s="214">
        <f t="shared" si="88"/>
        <v>350</v>
      </c>
      <c r="J377" s="212">
        <f t="shared" si="85"/>
        <v>94.869230769230768</v>
      </c>
      <c r="K377" s="436">
        <v>19710</v>
      </c>
      <c r="L377" s="213">
        <f t="shared" si="91"/>
        <v>2493.1160301629775</v>
      </c>
      <c r="M377" s="210">
        <f t="shared" si="96"/>
        <v>847.65945025541237</v>
      </c>
      <c r="N377" s="208">
        <f t="shared" si="97"/>
        <v>49.862320603259548</v>
      </c>
      <c r="O377" s="165">
        <v>44</v>
      </c>
      <c r="P377" s="166">
        <f t="shared" si="98"/>
        <v>3434.637801021649</v>
      </c>
      <c r="Q377" s="214">
        <f t="shared" si="89"/>
        <v>350</v>
      </c>
      <c r="R377" s="212">
        <f t="shared" si="86"/>
        <v>176.18571428571428</v>
      </c>
      <c r="S377" s="436">
        <v>19710</v>
      </c>
      <c r="T377" s="213">
        <f t="shared" si="92"/>
        <v>1342.4470931646802</v>
      </c>
      <c r="U377" s="210">
        <f t="shared" si="99"/>
        <v>456.4320116759913</v>
      </c>
      <c r="V377" s="208">
        <f t="shared" si="100"/>
        <v>26.848941863293604</v>
      </c>
      <c r="W377" s="165">
        <v>24</v>
      </c>
      <c r="X377" s="166">
        <f t="shared" si="101"/>
        <v>1849.7280467039652</v>
      </c>
    </row>
    <row r="378" spans="1:24" s="424" customFormat="1" ht="15.75" customHeight="1" x14ac:dyDescent="0.2">
      <c r="A378" s="211">
        <f t="shared" si="103"/>
        <v>351</v>
      </c>
      <c r="B378" s="212">
        <f t="shared" si="102"/>
        <v>61.698300000000003</v>
      </c>
      <c r="C378" s="436">
        <v>19710</v>
      </c>
      <c r="D378" s="213">
        <f t="shared" si="90"/>
        <v>3833.4929811680386</v>
      </c>
      <c r="E378" s="208">
        <f t="shared" si="93"/>
        <v>1303.3876135971332</v>
      </c>
      <c r="F378" s="164">
        <f t="shared" si="94"/>
        <v>76.669859623360779</v>
      </c>
      <c r="G378" s="165">
        <v>68</v>
      </c>
      <c r="H378" s="166">
        <f t="shared" si="95"/>
        <v>5281.5504543885327</v>
      </c>
      <c r="I378" s="211">
        <f t="shared" si="88"/>
        <v>351</v>
      </c>
      <c r="J378" s="212">
        <f t="shared" si="85"/>
        <v>94.920461538461538</v>
      </c>
      <c r="K378" s="436">
        <v>19710</v>
      </c>
      <c r="L378" s="213">
        <f t="shared" si="91"/>
        <v>2491.7704377592249</v>
      </c>
      <c r="M378" s="210">
        <f t="shared" si="96"/>
        <v>847.20194883813656</v>
      </c>
      <c r="N378" s="208">
        <f t="shared" si="97"/>
        <v>49.835408755184503</v>
      </c>
      <c r="O378" s="165">
        <v>44</v>
      </c>
      <c r="P378" s="166">
        <f t="shared" si="98"/>
        <v>3432.8077953525458</v>
      </c>
      <c r="Q378" s="211">
        <f t="shared" si="89"/>
        <v>351</v>
      </c>
      <c r="R378" s="212">
        <f t="shared" si="86"/>
        <v>176.28085714285717</v>
      </c>
      <c r="S378" s="436">
        <v>19710</v>
      </c>
      <c r="T378" s="213">
        <f t="shared" si="92"/>
        <v>1341.7225434088134</v>
      </c>
      <c r="U378" s="210">
        <f t="shared" si="99"/>
        <v>456.18566475899661</v>
      </c>
      <c r="V378" s="208">
        <f t="shared" si="100"/>
        <v>26.834450868176269</v>
      </c>
      <c r="W378" s="165">
        <v>24</v>
      </c>
      <c r="X378" s="166">
        <f t="shared" si="101"/>
        <v>1848.7426590359862</v>
      </c>
    </row>
    <row r="379" spans="1:24" s="424" customFormat="1" ht="15.75" customHeight="1" x14ac:dyDescent="0.2">
      <c r="A379" s="211">
        <f t="shared" si="103"/>
        <v>352</v>
      </c>
      <c r="B379" s="212">
        <f t="shared" si="102"/>
        <v>61.7316</v>
      </c>
      <c r="C379" s="436">
        <v>19710</v>
      </c>
      <c r="D379" s="213">
        <f t="shared" si="90"/>
        <v>3831.4250724102408</v>
      </c>
      <c r="E379" s="208">
        <f t="shared" si="93"/>
        <v>1302.6845246194819</v>
      </c>
      <c r="F379" s="164">
        <f t="shared" si="94"/>
        <v>76.628501448204815</v>
      </c>
      <c r="G379" s="165">
        <v>68</v>
      </c>
      <c r="H379" s="166">
        <f t="shared" si="95"/>
        <v>5278.7380984779275</v>
      </c>
      <c r="I379" s="211">
        <f t="shared" si="88"/>
        <v>352</v>
      </c>
      <c r="J379" s="212">
        <f t="shared" si="85"/>
        <v>94.971692307692308</v>
      </c>
      <c r="K379" s="436">
        <v>19710</v>
      </c>
      <c r="L379" s="213">
        <f t="shared" si="91"/>
        <v>2490.4262970666559</v>
      </c>
      <c r="M379" s="210">
        <f t="shared" si="96"/>
        <v>846.74494100266304</v>
      </c>
      <c r="N379" s="208">
        <f t="shared" si="97"/>
        <v>49.808525941333123</v>
      </c>
      <c r="O379" s="165">
        <v>44</v>
      </c>
      <c r="P379" s="166">
        <f t="shared" si="98"/>
        <v>3430.9797640106522</v>
      </c>
      <c r="Q379" s="211">
        <f t="shared" si="89"/>
        <v>352</v>
      </c>
      <c r="R379" s="212">
        <f t="shared" si="86"/>
        <v>176.376</v>
      </c>
      <c r="S379" s="436">
        <v>19710</v>
      </c>
      <c r="T379" s="213">
        <f t="shared" si="92"/>
        <v>1340.9987753435839</v>
      </c>
      <c r="U379" s="210">
        <f t="shared" si="99"/>
        <v>455.9395836168186</v>
      </c>
      <c r="V379" s="208">
        <f t="shared" si="100"/>
        <v>26.819975506871678</v>
      </c>
      <c r="W379" s="165">
        <v>24</v>
      </c>
      <c r="X379" s="166">
        <f t="shared" si="101"/>
        <v>1847.7583344672744</v>
      </c>
    </row>
    <row r="380" spans="1:24" s="424" customFormat="1" ht="15.75" customHeight="1" x14ac:dyDescent="0.2">
      <c r="A380" s="211">
        <f t="shared" si="103"/>
        <v>353</v>
      </c>
      <c r="B380" s="212">
        <f t="shared" si="102"/>
        <v>61.764899999999997</v>
      </c>
      <c r="C380" s="436">
        <v>19710</v>
      </c>
      <c r="D380" s="213">
        <f t="shared" si="90"/>
        <v>3829.3593934419064</v>
      </c>
      <c r="E380" s="208">
        <f t="shared" si="93"/>
        <v>1301.9821937702482</v>
      </c>
      <c r="F380" s="164">
        <f t="shared" si="94"/>
        <v>76.587187868838129</v>
      </c>
      <c r="G380" s="165">
        <v>68</v>
      </c>
      <c r="H380" s="166">
        <f t="shared" si="95"/>
        <v>5275.9287750809935</v>
      </c>
      <c r="I380" s="211">
        <f t="shared" si="88"/>
        <v>353</v>
      </c>
      <c r="J380" s="212">
        <f t="shared" si="85"/>
        <v>95.022923076923064</v>
      </c>
      <c r="K380" s="436">
        <v>19710</v>
      </c>
      <c r="L380" s="213">
        <f t="shared" si="91"/>
        <v>2489.0836057372394</v>
      </c>
      <c r="M380" s="210">
        <f t="shared" si="96"/>
        <v>846.28842595066146</v>
      </c>
      <c r="N380" s="208">
        <f t="shared" si="97"/>
        <v>49.781672114744786</v>
      </c>
      <c r="O380" s="165">
        <v>44</v>
      </c>
      <c r="P380" s="166">
        <f t="shared" si="98"/>
        <v>3429.1537038026454</v>
      </c>
      <c r="Q380" s="211">
        <f t="shared" si="89"/>
        <v>353</v>
      </c>
      <c r="R380" s="212">
        <f t="shared" si="86"/>
        <v>176.47114285714287</v>
      </c>
      <c r="S380" s="436">
        <v>19710</v>
      </c>
      <c r="T380" s="213">
        <f t="shared" si="92"/>
        <v>1340.275787704667</v>
      </c>
      <c r="U380" s="210">
        <f t="shared" si="99"/>
        <v>455.69376781958681</v>
      </c>
      <c r="V380" s="208">
        <f t="shared" si="100"/>
        <v>26.805515754093339</v>
      </c>
      <c r="W380" s="165">
        <v>24</v>
      </c>
      <c r="X380" s="166">
        <f t="shared" si="101"/>
        <v>1846.7750712783472</v>
      </c>
    </row>
    <row r="381" spans="1:24" s="424" customFormat="1" ht="15.75" customHeight="1" x14ac:dyDescent="0.2">
      <c r="A381" s="211">
        <f t="shared" si="103"/>
        <v>354</v>
      </c>
      <c r="B381" s="212">
        <f t="shared" si="102"/>
        <v>61.798200000000001</v>
      </c>
      <c r="C381" s="436">
        <v>19710</v>
      </c>
      <c r="D381" s="213">
        <f t="shared" si="90"/>
        <v>3827.295940658466</v>
      </c>
      <c r="E381" s="208">
        <f t="shared" si="93"/>
        <v>1301.2806198238786</v>
      </c>
      <c r="F381" s="164">
        <f t="shared" si="94"/>
        <v>76.545918813169322</v>
      </c>
      <c r="G381" s="165">
        <v>68</v>
      </c>
      <c r="H381" s="166">
        <f t="shared" si="95"/>
        <v>5273.1224792955136</v>
      </c>
      <c r="I381" s="211">
        <f t="shared" si="88"/>
        <v>354</v>
      </c>
      <c r="J381" s="212">
        <f t="shared" si="85"/>
        <v>95.074153846153848</v>
      </c>
      <c r="K381" s="436">
        <v>19710</v>
      </c>
      <c r="L381" s="213">
        <f t="shared" si="91"/>
        <v>2487.7423614280028</v>
      </c>
      <c r="M381" s="210">
        <f t="shared" si="96"/>
        <v>845.83240288552099</v>
      </c>
      <c r="N381" s="208">
        <f t="shared" si="97"/>
        <v>49.75484722856006</v>
      </c>
      <c r="O381" s="165">
        <v>44</v>
      </c>
      <c r="P381" s="166">
        <f t="shared" si="98"/>
        <v>3427.329611542084</v>
      </c>
      <c r="Q381" s="211">
        <f t="shared" si="89"/>
        <v>354</v>
      </c>
      <c r="R381" s="212">
        <f t="shared" si="86"/>
        <v>176.56628571428573</v>
      </c>
      <c r="S381" s="436">
        <v>19710</v>
      </c>
      <c r="T381" s="213">
        <f t="shared" si="92"/>
        <v>1339.5535792304629</v>
      </c>
      <c r="U381" s="210">
        <f t="shared" si="99"/>
        <v>455.4482169383574</v>
      </c>
      <c r="V381" s="208">
        <f t="shared" si="100"/>
        <v>26.791071584609259</v>
      </c>
      <c r="W381" s="165">
        <v>24</v>
      </c>
      <c r="X381" s="166">
        <f t="shared" si="101"/>
        <v>1845.7928677534296</v>
      </c>
    </row>
    <row r="382" spans="1:24" s="424" customFormat="1" ht="15.75" customHeight="1" x14ac:dyDescent="0.2">
      <c r="A382" s="211">
        <f t="shared" si="103"/>
        <v>355</v>
      </c>
      <c r="B382" s="212">
        <f t="shared" si="102"/>
        <v>61.831499999999998</v>
      </c>
      <c r="C382" s="436">
        <v>19710</v>
      </c>
      <c r="D382" s="213">
        <f t="shared" si="90"/>
        <v>3825.2347104631135</v>
      </c>
      <c r="E382" s="208">
        <f t="shared" si="93"/>
        <v>1300.5798015574587</v>
      </c>
      <c r="F382" s="164">
        <f t="shared" si="94"/>
        <v>76.504694209262269</v>
      </c>
      <c r="G382" s="165">
        <v>68</v>
      </c>
      <c r="H382" s="166">
        <f t="shared" si="95"/>
        <v>5270.319206229834</v>
      </c>
      <c r="I382" s="211">
        <f t="shared" si="88"/>
        <v>355</v>
      </c>
      <c r="J382" s="212">
        <f t="shared" si="85"/>
        <v>95.125384615384604</v>
      </c>
      <c r="K382" s="436">
        <v>19710</v>
      </c>
      <c r="L382" s="213">
        <f t="shared" si="91"/>
        <v>2486.4025618010241</v>
      </c>
      <c r="M382" s="210">
        <f t="shared" si="96"/>
        <v>845.37687101234826</v>
      </c>
      <c r="N382" s="208">
        <f t="shared" si="97"/>
        <v>49.728051236020484</v>
      </c>
      <c r="O382" s="165">
        <v>44</v>
      </c>
      <c r="P382" s="166">
        <f t="shared" si="98"/>
        <v>3425.5074840493926</v>
      </c>
      <c r="Q382" s="211">
        <f t="shared" si="89"/>
        <v>355</v>
      </c>
      <c r="R382" s="212">
        <f t="shared" si="86"/>
        <v>176.66142857142859</v>
      </c>
      <c r="S382" s="436">
        <v>19710</v>
      </c>
      <c r="T382" s="213">
        <f t="shared" si="92"/>
        <v>1338.8321486620896</v>
      </c>
      <c r="U382" s="210">
        <f t="shared" si="99"/>
        <v>455.20293054511052</v>
      </c>
      <c r="V382" s="208">
        <f t="shared" si="100"/>
        <v>26.776642973241792</v>
      </c>
      <c r="W382" s="165">
        <v>24</v>
      </c>
      <c r="X382" s="166">
        <f t="shared" si="101"/>
        <v>1844.8117221804418</v>
      </c>
    </row>
    <row r="383" spans="1:24" s="424" customFormat="1" ht="15.75" customHeight="1" x14ac:dyDescent="0.2">
      <c r="A383" s="211">
        <f t="shared" si="103"/>
        <v>356</v>
      </c>
      <c r="B383" s="212">
        <f t="shared" si="102"/>
        <v>61.864800000000002</v>
      </c>
      <c r="C383" s="436">
        <v>19710</v>
      </c>
      <c r="D383" s="213">
        <f t="shared" si="90"/>
        <v>3823.1756992667879</v>
      </c>
      <c r="E383" s="208">
        <f t="shared" si="93"/>
        <v>1299.879737750708</v>
      </c>
      <c r="F383" s="164">
        <f t="shared" si="94"/>
        <v>76.463513985335766</v>
      </c>
      <c r="G383" s="165">
        <v>68</v>
      </c>
      <c r="H383" s="166">
        <f t="shared" si="95"/>
        <v>5267.5189510028313</v>
      </c>
      <c r="I383" s="211">
        <f t="shared" si="88"/>
        <v>356</v>
      </c>
      <c r="J383" s="212">
        <f t="shared" si="85"/>
        <v>95.176615384615388</v>
      </c>
      <c r="K383" s="436">
        <v>19710</v>
      </c>
      <c r="L383" s="213">
        <f t="shared" si="91"/>
        <v>2485.0642045234122</v>
      </c>
      <c r="M383" s="210">
        <f t="shared" si="96"/>
        <v>844.92182953796021</v>
      </c>
      <c r="N383" s="208">
        <f t="shared" si="97"/>
        <v>49.701284090468242</v>
      </c>
      <c r="O383" s="165">
        <v>44</v>
      </c>
      <c r="P383" s="166">
        <f t="shared" si="98"/>
        <v>3423.6873181518404</v>
      </c>
      <c r="Q383" s="211">
        <f t="shared" si="89"/>
        <v>356</v>
      </c>
      <c r="R383" s="212">
        <f t="shared" si="86"/>
        <v>176.75657142857145</v>
      </c>
      <c r="S383" s="436">
        <v>19710</v>
      </c>
      <c r="T383" s="213">
        <f t="shared" si="92"/>
        <v>1338.1114947433759</v>
      </c>
      <c r="U383" s="210">
        <f t="shared" si="99"/>
        <v>454.95790821274784</v>
      </c>
      <c r="V383" s="208">
        <f t="shared" si="100"/>
        <v>26.76222989486752</v>
      </c>
      <c r="W383" s="165">
        <v>24</v>
      </c>
      <c r="X383" s="166">
        <f t="shared" si="101"/>
        <v>1843.8316328509911</v>
      </c>
    </row>
    <row r="384" spans="1:24" s="424" customFormat="1" ht="15.75" customHeight="1" x14ac:dyDescent="0.2">
      <c r="A384" s="211">
        <f t="shared" si="103"/>
        <v>357</v>
      </c>
      <c r="B384" s="212">
        <f t="shared" si="102"/>
        <v>61.898099999999999</v>
      </c>
      <c r="C384" s="436">
        <v>19710</v>
      </c>
      <c r="D384" s="213">
        <f t="shared" si="90"/>
        <v>3821.1189034881522</v>
      </c>
      <c r="E384" s="208">
        <f t="shared" si="93"/>
        <v>1299.1804271859719</v>
      </c>
      <c r="F384" s="164">
        <f t="shared" si="94"/>
        <v>76.422378069763042</v>
      </c>
      <c r="G384" s="165">
        <v>68</v>
      </c>
      <c r="H384" s="166">
        <f t="shared" si="95"/>
        <v>5264.7217087438876</v>
      </c>
      <c r="I384" s="211">
        <f t="shared" si="88"/>
        <v>357</v>
      </c>
      <c r="J384" s="212">
        <f t="shared" si="85"/>
        <v>95.227846153846144</v>
      </c>
      <c r="K384" s="436">
        <v>19710</v>
      </c>
      <c r="L384" s="213">
        <f t="shared" si="91"/>
        <v>2483.7272872672993</v>
      </c>
      <c r="M384" s="210">
        <f t="shared" si="96"/>
        <v>844.4672776708818</v>
      </c>
      <c r="N384" s="208">
        <f t="shared" si="97"/>
        <v>49.674545745345988</v>
      </c>
      <c r="O384" s="165">
        <v>44</v>
      </c>
      <c r="P384" s="166">
        <f t="shared" si="98"/>
        <v>3421.8691106835267</v>
      </c>
      <c r="Q384" s="211">
        <f t="shared" si="89"/>
        <v>357</v>
      </c>
      <c r="R384" s="212">
        <f t="shared" si="86"/>
        <v>176.85171428571431</v>
      </c>
      <c r="S384" s="436">
        <v>19710</v>
      </c>
      <c r="T384" s="213">
        <f t="shared" si="92"/>
        <v>1337.3916162208532</v>
      </c>
      <c r="U384" s="210">
        <f t="shared" si="99"/>
        <v>454.71314951509009</v>
      </c>
      <c r="V384" s="208">
        <f t="shared" si="100"/>
        <v>26.747832324417065</v>
      </c>
      <c r="W384" s="165">
        <v>24</v>
      </c>
      <c r="X384" s="166">
        <f t="shared" si="101"/>
        <v>1842.8525980603602</v>
      </c>
    </row>
    <row r="385" spans="1:24" s="424" customFormat="1" ht="15.75" customHeight="1" x14ac:dyDescent="0.2">
      <c r="A385" s="211">
        <f t="shared" si="103"/>
        <v>358</v>
      </c>
      <c r="B385" s="212">
        <f t="shared" si="102"/>
        <v>61.931399999999996</v>
      </c>
      <c r="C385" s="436">
        <v>19710</v>
      </c>
      <c r="D385" s="213">
        <f t="shared" si="90"/>
        <v>3819.0643195535708</v>
      </c>
      <c r="E385" s="208">
        <f t="shared" si="93"/>
        <v>1298.4818686482142</v>
      </c>
      <c r="F385" s="164">
        <f t="shared" si="94"/>
        <v>76.381286391071413</v>
      </c>
      <c r="G385" s="165">
        <v>68</v>
      </c>
      <c r="H385" s="166">
        <f t="shared" si="95"/>
        <v>5261.9274745928569</v>
      </c>
      <c r="I385" s="211">
        <f t="shared" si="88"/>
        <v>358</v>
      </c>
      <c r="J385" s="212">
        <f t="shared" si="85"/>
        <v>95.279076923076914</v>
      </c>
      <c r="K385" s="436">
        <v>19710</v>
      </c>
      <c r="L385" s="213">
        <f t="shared" si="91"/>
        <v>2482.391807709821</v>
      </c>
      <c r="M385" s="210">
        <f t="shared" si="96"/>
        <v>844.01321462133922</v>
      </c>
      <c r="N385" s="208">
        <f t="shared" si="97"/>
        <v>49.647836154196419</v>
      </c>
      <c r="O385" s="165">
        <v>44</v>
      </c>
      <c r="P385" s="166">
        <f t="shared" si="98"/>
        <v>3420.0528584853564</v>
      </c>
      <c r="Q385" s="211">
        <f t="shared" si="89"/>
        <v>358</v>
      </c>
      <c r="R385" s="212">
        <f t="shared" si="86"/>
        <v>176.94685714285714</v>
      </c>
      <c r="S385" s="436">
        <v>19710</v>
      </c>
      <c r="T385" s="213">
        <f t="shared" si="92"/>
        <v>1336.6725118437496</v>
      </c>
      <c r="U385" s="210">
        <f t="shared" si="99"/>
        <v>454.4686540268749</v>
      </c>
      <c r="V385" s="208">
        <f t="shared" si="100"/>
        <v>26.733450236874994</v>
      </c>
      <c r="W385" s="165">
        <v>24</v>
      </c>
      <c r="X385" s="166">
        <f t="shared" si="101"/>
        <v>1841.8746161074994</v>
      </c>
    </row>
    <row r="386" spans="1:24" s="424" customFormat="1" ht="15.75" customHeight="1" x14ac:dyDescent="0.2">
      <c r="A386" s="211">
        <f t="shared" si="103"/>
        <v>359</v>
      </c>
      <c r="B386" s="212">
        <f t="shared" si="102"/>
        <v>61.964700000000001</v>
      </c>
      <c r="C386" s="436">
        <v>19710</v>
      </c>
      <c r="D386" s="213">
        <f t="shared" si="90"/>
        <v>3817.0119438970896</v>
      </c>
      <c r="E386" s="208">
        <f t="shared" si="93"/>
        <v>1297.7840609250106</v>
      </c>
      <c r="F386" s="164">
        <f t="shared" si="94"/>
        <v>76.3402388779418</v>
      </c>
      <c r="G386" s="165">
        <v>68</v>
      </c>
      <c r="H386" s="166">
        <f t="shared" si="95"/>
        <v>5259.1362437000416</v>
      </c>
      <c r="I386" s="211">
        <f t="shared" si="88"/>
        <v>359</v>
      </c>
      <c r="J386" s="212">
        <f t="shared" si="85"/>
        <v>95.330307692307684</v>
      </c>
      <c r="K386" s="436">
        <v>19710</v>
      </c>
      <c r="L386" s="213">
        <f t="shared" si="91"/>
        <v>2481.0577635331088</v>
      </c>
      <c r="M386" s="210">
        <f t="shared" si="96"/>
        <v>843.559639601257</v>
      </c>
      <c r="N386" s="208">
        <f t="shared" si="97"/>
        <v>49.621155270662179</v>
      </c>
      <c r="O386" s="165">
        <v>44</v>
      </c>
      <c r="P386" s="166">
        <f t="shared" si="98"/>
        <v>3418.238558405028</v>
      </c>
      <c r="Q386" s="211">
        <f t="shared" si="89"/>
        <v>359</v>
      </c>
      <c r="R386" s="212">
        <f t="shared" si="86"/>
        <v>177.042</v>
      </c>
      <c r="S386" s="436">
        <v>19710</v>
      </c>
      <c r="T386" s="213">
        <f t="shared" si="92"/>
        <v>1335.9541803639813</v>
      </c>
      <c r="U386" s="210">
        <f t="shared" si="99"/>
        <v>454.22442132375369</v>
      </c>
      <c r="V386" s="208">
        <f t="shared" si="100"/>
        <v>26.719083607279629</v>
      </c>
      <c r="W386" s="165">
        <v>24</v>
      </c>
      <c r="X386" s="166">
        <f t="shared" si="101"/>
        <v>1840.8976852950145</v>
      </c>
    </row>
    <row r="387" spans="1:24" s="424" customFormat="1" ht="15.75" customHeight="1" x14ac:dyDescent="0.2">
      <c r="A387" s="214">
        <f t="shared" si="103"/>
        <v>360</v>
      </c>
      <c r="B387" s="212">
        <f t="shared" si="102"/>
        <v>61.997999999999998</v>
      </c>
      <c r="C387" s="436">
        <v>19710</v>
      </c>
      <c r="D387" s="213">
        <f t="shared" si="90"/>
        <v>3814.9617729604183</v>
      </c>
      <c r="E387" s="208">
        <f t="shared" si="93"/>
        <v>1297.0870028065424</v>
      </c>
      <c r="F387" s="164">
        <f t="shared" si="94"/>
        <v>76.299235459208361</v>
      </c>
      <c r="G387" s="165">
        <v>68</v>
      </c>
      <c r="H387" s="166">
        <f t="shared" si="95"/>
        <v>5256.3480112261686</v>
      </c>
      <c r="I387" s="214">
        <f t="shared" si="88"/>
        <v>360</v>
      </c>
      <c r="J387" s="212">
        <f t="shared" si="85"/>
        <v>95.381538461538454</v>
      </c>
      <c r="K387" s="436">
        <v>19710</v>
      </c>
      <c r="L387" s="213">
        <f t="shared" si="91"/>
        <v>2479.725152424272</v>
      </c>
      <c r="M387" s="210">
        <f t="shared" si="96"/>
        <v>843.10655182425251</v>
      </c>
      <c r="N387" s="208">
        <f t="shared" si="97"/>
        <v>49.594503048485443</v>
      </c>
      <c r="O387" s="165">
        <v>44</v>
      </c>
      <c r="P387" s="166">
        <f t="shared" si="98"/>
        <v>3416.42620729701</v>
      </c>
      <c r="Q387" s="214">
        <f t="shared" si="89"/>
        <v>360</v>
      </c>
      <c r="R387" s="212">
        <f t="shared" si="86"/>
        <v>177.13714285714286</v>
      </c>
      <c r="S387" s="436">
        <v>19710</v>
      </c>
      <c r="T387" s="213">
        <f t="shared" si="92"/>
        <v>1335.2366205361463</v>
      </c>
      <c r="U387" s="210">
        <f t="shared" si="99"/>
        <v>453.98045098228977</v>
      </c>
      <c r="V387" s="208">
        <f t="shared" si="100"/>
        <v>26.704732410722926</v>
      </c>
      <c r="W387" s="165">
        <v>24</v>
      </c>
      <c r="X387" s="166">
        <f t="shared" si="101"/>
        <v>1839.9218039291591</v>
      </c>
    </row>
    <row r="388" spans="1:24" s="424" customFormat="1" ht="15.75" customHeight="1" x14ac:dyDescent="0.2">
      <c r="A388" s="211">
        <f t="shared" si="103"/>
        <v>361</v>
      </c>
      <c r="B388" s="212">
        <f t="shared" si="102"/>
        <v>62.031300000000002</v>
      </c>
      <c r="C388" s="436">
        <v>19710</v>
      </c>
      <c r="D388" s="213">
        <f t="shared" si="90"/>
        <v>3812.9138031929037</v>
      </c>
      <c r="E388" s="208">
        <f t="shared" si="93"/>
        <v>1296.3906930855874</v>
      </c>
      <c r="F388" s="164">
        <f t="shared" si="94"/>
        <v>76.258276063858077</v>
      </c>
      <c r="G388" s="165">
        <v>68</v>
      </c>
      <c r="H388" s="166">
        <f t="shared" si="95"/>
        <v>5253.5627723423495</v>
      </c>
      <c r="I388" s="211">
        <f t="shared" si="88"/>
        <v>361</v>
      </c>
      <c r="J388" s="212">
        <f t="shared" si="85"/>
        <v>95.432769230769225</v>
      </c>
      <c r="K388" s="436">
        <v>19710</v>
      </c>
      <c r="L388" s="213">
        <f t="shared" si="91"/>
        <v>2478.3939720753879</v>
      </c>
      <c r="M388" s="210">
        <f t="shared" si="96"/>
        <v>842.65395050563188</v>
      </c>
      <c r="N388" s="208">
        <f t="shared" si="97"/>
        <v>49.567879441507756</v>
      </c>
      <c r="O388" s="165">
        <v>44</v>
      </c>
      <c r="P388" s="166">
        <f t="shared" si="98"/>
        <v>3414.6158020225271</v>
      </c>
      <c r="Q388" s="211">
        <f t="shared" si="89"/>
        <v>361</v>
      </c>
      <c r="R388" s="212">
        <f t="shared" si="86"/>
        <v>177.23228571428572</v>
      </c>
      <c r="S388" s="436">
        <v>19710</v>
      </c>
      <c r="T388" s="213">
        <f t="shared" si="92"/>
        <v>1334.5198311175166</v>
      </c>
      <c r="U388" s="210">
        <f t="shared" si="99"/>
        <v>453.73674257995566</v>
      </c>
      <c r="V388" s="208">
        <f t="shared" si="100"/>
        <v>26.690396622350331</v>
      </c>
      <c r="W388" s="165">
        <v>24</v>
      </c>
      <c r="X388" s="166">
        <f t="shared" si="101"/>
        <v>1838.9469703198226</v>
      </c>
    </row>
    <row r="389" spans="1:24" s="424" customFormat="1" ht="15.75" customHeight="1" x14ac:dyDescent="0.2">
      <c r="A389" s="211">
        <f t="shared" si="103"/>
        <v>362</v>
      </c>
      <c r="B389" s="212">
        <f t="shared" si="102"/>
        <v>62.064599999999999</v>
      </c>
      <c r="C389" s="436">
        <v>19710</v>
      </c>
      <c r="D389" s="213">
        <f t="shared" si="90"/>
        <v>3810.8680310515174</v>
      </c>
      <c r="E389" s="208">
        <f t="shared" si="93"/>
        <v>1295.695130557516</v>
      </c>
      <c r="F389" s="164">
        <f t="shared" si="94"/>
        <v>76.217360621030352</v>
      </c>
      <c r="G389" s="165">
        <v>68</v>
      </c>
      <c r="H389" s="166">
        <f t="shared" si="95"/>
        <v>5250.7805222300631</v>
      </c>
      <c r="I389" s="211">
        <f t="shared" si="88"/>
        <v>362</v>
      </c>
      <c r="J389" s="212">
        <f t="shared" si="85"/>
        <v>95.483999999999995</v>
      </c>
      <c r="K389" s="436">
        <v>19710</v>
      </c>
      <c r="L389" s="213">
        <f t="shared" si="91"/>
        <v>2477.0642201834862</v>
      </c>
      <c r="M389" s="210">
        <f t="shared" si="96"/>
        <v>842.20183486238534</v>
      </c>
      <c r="N389" s="208">
        <f t="shared" si="97"/>
        <v>49.541284403669728</v>
      </c>
      <c r="O389" s="165">
        <v>44</v>
      </c>
      <c r="P389" s="166">
        <f t="shared" si="98"/>
        <v>3412.8073394495409</v>
      </c>
      <c r="Q389" s="211">
        <f t="shared" si="89"/>
        <v>362</v>
      </c>
      <c r="R389" s="212">
        <f t="shared" si="86"/>
        <v>177.32742857142858</v>
      </c>
      <c r="S389" s="436">
        <v>19710</v>
      </c>
      <c r="T389" s="213">
        <f t="shared" si="92"/>
        <v>1333.803810868031</v>
      </c>
      <c r="U389" s="210">
        <f t="shared" si="99"/>
        <v>453.49329569513054</v>
      </c>
      <c r="V389" s="208">
        <f t="shared" si="100"/>
        <v>26.67607621736062</v>
      </c>
      <c r="W389" s="165">
        <v>24</v>
      </c>
      <c r="X389" s="166">
        <f t="shared" si="101"/>
        <v>1837.9731827805219</v>
      </c>
    </row>
    <row r="390" spans="1:24" s="424" customFormat="1" ht="15.75" customHeight="1" x14ac:dyDescent="0.2">
      <c r="A390" s="211">
        <f t="shared" si="103"/>
        <v>363</v>
      </c>
      <c r="B390" s="212">
        <f t="shared" si="102"/>
        <v>62.097899999999996</v>
      </c>
      <c r="C390" s="436">
        <v>19710</v>
      </c>
      <c r="D390" s="213">
        <f t="shared" si="90"/>
        <v>3808.8244530008265</v>
      </c>
      <c r="E390" s="208">
        <f t="shared" si="93"/>
        <v>1295.0003140202812</v>
      </c>
      <c r="F390" s="164">
        <f t="shared" si="94"/>
        <v>76.176489060016536</v>
      </c>
      <c r="G390" s="165">
        <v>68</v>
      </c>
      <c r="H390" s="166">
        <f t="shared" si="95"/>
        <v>5248.0012560811238</v>
      </c>
      <c r="I390" s="211">
        <f t="shared" si="88"/>
        <v>363</v>
      </c>
      <c r="J390" s="212">
        <f t="shared" si="85"/>
        <v>95.535230769230765</v>
      </c>
      <c r="K390" s="436">
        <v>19710</v>
      </c>
      <c r="L390" s="213">
        <f t="shared" si="91"/>
        <v>2475.7358944505368</v>
      </c>
      <c r="M390" s="210">
        <f t="shared" si="96"/>
        <v>841.75020411318258</v>
      </c>
      <c r="N390" s="208">
        <f t="shared" si="97"/>
        <v>49.51471788901074</v>
      </c>
      <c r="O390" s="165">
        <v>44</v>
      </c>
      <c r="P390" s="166">
        <f t="shared" si="98"/>
        <v>3411.0008164527299</v>
      </c>
      <c r="Q390" s="211">
        <f t="shared" si="89"/>
        <v>363</v>
      </c>
      <c r="R390" s="212">
        <f t="shared" si="86"/>
        <v>177.42257142857142</v>
      </c>
      <c r="S390" s="436">
        <v>19710</v>
      </c>
      <c r="T390" s="213">
        <f t="shared" si="92"/>
        <v>1333.0885585502892</v>
      </c>
      <c r="U390" s="210">
        <f t="shared" si="99"/>
        <v>453.25010990709836</v>
      </c>
      <c r="V390" s="208">
        <f t="shared" si="100"/>
        <v>26.661771171005785</v>
      </c>
      <c r="W390" s="165">
        <v>24</v>
      </c>
      <c r="X390" s="166">
        <f t="shared" si="101"/>
        <v>1837.0004396283932</v>
      </c>
    </row>
    <row r="391" spans="1:24" s="424" customFormat="1" ht="15.75" customHeight="1" x14ac:dyDescent="0.2">
      <c r="A391" s="211">
        <f t="shared" si="103"/>
        <v>364</v>
      </c>
      <c r="B391" s="212">
        <f t="shared" si="102"/>
        <v>62.1312</v>
      </c>
      <c r="C391" s="436">
        <v>19710</v>
      </c>
      <c r="D391" s="213">
        <f t="shared" si="90"/>
        <v>3806.7830655129792</v>
      </c>
      <c r="E391" s="208">
        <f t="shared" si="93"/>
        <v>1294.3062422744131</v>
      </c>
      <c r="F391" s="164">
        <f t="shared" si="94"/>
        <v>76.135661310259579</v>
      </c>
      <c r="G391" s="165">
        <v>68</v>
      </c>
      <c r="H391" s="166">
        <f t="shared" si="95"/>
        <v>5245.2249690976523</v>
      </c>
      <c r="I391" s="211">
        <f t="shared" si="88"/>
        <v>364</v>
      </c>
      <c r="J391" s="212">
        <f t="shared" si="85"/>
        <v>95.586461538461535</v>
      </c>
      <c r="K391" s="436">
        <v>19710</v>
      </c>
      <c r="L391" s="213">
        <f t="shared" si="91"/>
        <v>2474.4089925834364</v>
      </c>
      <c r="M391" s="210">
        <f t="shared" si="96"/>
        <v>841.29905747836847</v>
      </c>
      <c r="N391" s="208">
        <f t="shared" si="97"/>
        <v>49.488179851668733</v>
      </c>
      <c r="O391" s="165">
        <v>44</v>
      </c>
      <c r="P391" s="166">
        <f t="shared" si="98"/>
        <v>3409.1962299134734</v>
      </c>
      <c r="Q391" s="211">
        <f t="shared" si="89"/>
        <v>364</v>
      </c>
      <c r="R391" s="212">
        <f t="shared" si="86"/>
        <v>177.51771428571431</v>
      </c>
      <c r="S391" s="436">
        <v>19710</v>
      </c>
      <c r="T391" s="213">
        <f t="shared" si="92"/>
        <v>1332.3740729295425</v>
      </c>
      <c r="U391" s="210">
        <f t="shared" si="99"/>
        <v>453.0071847960445</v>
      </c>
      <c r="V391" s="208">
        <f t="shared" si="100"/>
        <v>26.64748145859085</v>
      </c>
      <c r="W391" s="165">
        <v>24</v>
      </c>
      <c r="X391" s="166">
        <f t="shared" si="101"/>
        <v>1836.028739184178</v>
      </c>
    </row>
    <row r="392" spans="1:24" s="424" customFormat="1" ht="15.75" customHeight="1" x14ac:dyDescent="0.2">
      <c r="A392" s="211">
        <v>365</v>
      </c>
      <c r="B392" s="212">
        <f t="shared" ref="B392:B423" si="104">0.0333*A392+50.01</f>
        <v>62.164499999999997</v>
      </c>
      <c r="C392" s="436">
        <v>19710</v>
      </c>
      <c r="D392" s="213">
        <f t="shared" si="90"/>
        <v>3804.7438650676836</v>
      </c>
      <c r="E392" s="208">
        <f t="shared" si="93"/>
        <v>1293.6129141230126</v>
      </c>
      <c r="F392" s="164">
        <f t="shared" si="94"/>
        <v>76.094877301353677</v>
      </c>
      <c r="G392" s="165">
        <v>68</v>
      </c>
      <c r="H392" s="166">
        <f t="shared" si="95"/>
        <v>5242.4516564920496</v>
      </c>
      <c r="I392" s="211">
        <v>365</v>
      </c>
      <c r="J392" s="212">
        <f t="shared" ref="J392:J455" si="105">(0.0333*I392+50.01)/0.65</f>
        <v>95.637692307692305</v>
      </c>
      <c r="K392" s="436">
        <v>19710</v>
      </c>
      <c r="L392" s="213">
        <f t="shared" si="91"/>
        <v>2473.0835122939943</v>
      </c>
      <c r="M392" s="210">
        <f t="shared" si="96"/>
        <v>840.84839417995818</v>
      </c>
      <c r="N392" s="208">
        <f t="shared" si="97"/>
        <v>49.461670245879887</v>
      </c>
      <c r="O392" s="165">
        <v>44</v>
      </c>
      <c r="P392" s="166">
        <f t="shared" si="98"/>
        <v>3407.3935767198323</v>
      </c>
      <c r="Q392" s="211">
        <v>365</v>
      </c>
      <c r="R392" s="212">
        <f t="shared" ref="R392:R455" si="106">(0.0333*Q392+50.01)/0.35</f>
        <v>177.61285714285714</v>
      </c>
      <c r="S392" s="436">
        <v>19710</v>
      </c>
      <c r="T392" s="213">
        <f t="shared" si="92"/>
        <v>1331.6603527736893</v>
      </c>
      <c r="U392" s="210">
        <f t="shared" si="99"/>
        <v>452.76451994305438</v>
      </c>
      <c r="V392" s="208">
        <f t="shared" si="100"/>
        <v>26.633207055473786</v>
      </c>
      <c r="W392" s="165">
        <v>24</v>
      </c>
      <c r="X392" s="166">
        <f t="shared" si="101"/>
        <v>1835.0580797722175</v>
      </c>
    </row>
    <row r="393" spans="1:24" s="424" customFormat="1" ht="15.75" customHeight="1" x14ac:dyDescent="0.2">
      <c r="A393" s="211">
        <f t="shared" ref="A393:A424" si="107">1+A392</f>
        <v>366</v>
      </c>
      <c r="B393" s="212">
        <f t="shared" si="104"/>
        <v>62.197800000000001</v>
      </c>
      <c r="C393" s="436">
        <v>19710</v>
      </c>
      <c r="D393" s="213">
        <f t="shared" si="90"/>
        <v>3802.7068481521856</v>
      </c>
      <c r="E393" s="208">
        <f t="shared" si="93"/>
        <v>1292.9203283717432</v>
      </c>
      <c r="F393" s="164">
        <f t="shared" si="94"/>
        <v>76.054136963043717</v>
      </c>
      <c r="G393" s="165">
        <v>68</v>
      </c>
      <c r="H393" s="166">
        <f t="shared" si="95"/>
        <v>5239.6813134869726</v>
      </c>
      <c r="I393" s="211">
        <f t="shared" ref="I393:I446" si="108">1+I392</f>
        <v>366</v>
      </c>
      <c r="J393" s="212">
        <f t="shared" si="105"/>
        <v>95.688923076923075</v>
      </c>
      <c r="K393" s="436">
        <v>19710</v>
      </c>
      <c r="L393" s="213">
        <f t="shared" si="91"/>
        <v>2471.7594512989208</v>
      </c>
      <c r="M393" s="210">
        <f t="shared" si="96"/>
        <v>840.39821344163317</v>
      </c>
      <c r="N393" s="208">
        <f t="shared" si="97"/>
        <v>49.435189025978417</v>
      </c>
      <c r="O393" s="165">
        <v>44</v>
      </c>
      <c r="P393" s="166">
        <f t="shared" si="98"/>
        <v>3405.5928537665327</v>
      </c>
      <c r="Q393" s="211">
        <f t="shared" ref="Q393:Q446" si="109">1+Q392</f>
        <v>366</v>
      </c>
      <c r="R393" s="212">
        <f t="shared" si="106"/>
        <v>177.70800000000003</v>
      </c>
      <c r="S393" s="436">
        <v>19710</v>
      </c>
      <c r="T393" s="213">
        <f t="shared" si="92"/>
        <v>1330.9473968532648</v>
      </c>
      <c r="U393" s="210">
        <f t="shared" si="99"/>
        <v>452.52211493011004</v>
      </c>
      <c r="V393" s="208">
        <f t="shared" si="100"/>
        <v>26.618947937065297</v>
      </c>
      <c r="W393" s="165">
        <v>24</v>
      </c>
      <c r="X393" s="166">
        <f t="shared" si="101"/>
        <v>1834.0884597204401</v>
      </c>
    </row>
    <row r="394" spans="1:24" s="424" customFormat="1" ht="15.75" customHeight="1" x14ac:dyDescent="0.2">
      <c r="A394" s="211">
        <f t="shared" si="107"/>
        <v>367</v>
      </c>
      <c r="B394" s="212">
        <f t="shared" si="104"/>
        <v>62.231099999999998</v>
      </c>
      <c r="C394" s="436">
        <v>19710</v>
      </c>
      <c r="D394" s="213">
        <f t="shared" si="90"/>
        <v>3800.6720112612502</v>
      </c>
      <c r="E394" s="208">
        <f t="shared" si="93"/>
        <v>1292.2284838288251</v>
      </c>
      <c r="F394" s="164">
        <f t="shared" si="94"/>
        <v>76.013440225225011</v>
      </c>
      <c r="G394" s="165">
        <v>68</v>
      </c>
      <c r="H394" s="166">
        <f t="shared" si="95"/>
        <v>5236.9139353153005</v>
      </c>
      <c r="I394" s="211">
        <f t="shared" si="108"/>
        <v>367</v>
      </c>
      <c r="J394" s="212">
        <f t="shared" si="105"/>
        <v>95.740153846153845</v>
      </c>
      <c r="K394" s="436">
        <v>19710</v>
      </c>
      <c r="L394" s="213">
        <f t="shared" si="91"/>
        <v>2470.4368073198129</v>
      </c>
      <c r="M394" s="210">
        <f t="shared" si="96"/>
        <v>839.94851448873646</v>
      </c>
      <c r="N394" s="208">
        <f t="shared" si="97"/>
        <v>49.408736146396258</v>
      </c>
      <c r="O394" s="165">
        <v>44</v>
      </c>
      <c r="P394" s="166">
        <f t="shared" si="98"/>
        <v>3403.7940579549459</v>
      </c>
      <c r="Q394" s="211">
        <f t="shared" si="109"/>
        <v>367</v>
      </c>
      <c r="R394" s="212">
        <f t="shared" si="106"/>
        <v>177.80314285714286</v>
      </c>
      <c r="S394" s="436">
        <v>19710</v>
      </c>
      <c r="T394" s="213">
        <f t="shared" si="92"/>
        <v>1330.2352039414377</v>
      </c>
      <c r="U394" s="210">
        <f t="shared" si="99"/>
        <v>452.27996934008883</v>
      </c>
      <c r="V394" s="208">
        <f t="shared" si="100"/>
        <v>26.604704078828753</v>
      </c>
      <c r="W394" s="165">
        <v>24</v>
      </c>
      <c r="X394" s="166">
        <f t="shared" si="101"/>
        <v>1833.1198773603553</v>
      </c>
    </row>
    <row r="395" spans="1:24" s="424" customFormat="1" ht="15.75" customHeight="1" x14ac:dyDescent="0.2">
      <c r="A395" s="211">
        <f t="shared" si="107"/>
        <v>368</v>
      </c>
      <c r="B395" s="212">
        <f t="shared" si="104"/>
        <v>62.264399999999995</v>
      </c>
      <c r="C395" s="436">
        <v>19710</v>
      </c>
      <c r="D395" s="213">
        <f t="shared" si="90"/>
        <v>3798.6393508971423</v>
      </c>
      <c r="E395" s="208">
        <f t="shared" si="93"/>
        <v>1291.5373793050285</v>
      </c>
      <c r="F395" s="164">
        <f t="shared" si="94"/>
        <v>75.972787017942849</v>
      </c>
      <c r="G395" s="165">
        <v>68</v>
      </c>
      <c r="H395" s="166">
        <f t="shared" si="95"/>
        <v>5234.1495172201139</v>
      </c>
      <c r="I395" s="211">
        <f t="shared" si="108"/>
        <v>368</v>
      </c>
      <c r="J395" s="212">
        <f t="shared" si="105"/>
        <v>95.791384615384601</v>
      </c>
      <c r="K395" s="436">
        <v>19710</v>
      </c>
      <c r="L395" s="213">
        <f t="shared" si="91"/>
        <v>2469.1155780831427</v>
      </c>
      <c r="M395" s="210">
        <f t="shared" si="96"/>
        <v>839.4992965482686</v>
      </c>
      <c r="N395" s="208">
        <f t="shared" si="97"/>
        <v>49.382311561662853</v>
      </c>
      <c r="O395" s="165">
        <v>44</v>
      </c>
      <c r="P395" s="166">
        <f t="shared" si="98"/>
        <v>3401.997186193074</v>
      </c>
      <c r="Q395" s="211">
        <f t="shared" si="109"/>
        <v>368</v>
      </c>
      <c r="R395" s="212">
        <f t="shared" si="106"/>
        <v>177.89828571428572</v>
      </c>
      <c r="S395" s="436">
        <v>19710</v>
      </c>
      <c r="T395" s="213">
        <f t="shared" si="92"/>
        <v>1329.5237728139996</v>
      </c>
      <c r="U395" s="210">
        <f t="shared" si="99"/>
        <v>452.03808275675988</v>
      </c>
      <c r="V395" s="208">
        <f t="shared" si="100"/>
        <v>26.590475456279993</v>
      </c>
      <c r="W395" s="165">
        <v>24</v>
      </c>
      <c r="X395" s="166">
        <f t="shared" si="101"/>
        <v>1832.1523310270395</v>
      </c>
    </row>
    <row r="396" spans="1:24" s="424" customFormat="1" ht="15.75" customHeight="1" x14ac:dyDescent="0.2">
      <c r="A396" s="211">
        <f t="shared" si="107"/>
        <v>369</v>
      </c>
      <c r="B396" s="212">
        <f t="shared" si="104"/>
        <v>62.297699999999999</v>
      </c>
      <c r="C396" s="436">
        <v>19710</v>
      </c>
      <c r="D396" s="213">
        <f t="shared" si="90"/>
        <v>3796.6088635696024</v>
      </c>
      <c r="E396" s="208">
        <f t="shared" si="93"/>
        <v>1290.8470136136648</v>
      </c>
      <c r="F396" s="164">
        <f t="shared" si="94"/>
        <v>75.93217727139205</v>
      </c>
      <c r="G396" s="165">
        <v>68</v>
      </c>
      <c r="H396" s="166">
        <f t="shared" si="95"/>
        <v>5231.3880544546591</v>
      </c>
      <c r="I396" s="211">
        <f t="shared" si="108"/>
        <v>369</v>
      </c>
      <c r="J396" s="212">
        <f t="shared" si="105"/>
        <v>95.842615384615385</v>
      </c>
      <c r="K396" s="436">
        <v>19710</v>
      </c>
      <c r="L396" s="213">
        <f t="shared" si="91"/>
        <v>2467.7957613202416</v>
      </c>
      <c r="M396" s="210">
        <f t="shared" si="96"/>
        <v>839.05055884888225</v>
      </c>
      <c r="N396" s="208">
        <f t="shared" si="97"/>
        <v>49.355915226404832</v>
      </c>
      <c r="O396" s="165">
        <v>44</v>
      </c>
      <c r="P396" s="166">
        <f t="shared" si="98"/>
        <v>3400.2022353955285</v>
      </c>
      <c r="Q396" s="211">
        <f t="shared" si="109"/>
        <v>369</v>
      </c>
      <c r="R396" s="212">
        <f t="shared" si="106"/>
        <v>177.99342857142858</v>
      </c>
      <c r="S396" s="436">
        <v>19710</v>
      </c>
      <c r="T396" s="213">
        <f t="shared" si="92"/>
        <v>1328.8131022493608</v>
      </c>
      <c r="U396" s="210">
        <f t="shared" si="99"/>
        <v>451.79645476478271</v>
      </c>
      <c r="V396" s="208">
        <f t="shared" si="100"/>
        <v>26.576262044987217</v>
      </c>
      <c r="W396" s="165">
        <v>24</v>
      </c>
      <c r="X396" s="166">
        <f t="shared" si="101"/>
        <v>1831.1858190591308</v>
      </c>
    </row>
    <row r="397" spans="1:24" s="424" customFormat="1" ht="15.75" customHeight="1" x14ac:dyDescent="0.2">
      <c r="A397" s="214">
        <f t="shared" si="107"/>
        <v>370</v>
      </c>
      <c r="B397" s="212">
        <f t="shared" si="104"/>
        <v>62.331000000000003</v>
      </c>
      <c r="C397" s="436">
        <v>19710</v>
      </c>
      <c r="D397" s="213">
        <f t="shared" si="90"/>
        <v>3794.5805457958318</v>
      </c>
      <c r="E397" s="208">
        <f t="shared" si="93"/>
        <v>1290.1573855705828</v>
      </c>
      <c r="F397" s="164">
        <f t="shared" si="94"/>
        <v>75.891610915916644</v>
      </c>
      <c r="G397" s="165">
        <v>68</v>
      </c>
      <c r="H397" s="166">
        <f t="shared" si="95"/>
        <v>5228.6295422823314</v>
      </c>
      <c r="I397" s="214">
        <f t="shared" si="108"/>
        <v>370</v>
      </c>
      <c r="J397" s="212">
        <f t="shared" si="105"/>
        <v>95.893846153846155</v>
      </c>
      <c r="K397" s="436">
        <v>19710</v>
      </c>
      <c r="L397" s="213">
        <f t="shared" si="91"/>
        <v>2466.4773547672908</v>
      </c>
      <c r="M397" s="210">
        <f t="shared" si="96"/>
        <v>838.60230062087896</v>
      </c>
      <c r="N397" s="208">
        <f t="shared" si="97"/>
        <v>49.329547095345816</v>
      </c>
      <c r="O397" s="165">
        <v>44</v>
      </c>
      <c r="P397" s="166">
        <f t="shared" si="98"/>
        <v>3398.4092024835154</v>
      </c>
      <c r="Q397" s="214">
        <f t="shared" si="109"/>
        <v>370</v>
      </c>
      <c r="R397" s="212">
        <f t="shared" si="106"/>
        <v>178.08857142857144</v>
      </c>
      <c r="S397" s="436">
        <v>19710</v>
      </c>
      <c r="T397" s="213">
        <f t="shared" si="92"/>
        <v>1328.103191028541</v>
      </c>
      <c r="U397" s="210">
        <f t="shared" si="99"/>
        <v>451.555084949704</v>
      </c>
      <c r="V397" s="208">
        <f t="shared" si="100"/>
        <v>26.56206382057082</v>
      </c>
      <c r="W397" s="165">
        <v>24</v>
      </c>
      <c r="X397" s="166">
        <f t="shared" si="101"/>
        <v>1830.2203397988158</v>
      </c>
    </row>
    <row r="398" spans="1:24" s="424" customFormat="1" ht="15.75" customHeight="1" x14ac:dyDescent="0.2">
      <c r="A398" s="211">
        <f t="shared" si="107"/>
        <v>371</v>
      </c>
      <c r="B398" s="212">
        <f t="shared" si="104"/>
        <v>62.3643</v>
      </c>
      <c r="C398" s="436">
        <v>19710</v>
      </c>
      <c r="D398" s="213">
        <f t="shared" si="90"/>
        <v>3792.5543941004707</v>
      </c>
      <c r="E398" s="208">
        <f t="shared" si="93"/>
        <v>1289.4684939941601</v>
      </c>
      <c r="F398" s="164">
        <f t="shared" si="94"/>
        <v>75.851087882009423</v>
      </c>
      <c r="G398" s="165">
        <v>68</v>
      </c>
      <c r="H398" s="166">
        <f t="shared" si="95"/>
        <v>5225.8739759766404</v>
      </c>
      <c r="I398" s="211">
        <f t="shared" si="108"/>
        <v>371</v>
      </c>
      <c r="J398" s="212">
        <f t="shared" si="105"/>
        <v>95.945076923076925</v>
      </c>
      <c r="K398" s="436">
        <v>19710</v>
      </c>
      <c r="L398" s="213">
        <f t="shared" si="91"/>
        <v>2465.160356165306</v>
      </c>
      <c r="M398" s="210">
        <f t="shared" si="96"/>
        <v>838.15452109620412</v>
      </c>
      <c r="N398" s="208">
        <f t="shared" si="97"/>
        <v>49.303207123306123</v>
      </c>
      <c r="O398" s="165">
        <v>44</v>
      </c>
      <c r="P398" s="166">
        <f t="shared" si="98"/>
        <v>3396.618084384816</v>
      </c>
      <c r="Q398" s="211">
        <f t="shared" si="109"/>
        <v>371</v>
      </c>
      <c r="R398" s="212">
        <f t="shared" si="106"/>
        <v>178.1837142857143</v>
      </c>
      <c r="S398" s="436">
        <v>19710</v>
      </c>
      <c r="T398" s="213">
        <f t="shared" si="92"/>
        <v>1327.3940379351648</v>
      </c>
      <c r="U398" s="210">
        <f t="shared" si="99"/>
        <v>451.31397289795603</v>
      </c>
      <c r="V398" s="208">
        <f t="shared" si="100"/>
        <v>26.547880758703297</v>
      </c>
      <c r="W398" s="165">
        <v>24</v>
      </c>
      <c r="X398" s="166">
        <f t="shared" si="101"/>
        <v>1829.2558915918241</v>
      </c>
    </row>
    <row r="399" spans="1:24" s="424" customFormat="1" ht="15.75" customHeight="1" x14ac:dyDescent="0.2">
      <c r="A399" s="211">
        <f t="shared" si="107"/>
        <v>372</v>
      </c>
      <c r="B399" s="212">
        <f t="shared" si="104"/>
        <v>62.397599999999997</v>
      </c>
      <c r="C399" s="436">
        <v>19710</v>
      </c>
      <c r="D399" s="213">
        <f t="shared" si="90"/>
        <v>3790.5304050155778</v>
      </c>
      <c r="E399" s="208">
        <f t="shared" si="93"/>
        <v>1288.7803377052965</v>
      </c>
      <c r="F399" s="164">
        <f t="shared" si="94"/>
        <v>75.810608100311555</v>
      </c>
      <c r="G399" s="165">
        <v>68</v>
      </c>
      <c r="H399" s="166">
        <f t="shared" si="95"/>
        <v>5223.1213508211858</v>
      </c>
      <c r="I399" s="211">
        <f t="shared" si="108"/>
        <v>372</v>
      </c>
      <c r="J399" s="212">
        <f t="shared" si="105"/>
        <v>95.996307692307681</v>
      </c>
      <c r="K399" s="436">
        <v>19710</v>
      </c>
      <c r="L399" s="213">
        <f t="shared" si="91"/>
        <v>2463.8447632601255</v>
      </c>
      <c r="M399" s="210">
        <f t="shared" si="96"/>
        <v>837.70721950844279</v>
      </c>
      <c r="N399" s="208">
        <f t="shared" si="97"/>
        <v>49.276895265202512</v>
      </c>
      <c r="O399" s="165">
        <v>44</v>
      </c>
      <c r="P399" s="166">
        <f t="shared" si="98"/>
        <v>3394.8288780337712</v>
      </c>
      <c r="Q399" s="211">
        <f t="shared" si="109"/>
        <v>372</v>
      </c>
      <c r="R399" s="212">
        <f t="shared" si="106"/>
        <v>178.27885714285713</v>
      </c>
      <c r="S399" s="436">
        <v>19710</v>
      </c>
      <c r="T399" s="213">
        <f t="shared" si="92"/>
        <v>1326.6856417554523</v>
      </c>
      <c r="U399" s="210">
        <f t="shared" si="99"/>
        <v>451.07311819685378</v>
      </c>
      <c r="V399" s="208">
        <f t="shared" si="100"/>
        <v>26.533712835109046</v>
      </c>
      <c r="W399" s="165">
        <v>24</v>
      </c>
      <c r="X399" s="166">
        <f t="shared" si="101"/>
        <v>1828.2924727874151</v>
      </c>
    </row>
    <row r="400" spans="1:24" s="424" customFormat="1" ht="15.75" customHeight="1" x14ac:dyDescent="0.2">
      <c r="A400" s="211">
        <f t="shared" si="107"/>
        <v>373</v>
      </c>
      <c r="B400" s="212">
        <f t="shared" si="104"/>
        <v>62.430900000000001</v>
      </c>
      <c r="C400" s="436">
        <v>19710</v>
      </c>
      <c r="D400" s="213">
        <f t="shared" si="90"/>
        <v>3788.5085750806088</v>
      </c>
      <c r="E400" s="208">
        <f t="shared" si="93"/>
        <v>1288.0929155274071</v>
      </c>
      <c r="F400" s="164">
        <f t="shared" si="94"/>
        <v>75.770171501612182</v>
      </c>
      <c r="G400" s="165">
        <v>68</v>
      </c>
      <c r="H400" s="166">
        <f t="shared" si="95"/>
        <v>5220.3716621096282</v>
      </c>
      <c r="I400" s="211">
        <f t="shared" si="108"/>
        <v>373</v>
      </c>
      <c r="J400" s="212">
        <f t="shared" si="105"/>
        <v>96.047538461538466</v>
      </c>
      <c r="K400" s="436">
        <v>19710</v>
      </c>
      <c r="L400" s="213">
        <f t="shared" si="91"/>
        <v>2462.5305738023958</v>
      </c>
      <c r="M400" s="210">
        <f t="shared" si="96"/>
        <v>837.26039509281463</v>
      </c>
      <c r="N400" s="208">
        <f t="shared" si="97"/>
        <v>49.250611476047915</v>
      </c>
      <c r="O400" s="165">
        <v>44</v>
      </c>
      <c r="P400" s="166">
        <f t="shared" si="98"/>
        <v>3393.0415803712585</v>
      </c>
      <c r="Q400" s="211">
        <f t="shared" si="109"/>
        <v>373</v>
      </c>
      <c r="R400" s="212">
        <f t="shared" si="106"/>
        <v>178.37400000000002</v>
      </c>
      <c r="S400" s="436">
        <v>19710</v>
      </c>
      <c r="T400" s="213">
        <f t="shared" si="92"/>
        <v>1325.9780012782128</v>
      </c>
      <c r="U400" s="210">
        <f t="shared" si="99"/>
        <v>450.83252043459237</v>
      </c>
      <c r="V400" s="208">
        <f t="shared" si="100"/>
        <v>26.519560025564257</v>
      </c>
      <c r="W400" s="165">
        <v>24</v>
      </c>
      <c r="X400" s="166">
        <f t="shared" si="101"/>
        <v>1827.3300817383695</v>
      </c>
    </row>
    <row r="401" spans="1:24" s="424" customFormat="1" ht="15.75" customHeight="1" x14ac:dyDescent="0.2">
      <c r="A401" s="211">
        <f t="shared" si="107"/>
        <v>374</v>
      </c>
      <c r="B401" s="212">
        <f t="shared" si="104"/>
        <v>62.464199999999998</v>
      </c>
      <c r="C401" s="436">
        <v>19710</v>
      </c>
      <c r="D401" s="213">
        <f t="shared" si="90"/>
        <v>3786.4889008424025</v>
      </c>
      <c r="E401" s="208">
        <f t="shared" si="93"/>
        <v>1287.406226286417</v>
      </c>
      <c r="F401" s="164">
        <f t="shared" si="94"/>
        <v>75.729778016848044</v>
      </c>
      <c r="G401" s="165">
        <v>68</v>
      </c>
      <c r="H401" s="166">
        <f t="shared" si="95"/>
        <v>5217.624905145668</v>
      </c>
      <c r="I401" s="211">
        <f t="shared" si="108"/>
        <v>374</v>
      </c>
      <c r="J401" s="212">
        <f t="shared" si="105"/>
        <v>96.098769230769221</v>
      </c>
      <c r="K401" s="436">
        <v>19710</v>
      </c>
      <c r="L401" s="213">
        <f t="shared" si="91"/>
        <v>2461.217785547562</v>
      </c>
      <c r="M401" s="210">
        <f t="shared" si="96"/>
        <v>836.81404708617117</v>
      </c>
      <c r="N401" s="208">
        <f t="shared" si="97"/>
        <v>49.224355710951244</v>
      </c>
      <c r="O401" s="165">
        <v>44</v>
      </c>
      <c r="P401" s="166">
        <f t="shared" si="98"/>
        <v>3391.2561883446847</v>
      </c>
      <c r="Q401" s="211">
        <f t="shared" si="109"/>
        <v>374</v>
      </c>
      <c r="R401" s="212">
        <f t="shared" si="106"/>
        <v>178.46914285714286</v>
      </c>
      <c r="S401" s="436">
        <v>19710</v>
      </c>
      <c r="T401" s="213">
        <f t="shared" si="92"/>
        <v>1325.2711152948409</v>
      </c>
      <c r="U401" s="210">
        <f t="shared" si="99"/>
        <v>450.59217920024594</v>
      </c>
      <c r="V401" s="208">
        <f t="shared" si="100"/>
        <v>26.505422305896818</v>
      </c>
      <c r="W401" s="165">
        <v>24</v>
      </c>
      <c r="X401" s="166">
        <f t="shared" si="101"/>
        <v>1826.3687168009837</v>
      </c>
    </row>
    <row r="402" spans="1:24" s="424" customFormat="1" ht="15.75" customHeight="1" x14ac:dyDescent="0.2">
      <c r="A402" s="211">
        <f t="shared" si="107"/>
        <v>375</v>
      </c>
      <c r="B402" s="212">
        <f t="shared" si="104"/>
        <v>62.497500000000002</v>
      </c>
      <c r="C402" s="436">
        <v>19710</v>
      </c>
      <c r="D402" s="213">
        <f t="shared" si="90"/>
        <v>3784.4713788551539</v>
      </c>
      <c r="E402" s="208">
        <f t="shared" si="93"/>
        <v>1286.7202688107525</v>
      </c>
      <c r="F402" s="164">
        <f t="shared" si="94"/>
        <v>75.689427577103075</v>
      </c>
      <c r="G402" s="165">
        <v>68</v>
      </c>
      <c r="H402" s="166">
        <f t="shared" si="95"/>
        <v>5214.881075243009</v>
      </c>
      <c r="I402" s="211">
        <f t="shared" si="108"/>
        <v>375</v>
      </c>
      <c r="J402" s="212">
        <f t="shared" si="105"/>
        <v>96.15</v>
      </c>
      <c r="K402" s="436">
        <v>19710</v>
      </c>
      <c r="L402" s="213">
        <f t="shared" si="91"/>
        <v>2459.9063962558503</v>
      </c>
      <c r="M402" s="210">
        <f t="shared" si="96"/>
        <v>836.3681747269892</v>
      </c>
      <c r="N402" s="208">
        <f t="shared" si="97"/>
        <v>49.198127925117006</v>
      </c>
      <c r="O402" s="165">
        <v>44</v>
      </c>
      <c r="P402" s="166">
        <f t="shared" si="98"/>
        <v>3389.4726989079568</v>
      </c>
      <c r="Q402" s="211">
        <f t="shared" si="109"/>
        <v>375</v>
      </c>
      <c r="R402" s="212">
        <f t="shared" si="106"/>
        <v>178.56428571428575</v>
      </c>
      <c r="S402" s="436">
        <v>19710</v>
      </c>
      <c r="T402" s="213">
        <f t="shared" si="92"/>
        <v>1324.5649825993037</v>
      </c>
      <c r="U402" s="210">
        <f t="shared" si="99"/>
        <v>450.35209408376329</v>
      </c>
      <c r="V402" s="208">
        <f t="shared" si="100"/>
        <v>26.491299651986076</v>
      </c>
      <c r="W402" s="165">
        <v>24</v>
      </c>
      <c r="X402" s="166">
        <f t="shared" si="101"/>
        <v>1825.4083763350532</v>
      </c>
    </row>
    <row r="403" spans="1:24" s="424" customFormat="1" ht="15.75" customHeight="1" x14ac:dyDescent="0.2">
      <c r="A403" s="211">
        <f t="shared" si="107"/>
        <v>376</v>
      </c>
      <c r="B403" s="212">
        <f t="shared" si="104"/>
        <v>62.530799999999999</v>
      </c>
      <c r="C403" s="436">
        <v>19710</v>
      </c>
      <c r="D403" s="213">
        <f t="shared" si="90"/>
        <v>3782.4560056804007</v>
      </c>
      <c r="E403" s="208">
        <f t="shared" si="93"/>
        <v>1286.0350419313363</v>
      </c>
      <c r="F403" s="164">
        <f t="shared" si="94"/>
        <v>75.649120113608021</v>
      </c>
      <c r="G403" s="165">
        <v>68</v>
      </c>
      <c r="H403" s="166">
        <f t="shared" si="95"/>
        <v>5212.1401677253443</v>
      </c>
      <c r="I403" s="211">
        <f t="shared" si="108"/>
        <v>376</v>
      </c>
      <c r="J403" s="212">
        <f t="shared" si="105"/>
        <v>96.201230769230762</v>
      </c>
      <c r="K403" s="436">
        <v>19710</v>
      </c>
      <c r="L403" s="213">
        <f t="shared" si="91"/>
        <v>2458.5964036922605</v>
      </c>
      <c r="M403" s="210">
        <f t="shared" si="96"/>
        <v>835.9227772553686</v>
      </c>
      <c r="N403" s="208">
        <f t="shared" si="97"/>
        <v>49.171928073845208</v>
      </c>
      <c r="O403" s="165">
        <v>44</v>
      </c>
      <c r="P403" s="166">
        <f t="shared" si="98"/>
        <v>3387.6911090214744</v>
      </c>
      <c r="Q403" s="211">
        <f t="shared" si="109"/>
        <v>376</v>
      </c>
      <c r="R403" s="212">
        <f t="shared" si="106"/>
        <v>178.65942857142858</v>
      </c>
      <c r="S403" s="436">
        <v>19710</v>
      </c>
      <c r="T403" s="213">
        <f t="shared" si="92"/>
        <v>1323.8596019881402</v>
      </c>
      <c r="U403" s="210">
        <f t="shared" si="99"/>
        <v>450.11226467596771</v>
      </c>
      <c r="V403" s="208">
        <f t="shared" si="100"/>
        <v>26.477192039762805</v>
      </c>
      <c r="W403" s="165">
        <v>24</v>
      </c>
      <c r="X403" s="166">
        <f t="shared" si="101"/>
        <v>1824.4490587038706</v>
      </c>
    </row>
    <row r="404" spans="1:24" s="424" customFormat="1" ht="15.75" customHeight="1" x14ac:dyDescent="0.2">
      <c r="A404" s="211">
        <f t="shared" si="107"/>
        <v>377</v>
      </c>
      <c r="B404" s="212">
        <f t="shared" si="104"/>
        <v>62.564099999999996</v>
      </c>
      <c r="C404" s="436">
        <v>19710</v>
      </c>
      <c r="D404" s="213">
        <f t="shared" si="90"/>
        <v>3780.442777886999</v>
      </c>
      <c r="E404" s="208">
        <f t="shared" si="93"/>
        <v>1285.3505444815798</v>
      </c>
      <c r="F404" s="164">
        <f t="shared" si="94"/>
        <v>75.608855557739986</v>
      </c>
      <c r="G404" s="165">
        <v>68</v>
      </c>
      <c r="H404" s="166">
        <f t="shared" si="95"/>
        <v>5209.4021779263185</v>
      </c>
      <c r="I404" s="211">
        <f t="shared" si="108"/>
        <v>377</v>
      </c>
      <c r="J404" s="212">
        <f t="shared" si="105"/>
        <v>96.252461538461532</v>
      </c>
      <c r="K404" s="436">
        <v>19710</v>
      </c>
      <c r="L404" s="213">
        <f t="shared" si="91"/>
        <v>2457.2878056265495</v>
      </c>
      <c r="M404" s="210">
        <f t="shared" si="96"/>
        <v>835.47785391302693</v>
      </c>
      <c r="N404" s="208">
        <f t="shared" si="97"/>
        <v>49.145756112530989</v>
      </c>
      <c r="O404" s="165">
        <v>44</v>
      </c>
      <c r="P404" s="166">
        <f t="shared" si="98"/>
        <v>3385.9114156521073</v>
      </c>
      <c r="Q404" s="211">
        <f t="shared" si="109"/>
        <v>377</v>
      </c>
      <c r="R404" s="212">
        <f t="shared" si="106"/>
        <v>178.75457142857144</v>
      </c>
      <c r="S404" s="436">
        <v>19710</v>
      </c>
      <c r="T404" s="213">
        <f t="shared" si="92"/>
        <v>1323.1549722604498</v>
      </c>
      <c r="U404" s="210">
        <f t="shared" si="99"/>
        <v>449.87269056855297</v>
      </c>
      <c r="V404" s="208">
        <f t="shared" si="100"/>
        <v>26.463099445208996</v>
      </c>
      <c r="W404" s="165">
        <v>24</v>
      </c>
      <c r="X404" s="166">
        <f t="shared" si="101"/>
        <v>1823.4907622742119</v>
      </c>
    </row>
    <row r="405" spans="1:24" s="424" customFormat="1" ht="15.75" customHeight="1" x14ac:dyDescent="0.2">
      <c r="A405" s="211">
        <f t="shared" si="107"/>
        <v>378</v>
      </c>
      <c r="B405" s="212">
        <f t="shared" si="104"/>
        <v>62.5974</v>
      </c>
      <c r="C405" s="436">
        <v>19710</v>
      </c>
      <c r="D405" s="213">
        <f t="shared" si="90"/>
        <v>3778.4316920511078</v>
      </c>
      <c r="E405" s="208">
        <f t="shared" si="93"/>
        <v>1284.6667752973767</v>
      </c>
      <c r="F405" s="164">
        <f t="shared" si="94"/>
        <v>75.568633841022162</v>
      </c>
      <c r="G405" s="165">
        <v>68</v>
      </c>
      <c r="H405" s="166">
        <f t="shared" si="95"/>
        <v>5206.6671011895069</v>
      </c>
      <c r="I405" s="211">
        <f t="shared" si="108"/>
        <v>378</v>
      </c>
      <c r="J405" s="212">
        <f t="shared" si="105"/>
        <v>96.303692307692302</v>
      </c>
      <c r="K405" s="436">
        <v>19710</v>
      </c>
      <c r="L405" s="213">
        <f t="shared" si="91"/>
        <v>2455.9805998332199</v>
      </c>
      <c r="M405" s="210">
        <f t="shared" si="96"/>
        <v>835.03340394329484</v>
      </c>
      <c r="N405" s="208">
        <f t="shared" si="97"/>
        <v>49.119611996664396</v>
      </c>
      <c r="O405" s="165">
        <v>44</v>
      </c>
      <c r="P405" s="166">
        <f t="shared" si="98"/>
        <v>3384.1336157731794</v>
      </c>
      <c r="Q405" s="211">
        <f t="shared" si="109"/>
        <v>378</v>
      </c>
      <c r="R405" s="212">
        <f t="shared" si="106"/>
        <v>178.8497142857143</v>
      </c>
      <c r="S405" s="436">
        <v>19710</v>
      </c>
      <c r="T405" s="213">
        <f t="shared" si="92"/>
        <v>1322.4510922178874</v>
      </c>
      <c r="U405" s="210">
        <f t="shared" si="99"/>
        <v>449.63337135408176</v>
      </c>
      <c r="V405" s="208">
        <f t="shared" si="100"/>
        <v>26.449021844357748</v>
      </c>
      <c r="W405" s="165">
        <v>24</v>
      </c>
      <c r="X405" s="166">
        <f t="shared" si="101"/>
        <v>1822.5334854163268</v>
      </c>
    </row>
    <row r="406" spans="1:24" s="424" customFormat="1" ht="15.75" customHeight="1" x14ac:dyDescent="0.2">
      <c r="A406" s="211">
        <f t="shared" si="107"/>
        <v>379</v>
      </c>
      <c r="B406" s="212">
        <f t="shared" si="104"/>
        <v>62.630699999999997</v>
      </c>
      <c r="C406" s="436">
        <v>19710</v>
      </c>
      <c r="D406" s="213">
        <f t="shared" si="90"/>
        <v>3776.4227447561657</v>
      </c>
      <c r="E406" s="208">
        <f t="shared" si="93"/>
        <v>1283.9837332170964</v>
      </c>
      <c r="F406" s="164">
        <f t="shared" si="94"/>
        <v>75.528454895123318</v>
      </c>
      <c r="G406" s="165">
        <v>68</v>
      </c>
      <c r="H406" s="166">
        <f t="shared" si="95"/>
        <v>5203.9349328683847</v>
      </c>
      <c r="I406" s="211">
        <f t="shared" si="108"/>
        <v>379</v>
      </c>
      <c r="J406" s="212">
        <f t="shared" si="105"/>
        <v>96.354923076923072</v>
      </c>
      <c r="K406" s="436">
        <v>19710</v>
      </c>
      <c r="L406" s="213">
        <f t="shared" si="91"/>
        <v>2454.6747840915082</v>
      </c>
      <c r="M406" s="210">
        <f t="shared" si="96"/>
        <v>834.58942659111278</v>
      </c>
      <c r="N406" s="208">
        <f t="shared" si="97"/>
        <v>49.093495681830163</v>
      </c>
      <c r="O406" s="165">
        <v>44</v>
      </c>
      <c r="P406" s="166">
        <f t="shared" si="98"/>
        <v>3382.3577063644511</v>
      </c>
      <c r="Q406" s="211">
        <f t="shared" si="109"/>
        <v>379</v>
      </c>
      <c r="R406" s="212">
        <f t="shared" si="106"/>
        <v>178.94485714285716</v>
      </c>
      <c r="S406" s="436">
        <v>19710</v>
      </c>
      <c r="T406" s="213">
        <f t="shared" si="92"/>
        <v>1321.7479606646577</v>
      </c>
      <c r="U406" s="210">
        <f t="shared" si="99"/>
        <v>449.39430662598369</v>
      </c>
      <c r="V406" s="208">
        <f t="shared" si="100"/>
        <v>26.434959213293155</v>
      </c>
      <c r="W406" s="165">
        <v>24</v>
      </c>
      <c r="X406" s="166">
        <f t="shared" si="101"/>
        <v>1821.5772265039345</v>
      </c>
    </row>
    <row r="407" spans="1:24" s="424" customFormat="1" ht="15.75" customHeight="1" x14ac:dyDescent="0.2">
      <c r="A407" s="214">
        <f t="shared" si="107"/>
        <v>380</v>
      </c>
      <c r="B407" s="212">
        <f t="shared" si="104"/>
        <v>62.664000000000001</v>
      </c>
      <c r="C407" s="436">
        <v>19710</v>
      </c>
      <c r="D407" s="213">
        <f t="shared" si="90"/>
        <v>3774.4159325928763</v>
      </c>
      <c r="E407" s="208">
        <f t="shared" si="93"/>
        <v>1283.3014170815779</v>
      </c>
      <c r="F407" s="164">
        <f t="shared" si="94"/>
        <v>75.488318651857526</v>
      </c>
      <c r="G407" s="165">
        <v>68</v>
      </c>
      <c r="H407" s="166">
        <f t="shared" si="95"/>
        <v>5201.2056683263118</v>
      </c>
      <c r="I407" s="214">
        <f t="shared" si="108"/>
        <v>380</v>
      </c>
      <c r="J407" s="212">
        <f t="shared" si="105"/>
        <v>96.406153846153842</v>
      </c>
      <c r="K407" s="436">
        <v>19710</v>
      </c>
      <c r="L407" s="213">
        <f t="shared" si="91"/>
        <v>2453.3703561853699</v>
      </c>
      <c r="M407" s="210">
        <f t="shared" si="96"/>
        <v>834.14592110302578</v>
      </c>
      <c r="N407" s="208">
        <f t="shared" si="97"/>
        <v>49.067407123707397</v>
      </c>
      <c r="O407" s="165">
        <v>44</v>
      </c>
      <c r="P407" s="166">
        <f t="shared" si="98"/>
        <v>3380.5836844121031</v>
      </c>
      <c r="Q407" s="214">
        <f t="shared" si="109"/>
        <v>380</v>
      </c>
      <c r="R407" s="212">
        <f t="shared" si="106"/>
        <v>179.04000000000002</v>
      </c>
      <c r="S407" s="436">
        <v>19710</v>
      </c>
      <c r="T407" s="213">
        <f t="shared" si="92"/>
        <v>1321.0455764075066</v>
      </c>
      <c r="U407" s="210">
        <f t="shared" si="99"/>
        <v>449.15549597855227</v>
      </c>
      <c r="V407" s="208">
        <f t="shared" si="100"/>
        <v>26.420911528150132</v>
      </c>
      <c r="W407" s="165">
        <v>24</v>
      </c>
      <c r="X407" s="166">
        <f t="shared" si="101"/>
        <v>1820.6219839142091</v>
      </c>
    </row>
    <row r="408" spans="1:24" s="424" customFormat="1" ht="15.75" customHeight="1" x14ac:dyDescent="0.2">
      <c r="A408" s="211">
        <f t="shared" si="107"/>
        <v>381</v>
      </c>
      <c r="B408" s="212">
        <f t="shared" si="104"/>
        <v>62.697299999999998</v>
      </c>
      <c r="C408" s="436">
        <v>19710</v>
      </c>
      <c r="D408" s="213">
        <f t="shared" si="90"/>
        <v>3772.4112521591837</v>
      </c>
      <c r="E408" s="208">
        <f t="shared" si="93"/>
        <v>1282.6198257341225</v>
      </c>
      <c r="F408" s="164">
        <f t="shared" si="94"/>
        <v>75.448225043183683</v>
      </c>
      <c r="G408" s="165">
        <v>68</v>
      </c>
      <c r="H408" s="166">
        <f t="shared" si="95"/>
        <v>5198.4793029364901</v>
      </c>
      <c r="I408" s="211">
        <f t="shared" si="108"/>
        <v>381</v>
      </c>
      <c r="J408" s="212">
        <f t="shared" si="105"/>
        <v>96.457384615384612</v>
      </c>
      <c r="K408" s="436">
        <v>19710</v>
      </c>
      <c r="L408" s="213">
        <f t="shared" si="91"/>
        <v>2452.0673139034698</v>
      </c>
      <c r="M408" s="210">
        <f t="shared" si="96"/>
        <v>833.70288672717982</v>
      </c>
      <c r="N408" s="208">
        <f t="shared" si="97"/>
        <v>49.041346278069398</v>
      </c>
      <c r="O408" s="165">
        <v>44</v>
      </c>
      <c r="P408" s="166">
        <f t="shared" si="98"/>
        <v>3378.8115469087188</v>
      </c>
      <c r="Q408" s="211">
        <f t="shared" si="109"/>
        <v>381</v>
      </c>
      <c r="R408" s="212">
        <f t="shared" si="106"/>
        <v>179.13514285714285</v>
      </c>
      <c r="S408" s="436">
        <v>19710</v>
      </c>
      <c r="T408" s="213">
        <f t="shared" si="92"/>
        <v>1320.3439382557144</v>
      </c>
      <c r="U408" s="210">
        <f t="shared" si="99"/>
        <v>448.91693900694293</v>
      </c>
      <c r="V408" s="208">
        <f t="shared" si="100"/>
        <v>26.406878765114289</v>
      </c>
      <c r="W408" s="165">
        <v>24</v>
      </c>
      <c r="X408" s="166">
        <f t="shared" si="101"/>
        <v>1819.6677560277715</v>
      </c>
    </row>
    <row r="409" spans="1:24" s="424" customFormat="1" ht="15.75" customHeight="1" x14ac:dyDescent="0.2">
      <c r="A409" s="211">
        <f t="shared" si="107"/>
        <v>382</v>
      </c>
      <c r="B409" s="212">
        <f t="shared" si="104"/>
        <v>62.730599999999995</v>
      </c>
      <c r="C409" s="436">
        <v>19710</v>
      </c>
      <c r="D409" s="213">
        <f t="shared" si="90"/>
        <v>3770.4087000602576</v>
      </c>
      <c r="E409" s="208">
        <f t="shared" si="93"/>
        <v>1281.9389580204877</v>
      </c>
      <c r="F409" s="164">
        <f t="shared" si="94"/>
        <v>75.408174001205154</v>
      </c>
      <c r="G409" s="165">
        <v>68</v>
      </c>
      <c r="H409" s="166">
        <f t="shared" si="95"/>
        <v>5195.7558320819508</v>
      </c>
      <c r="I409" s="211">
        <f t="shared" si="108"/>
        <v>382</v>
      </c>
      <c r="J409" s="212">
        <f t="shared" si="105"/>
        <v>96.508615384615368</v>
      </c>
      <c r="K409" s="436">
        <v>19710</v>
      </c>
      <c r="L409" s="213">
        <f t="shared" si="91"/>
        <v>2450.765655039168</v>
      </c>
      <c r="M409" s="210">
        <f t="shared" si="96"/>
        <v>833.26032271331712</v>
      </c>
      <c r="N409" s="208">
        <f t="shared" si="97"/>
        <v>49.015313100783359</v>
      </c>
      <c r="O409" s="165">
        <v>44</v>
      </c>
      <c r="P409" s="166">
        <f t="shared" si="98"/>
        <v>3377.0412908532685</v>
      </c>
      <c r="Q409" s="211">
        <f t="shared" si="109"/>
        <v>382</v>
      </c>
      <c r="R409" s="212">
        <f t="shared" si="106"/>
        <v>179.23028571428571</v>
      </c>
      <c r="S409" s="436">
        <v>19710</v>
      </c>
      <c r="T409" s="213">
        <f t="shared" si="92"/>
        <v>1319.6430450210901</v>
      </c>
      <c r="U409" s="210">
        <f t="shared" si="99"/>
        <v>448.67863530717068</v>
      </c>
      <c r="V409" s="208">
        <f t="shared" si="100"/>
        <v>26.392860900421802</v>
      </c>
      <c r="W409" s="165">
        <v>24</v>
      </c>
      <c r="X409" s="166">
        <f t="shared" si="101"/>
        <v>1818.7145412286825</v>
      </c>
    </row>
    <row r="410" spans="1:24" s="424" customFormat="1" ht="15.75" customHeight="1" x14ac:dyDescent="0.2">
      <c r="A410" s="211">
        <f t="shared" si="107"/>
        <v>383</v>
      </c>
      <c r="B410" s="212">
        <f t="shared" si="104"/>
        <v>62.7639</v>
      </c>
      <c r="C410" s="436">
        <v>19710</v>
      </c>
      <c r="D410" s="213">
        <f t="shared" si="90"/>
        <v>3768.4082729084712</v>
      </c>
      <c r="E410" s="208">
        <f t="shared" si="93"/>
        <v>1281.2588127888803</v>
      </c>
      <c r="F410" s="164">
        <f t="shared" si="94"/>
        <v>75.368165458169429</v>
      </c>
      <c r="G410" s="165">
        <v>68</v>
      </c>
      <c r="H410" s="166">
        <f t="shared" si="95"/>
        <v>5193.0352511555211</v>
      </c>
      <c r="I410" s="211">
        <f t="shared" si="108"/>
        <v>383</v>
      </c>
      <c r="J410" s="212">
        <f t="shared" si="105"/>
        <v>96.559846153846152</v>
      </c>
      <c r="K410" s="436">
        <v>19710</v>
      </c>
      <c r="L410" s="213">
        <f t="shared" si="91"/>
        <v>2449.4653773905065</v>
      </c>
      <c r="M410" s="210">
        <f t="shared" si="96"/>
        <v>832.81822831277225</v>
      </c>
      <c r="N410" s="208">
        <f t="shared" si="97"/>
        <v>48.989307547810135</v>
      </c>
      <c r="O410" s="165">
        <v>44</v>
      </c>
      <c r="P410" s="166">
        <f t="shared" si="98"/>
        <v>3375.272913251089</v>
      </c>
      <c r="Q410" s="211">
        <f t="shared" si="109"/>
        <v>383</v>
      </c>
      <c r="R410" s="212">
        <f t="shared" si="106"/>
        <v>179.32542857142857</v>
      </c>
      <c r="S410" s="436">
        <v>19710</v>
      </c>
      <c r="T410" s="213">
        <f t="shared" si="92"/>
        <v>1318.9428955179651</v>
      </c>
      <c r="U410" s="210">
        <f t="shared" si="99"/>
        <v>448.44058447610814</v>
      </c>
      <c r="V410" s="208">
        <f t="shared" si="100"/>
        <v>26.378857910359301</v>
      </c>
      <c r="W410" s="165">
        <v>24</v>
      </c>
      <c r="X410" s="166">
        <f t="shared" si="101"/>
        <v>1817.7623379044326</v>
      </c>
    </row>
    <row r="411" spans="1:24" s="424" customFormat="1" ht="15.75" customHeight="1" x14ac:dyDescent="0.2">
      <c r="A411" s="211">
        <f t="shared" si="107"/>
        <v>384</v>
      </c>
      <c r="B411" s="212">
        <f t="shared" si="104"/>
        <v>62.797200000000004</v>
      </c>
      <c r="C411" s="436">
        <v>19710</v>
      </c>
      <c r="D411" s="213">
        <f t="shared" si="90"/>
        <v>3766.4099673233836</v>
      </c>
      <c r="E411" s="208">
        <f t="shared" si="93"/>
        <v>1280.5793888899505</v>
      </c>
      <c r="F411" s="164">
        <f t="shared" si="94"/>
        <v>75.32819934646767</v>
      </c>
      <c r="G411" s="165">
        <v>68</v>
      </c>
      <c r="H411" s="166">
        <f t="shared" si="95"/>
        <v>5190.3175555598018</v>
      </c>
      <c r="I411" s="211">
        <f t="shared" si="108"/>
        <v>384</v>
      </c>
      <c r="J411" s="212">
        <f t="shared" si="105"/>
        <v>96.611076923076922</v>
      </c>
      <c r="K411" s="436">
        <v>19710</v>
      </c>
      <c r="L411" s="213">
        <f t="shared" si="91"/>
        <v>2448.1664787601994</v>
      </c>
      <c r="M411" s="210">
        <f t="shared" si="96"/>
        <v>832.37660277846783</v>
      </c>
      <c r="N411" s="208">
        <f t="shared" si="97"/>
        <v>48.963329575203993</v>
      </c>
      <c r="O411" s="165">
        <v>44</v>
      </c>
      <c r="P411" s="166">
        <f t="shared" si="98"/>
        <v>3373.5064111138713</v>
      </c>
      <c r="Q411" s="211">
        <f t="shared" si="109"/>
        <v>384</v>
      </c>
      <c r="R411" s="212">
        <f t="shared" si="106"/>
        <v>179.42057142857146</v>
      </c>
      <c r="S411" s="436">
        <v>19710</v>
      </c>
      <c r="T411" s="213">
        <f t="shared" si="92"/>
        <v>1318.2434885631842</v>
      </c>
      <c r="U411" s="210">
        <f t="shared" si="99"/>
        <v>448.20278611148268</v>
      </c>
      <c r="V411" s="208">
        <f t="shared" si="100"/>
        <v>26.364869771263685</v>
      </c>
      <c r="W411" s="165">
        <v>24</v>
      </c>
      <c r="X411" s="166">
        <f t="shared" si="101"/>
        <v>1816.8111444459307</v>
      </c>
    </row>
    <row r="412" spans="1:24" s="424" customFormat="1" ht="15.75" customHeight="1" x14ac:dyDescent="0.2">
      <c r="A412" s="211">
        <f t="shared" si="107"/>
        <v>385</v>
      </c>
      <c r="B412" s="212">
        <f t="shared" si="104"/>
        <v>62.830500000000001</v>
      </c>
      <c r="C412" s="436">
        <v>19710</v>
      </c>
      <c r="D412" s="213">
        <f t="shared" ref="D412:D475" si="110">12*1/B412*C412</f>
        <v>3764.4137799317214</v>
      </c>
      <c r="E412" s="208">
        <f t="shared" si="93"/>
        <v>1279.9006851767854</v>
      </c>
      <c r="F412" s="164">
        <f t="shared" si="94"/>
        <v>75.288275598634428</v>
      </c>
      <c r="G412" s="165">
        <v>68</v>
      </c>
      <c r="H412" s="166">
        <f t="shared" si="95"/>
        <v>5187.6027407071415</v>
      </c>
      <c r="I412" s="211">
        <f t="shared" si="108"/>
        <v>385</v>
      </c>
      <c r="J412" s="212">
        <f t="shared" si="105"/>
        <v>96.662307692307692</v>
      </c>
      <c r="K412" s="436">
        <v>19710</v>
      </c>
      <c r="L412" s="213">
        <f t="shared" ref="L412:L475" si="111">12*1/J412*K412</f>
        <v>2446.8689569556186</v>
      </c>
      <c r="M412" s="210">
        <f t="shared" si="96"/>
        <v>831.93544536491038</v>
      </c>
      <c r="N412" s="208">
        <f t="shared" si="97"/>
        <v>48.937379139112373</v>
      </c>
      <c r="O412" s="165">
        <v>44</v>
      </c>
      <c r="P412" s="166">
        <f t="shared" si="98"/>
        <v>3371.7417814596411</v>
      </c>
      <c r="Q412" s="211">
        <f t="shared" si="109"/>
        <v>385</v>
      </c>
      <c r="R412" s="212">
        <f t="shared" si="106"/>
        <v>179.5157142857143</v>
      </c>
      <c r="S412" s="436">
        <v>19710</v>
      </c>
      <c r="T412" s="213">
        <f t="shared" ref="T412:T475" si="112">12*1/R412*S412</f>
        <v>1317.5448229761023</v>
      </c>
      <c r="U412" s="210">
        <f t="shared" si="99"/>
        <v>447.96523981187482</v>
      </c>
      <c r="V412" s="208">
        <f t="shared" si="100"/>
        <v>26.350896459522048</v>
      </c>
      <c r="W412" s="165">
        <v>24</v>
      </c>
      <c r="X412" s="166">
        <f t="shared" si="101"/>
        <v>1815.8609592474993</v>
      </c>
    </row>
    <row r="413" spans="1:24" s="424" customFormat="1" ht="15.75" customHeight="1" x14ac:dyDescent="0.2">
      <c r="A413" s="211">
        <f t="shared" si="107"/>
        <v>386</v>
      </c>
      <c r="B413" s="212">
        <f t="shared" si="104"/>
        <v>62.863799999999998</v>
      </c>
      <c r="C413" s="436">
        <v>19710</v>
      </c>
      <c r="D413" s="213">
        <f t="shared" si="110"/>
        <v>3762.4197073673563</v>
      </c>
      <c r="E413" s="208">
        <f t="shared" ref="E413:E476" si="113">D413*34%</f>
        <v>1279.2227005049012</v>
      </c>
      <c r="F413" s="164">
        <f t="shared" ref="F413:F476" si="114">D413*2%</f>
        <v>75.248394147347128</v>
      </c>
      <c r="G413" s="165">
        <v>68</v>
      </c>
      <c r="H413" s="166">
        <f t="shared" ref="H413:H476" si="115">SUM(D413:G413)</f>
        <v>5184.890802019605</v>
      </c>
      <c r="I413" s="211">
        <f t="shared" si="108"/>
        <v>386</v>
      </c>
      <c r="J413" s="212">
        <f t="shared" si="105"/>
        <v>96.713538461538448</v>
      </c>
      <c r="K413" s="436">
        <v>19710</v>
      </c>
      <c r="L413" s="213">
        <f t="shared" si="111"/>
        <v>2445.5728097887818</v>
      </c>
      <c r="M413" s="210">
        <f t="shared" ref="M413:M476" si="116">L413*34%</f>
        <v>831.49475532818587</v>
      </c>
      <c r="N413" s="208">
        <f t="shared" ref="N413:N476" si="117">L413*2%</f>
        <v>48.911456195775635</v>
      </c>
      <c r="O413" s="165">
        <v>44</v>
      </c>
      <c r="P413" s="166">
        <f t="shared" ref="P413:P476" si="118">SUM(L413:O413)</f>
        <v>3369.9790213127435</v>
      </c>
      <c r="Q413" s="211">
        <f t="shared" si="109"/>
        <v>386</v>
      </c>
      <c r="R413" s="212">
        <f t="shared" si="106"/>
        <v>179.61085714285716</v>
      </c>
      <c r="S413" s="436">
        <v>19710</v>
      </c>
      <c r="T413" s="213">
        <f t="shared" si="112"/>
        <v>1316.8468975785747</v>
      </c>
      <c r="U413" s="210">
        <f t="shared" ref="U413:U476" si="119">T413*34%</f>
        <v>447.72794517671542</v>
      </c>
      <c r="V413" s="208">
        <f t="shared" ref="V413:V476" si="120">T413*2%</f>
        <v>26.336937951571496</v>
      </c>
      <c r="W413" s="165">
        <v>24</v>
      </c>
      <c r="X413" s="166">
        <f t="shared" ref="X413:X476" si="121">SUM(T413:W413)</f>
        <v>1814.9117807068617</v>
      </c>
    </row>
    <row r="414" spans="1:24" s="424" customFormat="1" ht="15.75" customHeight="1" x14ac:dyDescent="0.2">
      <c r="A414" s="211">
        <f t="shared" si="107"/>
        <v>387</v>
      </c>
      <c r="B414" s="212">
        <f t="shared" si="104"/>
        <v>62.897100000000002</v>
      </c>
      <c r="C414" s="436">
        <v>19710</v>
      </c>
      <c r="D414" s="213">
        <f t="shared" si="110"/>
        <v>3760.4277462712903</v>
      </c>
      <c r="E414" s="208">
        <f t="shared" si="113"/>
        <v>1278.5454337322387</v>
      </c>
      <c r="F414" s="164">
        <f t="shared" si="114"/>
        <v>75.208554925425801</v>
      </c>
      <c r="G414" s="165">
        <v>68</v>
      </c>
      <c r="H414" s="166">
        <f t="shared" si="115"/>
        <v>5182.1817349289549</v>
      </c>
      <c r="I414" s="211">
        <f t="shared" si="108"/>
        <v>387</v>
      </c>
      <c r="J414" s="212">
        <f t="shared" si="105"/>
        <v>96.764769230769232</v>
      </c>
      <c r="K414" s="436">
        <v>19710</v>
      </c>
      <c r="L414" s="213">
        <f t="shared" si="111"/>
        <v>2444.2780350763387</v>
      </c>
      <c r="M414" s="210">
        <f t="shared" si="116"/>
        <v>831.05453192595519</v>
      </c>
      <c r="N414" s="208">
        <f t="shared" si="117"/>
        <v>48.885560701526778</v>
      </c>
      <c r="O414" s="165">
        <v>44</v>
      </c>
      <c r="P414" s="166">
        <f t="shared" si="118"/>
        <v>3368.2181277038208</v>
      </c>
      <c r="Q414" s="211">
        <f t="shared" si="109"/>
        <v>387</v>
      </c>
      <c r="R414" s="212">
        <f t="shared" si="106"/>
        <v>179.70600000000002</v>
      </c>
      <c r="S414" s="436">
        <v>19710</v>
      </c>
      <c r="T414" s="213">
        <f t="shared" si="112"/>
        <v>1316.1497111949516</v>
      </c>
      <c r="U414" s="210">
        <f t="shared" si="119"/>
        <v>447.49090180628355</v>
      </c>
      <c r="V414" s="208">
        <f t="shared" si="120"/>
        <v>26.32299422389903</v>
      </c>
      <c r="W414" s="165">
        <v>24</v>
      </c>
      <c r="X414" s="166">
        <f t="shared" si="121"/>
        <v>1813.9636072251342</v>
      </c>
    </row>
    <row r="415" spans="1:24" s="424" customFormat="1" ht="15.75" customHeight="1" x14ac:dyDescent="0.2">
      <c r="A415" s="211">
        <f t="shared" si="107"/>
        <v>388</v>
      </c>
      <c r="B415" s="212">
        <f t="shared" si="104"/>
        <v>62.930399999999999</v>
      </c>
      <c r="C415" s="436">
        <v>19710</v>
      </c>
      <c r="D415" s="213">
        <f t="shared" si="110"/>
        <v>3758.4378932916366</v>
      </c>
      <c r="E415" s="208">
        <f t="shared" si="113"/>
        <v>1277.8688837191564</v>
      </c>
      <c r="F415" s="164">
        <f t="shared" si="114"/>
        <v>75.168757865832731</v>
      </c>
      <c r="G415" s="165">
        <v>68</v>
      </c>
      <c r="H415" s="166">
        <f t="shared" si="115"/>
        <v>5179.4755348766257</v>
      </c>
      <c r="I415" s="211">
        <f t="shared" si="108"/>
        <v>388</v>
      </c>
      <c r="J415" s="212">
        <f t="shared" si="105"/>
        <v>96.815999999999988</v>
      </c>
      <c r="K415" s="436">
        <v>19710</v>
      </c>
      <c r="L415" s="213">
        <f t="shared" si="111"/>
        <v>2442.9846306395643</v>
      </c>
      <c r="M415" s="210">
        <f t="shared" si="116"/>
        <v>830.61477441745194</v>
      </c>
      <c r="N415" s="208">
        <f t="shared" si="117"/>
        <v>48.859692612791285</v>
      </c>
      <c r="O415" s="165">
        <v>44</v>
      </c>
      <c r="P415" s="166">
        <f t="shared" si="118"/>
        <v>3366.4590976698073</v>
      </c>
      <c r="Q415" s="211">
        <f t="shared" si="109"/>
        <v>388</v>
      </c>
      <c r="R415" s="212">
        <f t="shared" si="106"/>
        <v>179.80114285714288</v>
      </c>
      <c r="S415" s="436">
        <v>19710</v>
      </c>
      <c r="T415" s="213">
        <f t="shared" si="112"/>
        <v>1315.4532626520727</v>
      </c>
      <c r="U415" s="210">
        <f t="shared" si="119"/>
        <v>447.25410930170472</v>
      </c>
      <c r="V415" s="208">
        <f t="shared" si="120"/>
        <v>26.309065253041453</v>
      </c>
      <c r="W415" s="165">
        <v>24</v>
      </c>
      <c r="X415" s="166">
        <f t="shared" si="121"/>
        <v>1813.0164372068189</v>
      </c>
    </row>
    <row r="416" spans="1:24" s="424" customFormat="1" ht="15.75" customHeight="1" x14ac:dyDescent="0.2">
      <c r="A416" s="211">
        <f t="shared" si="107"/>
        <v>389</v>
      </c>
      <c r="B416" s="212">
        <f t="shared" si="104"/>
        <v>62.963700000000003</v>
      </c>
      <c r="C416" s="436">
        <v>19710</v>
      </c>
      <c r="D416" s="213">
        <f t="shared" si="110"/>
        <v>3756.450145083596</v>
      </c>
      <c r="E416" s="208">
        <f t="shared" si="113"/>
        <v>1277.1930493284228</v>
      </c>
      <c r="F416" s="164">
        <f t="shared" si="114"/>
        <v>75.129002901671925</v>
      </c>
      <c r="G416" s="165">
        <v>68</v>
      </c>
      <c r="H416" s="166">
        <f t="shared" si="115"/>
        <v>5176.7721973136904</v>
      </c>
      <c r="I416" s="211">
        <f t="shared" si="108"/>
        <v>389</v>
      </c>
      <c r="J416" s="212">
        <f t="shared" si="105"/>
        <v>96.867230769230773</v>
      </c>
      <c r="K416" s="436">
        <v>19710</v>
      </c>
      <c r="L416" s="213">
        <f t="shared" si="111"/>
        <v>2441.692594304337</v>
      </c>
      <c r="M416" s="210">
        <f t="shared" si="116"/>
        <v>830.17548206347465</v>
      </c>
      <c r="N416" s="208">
        <f t="shared" si="117"/>
        <v>48.833851886086741</v>
      </c>
      <c r="O416" s="165">
        <v>44</v>
      </c>
      <c r="P416" s="166">
        <f t="shared" si="118"/>
        <v>3364.7019282538986</v>
      </c>
      <c r="Q416" s="211">
        <f t="shared" si="109"/>
        <v>389</v>
      </c>
      <c r="R416" s="212">
        <f t="shared" si="106"/>
        <v>179.89628571428574</v>
      </c>
      <c r="S416" s="436">
        <v>19710</v>
      </c>
      <c r="T416" s="213">
        <f t="shared" si="112"/>
        <v>1314.7575507792585</v>
      </c>
      <c r="U416" s="210">
        <f t="shared" si="119"/>
        <v>447.0175672649479</v>
      </c>
      <c r="V416" s="208">
        <f t="shared" si="120"/>
        <v>26.295151015585169</v>
      </c>
      <c r="W416" s="165">
        <v>24</v>
      </c>
      <c r="X416" s="166">
        <f t="shared" si="121"/>
        <v>1812.0702690597916</v>
      </c>
    </row>
    <row r="417" spans="1:24" s="424" customFormat="1" ht="15.75" customHeight="1" x14ac:dyDescent="0.2">
      <c r="A417" s="214">
        <f t="shared" si="107"/>
        <v>390</v>
      </c>
      <c r="B417" s="212">
        <f t="shared" si="104"/>
        <v>62.997</v>
      </c>
      <c r="C417" s="436">
        <v>19710</v>
      </c>
      <c r="D417" s="213">
        <f t="shared" si="110"/>
        <v>3754.4644983094431</v>
      </c>
      <c r="E417" s="208">
        <f t="shared" si="113"/>
        <v>1276.5179294252107</v>
      </c>
      <c r="F417" s="164">
        <f t="shared" si="114"/>
        <v>75.089289966188858</v>
      </c>
      <c r="G417" s="165">
        <v>68</v>
      </c>
      <c r="H417" s="166">
        <f t="shared" si="115"/>
        <v>5174.0717177008428</v>
      </c>
      <c r="I417" s="214">
        <f t="shared" si="108"/>
        <v>390</v>
      </c>
      <c r="J417" s="212">
        <f t="shared" si="105"/>
        <v>96.918461538461528</v>
      </c>
      <c r="K417" s="436">
        <v>19710</v>
      </c>
      <c r="L417" s="213">
        <f t="shared" si="111"/>
        <v>2440.4019239011386</v>
      </c>
      <c r="M417" s="210">
        <f t="shared" si="116"/>
        <v>829.73665412638718</v>
      </c>
      <c r="N417" s="208">
        <f t="shared" si="117"/>
        <v>48.808038478022773</v>
      </c>
      <c r="O417" s="165">
        <v>44</v>
      </c>
      <c r="P417" s="166">
        <f t="shared" si="118"/>
        <v>3362.9466165055487</v>
      </c>
      <c r="Q417" s="214">
        <f t="shared" si="109"/>
        <v>390</v>
      </c>
      <c r="R417" s="212">
        <f t="shared" si="106"/>
        <v>179.99142857142857</v>
      </c>
      <c r="S417" s="436">
        <v>19710</v>
      </c>
      <c r="T417" s="213">
        <f t="shared" si="112"/>
        <v>1314.0625744083052</v>
      </c>
      <c r="U417" s="210">
        <f t="shared" si="119"/>
        <v>446.7812752988238</v>
      </c>
      <c r="V417" s="208">
        <f t="shared" si="120"/>
        <v>26.281251488166106</v>
      </c>
      <c r="W417" s="165">
        <v>24</v>
      </c>
      <c r="X417" s="166">
        <f t="shared" si="121"/>
        <v>1811.1251011952952</v>
      </c>
    </row>
    <row r="418" spans="1:24" s="424" customFormat="1" ht="15.75" customHeight="1" x14ac:dyDescent="0.2">
      <c r="A418" s="211">
        <f t="shared" si="107"/>
        <v>391</v>
      </c>
      <c r="B418" s="212">
        <f t="shared" si="104"/>
        <v>63.030299999999997</v>
      </c>
      <c r="C418" s="436">
        <v>19710</v>
      </c>
      <c r="D418" s="213">
        <f t="shared" si="110"/>
        <v>3752.4809496385074</v>
      </c>
      <c r="E418" s="208">
        <f t="shared" si="113"/>
        <v>1275.8435228770925</v>
      </c>
      <c r="F418" s="164">
        <f t="shared" si="114"/>
        <v>75.049618992770149</v>
      </c>
      <c r="G418" s="165">
        <v>68</v>
      </c>
      <c r="H418" s="166">
        <f t="shared" si="115"/>
        <v>5171.3740915083699</v>
      </c>
      <c r="I418" s="211">
        <f t="shared" si="108"/>
        <v>391</v>
      </c>
      <c r="J418" s="212">
        <f t="shared" si="105"/>
        <v>96.969692307692299</v>
      </c>
      <c r="K418" s="436">
        <v>19710</v>
      </c>
      <c r="L418" s="213">
        <f t="shared" si="111"/>
        <v>2439.1126172650297</v>
      </c>
      <c r="M418" s="210">
        <f t="shared" si="116"/>
        <v>829.29828987011012</v>
      </c>
      <c r="N418" s="208">
        <f t="shared" si="117"/>
        <v>48.782252345300599</v>
      </c>
      <c r="O418" s="165">
        <v>44</v>
      </c>
      <c r="P418" s="166">
        <f t="shared" si="118"/>
        <v>3361.1931594804405</v>
      </c>
      <c r="Q418" s="211">
        <f t="shared" si="109"/>
        <v>391</v>
      </c>
      <c r="R418" s="212">
        <f t="shared" si="106"/>
        <v>180.08657142857143</v>
      </c>
      <c r="S418" s="436">
        <v>19710</v>
      </c>
      <c r="T418" s="213">
        <f t="shared" si="112"/>
        <v>1313.3683323734774</v>
      </c>
      <c r="U418" s="210">
        <f t="shared" si="119"/>
        <v>446.54523300698236</v>
      </c>
      <c r="V418" s="208">
        <f t="shared" si="120"/>
        <v>26.267366647469547</v>
      </c>
      <c r="W418" s="165">
        <v>24</v>
      </c>
      <c r="X418" s="166">
        <f t="shared" si="121"/>
        <v>1810.1809320279292</v>
      </c>
    </row>
    <row r="419" spans="1:24" s="424" customFormat="1" ht="15.75" customHeight="1" x14ac:dyDescent="0.2">
      <c r="A419" s="211">
        <f t="shared" si="107"/>
        <v>392</v>
      </c>
      <c r="B419" s="212">
        <f t="shared" si="104"/>
        <v>63.063600000000001</v>
      </c>
      <c r="C419" s="436">
        <v>19710</v>
      </c>
      <c r="D419" s="213">
        <f t="shared" si="110"/>
        <v>3750.4994957471504</v>
      </c>
      <c r="E419" s="208">
        <f t="shared" si="113"/>
        <v>1275.1698285540313</v>
      </c>
      <c r="F419" s="164">
        <f t="shared" si="114"/>
        <v>75.009989914943006</v>
      </c>
      <c r="G419" s="165">
        <v>68</v>
      </c>
      <c r="H419" s="166">
        <f t="shared" si="115"/>
        <v>5168.6793142161241</v>
      </c>
      <c r="I419" s="211">
        <f t="shared" si="108"/>
        <v>392</v>
      </c>
      <c r="J419" s="212">
        <f t="shared" si="105"/>
        <v>97.020923076923069</v>
      </c>
      <c r="K419" s="436">
        <v>19710</v>
      </c>
      <c r="L419" s="213">
        <f t="shared" si="111"/>
        <v>2437.824672235648</v>
      </c>
      <c r="M419" s="210">
        <f t="shared" si="116"/>
        <v>828.86038856012033</v>
      </c>
      <c r="N419" s="208">
        <f t="shared" si="117"/>
        <v>48.756493444712959</v>
      </c>
      <c r="O419" s="165">
        <v>44</v>
      </c>
      <c r="P419" s="166">
        <f t="shared" si="118"/>
        <v>3359.4415542404813</v>
      </c>
      <c r="Q419" s="211">
        <f t="shared" si="109"/>
        <v>392</v>
      </c>
      <c r="R419" s="212">
        <f t="shared" si="106"/>
        <v>180.18171428571429</v>
      </c>
      <c r="S419" s="436">
        <v>19710</v>
      </c>
      <c r="T419" s="213">
        <f t="shared" si="112"/>
        <v>1312.6748235115028</v>
      </c>
      <c r="U419" s="210">
        <f t="shared" si="119"/>
        <v>446.30943999391098</v>
      </c>
      <c r="V419" s="208">
        <f t="shared" si="120"/>
        <v>26.253496470230058</v>
      </c>
      <c r="W419" s="165">
        <v>24</v>
      </c>
      <c r="X419" s="166">
        <f t="shared" si="121"/>
        <v>1809.2377599756437</v>
      </c>
    </row>
    <row r="420" spans="1:24" s="424" customFormat="1" ht="15.75" customHeight="1" x14ac:dyDescent="0.2">
      <c r="A420" s="211">
        <f t="shared" si="107"/>
        <v>393</v>
      </c>
      <c r="B420" s="212">
        <f t="shared" si="104"/>
        <v>63.096899999999998</v>
      </c>
      <c r="C420" s="436">
        <v>19710</v>
      </c>
      <c r="D420" s="213">
        <f t="shared" si="110"/>
        <v>3748.5201333187529</v>
      </c>
      <c r="E420" s="208">
        <f t="shared" si="113"/>
        <v>1274.4968453283761</v>
      </c>
      <c r="F420" s="164">
        <f t="shared" si="114"/>
        <v>74.970402666375065</v>
      </c>
      <c r="G420" s="165">
        <v>68</v>
      </c>
      <c r="H420" s="166">
        <f t="shared" si="115"/>
        <v>5165.9873813135036</v>
      </c>
      <c r="I420" s="211">
        <f t="shared" si="108"/>
        <v>393</v>
      </c>
      <c r="J420" s="212">
        <f t="shared" si="105"/>
        <v>97.072153846153839</v>
      </c>
      <c r="K420" s="436">
        <v>19710</v>
      </c>
      <c r="L420" s="213">
        <f t="shared" si="111"/>
        <v>2436.5380866571895</v>
      </c>
      <c r="M420" s="210">
        <f t="shared" si="116"/>
        <v>828.42294946344452</v>
      </c>
      <c r="N420" s="208">
        <f t="shared" si="117"/>
        <v>48.730761733143794</v>
      </c>
      <c r="O420" s="165">
        <v>44</v>
      </c>
      <c r="P420" s="166">
        <f t="shared" si="118"/>
        <v>3357.6917978537781</v>
      </c>
      <c r="Q420" s="211">
        <f t="shared" si="109"/>
        <v>393</v>
      </c>
      <c r="R420" s="212">
        <f t="shared" si="106"/>
        <v>180.27685714285715</v>
      </c>
      <c r="S420" s="436">
        <v>19710</v>
      </c>
      <c r="T420" s="213">
        <f t="shared" si="112"/>
        <v>1311.9820466615633</v>
      </c>
      <c r="U420" s="210">
        <f t="shared" si="119"/>
        <v>446.07389586493156</v>
      </c>
      <c r="V420" s="208">
        <f t="shared" si="120"/>
        <v>26.239640933231268</v>
      </c>
      <c r="W420" s="165">
        <v>24</v>
      </c>
      <c r="X420" s="166">
        <f t="shared" si="121"/>
        <v>1808.295583459726</v>
      </c>
    </row>
    <row r="421" spans="1:24" s="424" customFormat="1" ht="15.75" customHeight="1" x14ac:dyDescent="0.2">
      <c r="A421" s="211">
        <f t="shared" si="107"/>
        <v>394</v>
      </c>
      <c r="B421" s="212">
        <f t="shared" si="104"/>
        <v>63.130200000000002</v>
      </c>
      <c r="C421" s="436">
        <v>19710</v>
      </c>
      <c r="D421" s="213">
        <f t="shared" si="110"/>
        <v>3746.5428590436909</v>
      </c>
      <c r="E421" s="208">
        <f t="shared" si="113"/>
        <v>1273.824572074855</v>
      </c>
      <c r="F421" s="164">
        <f t="shared" si="114"/>
        <v>74.930857180873815</v>
      </c>
      <c r="G421" s="165">
        <v>68</v>
      </c>
      <c r="H421" s="166">
        <f t="shared" si="115"/>
        <v>5163.2982882994202</v>
      </c>
      <c r="I421" s="211">
        <f t="shared" si="108"/>
        <v>394</v>
      </c>
      <c r="J421" s="212">
        <f t="shared" si="105"/>
        <v>97.123384615384609</v>
      </c>
      <c r="K421" s="436">
        <v>19710</v>
      </c>
      <c r="L421" s="213">
        <f t="shared" si="111"/>
        <v>2435.2528583783992</v>
      </c>
      <c r="M421" s="210">
        <f t="shared" si="116"/>
        <v>827.98597184865582</v>
      </c>
      <c r="N421" s="208">
        <f t="shared" si="117"/>
        <v>48.705057167567986</v>
      </c>
      <c r="O421" s="165">
        <v>44</v>
      </c>
      <c r="P421" s="166">
        <f t="shared" si="118"/>
        <v>3355.9438873946233</v>
      </c>
      <c r="Q421" s="211">
        <f t="shared" si="109"/>
        <v>394</v>
      </c>
      <c r="R421" s="212">
        <f t="shared" si="106"/>
        <v>180.37200000000001</v>
      </c>
      <c r="S421" s="436">
        <v>19710</v>
      </c>
      <c r="T421" s="213">
        <f t="shared" si="112"/>
        <v>1311.2900006652917</v>
      </c>
      <c r="U421" s="210">
        <f t="shared" si="119"/>
        <v>445.83860022619922</v>
      </c>
      <c r="V421" s="208">
        <f t="shared" si="120"/>
        <v>26.225800013305836</v>
      </c>
      <c r="W421" s="165">
        <v>24</v>
      </c>
      <c r="X421" s="166">
        <f t="shared" si="121"/>
        <v>1807.3544009047966</v>
      </c>
    </row>
    <row r="422" spans="1:24" s="424" customFormat="1" ht="15.75" customHeight="1" x14ac:dyDescent="0.2">
      <c r="A422" s="211">
        <f t="shared" si="107"/>
        <v>395</v>
      </c>
      <c r="B422" s="212">
        <f t="shared" si="104"/>
        <v>63.163499999999999</v>
      </c>
      <c r="C422" s="436">
        <v>19710</v>
      </c>
      <c r="D422" s="213">
        <f t="shared" si="110"/>
        <v>3744.5676696193209</v>
      </c>
      <c r="E422" s="208">
        <f t="shared" si="113"/>
        <v>1273.1530076705692</v>
      </c>
      <c r="F422" s="164">
        <f t="shared" si="114"/>
        <v>74.891353392386421</v>
      </c>
      <c r="G422" s="165">
        <v>68</v>
      </c>
      <c r="H422" s="166">
        <f t="shared" si="115"/>
        <v>5160.6120306822759</v>
      </c>
      <c r="I422" s="211">
        <f t="shared" si="108"/>
        <v>395</v>
      </c>
      <c r="J422" s="212">
        <f t="shared" si="105"/>
        <v>97.174615384615379</v>
      </c>
      <c r="K422" s="436">
        <v>19710</v>
      </c>
      <c r="L422" s="213">
        <f t="shared" si="111"/>
        <v>2433.9689852525589</v>
      </c>
      <c r="M422" s="210">
        <f t="shared" si="116"/>
        <v>827.54945498587006</v>
      </c>
      <c r="N422" s="208">
        <f t="shared" si="117"/>
        <v>48.679379705051183</v>
      </c>
      <c r="O422" s="165">
        <v>44</v>
      </c>
      <c r="P422" s="166">
        <f t="shared" si="118"/>
        <v>3354.1978199434802</v>
      </c>
      <c r="Q422" s="211">
        <f t="shared" si="109"/>
        <v>395</v>
      </c>
      <c r="R422" s="212">
        <f t="shared" si="106"/>
        <v>180.46714285714287</v>
      </c>
      <c r="S422" s="436">
        <v>19710</v>
      </c>
      <c r="T422" s="213">
        <f t="shared" si="112"/>
        <v>1310.5986843667624</v>
      </c>
      <c r="U422" s="210">
        <f t="shared" si="119"/>
        <v>445.60355268469925</v>
      </c>
      <c r="V422" s="208">
        <f t="shared" si="120"/>
        <v>26.211973687335249</v>
      </c>
      <c r="W422" s="165">
        <v>24</v>
      </c>
      <c r="X422" s="166">
        <f t="shared" si="121"/>
        <v>1806.414210738797</v>
      </c>
    </row>
    <row r="423" spans="1:24" s="424" customFormat="1" ht="15.75" customHeight="1" x14ac:dyDescent="0.2">
      <c r="A423" s="211">
        <f t="shared" si="107"/>
        <v>396</v>
      </c>
      <c r="B423" s="212">
        <f t="shared" si="104"/>
        <v>63.196799999999996</v>
      </c>
      <c r="C423" s="436">
        <v>19710</v>
      </c>
      <c r="D423" s="213">
        <f t="shared" si="110"/>
        <v>3742.5945617499624</v>
      </c>
      <c r="E423" s="208">
        <f t="shared" si="113"/>
        <v>1272.4821509949873</v>
      </c>
      <c r="F423" s="164">
        <f t="shared" si="114"/>
        <v>74.851891234999243</v>
      </c>
      <c r="G423" s="165">
        <v>68</v>
      </c>
      <c r="H423" s="166">
        <f t="shared" si="115"/>
        <v>5157.928603979949</v>
      </c>
      <c r="I423" s="211">
        <f t="shared" si="108"/>
        <v>396</v>
      </c>
      <c r="J423" s="212">
        <f t="shared" si="105"/>
        <v>97.225846153846149</v>
      </c>
      <c r="K423" s="436">
        <v>19710</v>
      </c>
      <c r="L423" s="213">
        <f t="shared" si="111"/>
        <v>2432.6864651374754</v>
      </c>
      <c r="M423" s="210">
        <f t="shared" si="116"/>
        <v>827.1133981467417</v>
      </c>
      <c r="N423" s="208">
        <f t="shared" si="117"/>
        <v>48.653729302749511</v>
      </c>
      <c r="O423" s="165">
        <v>44</v>
      </c>
      <c r="P423" s="166">
        <f t="shared" si="118"/>
        <v>3352.4535925869668</v>
      </c>
      <c r="Q423" s="211">
        <f t="shared" si="109"/>
        <v>396</v>
      </c>
      <c r="R423" s="212">
        <f t="shared" si="106"/>
        <v>180.56228571428571</v>
      </c>
      <c r="S423" s="436">
        <v>19710</v>
      </c>
      <c r="T423" s="213">
        <f t="shared" si="112"/>
        <v>1309.9080966124868</v>
      </c>
      <c r="U423" s="210">
        <f t="shared" si="119"/>
        <v>445.36875284824555</v>
      </c>
      <c r="V423" s="208">
        <f t="shared" si="120"/>
        <v>26.198161932249736</v>
      </c>
      <c r="W423" s="165">
        <v>24</v>
      </c>
      <c r="X423" s="166">
        <f t="shared" si="121"/>
        <v>1805.4750113929822</v>
      </c>
    </row>
    <row r="424" spans="1:24" s="424" customFormat="1" ht="15.75" customHeight="1" x14ac:dyDescent="0.2">
      <c r="A424" s="211">
        <f t="shared" si="107"/>
        <v>397</v>
      </c>
      <c r="B424" s="212">
        <f t="shared" ref="B424:B455" si="122">0.0333*A424+50.01</f>
        <v>63.2301</v>
      </c>
      <c r="C424" s="436">
        <v>19710</v>
      </c>
      <c r="D424" s="213">
        <f t="shared" si="110"/>
        <v>3740.623532146873</v>
      </c>
      <c r="E424" s="208">
        <f t="shared" si="113"/>
        <v>1271.8120009299369</v>
      </c>
      <c r="F424" s="164">
        <f t="shared" si="114"/>
        <v>74.812470642937456</v>
      </c>
      <c r="G424" s="165">
        <v>68</v>
      </c>
      <c r="H424" s="166">
        <f t="shared" si="115"/>
        <v>5155.2480037197474</v>
      </c>
      <c r="I424" s="211">
        <f t="shared" si="108"/>
        <v>397</v>
      </c>
      <c r="J424" s="212">
        <f t="shared" si="105"/>
        <v>97.277076923076919</v>
      </c>
      <c r="K424" s="436">
        <v>19710</v>
      </c>
      <c r="L424" s="213">
        <f t="shared" si="111"/>
        <v>2431.4052958954676</v>
      </c>
      <c r="M424" s="210">
        <f t="shared" si="116"/>
        <v>826.67780060445909</v>
      </c>
      <c r="N424" s="208">
        <f t="shared" si="117"/>
        <v>48.628105917909352</v>
      </c>
      <c r="O424" s="165">
        <v>44</v>
      </c>
      <c r="P424" s="166">
        <f t="shared" si="118"/>
        <v>3350.7112024178359</v>
      </c>
      <c r="Q424" s="211">
        <f t="shared" si="109"/>
        <v>397</v>
      </c>
      <c r="R424" s="212">
        <f t="shared" si="106"/>
        <v>180.6574285714286</v>
      </c>
      <c r="S424" s="436">
        <v>19710</v>
      </c>
      <c r="T424" s="213">
        <f t="shared" si="112"/>
        <v>1309.2182362514052</v>
      </c>
      <c r="U424" s="210">
        <f t="shared" si="119"/>
        <v>445.13420032547782</v>
      </c>
      <c r="V424" s="208">
        <f t="shared" si="120"/>
        <v>26.184364725028104</v>
      </c>
      <c r="W424" s="165">
        <v>24</v>
      </c>
      <c r="X424" s="166">
        <f t="shared" si="121"/>
        <v>1804.5368013019111</v>
      </c>
    </row>
    <row r="425" spans="1:24" s="424" customFormat="1" ht="15.75" customHeight="1" x14ac:dyDescent="0.2">
      <c r="A425" s="211">
        <f t="shared" ref="A425:A446" si="123">1+A424</f>
        <v>398</v>
      </c>
      <c r="B425" s="212">
        <f t="shared" si="122"/>
        <v>63.263399999999997</v>
      </c>
      <c r="C425" s="436">
        <v>19710</v>
      </c>
      <c r="D425" s="213">
        <f t="shared" si="110"/>
        <v>3738.6545775282393</v>
      </c>
      <c r="E425" s="208">
        <f t="shared" si="113"/>
        <v>1271.1425563596015</v>
      </c>
      <c r="F425" s="164">
        <f t="shared" si="114"/>
        <v>74.773091550564786</v>
      </c>
      <c r="G425" s="165">
        <v>68</v>
      </c>
      <c r="H425" s="166">
        <f t="shared" si="115"/>
        <v>5152.570225438405</v>
      </c>
      <c r="I425" s="211">
        <f t="shared" si="108"/>
        <v>398</v>
      </c>
      <c r="J425" s="212">
        <f t="shared" si="105"/>
        <v>97.328307692307689</v>
      </c>
      <c r="K425" s="436">
        <v>19710</v>
      </c>
      <c r="L425" s="213">
        <f t="shared" si="111"/>
        <v>2430.1254753933554</v>
      </c>
      <c r="M425" s="210">
        <f t="shared" si="116"/>
        <v>826.24266163374091</v>
      </c>
      <c r="N425" s="208">
        <f t="shared" si="117"/>
        <v>48.602509507867111</v>
      </c>
      <c r="O425" s="165">
        <v>44</v>
      </c>
      <c r="P425" s="166">
        <f t="shared" si="118"/>
        <v>3348.9706465349632</v>
      </c>
      <c r="Q425" s="211">
        <f t="shared" si="109"/>
        <v>398</v>
      </c>
      <c r="R425" s="212">
        <f t="shared" si="106"/>
        <v>180.75257142857143</v>
      </c>
      <c r="S425" s="436">
        <v>19710</v>
      </c>
      <c r="T425" s="213">
        <f t="shared" si="112"/>
        <v>1308.5291021348837</v>
      </c>
      <c r="U425" s="210">
        <f t="shared" si="119"/>
        <v>444.89989472586052</v>
      </c>
      <c r="V425" s="208">
        <f t="shared" si="120"/>
        <v>26.170582042697674</v>
      </c>
      <c r="W425" s="165">
        <v>24</v>
      </c>
      <c r="X425" s="166">
        <f t="shared" si="121"/>
        <v>1803.5995789034419</v>
      </c>
    </row>
    <row r="426" spans="1:24" s="424" customFormat="1" ht="15.75" customHeight="1" x14ac:dyDescent="0.2">
      <c r="A426" s="211">
        <f t="shared" si="123"/>
        <v>399</v>
      </c>
      <c r="B426" s="212">
        <f t="shared" si="122"/>
        <v>63.296700000000001</v>
      </c>
      <c r="C426" s="436">
        <v>19710</v>
      </c>
      <c r="D426" s="213">
        <f t="shared" si="110"/>
        <v>3736.6876946191505</v>
      </c>
      <c r="E426" s="208">
        <f t="shared" si="113"/>
        <v>1270.4738161705113</v>
      </c>
      <c r="F426" s="164">
        <f t="shared" si="114"/>
        <v>74.733753892383007</v>
      </c>
      <c r="G426" s="165">
        <v>68</v>
      </c>
      <c r="H426" s="166">
        <f t="shared" si="115"/>
        <v>5149.8952646820444</v>
      </c>
      <c r="I426" s="211">
        <f t="shared" si="108"/>
        <v>399</v>
      </c>
      <c r="J426" s="212">
        <f t="shared" si="105"/>
        <v>97.379538461538459</v>
      </c>
      <c r="K426" s="436">
        <v>19710</v>
      </c>
      <c r="L426" s="213">
        <f t="shared" si="111"/>
        <v>2428.8470015024477</v>
      </c>
      <c r="M426" s="210">
        <f t="shared" si="116"/>
        <v>825.80798051083229</v>
      </c>
      <c r="N426" s="208">
        <f t="shared" si="117"/>
        <v>48.576940030048952</v>
      </c>
      <c r="O426" s="165">
        <v>44</v>
      </c>
      <c r="P426" s="166">
        <f t="shared" si="118"/>
        <v>3347.2319220433292</v>
      </c>
      <c r="Q426" s="211">
        <f t="shared" si="109"/>
        <v>399</v>
      </c>
      <c r="R426" s="212">
        <f t="shared" si="106"/>
        <v>180.84771428571429</v>
      </c>
      <c r="S426" s="436">
        <v>19710</v>
      </c>
      <c r="T426" s="213">
        <f t="shared" si="112"/>
        <v>1307.8406931167026</v>
      </c>
      <c r="U426" s="210">
        <f t="shared" si="119"/>
        <v>444.66583565967892</v>
      </c>
      <c r="V426" s="208">
        <f t="shared" si="120"/>
        <v>26.156813862334051</v>
      </c>
      <c r="W426" s="165">
        <v>24</v>
      </c>
      <c r="X426" s="166">
        <f t="shared" si="121"/>
        <v>1802.6633426387154</v>
      </c>
    </row>
    <row r="427" spans="1:24" s="424" customFormat="1" ht="15.75" customHeight="1" x14ac:dyDescent="0.2">
      <c r="A427" s="214">
        <f t="shared" si="123"/>
        <v>400</v>
      </c>
      <c r="B427" s="212">
        <f t="shared" si="122"/>
        <v>63.33</v>
      </c>
      <c r="C427" s="436">
        <v>19710</v>
      </c>
      <c r="D427" s="213">
        <f t="shared" si="110"/>
        <v>3734.7228801515871</v>
      </c>
      <c r="E427" s="208">
        <f t="shared" si="113"/>
        <v>1269.8057792515397</v>
      </c>
      <c r="F427" s="164">
        <f t="shared" si="114"/>
        <v>74.694457603031751</v>
      </c>
      <c r="G427" s="165">
        <v>68</v>
      </c>
      <c r="H427" s="166">
        <f t="shared" si="115"/>
        <v>5147.2231170061586</v>
      </c>
      <c r="I427" s="214">
        <f t="shared" si="108"/>
        <v>400</v>
      </c>
      <c r="J427" s="212">
        <f t="shared" si="105"/>
        <v>97.430769230769229</v>
      </c>
      <c r="K427" s="436">
        <v>19710</v>
      </c>
      <c r="L427" s="213">
        <f t="shared" si="111"/>
        <v>2427.5698720985315</v>
      </c>
      <c r="M427" s="210">
        <f t="shared" si="116"/>
        <v>825.37375651350078</v>
      </c>
      <c r="N427" s="208">
        <f t="shared" si="117"/>
        <v>48.551397441970629</v>
      </c>
      <c r="O427" s="165">
        <v>44</v>
      </c>
      <c r="P427" s="166">
        <f t="shared" si="118"/>
        <v>3345.4950260540027</v>
      </c>
      <c r="Q427" s="214">
        <f t="shared" si="109"/>
        <v>400</v>
      </c>
      <c r="R427" s="212">
        <f t="shared" si="106"/>
        <v>180.94285714285715</v>
      </c>
      <c r="S427" s="436">
        <v>19710</v>
      </c>
      <c r="T427" s="213">
        <f t="shared" si="112"/>
        <v>1307.1530080530554</v>
      </c>
      <c r="U427" s="210">
        <f t="shared" si="119"/>
        <v>444.43202273803888</v>
      </c>
      <c r="V427" s="208">
        <f t="shared" si="120"/>
        <v>26.143060161061108</v>
      </c>
      <c r="W427" s="165">
        <v>24</v>
      </c>
      <c r="X427" s="166">
        <f t="shared" si="121"/>
        <v>1801.7280909521553</v>
      </c>
    </row>
    <row r="428" spans="1:24" s="424" customFormat="1" ht="15.75" customHeight="1" x14ac:dyDescent="0.2">
      <c r="A428" s="211">
        <f t="shared" si="123"/>
        <v>401</v>
      </c>
      <c r="B428" s="212">
        <f t="shared" si="122"/>
        <v>63.363299999999995</v>
      </c>
      <c r="C428" s="436">
        <v>19710</v>
      </c>
      <c r="D428" s="213">
        <f t="shared" si="110"/>
        <v>3732.7601308643962</v>
      </c>
      <c r="E428" s="208">
        <f t="shared" si="113"/>
        <v>1269.1384444938949</v>
      </c>
      <c r="F428" s="164">
        <f t="shared" si="114"/>
        <v>74.655202617287927</v>
      </c>
      <c r="G428" s="165">
        <v>68</v>
      </c>
      <c r="H428" s="166">
        <f t="shared" si="115"/>
        <v>5144.5537779755787</v>
      </c>
      <c r="I428" s="211">
        <f t="shared" si="108"/>
        <v>401</v>
      </c>
      <c r="J428" s="212">
        <f t="shared" si="105"/>
        <v>97.481999999999985</v>
      </c>
      <c r="K428" s="436">
        <v>19710</v>
      </c>
      <c r="L428" s="213">
        <f t="shared" si="111"/>
        <v>2426.2940850618579</v>
      </c>
      <c r="M428" s="210">
        <f t="shared" si="116"/>
        <v>824.93998892103173</v>
      </c>
      <c r="N428" s="208">
        <f t="shared" si="117"/>
        <v>48.525881701237161</v>
      </c>
      <c r="O428" s="165">
        <v>44</v>
      </c>
      <c r="P428" s="166">
        <f t="shared" si="118"/>
        <v>3343.7599556841269</v>
      </c>
      <c r="Q428" s="211">
        <f t="shared" si="109"/>
        <v>401</v>
      </c>
      <c r="R428" s="212">
        <f t="shared" si="106"/>
        <v>181.03800000000001</v>
      </c>
      <c r="S428" s="436">
        <v>19710</v>
      </c>
      <c r="T428" s="213">
        <f t="shared" si="112"/>
        <v>1306.4660458025387</v>
      </c>
      <c r="U428" s="210">
        <f t="shared" si="119"/>
        <v>444.19845557286317</v>
      </c>
      <c r="V428" s="208">
        <f t="shared" si="120"/>
        <v>26.129320916050773</v>
      </c>
      <c r="W428" s="165">
        <v>24</v>
      </c>
      <c r="X428" s="166">
        <f t="shared" si="121"/>
        <v>1800.7938222914527</v>
      </c>
    </row>
    <row r="429" spans="1:24" s="424" customFormat="1" ht="15.75" customHeight="1" x14ac:dyDescent="0.2">
      <c r="A429" s="211">
        <f t="shared" si="123"/>
        <v>402</v>
      </c>
      <c r="B429" s="212">
        <f t="shared" si="122"/>
        <v>63.396599999999999</v>
      </c>
      <c r="C429" s="436">
        <v>19710</v>
      </c>
      <c r="D429" s="213">
        <f t="shared" si="110"/>
        <v>3730.7994435032792</v>
      </c>
      <c r="E429" s="208">
        <f t="shared" si="113"/>
        <v>1268.4718107911151</v>
      </c>
      <c r="F429" s="164">
        <f t="shared" si="114"/>
        <v>74.615988870065593</v>
      </c>
      <c r="G429" s="165">
        <v>68</v>
      </c>
      <c r="H429" s="166">
        <f t="shared" si="115"/>
        <v>5141.8872431644604</v>
      </c>
      <c r="I429" s="211">
        <f t="shared" si="108"/>
        <v>402</v>
      </c>
      <c r="J429" s="212">
        <f t="shared" si="105"/>
        <v>97.533230769230769</v>
      </c>
      <c r="K429" s="436">
        <v>19710</v>
      </c>
      <c r="L429" s="213">
        <f t="shared" si="111"/>
        <v>2425.0196382771314</v>
      </c>
      <c r="M429" s="210">
        <f t="shared" si="116"/>
        <v>824.50667701422469</v>
      </c>
      <c r="N429" s="208">
        <f t="shared" si="117"/>
        <v>48.500392765542628</v>
      </c>
      <c r="O429" s="165">
        <v>44</v>
      </c>
      <c r="P429" s="166">
        <f t="shared" si="118"/>
        <v>3342.0267080568988</v>
      </c>
      <c r="Q429" s="211">
        <f t="shared" si="109"/>
        <v>402</v>
      </c>
      <c r="R429" s="212">
        <f t="shared" si="106"/>
        <v>181.13314285714287</v>
      </c>
      <c r="S429" s="436">
        <v>19710</v>
      </c>
      <c r="T429" s="213">
        <f t="shared" si="112"/>
        <v>1305.7798052261476</v>
      </c>
      <c r="U429" s="210">
        <f t="shared" si="119"/>
        <v>443.96513377689018</v>
      </c>
      <c r="V429" s="208">
        <f t="shared" si="120"/>
        <v>26.11559610452295</v>
      </c>
      <c r="W429" s="165">
        <v>24</v>
      </c>
      <c r="X429" s="166">
        <f t="shared" si="121"/>
        <v>1799.8605351075607</v>
      </c>
    </row>
    <row r="430" spans="1:24" s="424" customFormat="1" ht="15.75" customHeight="1" x14ac:dyDescent="0.2">
      <c r="A430" s="211">
        <f t="shared" si="123"/>
        <v>403</v>
      </c>
      <c r="B430" s="212">
        <f t="shared" si="122"/>
        <v>63.429900000000004</v>
      </c>
      <c r="C430" s="436">
        <v>19710</v>
      </c>
      <c r="D430" s="213">
        <f t="shared" si="110"/>
        <v>3728.8408148207704</v>
      </c>
      <c r="E430" s="208">
        <f t="shared" si="113"/>
        <v>1267.8058770390621</v>
      </c>
      <c r="F430" s="164">
        <f t="shared" si="114"/>
        <v>74.576816296415416</v>
      </c>
      <c r="G430" s="165">
        <v>68</v>
      </c>
      <c r="H430" s="166">
        <f t="shared" si="115"/>
        <v>5139.2235081562476</v>
      </c>
      <c r="I430" s="211">
        <f t="shared" si="108"/>
        <v>403</v>
      </c>
      <c r="J430" s="212">
        <f t="shared" si="105"/>
        <v>97.584461538461539</v>
      </c>
      <c r="K430" s="436">
        <v>19710</v>
      </c>
      <c r="L430" s="213">
        <f t="shared" si="111"/>
        <v>2423.7465296335008</v>
      </c>
      <c r="M430" s="210">
        <f t="shared" si="116"/>
        <v>824.07382007539036</v>
      </c>
      <c r="N430" s="208">
        <f t="shared" si="117"/>
        <v>48.47493059267002</v>
      </c>
      <c r="O430" s="165">
        <v>44</v>
      </c>
      <c r="P430" s="166">
        <f t="shared" si="118"/>
        <v>3340.295280301561</v>
      </c>
      <c r="Q430" s="211">
        <f t="shared" si="109"/>
        <v>403</v>
      </c>
      <c r="R430" s="212">
        <f t="shared" si="106"/>
        <v>181.22828571428573</v>
      </c>
      <c r="S430" s="436">
        <v>19710</v>
      </c>
      <c r="T430" s="213">
        <f t="shared" si="112"/>
        <v>1305.0942851872694</v>
      </c>
      <c r="U430" s="210">
        <f t="shared" si="119"/>
        <v>443.73205696367165</v>
      </c>
      <c r="V430" s="208">
        <f t="shared" si="120"/>
        <v>26.101885703745388</v>
      </c>
      <c r="W430" s="165">
        <v>24</v>
      </c>
      <c r="X430" s="166">
        <f t="shared" si="121"/>
        <v>1798.9282278546864</v>
      </c>
    </row>
    <row r="431" spans="1:24" s="424" customFormat="1" ht="15.75" customHeight="1" x14ac:dyDescent="0.2">
      <c r="A431" s="211">
        <f t="shared" si="123"/>
        <v>404</v>
      </c>
      <c r="B431" s="212">
        <f t="shared" si="122"/>
        <v>63.463200000000001</v>
      </c>
      <c r="C431" s="436">
        <v>19710</v>
      </c>
      <c r="D431" s="213">
        <f t="shared" si="110"/>
        <v>3726.8842415762206</v>
      </c>
      <c r="E431" s="208">
        <f t="shared" si="113"/>
        <v>1267.1406421359152</v>
      </c>
      <c r="F431" s="164">
        <f t="shared" si="114"/>
        <v>74.537684831524416</v>
      </c>
      <c r="G431" s="165">
        <v>68</v>
      </c>
      <c r="H431" s="166">
        <f t="shared" si="115"/>
        <v>5136.5625685436607</v>
      </c>
      <c r="I431" s="211">
        <f t="shared" si="108"/>
        <v>404</v>
      </c>
      <c r="J431" s="212">
        <f t="shared" si="105"/>
        <v>97.63569230769231</v>
      </c>
      <c r="K431" s="436">
        <v>19710</v>
      </c>
      <c r="L431" s="213">
        <f t="shared" si="111"/>
        <v>2422.4747570245431</v>
      </c>
      <c r="M431" s="210">
        <f t="shared" si="116"/>
        <v>823.64141738834473</v>
      </c>
      <c r="N431" s="208">
        <f t="shared" si="117"/>
        <v>48.44949514049086</v>
      </c>
      <c r="O431" s="165">
        <v>44</v>
      </c>
      <c r="P431" s="166">
        <f t="shared" si="118"/>
        <v>3338.5656695533785</v>
      </c>
      <c r="Q431" s="211">
        <f t="shared" si="109"/>
        <v>404</v>
      </c>
      <c r="R431" s="212">
        <f t="shared" si="106"/>
        <v>181.32342857142859</v>
      </c>
      <c r="S431" s="436">
        <v>19710</v>
      </c>
      <c r="T431" s="213">
        <f t="shared" si="112"/>
        <v>1304.409484551677</v>
      </c>
      <c r="U431" s="210">
        <f t="shared" si="119"/>
        <v>443.49922474757022</v>
      </c>
      <c r="V431" s="208">
        <f t="shared" si="120"/>
        <v>26.088189691033541</v>
      </c>
      <c r="W431" s="165">
        <v>24</v>
      </c>
      <c r="X431" s="166">
        <f t="shared" si="121"/>
        <v>1797.9968989902807</v>
      </c>
    </row>
    <row r="432" spans="1:24" s="424" customFormat="1" ht="15.75" customHeight="1" x14ac:dyDescent="0.2">
      <c r="A432" s="211">
        <f t="shared" si="123"/>
        <v>405</v>
      </c>
      <c r="B432" s="212">
        <f t="shared" si="122"/>
        <v>63.496499999999997</v>
      </c>
      <c r="C432" s="436">
        <v>19710</v>
      </c>
      <c r="D432" s="213">
        <f t="shared" si="110"/>
        <v>3724.9297205357775</v>
      </c>
      <c r="E432" s="208">
        <f t="shared" si="113"/>
        <v>1266.4761049821645</v>
      </c>
      <c r="F432" s="164">
        <f t="shared" si="114"/>
        <v>74.498594410715555</v>
      </c>
      <c r="G432" s="165">
        <v>68</v>
      </c>
      <c r="H432" s="166">
        <f t="shared" si="115"/>
        <v>5133.9044199286582</v>
      </c>
      <c r="I432" s="211">
        <f t="shared" si="108"/>
        <v>405</v>
      </c>
      <c r="J432" s="212">
        <f t="shared" si="105"/>
        <v>97.686923076923065</v>
      </c>
      <c r="K432" s="436">
        <v>19710</v>
      </c>
      <c r="L432" s="213">
        <f t="shared" si="111"/>
        <v>2421.2043183482556</v>
      </c>
      <c r="M432" s="210">
        <f t="shared" si="116"/>
        <v>823.209468238407</v>
      </c>
      <c r="N432" s="208">
        <f t="shared" si="117"/>
        <v>48.424086366965113</v>
      </c>
      <c r="O432" s="165">
        <v>44</v>
      </c>
      <c r="P432" s="166">
        <f t="shared" si="118"/>
        <v>3336.8378729536275</v>
      </c>
      <c r="Q432" s="211">
        <f t="shared" si="109"/>
        <v>405</v>
      </c>
      <c r="R432" s="212">
        <f t="shared" si="106"/>
        <v>181.41857142857143</v>
      </c>
      <c r="S432" s="436">
        <v>19710</v>
      </c>
      <c r="T432" s="213">
        <f t="shared" si="112"/>
        <v>1303.7254021875221</v>
      </c>
      <c r="U432" s="210">
        <f t="shared" si="119"/>
        <v>443.26663674375754</v>
      </c>
      <c r="V432" s="208">
        <f t="shared" si="120"/>
        <v>26.074508043750445</v>
      </c>
      <c r="W432" s="165">
        <v>24</v>
      </c>
      <c r="X432" s="166">
        <f t="shared" si="121"/>
        <v>1797.0665469750302</v>
      </c>
    </row>
    <row r="433" spans="1:24" s="424" customFormat="1" ht="15.75" customHeight="1" x14ac:dyDescent="0.2">
      <c r="A433" s="211">
        <f t="shared" si="123"/>
        <v>406</v>
      </c>
      <c r="B433" s="212">
        <f t="shared" si="122"/>
        <v>63.529800000000002</v>
      </c>
      <c r="C433" s="436">
        <v>19710</v>
      </c>
      <c r="D433" s="213">
        <f t="shared" si="110"/>
        <v>3722.9772484723703</v>
      </c>
      <c r="E433" s="208">
        <f t="shared" si="113"/>
        <v>1265.812264480606</v>
      </c>
      <c r="F433" s="164">
        <f t="shared" si="114"/>
        <v>74.459544969447407</v>
      </c>
      <c r="G433" s="165">
        <v>68</v>
      </c>
      <c r="H433" s="166">
        <f t="shared" si="115"/>
        <v>5131.2490579224232</v>
      </c>
      <c r="I433" s="211">
        <f t="shared" si="108"/>
        <v>406</v>
      </c>
      <c r="J433" s="212">
        <f t="shared" si="105"/>
        <v>97.73815384615385</v>
      </c>
      <c r="K433" s="436">
        <v>19710</v>
      </c>
      <c r="L433" s="213">
        <f t="shared" si="111"/>
        <v>2419.9352115070405</v>
      </c>
      <c r="M433" s="210">
        <f t="shared" si="116"/>
        <v>822.77797191239381</v>
      </c>
      <c r="N433" s="208">
        <f t="shared" si="117"/>
        <v>48.398704230140815</v>
      </c>
      <c r="O433" s="165">
        <v>44</v>
      </c>
      <c r="P433" s="166">
        <f t="shared" si="118"/>
        <v>3335.1118876495752</v>
      </c>
      <c r="Q433" s="211">
        <f t="shared" si="109"/>
        <v>406</v>
      </c>
      <c r="R433" s="212">
        <f t="shared" si="106"/>
        <v>181.51371428571431</v>
      </c>
      <c r="S433" s="436">
        <v>19710</v>
      </c>
      <c r="T433" s="213">
        <f t="shared" si="112"/>
        <v>1303.0420369653295</v>
      </c>
      <c r="U433" s="210">
        <f t="shared" si="119"/>
        <v>443.03429256821209</v>
      </c>
      <c r="V433" s="208">
        <f t="shared" si="120"/>
        <v>26.060840739306592</v>
      </c>
      <c r="W433" s="165">
        <v>24</v>
      </c>
      <c r="X433" s="166">
        <f t="shared" si="121"/>
        <v>1796.1371702728482</v>
      </c>
    </row>
    <row r="434" spans="1:24" s="424" customFormat="1" ht="15.75" customHeight="1" x14ac:dyDescent="0.2">
      <c r="A434" s="211">
        <f t="shared" si="123"/>
        <v>407</v>
      </c>
      <c r="B434" s="212">
        <f t="shared" si="122"/>
        <v>63.563099999999999</v>
      </c>
      <c r="C434" s="436">
        <v>19710</v>
      </c>
      <c r="D434" s="213">
        <f t="shared" si="110"/>
        <v>3721.0268221656906</v>
      </c>
      <c r="E434" s="208">
        <f t="shared" si="113"/>
        <v>1265.1491195363349</v>
      </c>
      <c r="F434" s="164">
        <f t="shared" si="114"/>
        <v>74.420536443313821</v>
      </c>
      <c r="G434" s="165">
        <v>68</v>
      </c>
      <c r="H434" s="166">
        <f t="shared" si="115"/>
        <v>5128.5964781453395</v>
      </c>
      <c r="I434" s="211">
        <f t="shared" si="108"/>
        <v>407</v>
      </c>
      <c r="J434" s="212">
        <f t="shared" si="105"/>
        <v>97.789384615384606</v>
      </c>
      <c r="K434" s="436">
        <v>19710</v>
      </c>
      <c r="L434" s="213">
        <f t="shared" si="111"/>
        <v>2418.6674344076991</v>
      </c>
      <c r="M434" s="210">
        <f t="shared" si="116"/>
        <v>822.34692769861772</v>
      </c>
      <c r="N434" s="208">
        <f t="shared" si="117"/>
        <v>48.373348688153982</v>
      </c>
      <c r="O434" s="165">
        <v>44</v>
      </c>
      <c r="P434" s="166">
        <f t="shared" si="118"/>
        <v>3333.3877107944709</v>
      </c>
      <c r="Q434" s="211">
        <f t="shared" si="109"/>
        <v>407</v>
      </c>
      <c r="R434" s="212">
        <f t="shared" si="106"/>
        <v>181.60885714285715</v>
      </c>
      <c r="S434" s="436">
        <v>19710</v>
      </c>
      <c r="T434" s="213">
        <f t="shared" si="112"/>
        <v>1302.3593877579915</v>
      </c>
      <c r="U434" s="210">
        <f t="shared" si="119"/>
        <v>442.80219183771715</v>
      </c>
      <c r="V434" s="208">
        <f t="shared" si="120"/>
        <v>26.047187755159829</v>
      </c>
      <c r="W434" s="165">
        <v>24</v>
      </c>
      <c r="X434" s="166">
        <f t="shared" si="121"/>
        <v>1795.2087673508686</v>
      </c>
    </row>
    <row r="435" spans="1:24" s="424" customFormat="1" ht="15.75" customHeight="1" x14ac:dyDescent="0.2">
      <c r="A435" s="211">
        <f t="shared" si="123"/>
        <v>408</v>
      </c>
      <c r="B435" s="212">
        <f t="shared" si="122"/>
        <v>63.596400000000003</v>
      </c>
      <c r="C435" s="436">
        <v>19710</v>
      </c>
      <c r="D435" s="213">
        <f t="shared" si="110"/>
        <v>3719.0784384021736</v>
      </c>
      <c r="E435" s="208">
        <f t="shared" si="113"/>
        <v>1264.4866690567392</v>
      </c>
      <c r="F435" s="164">
        <f t="shared" si="114"/>
        <v>74.381568768043479</v>
      </c>
      <c r="G435" s="165">
        <v>68</v>
      </c>
      <c r="H435" s="166">
        <f t="shared" si="115"/>
        <v>5125.9466762269567</v>
      </c>
      <c r="I435" s="211">
        <f t="shared" si="108"/>
        <v>408</v>
      </c>
      <c r="J435" s="212">
        <f t="shared" si="105"/>
        <v>97.84061538461539</v>
      </c>
      <c r="K435" s="436">
        <v>19710</v>
      </c>
      <c r="L435" s="213">
        <f t="shared" si="111"/>
        <v>2417.4009849614126</v>
      </c>
      <c r="M435" s="210">
        <f t="shared" si="116"/>
        <v>821.91633488688035</v>
      </c>
      <c r="N435" s="208">
        <f t="shared" si="117"/>
        <v>48.348019699228253</v>
      </c>
      <c r="O435" s="165">
        <v>44</v>
      </c>
      <c r="P435" s="166">
        <f t="shared" si="118"/>
        <v>3331.6653395475209</v>
      </c>
      <c r="Q435" s="211">
        <f t="shared" si="109"/>
        <v>408</v>
      </c>
      <c r="R435" s="212">
        <f t="shared" si="106"/>
        <v>181.70400000000001</v>
      </c>
      <c r="S435" s="436">
        <v>19710</v>
      </c>
      <c r="T435" s="213">
        <f t="shared" si="112"/>
        <v>1301.6774534407607</v>
      </c>
      <c r="U435" s="210">
        <f t="shared" si="119"/>
        <v>442.57033416985865</v>
      </c>
      <c r="V435" s="208">
        <f t="shared" si="120"/>
        <v>26.033549068815216</v>
      </c>
      <c r="W435" s="165">
        <v>24</v>
      </c>
      <c r="X435" s="166">
        <f t="shared" si="121"/>
        <v>1794.2813366794346</v>
      </c>
    </row>
    <row r="436" spans="1:24" s="424" customFormat="1" ht="15.75" customHeight="1" x14ac:dyDescent="0.2">
      <c r="A436" s="211">
        <f t="shared" si="123"/>
        <v>409</v>
      </c>
      <c r="B436" s="212">
        <f t="shared" si="122"/>
        <v>63.6297</v>
      </c>
      <c r="C436" s="436">
        <v>19710</v>
      </c>
      <c r="D436" s="213">
        <f t="shared" si="110"/>
        <v>3717.1320939749835</v>
      </c>
      <c r="E436" s="208">
        <f t="shared" si="113"/>
        <v>1263.8249119514944</v>
      </c>
      <c r="F436" s="164">
        <f t="shared" si="114"/>
        <v>74.342641879499666</v>
      </c>
      <c r="G436" s="165">
        <v>68</v>
      </c>
      <c r="H436" s="166">
        <f t="shared" si="115"/>
        <v>5123.2996478059777</v>
      </c>
      <c r="I436" s="211">
        <f t="shared" si="108"/>
        <v>409</v>
      </c>
      <c r="J436" s="212">
        <f t="shared" si="105"/>
        <v>97.891846153846146</v>
      </c>
      <c r="K436" s="436">
        <v>19710</v>
      </c>
      <c r="L436" s="213">
        <f t="shared" si="111"/>
        <v>2416.1358610837392</v>
      </c>
      <c r="M436" s="210">
        <f t="shared" si="116"/>
        <v>821.48619276847137</v>
      </c>
      <c r="N436" s="208">
        <f t="shared" si="117"/>
        <v>48.322717221674786</v>
      </c>
      <c r="O436" s="165">
        <v>44</v>
      </c>
      <c r="P436" s="166">
        <f t="shared" si="118"/>
        <v>3329.9447710738855</v>
      </c>
      <c r="Q436" s="211">
        <f t="shared" si="109"/>
        <v>409</v>
      </c>
      <c r="R436" s="212">
        <f t="shared" si="106"/>
        <v>181.79914285714287</v>
      </c>
      <c r="S436" s="436">
        <v>19710</v>
      </c>
      <c r="T436" s="213">
        <f t="shared" si="112"/>
        <v>1300.9962328912441</v>
      </c>
      <c r="U436" s="210">
        <f t="shared" si="119"/>
        <v>442.33871918302299</v>
      </c>
      <c r="V436" s="208">
        <f t="shared" si="120"/>
        <v>26.01992465782488</v>
      </c>
      <c r="W436" s="165">
        <v>24</v>
      </c>
      <c r="X436" s="166">
        <f t="shared" si="121"/>
        <v>1793.354876732092</v>
      </c>
    </row>
    <row r="437" spans="1:24" s="424" customFormat="1" ht="15.75" customHeight="1" x14ac:dyDescent="0.2">
      <c r="A437" s="214">
        <f t="shared" si="123"/>
        <v>410</v>
      </c>
      <c r="B437" s="212">
        <f t="shared" si="122"/>
        <v>63.662999999999997</v>
      </c>
      <c r="C437" s="436">
        <v>19710</v>
      </c>
      <c r="D437" s="213">
        <f t="shared" si="110"/>
        <v>3715.1877856839924</v>
      </c>
      <c r="E437" s="208">
        <f t="shared" si="113"/>
        <v>1263.1638471325575</v>
      </c>
      <c r="F437" s="164">
        <f t="shared" si="114"/>
        <v>74.303755713679848</v>
      </c>
      <c r="G437" s="165">
        <v>68</v>
      </c>
      <c r="H437" s="166">
        <f t="shared" si="115"/>
        <v>5120.6553885302292</v>
      </c>
      <c r="I437" s="214">
        <f t="shared" si="108"/>
        <v>410</v>
      </c>
      <c r="J437" s="212">
        <f t="shared" si="105"/>
        <v>97.943076923076916</v>
      </c>
      <c r="K437" s="436">
        <v>19710</v>
      </c>
      <c r="L437" s="213">
        <f t="shared" si="111"/>
        <v>2414.8720606945949</v>
      </c>
      <c r="M437" s="210">
        <f t="shared" si="116"/>
        <v>821.05650063616235</v>
      </c>
      <c r="N437" s="208">
        <f t="shared" si="117"/>
        <v>48.297441213891901</v>
      </c>
      <c r="O437" s="165">
        <v>44</v>
      </c>
      <c r="P437" s="166">
        <f t="shared" si="118"/>
        <v>3328.2260025446494</v>
      </c>
      <c r="Q437" s="214">
        <f t="shared" si="109"/>
        <v>410</v>
      </c>
      <c r="R437" s="212">
        <f t="shared" si="106"/>
        <v>181.89428571428573</v>
      </c>
      <c r="S437" s="436">
        <v>19710</v>
      </c>
      <c r="T437" s="213">
        <f t="shared" si="112"/>
        <v>1300.3157249893973</v>
      </c>
      <c r="U437" s="210">
        <f t="shared" si="119"/>
        <v>442.10734649639511</v>
      </c>
      <c r="V437" s="208">
        <f t="shared" si="120"/>
        <v>26.006314499787948</v>
      </c>
      <c r="W437" s="165">
        <v>24</v>
      </c>
      <c r="X437" s="166">
        <f t="shared" si="121"/>
        <v>1792.4293859855804</v>
      </c>
    </row>
    <row r="438" spans="1:24" s="424" customFormat="1" ht="15.75" customHeight="1" x14ac:dyDescent="0.2">
      <c r="A438" s="211">
        <f t="shared" si="123"/>
        <v>411</v>
      </c>
      <c r="B438" s="212">
        <f t="shared" si="122"/>
        <v>63.696300000000001</v>
      </c>
      <c r="C438" s="436">
        <v>19710</v>
      </c>
      <c r="D438" s="213">
        <f t="shared" si="110"/>
        <v>3713.2455103357652</v>
      </c>
      <c r="E438" s="208">
        <f t="shared" si="113"/>
        <v>1262.5034735141603</v>
      </c>
      <c r="F438" s="164">
        <f t="shared" si="114"/>
        <v>74.2649102067153</v>
      </c>
      <c r="G438" s="165">
        <v>68</v>
      </c>
      <c r="H438" s="166">
        <f t="shared" si="115"/>
        <v>5118.0138940566412</v>
      </c>
      <c r="I438" s="211">
        <f t="shared" si="108"/>
        <v>411</v>
      </c>
      <c r="J438" s="212">
        <f t="shared" si="105"/>
        <v>97.994307692307686</v>
      </c>
      <c r="K438" s="436">
        <v>19710</v>
      </c>
      <c r="L438" s="213">
        <f t="shared" si="111"/>
        <v>2413.6095817182477</v>
      </c>
      <c r="M438" s="210">
        <f t="shared" si="116"/>
        <v>820.62725778420429</v>
      </c>
      <c r="N438" s="208">
        <f t="shared" si="117"/>
        <v>48.272191634364958</v>
      </c>
      <c r="O438" s="165">
        <v>44</v>
      </c>
      <c r="P438" s="166">
        <f t="shared" si="118"/>
        <v>3326.5090311368167</v>
      </c>
      <c r="Q438" s="211">
        <f t="shared" si="109"/>
        <v>411</v>
      </c>
      <c r="R438" s="212">
        <f t="shared" si="106"/>
        <v>181.98942857142859</v>
      </c>
      <c r="S438" s="436">
        <v>19710</v>
      </c>
      <c r="T438" s="213">
        <f t="shared" si="112"/>
        <v>1299.6359286175175</v>
      </c>
      <c r="U438" s="210">
        <f t="shared" si="119"/>
        <v>441.87621572995596</v>
      </c>
      <c r="V438" s="208">
        <f t="shared" si="120"/>
        <v>25.992718572350352</v>
      </c>
      <c r="W438" s="165">
        <v>24</v>
      </c>
      <c r="X438" s="166">
        <f t="shared" si="121"/>
        <v>1791.5048629198238</v>
      </c>
    </row>
    <row r="439" spans="1:24" s="424" customFormat="1" ht="15.75" customHeight="1" x14ac:dyDescent="0.2">
      <c r="A439" s="211">
        <f t="shared" si="123"/>
        <v>412</v>
      </c>
      <c r="B439" s="212">
        <f t="shared" si="122"/>
        <v>63.729599999999998</v>
      </c>
      <c r="C439" s="436">
        <v>19710</v>
      </c>
      <c r="D439" s="213">
        <f t="shared" si="110"/>
        <v>3711.3052647435416</v>
      </c>
      <c r="E439" s="208">
        <f t="shared" si="113"/>
        <v>1261.8437900128042</v>
      </c>
      <c r="F439" s="164">
        <f t="shared" si="114"/>
        <v>74.226105294870834</v>
      </c>
      <c r="G439" s="165">
        <v>68</v>
      </c>
      <c r="H439" s="166">
        <f t="shared" si="115"/>
        <v>5115.3751600512169</v>
      </c>
      <c r="I439" s="211">
        <f t="shared" si="108"/>
        <v>412</v>
      </c>
      <c r="J439" s="212">
        <f t="shared" si="105"/>
        <v>98.045538461538456</v>
      </c>
      <c r="K439" s="436">
        <v>19710</v>
      </c>
      <c r="L439" s="213">
        <f t="shared" si="111"/>
        <v>2412.348422083302</v>
      </c>
      <c r="M439" s="210">
        <f t="shared" si="116"/>
        <v>820.19846350832279</v>
      </c>
      <c r="N439" s="208">
        <f t="shared" si="117"/>
        <v>48.246968441666041</v>
      </c>
      <c r="O439" s="165">
        <v>44</v>
      </c>
      <c r="P439" s="166">
        <f t="shared" si="118"/>
        <v>3324.7938540332907</v>
      </c>
      <c r="Q439" s="211">
        <f t="shared" si="109"/>
        <v>412</v>
      </c>
      <c r="R439" s="212">
        <f t="shared" si="106"/>
        <v>182.08457142857142</v>
      </c>
      <c r="S439" s="436">
        <v>19710</v>
      </c>
      <c r="T439" s="213">
        <f t="shared" si="112"/>
        <v>1298.9568426602395</v>
      </c>
      <c r="U439" s="210">
        <f t="shared" si="119"/>
        <v>441.64532650448149</v>
      </c>
      <c r="V439" s="208">
        <f t="shared" si="120"/>
        <v>25.979136853204793</v>
      </c>
      <c r="W439" s="165">
        <v>24</v>
      </c>
      <c r="X439" s="166">
        <f t="shared" si="121"/>
        <v>1790.581306017926</v>
      </c>
    </row>
    <row r="440" spans="1:24" s="424" customFormat="1" ht="15.75" customHeight="1" x14ac:dyDescent="0.2">
      <c r="A440" s="211">
        <f t="shared" si="123"/>
        <v>413</v>
      </c>
      <c r="B440" s="212">
        <f t="shared" si="122"/>
        <v>63.762900000000002</v>
      </c>
      <c r="C440" s="436">
        <v>19710</v>
      </c>
      <c r="D440" s="213">
        <f t="shared" si="110"/>
        <v>3709.3670457272174</v>
      </c>
      <c r="E440" s="208">
        <f t="shared" si="113"/>
        <v>1261.184795547254</v>
      </c>
      <c r="F440" s="164">
        <f t="shared" si="114"/>
        <v>74.18734091454435</v>
      </c>
      <c r="G440" s="165">
        <v>68</v>
      </c>
      <c r="H440" s="166">
        <f t="shared" si="115"/>
        <v>5112.739182189016</v>
      </c>
      <c r="I440" s="211">
        <f t="shared" si="108"/>
        <v>413</v>
      </c>
      <c r="J440" s="212">
        <f t="shared" si="105"/>
        <v>98.096769230769226</v>
      </c>
      <c r="K440" s="436">
        <v>19710</v>
      </c>
      <c r="L440" s="213">
        <f t="shared" si="111"/>
        <v>2411.0885797226915</v>
      </c>
      <c r="M440" s="210">
        <f t="shared" si="116"/>
        <v>819.77011710571514</v>
      </c>
      <c r="N440" s="208">
        <f t="shared" si="117"/>
        <v>48.221771594453834</v>
      </c>
      <c r="O440" s="165">
        <v>44</v>
      </c>
      <c r="P440" s="166">
        <f t="shared" si="118"/>
        <v>3323.0804684228606</v>
      </c>
      <c r="Q440" s="211">
        <f t="shared" si="109"/>
        <v>413</v>
      </c>
      <c r="R440" s="212">
        <f t="shared" si="106"/>
        <v>182.17971428571431</v>
      </c>
      <c r="S440" s="436">
        <v>19710</v>
      </c>
      <c r="T440" s="213">
        <f t="shared" si="112"/>
        <v>1298.2784660045259</v>
      </c>
      <c r="U440" s="210">
        <f t="shared" si="119"/>
        <v>441.4146784415388</v>
      </c>
      <c r="V440" s="208">
        <f t="shared" si="120"/>
        <v>25.965569320090516</v>
      </c>
      <c r="W440" s="165">
        <v>24</v>
      </c>
      <c r="X440" s="166">
        <f t="shared" si="121"/>
        <v>1789.6587137661552</v>
      </c>
    </row>
    <row r="441" spans="1:24" s="424" customFormat="1" ht="15.75" customHeight="1" x14ac:dyDescent="0.2">
      <c r="A441" s="211">
        <f t="shared" si="123"/>
        <v>414</v>
      </c>
      <c r="B441" s="212">
        <f t="shared" si="122"/>
        <v>63.796199999999999</v>
      </c>
      <c r="C441" s="436">
        <v>19710</v>
      </c>
      <c r="D441" s="213">
        <f t="shared" si="110"/>
        <v>3707.4308501133296</v>
      </c>
      <c r="E441" s="208">
        <f t="shared" si="113"/>
        <v>1260.5264890385322</v>
      </c>
      <c r="F441" s="164">
        <f t="shared" si="114"/>
        <v>74.14861700226659</v>
      </c>
      <c r="G441" s="165">
        <v>68</v>
      </c>
      <c r="H441" s="166">
        <f t="shared" si="115"/>
        <v>5110.1059561541279</v>
      </c>
      <c r="I441" s="211">
        <f t="shared" si="108"/>
        <v>414</v>
      </c>
      <c r="J441" s="212">
        <f t="shared" si="105"/>
        <v>98.147999999999996</v>
      </c>
      <c r="K441" s="436">
        <v>19710</v>
      </c>
      <c r="L441" s="213">
        <f t="shared" si="111"/>
        <v>2409.8300525736645</v>
      </c>
      <c r="M441" s="210">
        <f t="shared" si="116"/>
        <v>819.342217875046</v>
      </c>
      <c r="N441" s="208">
        <f t="shared" si="117"/>
        <v>48.196601051473294</v>
      </c>
      <c r="O441" s="165">
        <v>44</v>
      </c>
      <c r="P441" s="166">
        <f t="shared" si="118"/>
        <v>3321.368871500184</v>
      </c>
      <c r="Q441" s="211">
        <f t="shared" si="109"/>
        <v>414</v>
      </c>
      <c r="R441" s="212">
        <f t="shared" si="106"/>
        <v>182.27485714285714</v>
      </c>
      <c r="S441" s="436">
        <v>19710</v>
      </c>
      <c r="T441" s="213">
        <f t="shared" si="112"/>
        <v>1297.6007975396653</v>
      </c>
      <c r="U441" s="210">
        <f t="shared" si="119"/>
        <v>441.18427116348624</v>
      </c>
      <c r="V441" s="208">
        <f t="shared" si="120"/>
        <v>25.952015950793307</v>
      </c>
      <c r="W441" s="165">
        <v>24</v>
      </c>
      <c r="X441" s="166">
        <f t="shared" si="121"/>
        <v>1788.737084653945</v>
      </c>
    </row>
    <row r="442" spans="1:24" s="424" customFormat="1" ht="15.75" customHeight="1" x14ac:dyDescent="0.2">
      <c r="A442" s="211">
        <f t="shared" si="123"/>
        <v>415</v>
      </c>
      <c r="B442" s="212">
        <f t="shared" si="122"/>
        <v>63.829499999999996</v>
      </c>
      <c r="C442" s="436">
        <v>19710</v>
      </c>
      <c r="D442" s="213">
        <f t="shared" si="110"/>
        <v>3705.4966747350368</v>
      </c>
      <c r="E442" s="208">
        <f t="shared" si="113"/>
        <v>1259.8688694099126</v>
      </c>
      <c r="F442" s="164">
        <f t="shared" si="114"/>
        <v>74.109933494700741</v>
      </c>
      <c r="G442" s="165">
        <v>68</v>
      </c>
      <c r="H442" s="166">
        <f t="shared" si="115"/>
        <v>5107.4754776396503</v>
      </c>
      <c r="I442" s="211">
        <f t="shared" si="108"/>
        <v>415</v>
      </c>
      <c r="J442" s="212">
        <f t="shared" si="105"/>
        <v>98.199230769230766</v>
      </c>
      <c r="K442" s="436">
        <v>19710</v>
      </c>
      <c r="L442" s="213">
        <f t="shared" si="111"/>
        <v>2408.5728385777734</v>
      </c>
      <c r="M442" s="210">
        <f t="shared" si="116"/>
        <v>818.91476511644305</v>
      </c>
      <c r="N442" s="208">
        <f t="shared" si="117"/>
        <v>48.171456771555469</v>
      </c>
      <c r="O442" s="165">
        <v>44</v>
      </c>
      <c r="P442" s="166">
        <f t="shared" si="118"/>
        <v>3319.6590604657717</v>
      </c>
      <c r="Q442" s="211">
        <f t="shared" si="109"/>
        <v>415</v>
      </c>
      <c r="R442" s="212">
        <f t="shared" si="106"/>
        <v>182.37</v>
      </c>
      <c r="S442" s="436">
        <v>19710</v>
      </c>
      <c r="T442" s="213">
        <f t="shared" si="112"/>
        <v>1296.9238361572627</v>
      </c>
      <c r="U442" s="210">
        <f t="shared" si="119"/>
        <v>440.95410429346936</v>
      </c>
      <c r="V442" s="208">
        <f t="shared" si="120"/>
        <v>25.938476723145254</v>
      </c>
      <c r="W442" s="165">
        <v>24</v>
      </c>
      <c r="X442" s="166">
        <f t="shared" si="121"/>
        <v>1787.8164171738772</v>
      </c>
    </row>
    <row r="443" spans="1:24" s="424" customFormat="1" ht="15.75" customHeight="1" x14ac:dyDescent="0.2">
      <c r="A443" s="211">
        <f t="shared" si="123"/>
        <v>416</v>
      </c>
      <c r="B443" s="212">
        <f t="shared" si="122"/>
        <v>63.8628</v>
      </c>
      <c r="C443" s="436">
        <v>19710</v>
      </c>
      <c r="D443" s="213">
        <f t="shared" si="110"/>
        <v>3703.5645164321013</v>
      </c>
      <c r="E443" s="208">
        <f t="shared" si="113"/>
        <v>1259.2119355869145</v>
      </c>
      <c r="F443" s="164">
        <f t="shared" si="114"/>
        <v>74.071290328642021</v>
      </c>
      <c r="G443" s="165">
        <v>68</v>
      </c>
      <c r="H443" s="166">
        <f t="shared" si="115"/>
        <v>5104.8477423476579</v>
      </c>
      <c r="I443" s="211">
        <f t="shared" si="108"/>
        <v>416</v>
      </c>
      <c r="J443" s="212">
        <f t="shared" si="105"/>
        <v>98.250461538461536</v>
      </c>
      <c r="K443" s="436">
        <v>19710</v>
      </c>
      <c r="L443" s="213">
        <f t="shared" si="111"/>
        <v>2407.3169356808662</v>
      </c>
      <c r="M443" s="210">
        <f t="shared" si="116"/>
        <v>818.48775813149462</v>
      </c>
      <c r="N443" s="208">
        <f t="shared" si="117"/>
        <v>48.146338713617325</v>
      </c>
      <c r="O443" s="165">
        <v>44</v>
      </c>
      <c r="P443" s="166">
        <f t="shared" si="118"/>
        <v>3317.951032525978</v>
      </c>
      <c r="Q443" s="211">
        <f t="shared" si="109"/>
        <v>416</v>
      </c>
      <c r="R443" s="212">
        <f t="shared" si="106"/>
        <v>182.46514285714287</v>
      </c>
      <c r="S443" s="436">
        <v>19710</v>
      </c>
      <c r="T443" s="213">
        <f t="shared" si="112"/>
        <v>1296.2475807512353</v>
      </c>
      <c r="U443" s="210">
        <f t="shared" si="119"/>
        <v>440.72417745542003</v>
      </c>
      <c r="V443" s="208">
        <f t="shared" si="120"/>
        <v>25.924951615024707</v>
      </c>
      <c r="W443" s="165">
        <v>24</v>
      </c>
      <c r="X443" s="166">
        <f t="shared" si="121"/>
        <v>1786.8967098216799</v>
      </c>
    </row>
    <row r="444" spans="1:24" s="424" customFormat="1" ht="15.75" customHeight="1" x14ac:dyDescent="0.2">
      <c r="A444" s="211">
        <f t="shared" si="123"/>
        <v>417</v>
      </c>
      <c r="B444" s="212">
        <f t="shared" si="122"/>
        <v>63.896099999999997</v>
      </c>
      <c r="C444" s="436">
        <v>19710</v>
      </c>
      <c r="D444" s="213">
        <f t="shared" si="110"/>
        <v>3701.6343720508762</v>
      </c>
      <c r="E444" s="208">
        <f t="shared" si="113"/>
        <v>1258.555686497298</v>
      </c>
      <c r="F444" s="164">
        <f t="shared" si="114"/>
        <v>74.032687441017529</v>
      </c>
      <c r="G444" s="165">
        <v>68</v>
      </c>
      <c r="H444" s="166">
        <f t="shared" si="115"/>
        <v>5102.2227459891919</v>
      </c>
      <c r="I444" s="211">
        <f t="shared" si="108"/>
        <v>417</v>
      </c>
      <c r="J444" s="212">
        <f t="shared" si="105"/>
        <v>98.301692307692306</v>
      </c>
      <c r="K444" s="436">
        <v>19710</v>
      </c>
      <c r="L444" s="213">
        <f t="shared" si="111"/>
        <v>2406.0623418330697</v>
      </c>
      <c r="M444" s="210">
        <f t="shared" si="116"/>
        <v>818.06119622324377</v>
      </c>
      <c r="N444" s="208">
        <f t="shared" si="117"/>
        <v>48.121246836661392</v>
      </c>
      <c r="O444" s="165">
        <v>44</v>
      </c>
      <c r="P444" s="166">
        <f t="shared" si="118"/>
        <v>3316.2447848929751</v>
      </c>
      <c r="Q444" s="211">
        <f t="shared" si="109"/>
        <v>417</v>
      </c>
      <c r="R444" s="212">
        <f t="shared" si="106"/>
        <v>182.56028571428573</v>
      </c>
      <c r="S444" s="436">
        <v>19710</v>
      </c>
      <c r="T444" s="213">
        <f t="shared" si="112"/>
        <v>1295.5720302178067</v>
      </c>
      <c r="U444" s="210">
        <f t="shared" si="119"/>
        <v>440.49449027405433</v>
      </c>
      <c r="V444" s="208">
        <f t="shared" si="120"/>
        <v>25.911440604356134</v>
      </c>
      <c r="W444" s="165">
        <v>24</v>
      </c>
      <c r="X444" s="166">
        <f t="shared" si="121"/>
        <v>1785.9779610962171</v>
      </c>
    </row>
    <row r="445" spans="1:24" s="424" customFormat="1" ht="15.75" customHeight="1" x14ac:dyDescent="0.2">
      <c r="A445" s="211">
        <f t="shared" si="123"/>
        <v>418</v>
      </c>
      <c r="B445" s="212">
        <f t="shared" si="122"/>
        <v>63.929400000000001</v>
      </c>
      <c r="C445" s="436">
        <v>19710</v>
      </c>
      <c r="D445" s="213">
        <f t="shared" si="110"/>
        <v>3699.7062384442838</v>
      </c>
      <c r="E445" s="208">
        <f t="shared" si="113"/>
        <v>1257.9001210710567</v>
      </c>
      <c r="F445" s="164">
        <f t="shared" si="114"/>
        <v>73.994124768885683</v>
      </c>
      <c r="G445" s="165">
        <v>68</v>
      </c>
      <c r="H445" s="166">
        <f t="shared" si="115"/>
        <v>5099.6004842842267</v>
      </c>
      <c r="I445" s="211">
        <f t="shared" si="108"/>
        <v>418</v>
      </c>
      <c r="J445" s="212">
        <f t="shared" si="105"/>
        <v>98.352923076923076</v>
      </c>
      <c r="K445" s="436">
        <v>19710</v>
      </c>
      <c r="L445" s="213">
        <f t="shared" si="111"/>
        <v>2404.8090549887843</v>
      </c>
      <c r="M445" s="210">
        <f t="shared" si="116"/>
        <v>817.63507869618672</v>
      </c>
      <c r="N445" s="208">
        <f t="shared" si="117"/>
        <v>48.096181099775684</v>
      </c>
      <c r="O445" s="165">
        <v>44</v>
      </c>
      <c r="P445" s="166">
        <f t="shared" si="118"/>
        <v>3314.5403147847464</v>
      </c>
      <c r="Q445" s="211">
        <f t="shared" si="109"/>
        <v>418</v>
      </c>
      <c r="R445" s="212">
        <f t="shared" si="106"/>
        <v>182.65542857142859</v>
      </c>
      <c r="S445" s="436">
        <v>19710</v>
      </c>
      <c r="T445" s="213">
        <f t="shared" si="112"/>
        <v>1294.8971834554993</v>
      </c>
      <c r="U445" s="210">
        <f t="shared" si="119"/>
        <v>440.26504237486978</v>
      </c>
      <c r="V445" s="208">
        <f t="shared" si="120"/>
        <v>25.897943669109988</v>
      </c>
      <c r="W445" s="165">
        <v>24</v>
      </c>
      <c r="X445" s="166">
        <f t="shared" si="121"/>
        <v>1785.0601694994791</v>
      </c>
    </row>
    <row r="446" spans="1:24" s="424" customFormat="1" ht="15.75" customHeight="1" x14ac:dyDescent="0.2">
      <c r="A446" s="211">
        <f t="shared" si="123"/>
        <v>419</v>
      </c>
      <c r="B446" s="212">
        <f t="shared" si="122"/>
        <v>63.962699999999998</v>
      </c>
      <c r="C446" s="436">
        <v>19710</v>
      </c>
      <c r="D446" s="213">
        <f t="shared" si="110"/>
        <v>3697.7801124717998</v>
      </c>
      <c r="E446" s="208">
        <f t="shared" si="113"/>
        <v>1257.2452382404119</v>
      </c>
      <c r="F446" s="164">
        <f t="shared" si="114"/>
        <v>73.955602249435998</v>
      </c>
      <c r="G446" s="165">
        <v>68</v>
      </c>
      <c r="H446" s="166">
        <f t="shared" si="115"/>
        <v>5096.9809529616477</v>
      </c>
      <c r="I446" s="211">
        <f t="shared" si="108"/>
        <v>419</v>
      </c>
      <c r="J446" s="212">
        <f t="shared" si="105"/>
        <v>98.404153846153847</v>
      </c>
      <c r="K446" s="436">
        <v>19710</v>
      </c>
      <c r="L446" s="213">
        <f t="shared" si="111"/>
        <v>2403.55707310667</v>
      </c>
      <c r="M446" s="210">
        <f t="shared" si="116"/>
        <v>817.20940485626784</v>
      </c>
      <c r="N446" s="208">
        <f t="shared" si="117"/>
        <v>48.071141462133404</v>
      </c>
      <c r="O446" s="165">
        <v>44</v>
      </c>
      <c r="P446" s="166">
        <f t="shared" si="118"/>
        <v>3312.8376194250709</v>
      </c>
      <c r="Q446" s="211">
        <f t="shared" si="109"/>
        <v>419</v>
      </c>
      <c r="R446" s="212">
        <f t="shared" si="106"/>
        <v>182.75057142857145</v>
      </c>
      <c r="S446" s="436">
        <v>19710</v>
      </c>
      <c r="T446" s="213">
        <f t="shared" si="112"/>
        <v>1294.22303936513</v>
      </c>
      <c r="U446" s="210">
        <f t="shared" si="119"/>
        <v>440.03583338414427</v>
      </c>
      <c r="V446" s="208">
        <f t="shared" si="120"/>
        <v>25.884460787302601</v>
      </c>
      <c r="W446" s="165">
        <v>24</v>
      </c>
      <c r="X446" s="166">
        <f t="shared" si="121"/>
        <v>1784.1433335365768</v>
      </c>
    </row>
    <row r="447" spans="1:24" s="424" customFormat="1" ht="15.75" customHeight="1" x14ac:dyDescent="0.2">
      <c r="A447" s="214">
        <v>420</v>
      </c>
      <c r="B447" s="212">
        <f t="shared" si="122"/>
        <v>63.995999999999995</v>
      </c>
      <c r="C447" s="436">
        <v>19710</v>
      </c>
      <c r="D447" s="213">
        <f t="shared" si="110"/>
        <v>3695.8559909994378</v>
      </c>
      <c r="E447" s="208">
        <f t="shared" si="113"/>
        <v>1256.5910369398089</v>
      </c>
      <c r="F447" s="164">
        <f t="shared" si="114"/>
        <v>73.917119819988756</v>
      </c>
      <c r="G447" s="165">
        <v>68</v>
      </c>
      <c r="H447" s="166">
        <f t="shared" si="115"/>
        <v>5094.3641477592346</v>
      </c>
      <c r="I447" s="214">
        <v>420</v>
      </c>
      <c r="J447" s="212">
        <f t="shared" si="105"/>
        <v>98.455384615384602</v>
      </c>
      <c r="K447" s="436">
        <v>19710</v>
      </c>
      <c r="L447" s="213">
        <f t="shared" si="111"/>
        <v>2402.3063941496348</v>
      </c>
      <c r="M447" s="210">
        <f t="shared" si="116"/>
        <v>816.78417401087586</v>
      </c>
      <c r="N447" s="208">
        <f t="shared" si="117"/>
        <v>48.0461278829927</v>
      </c>
      <c r="O447" s="165">
        <v>44</v>
      </c>
      <c r="P447" s="166">
        <f t="shared" si="118"/>
        <v>3311.1366960435034</v>
      </c>
      <c r="Q447" s="214">
        <v>420</v>
      </c>
      <c r="R447" s="212">
        <f t="shared" si="106"/>
        <v>182.84571428571428</v>
      </c>
      <c r="S447" s="436">
        <v>19710</v>
      </c>
      <c r="T447" s="213">
        <f t="shared" si="112"/>
        <v>1293.549596849803</v>
      </c>
      <c r="U447" s="210">
        <f t="shared" si="119"/>
        <v>439.80686292893307</v>
      </c>
      <c r="V447" s="208">
        <f t="shared" si="120"/>
        <v>25.870991936996063</v>
      </c>
      <c r="W447" s="165">
        <v>24</v>
      </c>
      <c r="X447" s="166">
        <f t="shared" si="121"/>
        <v>1783.2274517157321</v>
      </c>
    </row>
    <row r="448" spans="1:24" s="424" customFormat="1" ht="15.75" customHeight="1" x14ac:dyDescent="0.2">
      <c r="A448" s="211">
        <f t="shared" ref="A448:A511" si="124">1+A447</f>
        <v>421</v>
      </c>
      <c r="B448" s="212">
        <f t="shared" si="122"/>
        <v>64.029300000000006</v>
      </c>
      <c r="C448" s="436">
        <v>19710</v>
      </c>
      <c r="D448" s="213">
        <f t="shared" si="110"/>
        <v>3693.9338708997284</v>
      </c>
      <c r="E448" s="208">
        <f t="shared" si="113"/>
        <v>1255.9375161059077</v>
      </c>
      <c r="F448" s="164">
        <f t="shared" si="114"/>
        <v>73.878677417994567</v>
      </c>
      <c r="G448" s="165">
        <v>68</v>
      </c>
      <c r="H448" s="166">
        <f t="shared" si="115"/>
        <v>5091.7500644236306</v>
      </c>
      <c r="I448" s="211">
        <f t="shared" ref="I448:I511" si="125">1+I447</f>
        <v>421</v>
      </c>
      <c r="J448" s="212">
        <f t="shared" si="105"/>
        <v>98.506615384615387</v>
      </c>
      <c r="K448" s="436">
        <v>19710</v>
      </c>
      <c r="L448" s="213">
        <f t="shared" si="111"/>
        <v>2401.0570160848238</v>
      </c>
      <c r="M448" s="210">
        <f t="shared" si="116"/>
        <v>816.35938546884017</v>
      </c>
      <c r="N448" s="208">
        <f t="shared" si="117"/>
        <v>48.021140321696478</v>
      </c>
      <c r="O448" s="165">
        <v>44</v>
      </c>
      <c r="P448" s="166">
        <f t="shared" si="118"/>
        <v>3309.4375418753602</v>
      </c>
      <c r="Q448" s="211">
        <f t="shared" ref="Q448:Q511" si="126">1+Q447</f>
        <v>421</v>
      </c>
      <c r="R448" s="212">
        <f t="shared" si="106"/>
        <v>182.94085714285717</v>
      </c>
      <c r="S448" s="436">
        <v>19710</v>
      </c>
      <c r="T448" s="213">
        <f t="shared" si="112"/>
        <v>1292.8768548149048</v>
      </c>
      <c r="U448" s="210">
        <f t="shared" si="119"/>
        <v>439.57813063706766</v>
      </c>
      <c r="V448" s="208">
        <f t="shared" si="120"/>
        <v>25.857537096298099</v>
      </c>
      <c r="W448" s="165">
        <v>24</v>
      </c>
      <c r="X448" s="166">
        <f t="shared" si="121"/>
        <v>1782.3125225482706</v>
      </c>
    </row>
    <row r="449" spans="1:24" s="424" customFormat="1" ht="15.75" customHeight="1" x14ac:dyDescent="0.2">
      <c r="A449" s="211">
        <f t="shared" si="124"/>
        <v>422</v>
      </c>
      <c r="B449" s="212">
        <f t="shared" si="122"/>
        <v>64.062600000000003</v>
      </c>
      <c r="C449" s="436">
        <v>19710</v>
      </c>
      <c r="D449" s="213">
        <f t="shared" si="110"/>
        <v>3692.0137490517086</v>
      </c>
      <c r="E449" s="208">
        <f t="shared" si="113"/>
        <v>1255.2846746775811</v>
      </c>
      <c r="F449" s="164">
        <f t="shared" si="114"/>
        <v>73.84027498103417</v>
      </c>
      <c r="G449" s="165">
        <v>68</v>
      </c>
      <c r="H449" s="166">
        <f t="shared" si="115"/>
        <v>5089.1386987103233</v>
      </c>
      <c r="I449" s="211">
        <f t="shared" si="125"/>
        <v>422</v>
      </c>
      <c r="J449" s="212">
        <f t="shared" si="105"/>
        <v>98.557846153846157</v>
      </c>
      <c r="K449" s="436">
        <v>19710</v>
      </c>
      <c r="L449" s="213">
        <f t="shared" si="111"/>
        <v>2399.8089368836104</v>
      </c>
      <c r="M449" s="210">
        <f t="shared" si="116"/>
        <v>815.93503854042763</v>
      </c>
      <c r="N449" s="208">
        <f t="shared" si="117"/>
        <v>47.99617873767221</v>
      </c>
      <c r="O449" s="165">
        <v>44</v>
      </c>
      <c r="P449" s="166">
        <f t="shared" si="118"/>
        <v>3307.7401541617105</v>
      </c>
      <c r="Q449" s="211">
        <f t="shared" si="126"/>
        <v>422</v>
      </c>
      <c r="R449" s="212">
        <f t="shared" si="106"/>
        <v>183.03600000000003</v>
      </c>
      <c r="S449" s="436">
        <v>19710</v>
      </c>
      <c r="T449" s="213">
        <f t="shared" si="112"/>
        <v>1292.204812168098</v>
      </c>
      <c r="U449" s="210">
        <f t="shared" si="119"/>
        <v>439.34963613715337</v>
      </c>
      <c r="V449" s="208">
        <f t="shared" si="120"/>
        <v>25.84409624336196</v>
      </c>
      <c r="W449" s="165">
        <v>24</v>
      </c>
      <c r="X449" s="166">
        <f t="shared" si="121"/>
        <v>1781.3985445486132</v>
      </c>
    </row>
    <row r="450" spans="1:24" s="424" customFormat="1" ht="15.75" customHeight="1" x14ac:dyDescent="0.2">
      <c r="A450" s="211">
        <f t="shared" si="124"/>
        <v>423</v>
      </c>
      <c r="B450" s="212">
        <f t="shared" si="122"/>
        <v>64.0959</v>
      </c>
      <c r="C450" s="436">
        <v>19710</v>
      </c>
      <c r="D450" s="213">
        <f t="shared" si="110"/>
        <v>3690.0956223408984</v>
      </c>
      <c r="E450" s="208">
        <f t="shared" si="113"/>
        <v>1254.6325115959055</v>
      </c>
      <c r="F450" s="164">
        <f t="shared" si="114"/>
        <v>73.801912446817965</v>
      </c>
      <c r="G450" s="165">
        <v>68</v>
      </c>
      <c r="H450" s="166">
        <f t="shared" si="115"/>
        <v>5086.530046383622</v>
      </c>
      <c r="I450" s="211">
        <f t="shared" si="125"/>
        <v>423</v>
      </c>
      <c r="J450" s="212">
        <f t="shared" si="105"/>
        <v>98.609076923076927</v>
      </c>
      <c r="K450" s="436">
        <v>19710</v>
      </c>
      <c r="L450" s="213">
        <f t="shared" si="111"/>
        <v>2398.562154521584</v>
      </c>
      <c r="M450" s="210">
        <f t="shared" si="116"/>
        <v>815.51113253733865</v>
      </c>
      <c r="N450" s="208">
        <f t="shared" si="117"/>
        <v>47.971243090431685</v>
      </c>
      <c r="O450" s="165">
        <v>44</v>
      </c>
      <c r="P450" s="166">
        <f t="shared" si="118"/>
        <v>3306.0445301493542</v>
      </c>
      <c r="Q450" s="211">
        <f t="shared" si="126"/>
        <v>423</v>
      </c>
      <c r="R450" s="212">
        <f t="shared" si="106"/>
        <v>183.13114285714286</v>
      </c>
      <c r="S450" s="436">
        <v>19710</v>
      </c>
      <c r="T450" s="213">
        <f t="shared" si="112"/>
        <v>1291.5334678193144</v>
      </c>
      <c r="U450" s="210">
        <f t="shared" si="119"/>
        <v>439.12137905856696</v>
      </c>
      <c r="V450" s="208">
        <f t="shared" si="120"/>
        <v>25.830669356386288</v>
      </c>
      <c r="W450" s="165">
        <v>24</v>
      </c>
      <c r="X450" s="166">
        <f t="shared" si="121"/>
        <v>1780.4855162342678</v>
      </c>
    </row>
    <row r="451" spans="1:24" s="424" customFormat="1" ht="15.75" customHeight="1" x14ac:dyDescent="0.2">
      <c r="A451" s="211">
        <f t="shared" si="124"/>
        <v>424</v>
      </c>
      <c r="B451" s="212">
        <f t="shared" si="122"/>
        <v>64.129199999999997</v>
      </c>
      <c r="C451" s="436">
        <v>19710</v>
      </c>
      <c r="D451" s="213">
        <f t="shared" si="110"/>
        <v>3688.179487659288</v>
      </c>
      <c r="E451" s="208">
        <f t="shared" si="113"/>
        <v>1253.981025804158</v>
      </c>
      <c r="F451" s="164">
        <f t="shared" si="114"/>
        <v>73.763589753185769</v>
      </c>
      <c r="G451" s="165">
        <v>68</v>
      </c>
      <c r="H451" s="166">
        <f t="shared" si="115"/>
        <v>5083.9241032166319</v>
      </c>
      <c r="I451" s="211">
        <f t="shared" si="125"/>
        <v>424</v>
      </c>
      <c r="J451" s="212">
        <f t="shared" si="105"/>
        <v>98.660307692307683</v>
      </c>
      <c r="K451" s="436">
        <v>19710</v>
      </c>
      <c r="L451" s="213">
        <f t="shared" si="111"/>
        <v>2397.3166669785373</v>
      </c>
      <c r="M451" s="210">
        <f t="shared" si="116"/>
        <v>815.08766677270273</v>
      </c>
      <c r="N451" s="208">
        <f t="shared" si="117"/>
        <v>47.946333339570749</v>
      </c>
      <c r="O451" s="165">
        <v>44</v>
      </c>
      <c r="P451" s="166">
        <f t="shared" si="118"/>
        <v>3304.3506670908109</v>
      </c>
      <c r="Q451" s="211">
        <f t="shared" si="126"/>
        <v>424</v>
      </c>
      <c r="R451" s="212">
        <f t="shared" si="106"/>
        <v>183.22628571428572</v>
      </c>
      <c r="S451" s="436">
        <v>19710</v>
      </c>
      <c r="T451" s="213">
        <f t="shared" si="112"/>
        <v>1290.8628206807507</v>
      </c>
      <c r="U451" s="210">
        <f t="shared" si="119"/>
        <v>438.89335903145525</v>
      </c>
      <c r="V451" s="208">
        <f t="shared" si="120"/>
        <v>25.817256413615013</v>
      </c>
      <c r="W451" s="165">
        <v>24</v>
      </c>
      <c r="X451" s="166">
        <f t="shared" si="121"/>
        <v>1779.573436125821</v>
      </c>
    </row>
    <row r="452" spans="1:24" s="424" customFormat="1" ht="15.75" customHeight="1" x14ac:dyDescent="0.2">
      <c r="A452" s="211">
        <f t="shared" si="124"/>
        <v>425</v>
      </c>
      <c r="B452" s="212">
        <f t="shared" si="122"/>
        <v>64.162499999999994</v>
      </c>
      <c r="C452" s="436">
        <v>19710</v>
      </c>
      <c r="D452" s="213">
        <f t="shared" si="110"/>
        <v>3686.265341905319</v>
      </c>
      <c r="E452" s="208">
        <f t="shared" si="113"/>
        <v>1253.3302162478085</v>
      </c>
      <c r="F452" s="164">
        <f t="shared" si="114"/>
        <v>73.725306838106377</v>
      </c>
      <c r="G452" s="165">
        <v>68</v>
      </c>
      <c r="H452" s="166">
        <f t="shared" si="115"/>
        <v>5081.3208649912331</v>
      </c>
      <c r="I452" s="211">
        <f t="shared" si="125"/>
        <v>425</v>
      </c>
      <c r="J452" s="212">
        <f t="shared" si="105"/>
        <v>98.711538461538453</v>
      </c>
      <c r="K452" s="436">
        <v>19710</v>
      </c>
      <c r="L452" s="213">
        <f t="shared" si="111"/>
        <v>2396.0724722384571</v>
      </c>
      <c r="M452" s="210">
        <f t="shared" si="116"/>
        <v>814.66464056107543</v>
      </c>
      <c r="N452" s="208">
        <f t="shared" si="117"/>
        <v>47.921449444769145</v>
      </c>
      <c r="O452" s="165">
        <v>44</v>
      </c>
      <c r="P452" s="166">
        <f t="shared" si="118"/>
        <v>3302.6585622443017</v>
      </c>
      <c r="Q452" s="211">
        <f t="shared" si="126"/>
        <v>425</v>
      </c>
      <c r="R452" s="212">
        <f t="shared" si="106"/>
        <v>183.32142857142856</v>
      </c>
      <c r="S452" s="436">
        <v>19710</v>
      </c>
      <c r="T452" s="213">
        <f t="shared" si="112"/>
        <v>1290.1928696668615</v>
      </c>
      <c r="U452" s="210">
        <f t="shared" si="119"/>
        <v>438.66557568673295</v>
      </c>
      <c r="V452" s="208">
        <f t="shared" si="120"/>
        <v>25.803857393337232</v>
      </c>
      <c r="W452" s="165">
        <v>24</v>
      </c>
      <c r="X452" s="166">
        <f t="shared" si="121"/>
        <v>1778.6623027469318</v>
      </c>
    </row>
    <row r="453" spans="1:24" s="424" customFormat="1" ht="15.75" customHeight="1" x14ac:dyDescent="0.2">
      <c r="A453" s="211">
        <f t="shared" si="124"/>
        <v>426</v>
      </c>
      <c r="B453" s="212">
        <f t="shared" si="122"/>
        <v>64.195800000000006</v>
      </c>
      <c r="C453" s="436">
        <v>19710</v>
      </c>
      <c r="D453" s="213">
        <f t="shared" si="110"/>
        <v>3684.3531819838681</v>
      </c>
      <c r="E453" s="208">
        <f t="shared" si="113"/>
        <v>1252.6800818745153</v>
      </c>
      <c r="F453" s="164">
        <f t="shared" si="114"/>
        <v>73.687063639677362</v>
      </c>
      <c r="G453" s="165">
        <v>68</v>
      </c>
      <c r="H453" s="166">
        <f t="shared" si="115"/>
        <v>5078.7203274980602</v>
      </c>
      <c r="I453" s="211">
        <f t="shared" si="125"/>
        <v>426</v>
      </c>
      <c r="J453" s="212">
        <f t="shared" si="105"/>
        <v>98.762769230769237</v>
      </c>
      <c r="K453" s="436">
        <v>19710</v>
      </c>
      <c r="L453" s="213">
        <f t="shared" si="111"/>
        <v>2394.8295682895141</v>
      </c>
      <c r="M453" s="210">
        <f t="shared" si="116"/>
        <v>814.24205321843488</v>
      </c>
      <c r="N453" s="208">
        <f t="shared" si="117"/>
        <v>47.896591365790286</v>
      </c>
      <c r="O453" s="165">
        <v>44</v>
      </c>
      <c r="P453" s="166">
        <f t="shared" si="118"/>
        <v>3300.9682128737395</v>
      </c>
      <c r="Q453" s="211">
        <f t="shared" si="126"/>
        <v>426</v>
      </c>
      <c r="R453" s="212">
        <f t="shared" si="106"/>
        <v>183.41657142857144</v>
      </c>
      <c r="S453" s="436">
        <v>19710</v>
      </c>
      <c r="T453" s="213">
        <f t="shared" si="112"/>
        <v>1289.5236136943538</v>
      </c>
      <c r="U453" s="210">
        <f t="shared" si="119"/>
        <v>438.43802865608035</v>
      </c>
      <c r="V453" s="208">
        <f t="shared" si="120"/>
        <v>25.790472273887076</v>
      </c>
      <c r="W453" s="165">
        <v>24</v>
      </c>
      <c r="X453" s="166">
        <f t="shared" si="121"/>
        <v>1777.7521146243212</v>
      </c>
    </row>
    <row r="454" spans="1:24" s="424" customFormat="1" ht="15.75" customHeight="1" x14ac:dyDescent="0.2">
      <c r="A454" s="211">
        <f t="shared" si="124"/>
        <v>427</v>
      </c>
      <c r="B454" s="212">
        <f t="shared" si="122"/>
        <v>64.229100000000003</v>
      </c>
      <c r="C454" s="436">
        <v>19710</v>
      </c>
      <c r="D454" s="213">
        <f t="shared" si="110"/>
        <v>3682.4430048062327</v>
      </c>
      <c r="E454" s="208">
        <f t="shared" si="113"/>
        <v>1252.0306216341191</v>
      </c>
      <c r="F454" s="164">
        <f t="shared" si="114"/>
        <v>73.64886009612465</v>
      </c>
      <c r="G454" s="165">
        <v>68</v>
      </c>
      <c r="H454" s="166">
        <f t="shared" si="115"/>
        <v>5076.1224865364766</v>
      </c>
      <c r="I454" s="211">
        <f t="shared" si="125"/>
        <v>427</v>
      </c>
      <c r="J454" s="212">
        <f t="shared" si="105"/>
        <v>98.814000000000007</v>
      </c>
      <c r="K454" s="436">
        <v>19710</v>
      </c>
      <c r="L454" s="213">
        <f t="shared" si="111"/>
        <v>2393.5879531240512</v>
      </c>
      <c r="M454" s="210">
        <f t="shared" si="116"/>
        <v>813.81990406217744</v>
      </c>
      <c r="N454" s="208">
        <f t="shared" si="117"/>
        <v>47.871759062481026</v>
      </c>
      <c r="O454" s="165">
        <v>44</v>
      </c>
      <c r="P454" s="166">
        <f t="shared" si="118"/>
        <v>3299.2796162487098</v>
      </c>
      <c r="Q454" s="211">
        <f t="shared" si="126"/>
        <v>427</v>
      </c>
      <c r="R454" s="212">
        <f t="shared" si="106"/>
        <v>183.51171428571431</v>
      </c>
      <c r="S454" s="436">
        <v>19710</v>
      </c>
      <c r="T454" s="213">
        <f t="shared" si="112"/>
        <v>1288.8550516821813</v>
      </c>
      <c r="U454" s="210">
        <f t="shared" si="119"/>
        <v>438.21071757194164</v>
      </c>
      <c r="V454" s="208">
        <f t="shared" si="120"/>
        <v>25.777101033643625</v>
      </c>
      <c r="W454" s="165">
        <v>24</v>
      </c>
      <c r="X454" s="166">
        <f t="shared" si="121"/>
        <v>1776.8428702877666</v>
      </c>
    </row>
    <row r="455" spans="1:24" s="424" customFormat="1" ht="15.75" customHeight="1" x14ac:dyDescent="0.2">
      <c r="A455" s="211">
        <f t="shared" si="124"/>
        <v>428</v>
      </c>
      <c r="B455" s="212">
        <f t="shared" si="122"/>
        <v>64.2624</v>
      </c>
      <c r="C455" s="436">
        <v>19710</v>
      </c>
      <c r="D455" s="213">
        <f t="shared" si="110"/>
        <v>3680.5348072901106</v>
      </c>
      <c r="E455" s="208">
        <f t="shared" si="113"/>
        <v>1251.3818344786378</v>
      </c>
      <c r="F455" s="164">
        <f t="shared" si="114"/>
        <v>73.610696145802208</v>
      </c>
      <c r="G455" s="165">
        <v>68</v>
      </c>
      <c r="H455" s="166">
        <f t="shared" si="115"/>
        <v>5073.527337914551</v>
      </c>
      <c r="I455" s="211">
        <f t="shared" si="125"/>
        <v>428</v>
      </c>
      <c r="J455" s="212">
        <f t="shared" si="105"/>
        <v>98.865230769230763</v>
      </c>
      <c r="K455" s="436">
        <v>19710</v>
      </c>
      <c r="L455" s="213">
        <f t="shared" si="111"/>
        <v>2392.347624738572</v>
      </c>
      <c r="M455" s="210">
        <f t="shared" si="116"/>
        <v>813.39819241111456</v>
      </c>
      <c r="N455" s="208">
        <f t="shared" si="117"/>
        <v>47.846952494771443</v>
      </c>
      <c r="O455" s="165">
        <v>44</v>
      </c>
      <c r="P455" s="166">
        <f t="shared" si="118"/>
        <v>3297.5927696444578</v>
      </c>
      <c r="Q455" s="211">
        <f t="shared" si="126"/>
        <v>428</v>
      </c>
      <c r="R455" s="212">
        <f t="shared" si="106"/>
        <v>183.60685714285717</v>
      </c>
      <c r="S455" s="436">
        <v>19710</v>
      </c>
      <c r="T455" s="213">
        <f t="shared" si="112"/>
        <v>1288.1871825515386</v>
      </c>
      <c r="U455" s="210">
        <f t="shared" si="119"/>
        <v>437.98364206752319</v>
      </c>
      <c r="V455" s="208">
        <f t="shared" si="120"/>
        <v>25.763743651030772</v>
      </c>
      <c r="W455" s="165">
        <v>24</v>
      </c>
      <c r="X455" s="166">
        <f t="shared" si="121"/>
        <v>1775.9345682700928</v>
      </c>
    </row>
    <row r="456" spans="1:24" s="424" customFormat="1" ht="15.75" customHeight="1" x14ac:dyDescent="0.2">
      <c r="A456" s="211">
        <f t="shared" si="124"/>
        <v>429</v>
      </c>
      <c r="B456" s="212">
        <f t="shared" ref="B456:B487" si="127">0.0333*A456+50.01</f>
        <v>64.295699999999997</v>
      </c>
      <c r="C456" s="436">
        <v>19710</v>
      </c>
      <c r="D456" s="213">
        <f t="shared" si="110"/>
        <v>3678.6285863595858</v>
      </c>
      <c r="E456" s="208">
        <f t="shared" si="113"/>
        <v>1250.7337193622593</v>
      </c>
      <c r="F456" s="164">
        <f t="shared" si="114"/>
        <v>73.572571727191715</v>
      </c>
      <c r="G456" s="165">
        <v>68</v>
      </c>
      <c r="H456" s="166">
        <f t="shared" si="115"/>
        <v>5070.9348774490363</v>
      </c>
      <c r="I456" s="211">
        <f t="shared" si="125"/>
        <v>429</v>
      </c>
      <c r="J456" s="212">
        <f t="shared" ref="J456:J519" si="128">(0.0333*I456+50.01)/0.65</f>
        <v>98.916461538461533</v>
      </c>
      <c r="K456" s="436">
        <v>19710</v>
      </c>
      <c r="L456" s="213">
        <f t="shared" si="111"/>
        <v>2391.1085811337307</v>
      </c>
      <c r="M456" s="210">
        <f t="shared" si="116"/>
        <v>812.97691758546853</v>
      </c>
      <c r="N456" s="208">
        <f t="shared" si="117"/>
        <v>47.822171622674617</v>
      </c>
      <c r="O456" s="165">
        <v>44</v>
      </c>
      <c r="P456" s="166">
        <f t="shared" si="118"/>
        <v>3295.9076703418737</v>
      </c>
      <c r="Q456" s="211">
        <f t="shared" si="126"/>
        <v>429</v>
      </c>
      <c r="R456" s="212">
        <f t="shared" ref="R456:R519" si="129">(0.0333*Q456+50.01)/0.35</f>
        <v>183.702</v>
      </c>
      <c r="S456" s="436">
        <v>19710</v>
      </c>
      <c r="T456" s="213">
        <f t="shared" si="112"/>
        <v>1287.5200052258549</v>
      </c>
      <c r="U456" s="210">
        <f t="shared" si="119"/>
        <v>437.75680177679072</v>
      </c>
      <c r="V456" s="208">
        <f t="shared" si="120"/>
        <v>25.750400104517098</v>
      </c>
      <c r="W456" s="165">
        <v>24</v>
      </c>
      <c r="X456" s="166">
        <f t="shared" si="121"/>
        <v>1775.0272071071627</v>
      </c>
    </row>
    <row r="457" spans="1:24" s="424" customFormat="1" ht="15.75" customHeight="1" x14ac:dyDescent="0.2">
      <c r="A457" s="214">
        <f t="shared" si="124"/>
        <v>430</v>
      </c>
      <c r="B457" s="212">
        <f t="shared" si="127"/>
        <v>64.328999999999994</v>
      </c>
      <c r="C457" s="436">
        <v>19710</v>
      </c>
      <c r="D457" s="213">
        <f t="shared" si="110"/>
        <v>3676.724338945111</v>
      </c>
      <c r="E457" s="208">
        <f t="shared" si="113"/>
        <v>1250.0862752413377</v>
      </c>
      <c r="F457" s="164">
        <f t="shared" si="114"/>
        <v>73.53448677890222</v>
      </c>
      <c r="G457" s="165">
        <v>68</v>
      </c>
      <c r="H457" s="166">
        <f t="shared" si="115"/>
        <v>5068.3451009653509</v>
      </c>
      <c r="I457" s="214">
        <f t="shared" si="125"/>
        <v>430</v>
      </c>
      <c r="J457" s="212">
        <f t="shared" si="128"/>
        <v>98.967692307692289</v>
      </c>
      <c r="K457" s="436">
        <v>19710</v>
      </c>
      <c r="L457" s="213">
        <f t="shared" si="111"/>
        <v>2389.8708203143224</v>
      </c>
      <c r="M457" s="210">
        <f t="shared" si="116"/>
        <v>812.55607890686963</v>
      </c>
      <c r="N457" s="208">
        <f t="shared" si="117"/>
        <v>47.797416406286452</v>
      </c>
      <c r="O457" s="165">
        <v>44</v>
      </c>
      <c r="P457" s="166">
        <f t="shared" si="118"/>
        <v>3294.2243156274785</v>
      </c>
      <c r="Q457" s="231">
        <f t="shared" si="126"/>
        <v>430</v>
      </c>
      <c r="R457" s="212">
        <f t="shared" si="129"/>
        <v>183.79714285714286</v>
      </c>
      <c r="S457" s="436">
        <v>19710</v>
      </c>
      <c r="T457" s="213">
        <f t="shared" si="112"/>
        <v>1286.8535186307886</v>
      </c>
      <c r="U457" s="210">
        <f t="shared" si="119"/>
        <v>437.53019633446814</v>
      </c>
      <c r="V457" s="208">
        <f t="shared" si="120"/>
        <v>25.737070372615772</v>
      </c>
      <c r="W457" s="165">
        <v>24</v>
      </c>
      <c r="X457" s="166">
        <f t="shared" si="121"/>
        <v>1774.1207853378726</v>
      </c>
    </row>
    <row r="458" spans="1:24" s="424" customFormat="1" ht="15.75" customHeight="1" x14ac:dyDescent="0.2">
      <c r="A458" s="211">
        <f t="shared" si="124"/>
        <v>431</v>
      </c>
      <c r="B458" s="212">
        <f t="shared" si="127"/>
        <v>64.362300000000005</v>
      </c>
      <c r="C458" s="436">
        <v>19710</v>
      </c>
      <c r="D458" s="213">
        <f t="shared" si="110"/>
        <v>3674.8220619834901</v>
      </c>
      <c r="E458" s="208">
        <f t="shared" si="113"/>
        <v>1249.4395010743867</v>
      </c>
      <c r="F458" s="164">
        <f t="shared" si="114"/>
        <v>73.496441239669807</v>
      </c>
      <c r="G458" s="165">
        <v>68</v>
      </c>
      <c r="H458" s="166">
        <f t="shared" si="115"/>
        <v>5065.758004297546</v>
      </c>
      <c r="I458" s="211">
        <f t="shared" si="125"/>
        <v>431</v>
      </c>
      <c r="J458" s="212">
        <f t="shared" si="128"/>
        <v>99.018923076923087</v>
      </c>
      <c r="K458" s="436">
        <v>19710</v>
      </c>
      <c r="L458" s="213">
        <f t="shared" si="111"/>
        <v>2388.6343402892685</v>
      </c>
      <c r="M458" s="210">
        <f t="shared" si="116"/>
        <v>812.13567569835129</v>
      </c>
      <c r="N458" s="208">
        <f t="shared" si="117"/>
        <v>47.772686805785369</v>
      </c>
      <c r="O458" s="165">
        <v>44</v>
      </c>
      <c r="P458" s="166">
        <f t="shared" si="118"/>
        <v>3292.5427027934052</v>
      </c>
      <c r="Q458" s="211">
        <f t="shared" si="126"/>
        <v>431</v>
      </c>
      <c r="R458" s="212">
        <f t="shared" si="129"/>
        <v>183.89228571428575</v>
      </c>
      <c r="S458" s="436">
        <v>19710</v>
      </c>
      <c r="T458" s="213">
        <f t="shared" si="112"/>
        <v>1286.1877216942212</v>
      </c>
      <c r="U458" s="210">
        <f t="shared" si="119"/>
        <v>437.30382537603521</v>
      </c>
      <c r="V458" s="208">
        <f t="shared" si="120"/>
        <v>25.723754433884423</v>
      </c>
      <c r="W458" s="165">
        <v>24</v>
      </c>
      <c r="X458" s="166">
        <f t="shared" si="121"/>
        <v>1773.2153015041406</v>
      </c>
    </row>
    <row r="459" spans="1:24" s="424" customFormat="1" ht="15.75" customHeight="1" x14ac:dyDescent="0.2">
      <c r="A459" s="211">
        <f t="shared" si="124"/>
        <v>432</v>
      </c>
      <c r="B459" s="212">
        <f t="shared" si="127"/>
        <v>64.395600000000002</v>
      </c>
      <c r="C459" s="436">
        <v>19710</v>
      </c>
      <c r="D459" s="213">
        <f t="shared" si="110"/>
        <v>3672.9217524178666</v>
      </c>
      <c r="E459" s="208">
        <f t="shared" si="113"/>
        <v>1248.7933958220747</v>
      </c>
      <c r="F459" s="164">
        <f t="shared" si="114"/>
        <v>73.45843504835733</v>
      </c>
      <c r="G459" s="165">
        <v>68</v>
      </c>
      <c r="H459" s="166">
        <f t="shared" si="115"/>
        <v>5063.1735832882987</v>
      </c>
      <c r="I459" s="211">
        <f t="shared" si="125"/>
        <v>432</v>
      </c>
      <c r="J459" s="212">
        <f t="shared" si="128"/>
        <v>99.070153846153843</v>
      </c>
      <c r="K459" s="436">
        <v>19710</v>
      </c>
      <c r="L459" s="213">
        <f t="shared" si="111"/>
        <v>2387.3991390716137</v>
      </c>
      <c r="M459" s="210">
        <f t="shared" si="116"/>
        <v>811.7157072843487</v>
      </c>
      <c r="N459" s="208">
        <f t="shared" si="117"/>
        <v>47.747982781432277</v>
      </c>
      <c r="O459" s="165">
        <v>44</v>
      </c>
      <c r="P459" s="166">
        <f t="shared" si="118"/>
        <v>3290.8628291373948</v>
      </c>
      <c r="Q459" s="211">
        <f t="shared" si="126"/>
        <v>432</v>
      </c>
      <c r="R459" s="212">
        <f t="shared" si="129"/>
        <v>183.98742857142858</v>
      </c>
      <c r="S459" s="436">
        <v>19710</v>
      </c>
      <c r="T459" s="213">
        <f t="shared" si="112"/>
        <v>1285.5226133462534</v>
      </c>
      <c r="U459" s="210">
        <f t="shared" si="119"/>
        <v>437.0776885377262</v>
      </c>
      <c r="V459" s="208">
        <f t="shared" si="120"/>
        <v>25.710452266925067</v>
      </c>
      <c r="W459" s="165">
        <v>24</v>
      </c>
      <c r="X459" s="166">
        <f t="shared" si="121"/>
        <v>1772.3107541509048</v>
      </c>
    </row>
    <row r="460" spans="1:24" s="424" customFormat="1" ht="15.75" customHeight="1" x14ac:dyDescent="0.2">
      <c r="A460" s="211">
        <f t="shared" si="124"/>
        <v>433</v>
      </c>
      <c r="B460" s="212">
        <f t="shared" si="127"/>
        <v>64.428899999999999</v>
      </c>
      <c r="C460" s="436">
        <v>19710</v>
      </c>
      <c r="D460" s="213">
        <f t="shared" si="110"/>
        <v>3671.0234071977015</v>
      </c>
      <c r="E460" s="208">
        <f t="shared" si="113"/>
        <v>1248.1479584472186</v>
      </c>
      <c r="F460" s="164">
        <f t="shared" si="114"/>
        <v>73.420468143954039</v>
      </c>
      <c r="G460" s="165">
        <v>68</v>
      </c>
      <c r="H460" s="166">
        <f t="shared" si="115"/>
        <v>5060.5918337888743</v>
      </c>
      <c r="I460" s="211">
        <f t="shared" si="125"/>
        <v>433</v>
      </c>
      <c r="J460" s="212">
        <f t="shared" si="128"/>
        <v>99.121384615384613</v>
      </c>
      <c r="K460" s="436">
        <v>19710</v>
      </c>
      <c r="L460" s="213">
        <f t="shared" si="111"/>
        <v>2386.1652146785059</v>
      </c>
      <c r="M460" s="210">
        <f t="shared" si="116"/>
        <v>811.29617299069207</v>
      </c>
      <c r="N460" s="208">
        <f t="shared" si="117"/>
        <v>47.723304293570116</v>
      </c>
      <c r="O460" s="165">
        <v>44</v>
      </c>
      <c r="P460" s="166">
        <f t="shared" si="118"/>
        <v>3289.1846919627678</v>
      </c>
      <c r="Q460" s="211">
        <f t="shared" si="126"/>
        <v>433</v>
      </c>
      <c r="R460" s="212">
        <f t="shared" si="129"/>
        <v>184.08257142857144</v>
      </c>
      <c r="S460" s="436">
        <v>19710</v>
      </c>
      <c r="T460" s="213">
        <f t="shared" si="112"/>
        <v>1284.8581925191954</v>
      </c>
      <c r="U460" s="210">
        <f t="shared" si="119"/>
        <v>436.8517854565265</v>
      </c>
      <c r="V460" s="208">
        <f t="shared" si="120"/>
        <v>25.697163850383909</v>
      </c>
      <c r="W460" s="165">
        <v>24</v>
      </c>
      <c r="X460" s="166">
        <f t="shared" si="121"/>
        <v>1771.4071418261058</v>
      </c>
    </row>
    <row r="461" spans="1:24" s="424" customFormat="1" ht="15.75" customHeight="1" x14ac:dyDescent="0.2">
      <c r="A461" s="211">
        <f t="shared" si="124"/>
        <v>434</v>
      </c>
      <c r="B461" s="212">
        <f t="shared" si="127"/>
        <v>64.462199999999996</v>
      </c>
      <c r="C461" s="436">
        <v>19710</v>
      </c>
      <c r="D461" s="213">
        <f t="shared" si="110"/>
        <v>3669.1270232787592</v>
      </c>
      <c r="E461" s="208">
        <f t="shared" si="113"/>
        <v>1247.5031879147782</v>
      </c>
      <c r="F461" s="164">
        <f t="shared" si="114"/>
        <v>73.38254046557519</v>
      </c>
      <c r="G461" s="165">
        <v>68</v>
      </c>
      <c r="H461" s="166">
        <f t="shared" si="115"/>
        <v>5058.0127516591128</v>
      </c>
      <c r="I461" s="211">
        <f t="shared" si="125"/>
        <v>434</v>
      </c>
      <c r="J461" s="212">
        <f t="shared" si="128"/>
        <v>99.172615384615369</v>
      </c>
      <c r="K461" s="436">
        <v>19710</v>
      </c>
      <c r="L461" s="213">
        <f t="shared" si="111"/>
        <v>2384.9325651311933</v>
      </c>
      <c r="M461" s="210">
        <f t="shared" si="116"/>
        <v>810.87707214460579</v>
      </c>
      <c r="N461" s="208">
        <f t="shared" si="117"/>
        <v>47.698651302623865</v>
      </c>
      <c r="O461" s="165">
        <v>44</v>
      </c>
      <c r="P461" s="166">
        <f t="shared" si="118"/>
        <v>3287.5082885784232</v>
      </c>
      <c r="Q461" s="211">
        <f t="shared" si="126"/>
        <v>434</v>
      </c>
      <c r="R461" s="212">
        <f t="shared" si="129"/>
        <v>184.17771428571427</v>
      </c>
      <c r="S461" s="436">
        <v>19710</v>
      </c>
      <c r="T461" s="213">
        <f t="shared" si="112"/>
        <v>1284.1944581475657</v>
      </c>
      <c r="U461" s="210">
        <f t="shared" si="119"/>
        <v>436.62611577017236</v>
      </c>
      <c r="V461" s="208">
        <f t="shared" si="120"/>
        <v>25.683889162951314</v>
      </c>
      <c r="W461" s="165">
        <v>24</v>
      </c>
      <c r="X461" s="166">
        <f t="shared" si="121"/>
        <v>1770.5044630806894</v>
      </c>
    </row>
    <row r="462" spans="1:24" s="424" customFormat="1" ht="15.75" customHeight="1" x14ac:dyDescent="0.2">
      <c r="A462" s="211">
        <f t="shared" si="124"/>
        <v>435</v>
      </c>
      <c r="B462" s="212">
        <f t="shared" si="127"/>
        <v>64.495499999999993</v>
      </c>
      <c r="C462" s="436">
        <v>19710</v>
      </c>
      <c r="D462" s="213">
        <f t="shared" si="110"/>
        <v>3667.23259762309</v>
      </c>
      <c r="E462" s="208">
        <f t="shared" si="113"/>
        <v>1246.8590831918507</v>
      </c>
      <c r="F462" s="164">
        <f t="shared" si="114"/>
        <v>73.344651952461803</v>
      </c>
      <c r="G462" s="165">
        <v>68</v>
      </c>
      <c r="H462" s="166">
        <f t="shared" si="115"/>
        <v>5055.4363327674018</v>
      </c>
      <c r="I462" s="211">
        <f t="shared" si="125"/>
        <v>435</v>
      </c>
      <c r="J462" s="212">
        <f t="shared" si="128"/>
        <v>99.223846153846139</v>
      </c>
      <c r="K462" s="436">
        <v>19710</v>
      </c>
      <c r="L462" s="213">
        <f t="shared" si="111"/>
        <v>2383.7011884550088</v>
      </c>
      <c r="M462" s="210">
        <f t="shared" si="116"/>
        <v>810.45840407470303</v>
      </c>
      <c r="N462" s="208">
        <f t="shared" si="117"/>
        <v>47.674023769100181</v>
      </c>
      <c r="O462" s="165">
        <v>44</v>
      </c>
      <c r="P462" s="166">
        <f t="shared" si="118"/>
        <v>3285.8336162988121</v>
      </c>
      <c r="Q462" s="211">
        <f t="shared" si="126"/>
        <v>435</v>
      </c>
      <c r="R462" s="212">
        <f t="shared" si="129"/>
        <v>184.27285714285713</v>
      </c>
      <c r="S462" s="436">
        <v>19710</v>
      </c>
      <c r="T462" s="213">
        <f t="shared" si="112"/>
        <v>1283.5314091680816</v>
      </c>
      <c r="U462" s="210">
        <f t="shared" si="119"/>
        <v>436.40067911714777</v>
      </c>
      <c r="V462" s="208">
        <f t="shared" si="120"/>
        <v>25.670628183361632</v>
      </c>
      <c r="W462" s="165">
        <v>24</v>
      </c>
      <c r="X462" s="166">
        <f t="shared" si="121"/>
        <v>1769.6027164685911</v>
      </c>
    </row>
    <row r="463" spans="1:24" s="424" customFormat="1" ht="15.75" customHeight="1" x14ac:dyDescent="0.2">
      <c r="A463" s="211">
        <f t="shared" si="124"/>
        <v>436</v>
      </c>
      <c r="B463" s="212">
        <f t="shared" si="127"/>
        <v>64.528800000000004</v>
      </c>
      <c r="C463" s="436">
        <v>19710</v>
      </c>
      <c r="D463" s="213">
        <f t="shared" si="110"/>
        <v>3665.3401271990178</v>
      </c>
      <c r="E463" s="208">
        <f t="shared" si="113"/>
        <v>1246.2156432476661</v>
      </c>
      <c r="F463" s="164">
        <f t="shared" si="114"/>
        <v>73.306802543980353</v>
      </c>
      <c r="G463" s="165">
        <v>68</v>
      </c>
      <c r="H463" s="166">
        <f t="shared" si="115"/>
        <v>5052.8625729906644</v>
      </c>
      <c r="I463" s="211">
        <f t="shared" si="125"/>
        <v>436</v>
      </c>
      <c r="J463" s="212">
        <f t="shared" si="128"/>
        <v>99.275076923076924</v>
      </c>
      <c r="K463" s="436">
        <v>19710</v>
      </c>
      <c r="L463" s="213">
        <f t="shared" si="111"/>
        <v>2382.4710826793616</v>
      </c>
      <c r="M463" s="210">
        <f t="shared" si="116"/>
        <v>810.04016811098302</v>
      </c>
      <c r="N463" s="208">
        <f t="shared" si="117"/>
        <v>47.649421653587233</v>
      </c>
      <c r="O463" s="165">
        <v>44</v>
      </c>
      <c r="P463" s="166">
        <f t="shared" si="118"/>
        <v>3284.1606724439316</v>
      </c>
      <c r="Q463" s="211">
        <f t="shared" si="126"/>
        <v>436</v>
      </c>
      <c r="R463" s="212">
        <f t="shared" si="129"/>
        <v>184.36800000000002</v>
      </c>
      <c r="S463" s="436">
        <v>19710</v>
      </c>
      <c r="T463" s="213">
        <f t="shared" si="112"/>
        <v>1282.8690445196562</v>
      </c>
      <c r="U463" s="210">
        <f t="shared" si="119"/>
        <v>436.17547513668313</v>
      </c>
      <c r="V463" s="208">
        <f t="shared" si="120"/>
        <v>25.657380890393124</v>
      </c>
      <c r="W463" s="165">
        <v>24</v>
      </c>
      <c r="X463" s="166">
        <f t="shared" si="121"/>
        <v>1768.7019005467325</v>
      </c>
    </row>
    <row r="464" spans="1:24" s="424" customFormat="1" ht="15.75" customHeight="1" x14ac:dyDescent="0.2">
      <c r="A464" s="211">
        <f t="shared" si="124"/>
        <v>437</v>
      </c>
      <c r="B464" s="212">
        <f t="shared" si="127"/>
        <v>64.562100000000001</v>
      </c>
      <c r="C464" s="436">
        <v>19710</v>
      </c>
      <c r="D464" s="213">
        <f t="shared" si="110"/>
        <v>3663.4496089811205</v>
      </c>
      <c r="E464" s="208">
        <f t="shared" si="113"/>
        <v>1245.5728670535811</v>
      </c>
      <c r="F464" s="164">
        <f t="shared" si="114"/>
        <v>73.268992179622416</v>
      </c>
      <c r="G464" s="165">
        <v>68</v>
      </c>
      <c r="H464" s="166">
        <f t="shared" si="115"/>
        <v>5050.2914682143246</v>
      </c>
      <c r="I464" s="211">
        <f t="shared" si="125"/>
        <v>437</v>
      </c>
      <c r="J464" s="212">
        <f t="shared" si="128"/>
        <v>99.326307692307694</v>
      </c>
      <c r="K464" s="436">
        <v>19710</v>
      </c>
      <c r="L464" s="213">
        <f t="shared" si="111"/>
        <v>2381.2422458377282</v>
      </c>
      <c r="M464" s="210">
        <f t="shared" si="116"/>
        <v>809.62236358482767</v>
      </c>
      <c r="N464" s="208">
        <f t="shared" si="117"/>
        <v>47.624844916754562</v>
      </c>
      <c r="O464" s="165">
        <v>44</v>
      </c>
      <c r="P464" s="166">
        <f t="shared" si="118"/>
        <v>3282.4894543393107</v>
      </c>
      <c r="Q464" s="211">
        <f t="shared" si="126"/>
        <v>437</v>
      </c>
      <c r="R464" s="212">
        <f t="shared" si="129"/>
        <v>184.46314285714288</v>
      </c>
      <c r="S464" s="436">
        <v>19710</v>
      </c>
      <c r="T464" s="213">
        <f t="shared" si="112"/>
        <v>1282.2073631433921</v>
      </c>
      <c r="U464" s="210">
        <f t="shared" si="119"/>
        <v>435.95050346875331</v>
      </c>
      <c r="V464" s="208">
        <f t="shared" si="120"/>
        <v>25.644147262867843</v>
      </c>
      <c r="W464" s="165">
        <v>24</v>
      </c>
      <c r="X464" s="166">
        <f t="shared" si="121"/>
        <v>1767.8020138750132</v>
      </c>
    </row>
    <row r="465" spans="1:24" s="424" customFormat="1" ht="15.75" customHeight="1" x14ac:dyDescent="0.2">
      <c r="A465" s="211">
        <f t="shared" si="124"/>
        <v>438</v>
      </c>
      <c r="B465" s="212">
        <f t="shared" si="127"/>
        <v>64.595399999999998</v>
      </c>
      <c r="C465" s="436">
        <v>19710</v>
      </c>
      <c r="D465" s="213">
        <f t="shared" si="110"/>
        <v>3661.5610399502129</v>
      </c>
      <c r="E465" s="208">
        <f t="shared" si="113"/>
        <v>1244.9307535830726</v>
      </c>
      <c r="F465" s="164">
        <f t="shared" si="114"/>
        <v>73.231220799004262</v>
      </c>
      <c r="G465" s="165">
        <v>68</v>
      </c>
      <c r="H465" s="166">
        <f t="shared" si="115"/>
        <v>5047.7230143322895</v>
      </c>
      <c r="I465" s="211">
        <f t="shared" si="125"/>
        <v>438</v>
      </c>
      <c r="J465" s="212">
        <f t="shared" si="128"/>
        <v>99.37753846153845</v>
      </c>
      <c r="K465" s="436">
        <v>19710</v>
      </c>
      <c r="L465" s="213">
        <f t="shared" si="111"/>
        <v>2380.0146759676391</v>
      </c>
      <c r="M465" s="210">
        <f t="shared" si="116"/>
        <v>809.20498982899733</v>
      </c>
      <c r="N465" s="208">
        <f t="shared" si="117"/>
        <v>47.600293519352782</v>
      </c>
      <c r="O465" s="165">
        <v>44</v>
      </c>
      <c r="P465" s="166">
        <f t="shared" si="118"/>
        <v>3280.8199593159893</v>
      </c>
      <c r="Q465" s="211">
        <f t="shared" si="126"/>
        <v>438</v>
      </c>
      <c r="R465" s="212">
        <f t="shared" si="129"/>
        <v>184.55828571428572</v>
      </c>
      <c r="S465" s="436">
        <v>19710</v>
      </c>
      <c r="T465" s="213">
        <f t="shared" si="112"/>
        <v>1281.5463639825746</v>
      </c>
      <c r="U465" s="210">
        <f t="shared" si="119"/>
        <v>435.72576375407539</v>
      </c>
      <c r="V465" s="208">
        <f t="shared" si="120"/>
        <v>25.630927279651491</v>
      </c>
      <c r="W465" s="165">
        <v>24</v>
      </c>
      <c r="X465" s="166">
        <f t="shared" si="121"/>
        <v>1766.9030550163016</v>
      </c>
    </row>
    <row r="466" spans="1:24" s="424" customFormat="1" ht="15.75" customHeight="1" x14ac:dyDescent="0.2">
      <c r="A466" s="211">
        <f t="shared" si="124"/>
        <v>439</v>
      </c>
      <c r="B466" s="212">
        <f t="shared" si="127"/>
        <v>64.628699999999995</v>
      </c>
      <c r="C466" s="436">
        <v>19710</v>
      </c>
      <c r="D466" s="213">
        <f t="shared" si="110"/>
        <v>3659.6744170933353</v>
      </c>
      <c r="E466" s="208">
        <f t="shared" si="113"/>
        <v>1244.289301811734</v>
      </c>
      <c r="F466" s="164">
        <f t="shared" si="114"/>
        <v>73.193488341866711</v>
      </c>
      <c r="G466" s="165">
        <v>68</v>
      </c>
      <c r="H466" s="166">
        <f t="shared" si="115"/>
        <v>5045.1572072469362</v>
      </c>
      <c r="I466" s="211">
        <f t="shared" si="125"/>
        <v>439</v>
      </c>
      <c r="J466" s="212">
        <f t="shared" si="128"/>
        <v>99.42876923076922</v>
      </c>
      <c r="K466" s="436">
        <v>19710</v>
      </c>
      <c r="L466" s="213">
        <f t="shared" si="111"/>
        <v>2378.7883711106679</v>
      </c>
      <c r="M466" s="210">
        <f t="shared" si="116"/>
        <v>808.78804617762717</v>
      </c>
      <c r="N466" s="208">
        <f t="shared" si="117"/>
        <v>47.57576742221336</v>
      </c>
      <c r="O466" s="165">
        <v>44</v>
      </c>
      <c r="P466" s="166">
        <f t="shared" si="118"/>
        <v>3279.1521847105082</v>
      </c>
      <c r="Q466" s="211">
        <f t="shared" si="126"/>
        <v>439</v>
      </c>
      <c r="R466" s="212">
        <f t="shared" si="129"/>
        <v>184.65342857142858</v>
      </c>
      <c r="S466" s="436">
        <v>19710</v>
      </c>
      <c r="T466" s="213">
        <f t="shared" si="112"/>
        <v>1280.8860459826672</v>
      </c>
      <c r="U466" s="210">
        <f t="shared" si="119"/>
        <v>435.50125563410688</v>
      </c>
      <c r="V466" s="208">
        <f t="shared" si="120"/>
        <v>25.617720919653344</v>
      </c>
      <c r="W466" s="165">
        <v>24</v>
      </c>
      <c r="X466" s="166">
        <f t="shared" si="121"/>
        <v>1766.0050225364273</v>
      </c>
    </row>
    <row r="467" spans="1:24" s="424" customFormat="1" ht="15.75" customHeight="1" x14ac:dyDescent="0.2">
      <c r="A467" s="214">
        <f t="shared" si="124"/>
        <v>440</v>
      </c>
      <c r="B467" s="212">
        <f t="shared" si="127"/>
        <v>64.662000000000006</v>
      </c>
      <c r="C467" s="436">
        <v>19710</v>
      </c>
      <c r="D467" s="213">
        <f t="shared" si="110"/>
        <v>3657.7897374037302</v>
      </c>
      <c r="E467" s="208">
        <f t="shared" si="113"/>
        <v>1243.6485107172684</v>
      </c>
      <c r="F467" s="164">
        <f t="shared" si="114"/>
        <v>73.155794748074612</v>
      </c>
      <c r="G467" s="165">
        <v>68</v>
      </c>
      <c r="H467" s="166">
        <f t="shared" si="115"/>
        <v>5042.5940428690728</v>
      </c>
      <c r="I467" s="214">
        <f t="shared" si="125"/>
        <v>440</v>
      </c>
      <c r="J467" s="212">
        <f t="shared" si="128"/>
        <v>99.48</v>
      </c>
      <c r="K467" s="436">
        <v>19710</v>
      </c>
      <c r="L467" s="213">
        <f t="shared" si="111"/>
        <v>2377.5633293124242</v>
      </c>
      <c r="M467" s="210">
        <f t="shared" si="116"/>
        <v>808.37153196622432</v>
      </c>
      <c r="N467" s="208">
        <f t="shared" si="117"/>
        <v>47.551266586248488</v>
      </c>
      <c r="O467" s="165">
        <v>44</v>
      </c>
      <c r="P467" s="166">
        <f t="shared" si="118"/>
        <v>3277.4861278648968</v>
      </c>
      <c r="Q467" s="214">
        <f t="shared" si="126"/>
        <v>440</v>
      </c>
      <c r="R467" s="212">
        <f t="shared" si="129"/>
        <v>184.74857142857147</v>
      </c>
      <c r="S467" s="436">
        <v>19710</v>
      </c>
      <c r="T467" s="213">
        <f t="shared" si="112"/>
        <v>1280.2264080913053</v>
      </c>
      <c r="U467" s="210">
        <f t="shared" si="119"/>
        <v>435.27697875104383</v>
      </c>
      <c r="V467" s="208">
        <f t="shared" si="120"/>
        <v>25.604528161826106</v>
      </c>
      <c r="W467" s="165">
        <v>24</v>
      </c>
      <c r="X467" s="166">
        <f t="shared" si="121"/>
        <v>1765.1079150041751</v>
      </c>
    </row>
    <row r="468" spans="1:24" s="424" customFormat="1" ht="15.75" customHeight="1" x14ac:dyDescent="0.2">
      <c r="A468" s="211">
        <f t="shared" si="124"/>
        <v>441</v>
      </c>
      <c r="B468" s="212">
        <f t="shared" si="127"/>
        <v>64.695300000000003</v>
      </c>
      <c r="C468" s="436">
        <v>19710</v>
      </c>
      <c r="D468" s="213">
        <f t="shared" si="110"/>
        <v>3655.9069978808352</v>
      </c>
      <c r="E468" s="208">
        <f t="shared" si="113"/>
        <v>1243.008379279484</v>
      </c>
      <c r="F468" s="164">
        <f t="shared" si="114"/>
        <v>73.118139957616705</v>
      </c>
      <c r="G468" s="165">
        <v>68</v>
      </c>
      <c r="H468" s="166">
        <f t="shared" si="115"/>
        <v>5040.0335171179368</v>
      </c>
      <c r="I468" s="211">
        <f t="shared" si="125"/>
        <v>441</v>
      </c>
      <c r="J468" s="212">
        <f t="shared" si="128"/>
        <v>99.531230769230774</v>
      </c>
      <c r="K468" s="436">
        <v>19710</v>
      </c>
      <c r="L468" s="213">
        <f t="shared" si="111"/>
        <v>2376.3395486225427</v>
      </c>
      <c r="M468" s="210">
        <f t="shared" si="116"/>
        <v>807.95544653166462</v>
      </c>
      <c r="N468" s="208">
        <f t="shared" si="117"/>
        <v>47.526790972450854</v>
      </c>
      <c r="O468" s="165">
        <v>44</v>
      </c>
      <c r="P468" s="166">
        <f t="shared" si="118"/>
        <v>3275.821786126658</v>
      </c>
      <c r="Q468" s="211">
        <f t="shared" si="126"/>
        <v>441</v>
      </c>
      <c r="R468" s="212">
        <f t="shared" si="129"/>
        <v>184.8437142857143</v>
      </c>
      <c r="S468" s="436">
        <v>19710</v>
      </c>
      <c r="T468" s="213">
        <f t="shared" si="112"/>
        <v>1279.5674492582923</v>
      </c>
      <c r="U468" s="210">
        <f t="shared" si="119"/>
        <v>435.0529327478194</v>
      </c>
      <c r="V468" s="208">
        <f t="shared" si="120"/>
        <v>25.591348985165848</v>
      </c>
      <c r="W468" s="165">
        <v>24</v>
      </c>
      <c r="X468" s="166">
        <f t="shared" si="121"/>
        <v>1764.2117309912776</v>
      </c>
    </row>
    <row r="469" spans="1:24" s="424" customFormat="1" ht="15.75" customHeight="1" x14ac:dyDescent="0.2">
      <c r="A469" s="211">
        <f t="shared" si="124"/>
        <v>442</v>
      </c>
      <c r="B469" s="212">
        <f t="shared" si="127"/>
        <v>64.7286</v>
      </c>
      <c r="C469" s="436">
        <v>19710</v>
      </c>
      <c r="D469" s="213">
        <f t="shared" si="110"/>
        <v>3654.0261955302603</v>
      </c>
      <c r="E469" s="208">
        <f t="shared" si="113"/>
        <v>1242.3689064802886</v>
      </c>
      <c r="F469" s="164">
        <f t="shared" si="114"/>
        <v>73.080523910605208</v>
      </c>
      <c r="G469" s="165">
        <v>68</v>
      </c>
      <c r="H469" s="166">
        <f t="shared" si="115"/>
        <v>5037.4756259211536</v>
      </c>
      <c r="I469" s="211">
        <f t="shared" si="125"/>
        <v>442</v>
      </c>
      <c r="J469" s="212">
        <f t="shared" si="128"/>
        <v>99.58246153846153</v>
      </c>
      <c r="K469" s="436">
        <v>19710</v>
      </c>
      <c r="L469" s="213">
        <f t="shared" si="111"/>
        <v>2375.1170270946695</v>
      </c>
      <c r="M469" s="210">
        <f t="shared" si="116"/>
        <v>807.53978921218766</v>
      </c>
      <c r="N469" s="208">
        <f t="shared" si="117"/>
        <v>47.502340541893389</v>
      </c>
      <c r="O469" s="165">
        <v>44</v>
      </c>
      <c r="P469" s="166">
        <f t="shared" si="118"/>
        <v>3274.1591568487506</v>
      </c>
      <c r="Q469" s="211">
        <f t="shared" si="126"/>
        <v>442</v>
      </c>
      <c r="R469" s="212">
        <f t="shared" si="129"/>
        <v>184.93885714285716</v>
      </c>
      <c r="S469" s="436">
        <v>19710</v>
      </c>
      <c r="T469" s="213">
        <f t="shared" si="112"/>
        <v>1278.9091684355908</v>
      </c>
      <c r="U469" s="210">
        <f t="shared" si="119"/>
        <v>434.8291172681009</v>
      </c>
      <c r="V469" s="208">
        <f t="shared" si="120"/>
        <v>25.578183368711816</v>
      </c>
      <c r="W469" s="165">
        <v>24</v>
      </c>
      <c r="X469" s="166">
        <f t="shared" si="121"/>
        <v>1763.3164690724034</v>
      </c>
    </row>
    <row r="470" spans="1:24" s="424" customFormat="1" ht="15.75" customHeight="1" x14ac:dyDescent="0.2">
      <c r="A470" s="211">
        <f t="shared" si="124"/>
        <v>443</v>
      </c>
      <c r="B470" s="212">
        <f t="shared" si="127"/>
        <v>64.761899999999997</v>
      </c>
      <c r="C470" s="436">
        <v>19710</v>
      </c>
      <c r="D470" s="213">
        <f t="shared" si="110"/>
        <v>3652.1473273637744</v>
      </c>
      <c r="E470" s="208">
        <f t="shared" si="113"/>
        <v>1241.7300913036834</v>
      </c>
      <c r="F470" s="164">
        <f t="shared" si="114"/>
        <v>73.042946547275491</v>
      </c>
      <c r="G470" s="165">
        <v>68</v>
      </c>
      <c r="H470" s="166">
        <f t="shared" si="115"/>
        <v>5034.9203652147335</v>
      </c>
      <c r="I470" s="211">
        <f t="shared" si="125"/>
        <v>443</v>
      </c>
      <c r="J470" s="212">
        <f t="shared" si="128"/>
        <v>99.6336923076923</v>
      </c>
      <c r="K470" s="436">
        <v>19710</v>
      </c>
      <c r="L470" s="213">
        <f t="shared" si="111"/>
        <v>2373.8957627864534</v>
      </c>
      <c r="M470" s="210">
        <f t="shared" si="116"/>
        <v>807.12455934739421</v>
      </c>
      <c r="N470" s="208">
        <f t="shared" si="117"/>
        <v>47.477915255729066</v>
      </c>
      <c r="O470" s="165">
        <v>44</v>
      </c>
      <c r="P470" s="166">
        <f t="shared" si="118"/>
        <v>3272.4982373895764</v>
      </c>
      <c r="Q470" s="211">
        <f t="shared" si="126"/>
        <v>443</v>
      </c>
      <c r="R470" s="212">
        <f t="shared" si="129"/>
        <v>185.03399999999999</v>
      </c>
      <c r="S470" s="436">
        <v>19710</v>
      </c>
      <c r="T470" s="213">
        <f t="shared" si="112"/>
        <v>1278.251564577321</v>
      </c>
      <c r="U470" s="210">
        <f t="shared" si="119"/>
        <v>434.60553195628916</v>
      </c>
      <c r="V470" s="208">
        <f t="shared" si="120"/>
        <v>25.565031291546422</v>
      </c>
      <c r="W470" s="165">
        <v>24</v>
      </c>
      <c r="X470" s="166">
        <f t="shared" si="121"/>
        <v>1762.4221278251566</v>
      </c>
    </row>
    <row r="471" spans="1:24" s="424" customFormat="1" ht="15.75" customHeight="1" x14ac:dyDescent="0.2">
      <c r="A471" s="211">
        <f t="shared" si="124"/>
        <v>444</v>
      </c>
      <c r="B471" s="212">
        <f t="shared" si="127"/>
        <v>64.795199999999994</v>
      </c>
      <c r="C471" s="436">
        <v>19710</v>
      </c>
      <c r="D471" s="213">
        <f t="shared" si="110"/>
        <v>3650.2703903992892</v>
      </c>
      <c r="E471" s="208">
        <f t="shared" si="113"/>
        <v>1241.0919327357585</v>
      </c>
      <c r="F471" s="164">
        <f t="shared" si="114"/>
        <v>73.00540780798579</v>
      </c>
      <c r="G471" s="165">
        <v>68</v>
      </c>
      <c r="H471" s="166">
        <f t="shared" si="115"/>
        <v>5032.3677309430332</v>
      </c>
      <c r="I471" s="211">
        <f t="shared" si="125"/>
        <v>444</v>
      </c>
      <c r="J471" s="212">
        <f t="shared" si="128"/>
        <v>99.68492307692307</v>
      </c>
      <c r="K471" s="436">
        <v>19710</v>
      </c>
      <c r="L471" s="213">
        <f t="shared" si="111"/>
        <v>2372.6757537595377</v>
      </c>
      <c r="M471" s="210">
        <f t="shared" si="116"/>
        <v>806.70975627824282</v>
      </c>
      <c r="N471" s="208">
        <f t="shared" si="117"/>
        <v>47.453515075190751</v>
      </c>
      <c r="O471" s="165">
        <v>44</v>
      </c>
      <c r="P471" s="166">
        <f t="shared" si="118"/>
        <v>3270.8390251129713</v>
      </c>
      <c r="Q471" s="211">
        <f t="shared" si="126"/>
        <v>444</v>
      </c>
      <c r="R471" s="212">
        <f t="shared" si="129"/>
        <v>185.12914285714285</v>
      </c>
      <c r="S471" s="436">
        <v>19710</v>
      </c>
      <c r="T471" s="213">
        <f t="shared" si="112"/>
        <v>1277.5946366397511</v>
      </c>
      <c r="U471" s="210">
        <f t="shared" si="119"/>
        <v>434.38217645751541</v>
      </c>
      <c r="V471" s="208">
        <f t="shared" si="120"/>
        <v>25.551892732795022</v>
      </c>
      <c r="W471" s="165">
        <v>24</v>
      </c>
      <c r="X471" s="166">
        <f t="shared" si="121"/>
        <v>1761.5287058300617</v>
      </c>
    </row>
    <row r="472" spans="1:24" s="424" customFormat="1" ht="15.75" customHeight="1" x14ac:dyDescent="0.2">
      <c r="A472" s="211">
        <f t="shared" si="124"/>
        <v>445</v>
      </c>
      <c r="B472" s="212">
        <f t="shared" si="127"/>
        <v>64.828500000000005</v>
      </c>
      <c r="C472" s="436">
        <v>19710</v>
      </c>
      <c r="D472" s="213">
        <f t="shared" si="110"/>
        <v>3648.3953816608437</v>
      </c>
      <c r="E472" s="208">
        <f t="shared" si="113"/>
        <v>1240.4544297646869</v>
      </c>
      <c r="F472" s="164">
        <f t="shared" si="114"/>
        <v>72.967907633216882</v>
      </c>
      <c r="G472" s="165">
        <v>68</v>
      </c>
      <c r="H472" s="166">
        <f t="shared" si="115"/>
        <v>5029.8177190587476</v>
      </c>
      <c r="I472" s="211">
        <f t="shared" si="125"/>
        <v>445</v>
      </c>
      <c r="J472" s="212">
        <f t="shared" si="128"/>
        <v>99.736153846153854</v>
      </c>
      <c r="K472" s="436">
        <v>19710</v>
      </c>
      <c r="L472" s="213">
        <f t="shared" si="111"/>
        <v>2371.4569980795482</v>
      </c>
      <c r="M472" s="210">
        <f t="shared" si="116"/>
        <v>806.29537934704638</v>
      </c>
      <c r="N472" s="208">
        <f t="shared" si="117"/>
        <v>47.429139961590963</v>
      </c>
      <c r="O472" s="165">
        <v>44</v>
      </c>
      <c r="P472" s="166">
        <f t="shared" si="118"/>
        <v>3269.1815173881855</v>
      </c>
      <c r="Q472" s="211">
        <f t="shared" si="126"/>
        <v>445</v>
      </c>
      <c r="R472" s="212">
        <f t="shared" si="129"/>
        <v>185.22428571428574</v>
      </c>
      <c r="S472" s="436">
        <v>19710</v>
      </c>
      <c r="T472" s="213">
        <f t="shared" si="112"/>
        <v>1276.9383835812951</v>
      </c>
      <c r="U472" s="210">
        <f t="shared" si="119"/>
        <v>434.15905041764034</v>
      </c>
      <c r="V472" s="208">
        <f t="shared" si="120"/>
        <v>25.538767671625902</v>
      </c>
      <c r="W472" s="165">
        <v>24</v>
      </c>
      <c r="X472" s="166">
        <f t="shared" si="121"/>
        <v>1760.6362016705614</v>
      </c>
    </row>
    <row r="473" spans="1:24" s="424" customFormat="1" ht="15.75" customHeight="1" x14ac:dyDescent="0.2">
      <c r="A473" s="211">
        <f t="shared" si="124"/>
        <v>446</v>
      </c>
      <c r="B473" s="212">
        <f t="shared" si="127"/>
        <v>64.861800000000002</v>
      </c>
      <c r="C473" s="436">
        <v>19710</v>
      </c>
      <c r="D473" s="213">
        <f t="shared" si="110"/>
        <v>3646.5222981785887</v>
      </c>
      <c r="E473" s="208">
        <f t="shared" si="113"/>
        <v>1239.8175813807202</v>
      </c>
      <c r="F473" s="164">
        <f t="shared" si="114"/>
        <v>72.930445963571771</v>
      </c>
      <c r="G473" s="165">
        <v>68</v>
      </c>
      <c r="H473" s="166">
        <f t="shared" si="115"/>
        <v>5027.2703255228807</v>
      </c>
      <c r="I473" s="211">
        <f t="shared" si="125"/>
        <v>446</v>
      </c>
      <c r="J473" s="212">
        <f t="shared" si="128"/>
        <v>99.78738461538461</v>
      </c>
      <c r="K473" s="436">
        <v>19710</v>
      </c>
      <c r="L473" s="213">
        <f t="shared" si="111"/>
        <v>2370.2394938160828</v>
      </c>
      <c r="M473" s="210">
        <f t="shared" si="116"/>
        <v>805.88142789746826</v>
      </c>
      <c r="N473" s="208">
        <f t="shared" si="117"/>
        <v>47.404789876321658</v>
      </c>
      <c r="O473" s="165">
        <v>44</v>
      </c>
      <c r="P473" s="166">
        <f t="shared" si="118"/>
        <v>3267.5257115898726</v>
      </c>
      <c r="Q473" s="211">
        <f t="shared" si="126"/>
        <v>446</v>
      </c>
      <c r="R473" s="212">
        <f t="shared" si="129"/>
        <v>185.3194285714286</v>
      </c>
      <c r="S473" s="436">
        <v>19710</v>
      </c>
      <c r="T473" s="213">
        <f t="shared" si="112"/>
        <v>1276.2828043625059</v>
      </c>
      <c r="U473" s="210">
        <f t="shared" si="119"/>
        <v>433.93615348325204</v>
      </c>
      <c r="V473" s="208">
        <f t="shared" si="120"/>
        <v>25.52565608725012</v>
      </c>
      <c r="W473" s="165">
        <v>24</v>
      </c>
      <c r="X473" s="166">
        <f t="shared" si="121"/>
        <v>1759.7446139330079</v>
      </c>
    </row>
    <row r="474" spans="1:24" s="424" customFormat="1" ht="15.75" customHeight="1" x14ac:dyDescent="0.2">
      <c r="A474" s="211">
        <f t="shared" si="124"/>
        <v>447</v>
      </c>
      <c r="B474" s="212">
        <f t="shared" si="127"/>
        <v>64.895099999999999</v>
      </c>
      <c r="C474" s="436">
        <v>19710</v>
      </c>
      <c r="D474" s="213">
        <f t="shared" si="110"/>
        <v>3644.6511369887712</v>
      </c>
      <c r="E474" s="208">
        <f t="shared" si="113"/>
        <v>1239.1813865761824</v>
      </c>
      <c r="F474" s="164">
        <f t="shared" si="114"/>
        <v>72.893022739775432</v>
      </c>
      <c r="G474" s="165">
        <v>68</v>
      </c>
      <c r="H474" s="166">
        <f t="shared" si="115"/>
        <v>5024.7255463047286</v>
      </c>
      <c r="I474" s="211">
        <f t="shared" si="125"/>
        <v>447</v>
      </c>
      <c r="J474" s="212">
        <f t="shared" si="128"/>
        <v>99.83861538461538</v>
      </c>
      <c r="K474" s="436">
        <v>19710</v>
      </c>
      <c r="L474" s="213">
        <f t="shared" si="111"/>
        <v>2369.0232390427013</v>
      </c>
      <c r="M474" s="210">
        <f t="shared" si="116"/>
        <v>805.46790127451857</v>
      </c>
      <c r="N474" s="208">
        <f t="shared" si="117"/>
        <v>47.380464780854027</v>
      </c>
      <c r="O474" s="165">
        <v>44</v>
      </c>
      <c r="P474" s="166">
        <f t="shared" si="118"/>
        <v>3265.8716050980738</v>
      </c>
      <c r="Q474" s="211">
        <f t="shared" si="126"/>
        <v>447</v>
      </c>
      <c r="R474" s="212">
        <f t="shared" si="129"/>
        <v>185.41457142857143</v>
      </c>
      <c r="S474" s="436">
        <v>19710</v>
      </c>
      <c r="T474" s="213">
        <f t="shared" si="112"/>
        <v>1275.6278979460699</v>
      </c>
      <c r="U474" s="210">
        <f t="shared" si="119"/>
        <v>433.71348530166381</v>
      </c>
      <c r="V474" s="208">
        <f t="shared" si="120"/>
        <v>25.512557958921398</v>
      </c>
      <c r="W474" s="165">
        <v>24</v>
      </c>
      <c r="X474" s="166">
        <f t="shared" si="121"/>
        <v>1758.853941206655</v>
      </c>
    </row>
    <row r="475" spans="1:24" s="424" customFormat="1" ht="15.75" customHeight="1" x14ac:dyDescent="0.2">
      <c r="A475" s="211">
        <f t="shared" si="124"/>
        <v>448</v>
      </c>
      <c r="B475" s="212">
        <f t="shared" si="127"/>
        <v>64.928399999999996</v>
      </c>
      <c r="C475" s="436">
        <v>19710</v>
      </c>
      <c r="D475" s="213">
        <f t="shared" si="110"/>
        <v>3642.7818951337167</v>
      </c>
      <c r="E475" s="208">
        <f t="shared" si="113"/>
        <v>1238.5458443454638</v>
      </c>
      <c r="F475" s="164">
        <f t="shared" si="114"/>
        <v>72.855637902674331</v>
      </c>
      <c r="G475" s="165">
        <v>68</v>
      </c>
      <c r="H475" s="166">
        <f t="shared" si="115"/>
        <v>5022.1833773818544</v>
      </c>
      <c r="I475" s="211">
        <f t="shared" si="125"/>
        <v>448</v>
      </c>
      <c r="J475" s="212">
        <f t="shared" si="128"/>
        <v>99.88984615384615</v>
      </c>
      <c r="K475" s="436">
        <v>19710</v>
      </c>
      <c r="L475" s="213">
        <f t="shared" si="111"/>
        <v>2367.8082318369156</v>
      </c>
      <c r="M475" s="210">
        <f t="shared" si="116"/>
        <v>805.05479882455143</v>
      </c>
      <c r="N475" s="208">
        <f t="shared" si="117"/>
        <v>47.356164636738313</v>
      </c>
      <c r="O475" s="165">
        <v>44</v>
      </c>
      <c r="P475" s="166">
        <f t="shared" si="118"/>
        <v>3264.2191952982052</v>
      </c>
      <c r="Q475" s="211">
        <f t="shared" si="126"/>
        <v>448</v>
      </c>
      <c r="R475" s="212">
        <f t="shared" si="129"/>
        <v>185.5097142857143</v>
      </c>
      <c r="S475" s="436">
        <v>19710</v>
      </c>
      <c r="T475" s="213">
        <f t="shared" si="112"/>
        <v>1274.9736632968006</v>
      </c>
      <c r="U475" s="210">
        <f t="shared" si="119"/>
        <v>433.49104552091222</v>
      </c>
      <c r="V475" s="208">
        <f t="shared" si="120"/>
        <v>25.499473265936015</v>
      </c>
      <c r="W475" s="165">
        <v>24</v>
      </c>
      <c r="X475" s="166">
        <f t="shared" si="121"/>
        <v>1757.9641820836489</v>
      </c>
    </row>
    <row r="476" spans="1:24" s="424" customFormat="1" ht="15.75" customHeight="1" x14ac:dyDescent="0.2">
      <c r="A476" s="211">
        <f t="shared" si="124"/>
        <v>449</v>
      </c>
      <c r="B476" s="212">
        <f t="shared" si="127"/>
        <v>64.961699999999993</v>
      </c>
      <c r="C476" s="436">
        <v>19710</v>
      </c>
      <c r="D476" s="213">
        <f t="shared" ref="D476:D539" si="130">12*1/B476*C476</f>
        <v>3640.9145696618166</v>
      </c>
      <c r="E476" s="208">
        <f t="shared" si="113"/>
        <v>1237.9109536850178</v>
      </c>
      <c r="F476" s="164">
        <f t="shared" si="114"/>
        <v>72.818291393236336</v>
      </c>
      <c r="G476" s="165">
        <v>68</v>
      </c>
      <c r="H476" s="166">
        <f t="shared" si="115"/>
        <v>5019.6438147400704</v>
      </c>
      <c r="I476" s="211">
        <f t="shared" si="125"/>
        <v>449</v>
      </c>
      <c r="J476" s="212">
        <f t="shared" si="128"/>
        <v>99.941076923076906</v>
      </c>
      <c r="K476" s="436">
        <v>19710</v>
      </c>
      <c r="L476" s="213">
        <f t="shared" ref="L476:L539" si="131">12*1/J476*K476</f>
        <v>2366.5944702801808</v>
      </c>
      <c r="M476" s="210">
        <f t="shared" si="116"/>
        <v>804.64211989526154</v>
      </c>
      <c r="N476" s="208">
        <f t="shared" si="117"/>
        <v>47.331889405603619</v>
      </c>
      <c r="O476" s="165">
        <v>44</v>
      </c>
      <c r="P476" s="166">
        <f t="shared" si="118"/>
        <v>3262.5684795810462</v>
      </c>
      <c r="Q476" s="211">
        <f t="shared" si="126"/>
        <v>449</v>
      </c>
      <c r="R476" s="212">
        <f t="shared" si="129"/>
        <v>185.60485714285713</v>
      </c>
      <c r="S476" s="436">
        <v>19710</v>
      </c>
      <c r="T476" s="213">
        <f t="shared" ref="T476:T539" si="132">12*1/R476*S476</f>
        <v>1274.3200993816356</v>
      </c>
      <c r="U476" s="210">
        <f t="shared" si="119"/>
        <v>433.26883378975612</v>
      </c>
      <c r="V476" s="208">
        <f t="shared" si="120"/>
        <v>25.486401987632714</v>
      </c>
      <c r="W476" s="165">
        <v>24</v>
      </c>
      <c r="X476" s="166">
        <f t="shared" si="121"/>
        <v>1757.0753351590245</v>
      </c>
    </row>
    <row r="477" spans="1:24" s="424" customFormat="1" ht="15.75" customHeight="1" x14ac:dyDescent="0.2">
      <c r="A477" s="214">
        <f t="shared" si="124"/>
        <v>450</v>
      </c>
      <c r="B477" s="212">
        <f t="shared" si="127"/>
        <v>64.995000000000005</v>
      </c>
      <c r="C477" s="436">
        <v>19710</v>
      </c>
      <c r="D477" s="213">
        <f t="shared" si="130"/>
        <v>3639.0491576275099</v>
      </c>
      <c r="E477" s="208">
        <f t="shared" ref="E477:E540" si="133">D477*34%</f>
        <v>1237.2767135933534</v>
      </c>
      <c r="F477" s="164">
        <f t="shared" ref="F477:F540" si="134">D477*2%</f>
        <v>72.780983152550206</v>
      </c>
      <c r="G477" s="165">
        <v>68</v>
      </c>
      <c r="H477" s="166">
        <f t="shared" ref="H477:H540" si="135">SUM(D477:G477)</f>
        <v>5017.1068543734136</v>
      </c>
      <c r="I477" s="214">
        <f t="shared" si="125"/>
        <v>450</v>
      </c>
      <c r="J477" s="212">
        <f t="shared" si="128"/>
        <v>99.992307692307691</v>
      </c>
      <c r="K477" s="436">
        <v>19710</v>
      </c>
      <c r="L477" s="213">
        <f t="shared" si="131"/>
        <v>2365.3819524578817</v>
      </c>
      <c r="M477" s="210">
        <f t="shared" ref="M477:M540" si="136">L477*34%</f>
        <v>804.22986383567979</v>
      </c>
      <c r="N477" s="208">
        <f t="shared" ref="N477:N540" si="137">L477*2%</f>
        <v>47.307639049157636</v>
      </c>
      <c r="O477" s="165">
        <v>44</v>
      </c>
      <c r="P477" s="166">
        <f t="shared" ref="P477:P540" si="138">SUM(L477:O477)</f>
        <v>3260.9194553427192</v>
      </c>
      <c r="Q477" s="214">
        <f t="shared" si="126"/>
        <v>450</v>
      </c>
      <c r="R477" s="212">
        <f t="shared" si="129"/>
        <v>185.70000000000002</v>
      </c>
      <c r="S477" s="436">
        <v>19710</v>
      </c>
      <c r="T477" s="213">
        <f t="shared" si="132"/>
        <v>1273.6672051696285</v>
      </c>
      <c r="U477" s="210">
        <f t="shared" ref="U477:U540" si="139">T477*34%</f>
        <v>433.04684975767373</v>
      </c>
      <c r="V477" s="208">
        <f t="shared" ref="V477:V540" si="140">T477*2%</f>
        <v>25.47334410339257</v>
      </c>
      <c r="W477" s="165">
        <v>24</v>
      </c>
      <c r="X477" s="166">
        <f t="shared" ref="X477:X540" si="141">SUM(T477:W477)</f>
        <v>1756.1873990306947</v>
      </c>
    </row>
    <row r="478" spans="1:24" s="424" customFormat="1" ht="15.75" customHeight="1" x14ac:dyDescent="0.2">
      <c r="A478" s="211">
        <f t="shared" si="124"/>
        <v>451</v>
      </c>
      <c r="B478" s="212">
        <f t="shared" si="127"/>
        <v>65.028300000000002</v>
      </c>
      <c r="C478" s="436">
        <v>19710</v>
      </c>
      <c r="D478" s="213">
        <f t="shared" si="130"/>
        <v>3637.1856560912711</v>
      </c>
      <c r="E478" s="208">
        <f t="shared" si="133"/>
        <v>1236.6431230710323</v>
      </c>
      <c r="F478" s="164">
        <f t="shared" si="134"/>
        <v>72.743713121825422</v>
      </c>
      <c r="G478" s="165">
        <v>68</v>
      </c>
      <c r="H478" s="166">
        <f t="shared" si="135"/>
        <v>5014.5724922841291</v>
      </c>
      <c r="I478" s="211">
        <f t="shared" si="125"/>
        <v>451</v>
      </c>
      <c r="J478" s="212">
        <f t="shared" si="128"/>
        <v>100.04353846153846</v>
      </c>
      <c r="K478" s="436">
        <v>19710</v>
      </c>
      <c r="L478" s="213">
        <f t="shared" si="131"/>
        <v>2364.1706764593259</v>
      </c>
      <c r="M478" s="210">
        <f t="shared" si="136"/>
        <v>803.81802999617082</v>
      </c>
      <c r="N478" s="208">
        <f t="shared" si="137"/>
        <v>47.283413529186518</v>
      </c>
      <c r="O478" s="165">
        <v>44</v>
      </c>
      <c r="P478" s="166">
        <f t="shared" si="138"/>
        <v>3259.2721199846833</v>
      </c>
      <c r="Q478" s="211">
        <f t="shared" si="126"/>
        <v>451</v>
      </c>
      <c r="R478" s="212">
        <f t="shared" si="129"/>
        <v>185.79514285714288</v>
      </c>
      <c r="S478" s="436">
        <v>19710</v>
      </c>
      <c r="T478" s="213">
        <f t="shared" si="132"/>
        <v>1273.0149796319447</v>
      </c>
      <c r="U478" s="210">
        <f t="shared" si="139"/>
        <v>432.82509307486123</v>
      </c>
      <c r="V478" s="208">
        <f t="shared" si="140"/>
        <v>25.460299592638894</v>
      </c>
      <c r="W478" s="165">
        <v>24</v>
      </c>
      <c r="X478" s="166">
        <f t="shared" si="141"/>
        <v>1755.3003722994449</v>
      </c>
    </row>
    <row r="479" spans="1:24" s="424" customFormat="1" ht="15.75" customHeight="1" x14ac:dyDescent="0.2">
      <c r="A479" s="211">
        <f t="shared" si="124"/>
        <v>452</v>
      </c>
      <c r="B479" s="212">
        <f t="shared" si="127"/>
        <v>65.061599999999999</v>
      </c>
      <c r="C479" s="436">
        <v>19710</v>
      </c>
      <c r="D479" s="213">
        <f t="shared" si="130"/>
        <v>3635.3240621195914</v>
      </c>
      <c r="E479" s="208">
        <f t="shared" si="133"/>
        <v>1236.0101811206612</v>
      </c>
      <c r="F479" s="164">
        <f t="shared" si="134"/>
        <v>72.706481242391831</v>
      </c>
      <c r="G479" s="165">
        <v>68</v>
      </c>
      <c r="H479" s="166">
        <f t="shared" si="135"/>
        <v>5012.0407244826438</v>
      </c>
      <c r="I479" s="211">
        <f t="shared" si="125"/>
        <v>452</v>
      </c>
      <c r="J479" s="212">
        <f t="shared" si="128"/>
        <v>100.09476923076923</v>
      </c>
      <c r="K479" s="436">
        <v>19710</v>
      </c>
      <c r="L479" s="213">
        <f t="shared" si="131"/>
        <v>2362.9606403777343</v>
      </c>
      <c r="M479" s="210">
        <f t="shared" si="136"/>
        <v>803.40661772842975</v>
      </c>
      <c r="N479" s="208">
        <f t="shared" si="137"/>
        <v>47.25921280755469</v>
      </c>
      <c r="O479" s="165">
        <v>44</v>
      </c>
      <c r="P479" s="166">
        <f t="shared" si="138"/>
        <v>3257.626470913719</v>
      </c>
      <c r="Q479" s="211">
        <f t="shared" si="126"/>
        <v>452</v>
      </c>
      <c r="R479" s="212">
        <f t="shared" si="129"/>
        <v>185.89028571428571</v>
      </c>
      <c r="S479" s="436">
        <v>19710</v>
      </c>
      <c r="T479" s="213">
        <f t="shared" si="132"/>
        <v>1272.3634217418569</v>
      </c>
      <c r="U479" s="210">
        <f t="shared" si="139"/>
        <v>432.60356339223137</v>
      </c>
      <c r="V479" s="208">
        <f t="shared" si="140"/>
        <v>25.447268434837138</v>
      </c>
      <c r="W479" s="165">
        <v>24</v>
      </c>
      <c r="X479" s="166">
        <f t="shared" si="141"/>
        <v>1754.4142535689252</v>
      </c>
    </row>
    <row r="480" spans="1:24" s="424" customFormat="1" ht="15.75" customHeight="1" x14ac:dyDescent="0.2">
      <c r="A480" s="211">
        <f t="shared" si="124"/>
        <v>453</v>
      </c>
      <c r="B480" s="212">
        <f t="shared" si="127"/>
        <v>65.094899999999996</v>
      </c>
      <c r="C480" s="436">
        <v>19710</v>
      </c>
      <c r="D480" s="213">
        <f t="shared" si="130"/>
        <v>3633.4643727849648</v>
      </c>
      <c r="E480" s="208">
        <f t="shared" si="133"/>
        <v>1235.3778867468882</v>
      </c>
      <c r="F480" s="164">
        <f t="shared" si="134"/>
        <v>72.66928745569929</v>
      </c>
      <c r="G480" s="165">
        <v>68</v>
      </c>
      <c r="H480" s="166">
        <f t="shared" si="135"/>
        <v>5009.5115469875527</v>
      </c>
      <c r="I480" s="211">
        <f t="shared" si="125"/>
        <v>453</v>
      </c>
      <c r="J480" s="212">
        <f t="shared" si="128"/>
        <v>100.14599999999999</v>
      </c>
      <c r="K480" s="436">
        <v>19710</v>
      </c>
      <c r="L480" s="213">
        <f t="shared" si="131"/>
        <v>2361.7518423102274</v>
      </c>
      <c r="M480" s="210">
        <f t="shared" si="136"/>
        <v>802.99562638547741</v>
      </c>
      <c r="N480" s="208">
        <f t="shared" si="137"/>
        <v>47.235036846204551</v>
      </c>
      <c r="O480" s="165">
        <v>44</v>
      </c>
      <c r="P480" s="166">
        <f t="shared" si="138"/>
        <v>3255.9825055419092</v>
      </c>
      <c r="Q480" s="211">
        <f t="shared" si="126"/>
        <v>453</v>
      </c>
      <c r="R480" s="212">
        <f t="shared" si="129"/>
        <v>185.98542857142857</v>
      </c>
      <c r="S480" s="436">
        <v>19710</v>
      </c>
      <c r="T480" s="213">
        <f t="shared" si="132"/>
        <v>1271.7125304747378</v>
      </c>
      <c r="U480" s="210">
        <f t="shared" si="139"/>
        <v>432.38226036141089</v>
      </c>
      <c r="V480" s="208">
        <f t="shared" si="140"/>
        <v>25.434250609494757</v>
      </c>
      <c r="W480" s="165">
        <v>24</v>
      </c>
      <c r="X480" s="166">
        <f t="shared" si="141"/>
        <v>1753.5290414456433</v>
      </c>
    </row>
    <row r="481" spans="1:24" s="424" customFormat="1" ht="15.75" customHeight="1" x14ac:dyDescent="0.2">
      <c r="A481" s="211">
        <f t="shared" si="124"/>
        <v>454</v>
      </c>
      <c r="B481" s="212">
        <f t="shared" si="127"/>
        <v>65.128199999999993</v>
      </c>
      <c r="C481" s="436">
        <v>19710</v>
      </c>
      <c r="D481" s="213">
        <f t="shared" si="130"/>
        <v>3631.6065851658732</v>
      </c>
      <c r="E481" s="208">
        <f t="shared" si="133"/>
        <v>1234.7462389563971</v>
      </c>
      <c r="F481" s="164">
        <f t="shared" si="134"/>
        <v>72.632131703317469</v>
      </c>
      <c r="G481" s="165">
        <v>68</v>
      </c>
      <c r="H481" s="166">
        <f t="shared" si="135"/>
        <v>5006.9849558255873</v>
      </c>
      <c r="I481" s="211">
        <f t="shared" si="125"/>
        <v>454</v>
      </c>
      <c r="J481" s="212">
        <f t="shared" si="128"/>
        <v>100.19723076923076</v>
      </c>
      <c r="K481" s="436">
        <v>19710</v>
      </c>
      <c r="L481" s="213">
        <f t="shared" si="131"/>
        <v>2360.5442803578176</v>
      </c>
      <c r="M481" s="210">
        <f t="shared" si="136"/>
        <v>802.58505532165805</v>
      </c>
      <c r="N481" s="208">
        <f t="shared" si="137"/>
        <v>47.210885607156349</v>
      </c>
      <c r="O481" s="165">
        <v>44</v>
      </c>
      <c r="P481" s="166">
        <f t="shared" si="138"/>
        <v>3254.3402212866322</v>
      </c>
      <c r="Q481" s="211">
        <f t="shared" si="126"/>
        <v>454</v>
      </c>
      <c r="R481" s="212">
        <f t="shared" si="129"/>
        <v>186.08057142857143</v>
      </c>
      <c r="S481" s="436">
        <v>19710</v>
      </c>
      <c r="T481" s="213">
        <f t="shared" si="132"/>
        <v>1271.0623048080556</v>
      </c>
      <c r="U481" s="210">
        <f t="shared" si="139"/>
        <v>432.16118363473896</v>
      </c>
      <c r="V481" s="208">
        <f t="shared" si="140"/>
        <v>25.421246096161113</v>
      </c>
      <c r="W481" s="165">
        <v>24</v>
      </c>
      <c r="X481" s="166">
        <f t="shared" si="141"/>
        <v>1752.6447345389558</v>
      </c>
    </row>
    <row r="482" spans="1:24" s="424" customFormat="1" ht="15.75" customHeight="1" x14ac:dyDescent="0.2">
      <c r="A482" s="211">
        <f t="shared" si="124"/>
        <v>455</v>
      </c>
      <c r="B482" s="212">
        <f t="shared" si="127"/>
        <v>65.161500000000004</v>
      </c>
      <c r="C482" s="436">
        <v>19710</v>
      </c>
      <c r="D482" s="213">
        <f t="shared" si="130"/>
        <v>3629.750696346769</v>
      </c>
      <c r="E482" s="208">
        <f t="shared" si="133"/>
        <v>1234.1152367579016</v>
      </c>
      <c r="F482" s="164">
        <f t="shared" si="134"/>
        <v>72.59501392693538</v>
      </c>
      <c r="G482" s="165">
        <v>68</v>
      </c>
      <c r="H482" s="166">
        <f t="shared" si="135"/>
        <v>5004.4609470316063</v>
      </c>
      <c r="I482" s="211">
        <f t="shared" si="125"/>
        <v>455</v>
      </c>
      <c r="J482" s="212">
        <f t="shared" si="128"/>
        <v>100.24846153846154</v>
      </c>
      <c r="K482" s="436">
        <v>19710</v>
      </c>
      <c r="L482" s="213">
        <f t="shared" si="131"/>
        <v>2359.3379526253998</v>
      </c>
      <c r="M482" s="210">
        <f t="shared" si="136"/>
        <v>802.17490389263594</v>
      </c>
      <c r="N482" s="208">
        <f t="shared" si="137"/>
        <v>47.186759052507995</v>
      </c>
      <c r="O482" s="165">
        <v>44</v>
      </c>
      <c r="P482" s="166">
        <f t="shared" si="138"/>
        <v>3252.6996155705438</v>
      </c>
      <c r="Q482" s="211">
        <f t="shared" si="126"/>
        <v>455</v>
      </c>
      <c r="R482" s="212">
        <f t="shared" si="129"/>
        <v>186.17571428571432</v>
      </c>
      <c r="S482" s="436">
        <v>19710</v>
      </c>
      <c r="T482" s="213">
        <f t="shared" si="132"/>
        <v>1270.412743721369</v>
      </c>
      <c r="U482" s="210">
        <f t="shared" si="139"/>
        <v>431.94033286526547</v>
      </c>
      <c r="V482" s="208">
        <f t="shared" si="140"/>
        <v>25.408254874427382</v>
      </c>
      <c r="W482" s="165">
        <v>24</v>
      </c>
      <c r="X482" s="166">
        <f t="shared" si="141"/>
        <v>1751.7613314610619</v>
      </c>
    </row>
    <row r="483" spans="1:24" s="424" customFormat="1" ht="15.75" customHeight="1" x14ac:dyDescent="0.2">
      <c r="A483" s="211">
        <f t="shared" si="124"/>
        <v>456</v>
      </c>
      <c r="B483" s="212">
        <f t="shared" si="127"/>
        <v>65.194800000000001</v>
      </c>
      <c r="C483" s="436">
        <v>19710</v>
      </c>
      <c r="D483" s="213">
        <f t="shared" si="130"/>
        <v>3627.8967034180641</v>
      </c>
      <c r="E483" s="208">
        <f t="shared" si="133"/>
        <v>1233.4848791621419</v>
      </c>
      <c r="F483" s="164">
        <f t="shared" si="134"/>
        <v>72.557934068361291</v>
      </c>
      <c r="G483" s="165">
        <v>68</v>
      </c>
      <c r="H483" s="166">
        <f t="shared" si="135"/>
        <v>5001.9395166485674</v>
      </c>
      <c r="I483" s="211">
        <f t="shared" si="125"/>
        <v>456</v>
      </c>
      <c r="J483" s="212">
        <f t="shared" si="128"/>
        <v>100.29969230769231</v>
      </c>
      <c r="K483" s="436">
        <v>19710</v>
      </c>
      <c r="L483" s="213">
        <f t="shared" si="131"/>
        <v>2358.1328572217417</v>
      </c>
      <c r="M483" s="210">
        <f t="shared" si="136"/>
        <v>801.76517145539219</v>
      </c>
      <c r="N483" s="208">
        <f t="shared" si="137"/>
        <v>47.162657144434831</v>
      </c>
      <c r="O483" s="165">
        <v>44</v>
      </c>
      <c r="P483" s="166">
        <f t="shared" si="138"/>
        <v>3251.0606858215688</v>
      </c>
      <c r="Q483" s="211">
        <f t="shared" si="126"/>
        <v>456</v>
      </c>
      <c r="R483" s="212">
        <f t="shared" si="129"/>
        <v>186.27085714285715</v>
      </c>
      <c r="S483" s="436">
        <v>19710</v>
      </c>
      <c r="T483" s="213">
        <f t="shared" si="132"/>
        <v>1269.7638461963224</v>
      </c>
      <c r="U483" s="210">
        <f t="shared" si="139"/>
        <v>431.71970770674966</v>
      </c>
      <c r="V483" s="208">
        <f t="shared" si="140"/>
        <v>25.395276923926449</v>
      </c>
      <c r="W483" s="165">
        <v>24</v>
      </c>
      <c r="X483" s="166">
        <f t="shared" si="141"/>
        <v>1750.8788308269986</v>
      </c>
    </row>
    <row r="484" spans="1:24" s="424" customFormat="1" ht="15.75" customHeight="1" x14ac:dyDescent="0.2">
      <c r="A484" s="211">
        <f t="shared" si="124"/>
        <v>457</v>
      </c>
      <c r="B484" s="212">
        <f t="shared" si="127"/>
        <v>65.228099999999998</v>
      </c>
      <c r="C484" s="436">
        <v>19710</v>
      </c>
      <c r="D484" s="213">
        <f t="shared" si="130"/>
        <v>3626.0446034761094</v>
      </c>
      <c r="E484" s="208">
        <f t="shared" si="133"/>
        <v>1232.8551651818773</v>
      </c>
      <c r="F484" s="164">
        <f t="shared" si="134"/>
        <v>72.520892069522191</v>
      </c>
      <c r="G484" s="165">
        <v>68</v>
      </c>
      <c r="H484" s="166">
        <f t="shared" si="135"/>
        <v>4999.4206607275091</v>
      </c>
      <c r="I484" s="211">
        <f t="shared" si="125"/>
        <v>457</v>
      </c>
      <c r="J484" s="212">
        <f t="shared" si="128"/>
        <v>100.35092307692307</v>
      </c>
      <c r="K484" s="436">
        <v>19710</v>
      </c>
      <c r="L484" s="213">
        <f t="shared" si="131"/>
        <v>2356.9289922594712</v>
      </c>
      <c r="M484" s="210">
        <f t="shared" si="136"/>
        <v>801.35585736822031</v>
      </c>
      <c r="N484" s="208">
        <f t="shared" si="137"/>
        <v>47.138579845189426</v>
      </c>
      <c r="O484" s="165">
        <v>44</v>
      </c>
      <c r="P484" s="166">
        <f t="shared" si="138"/>
        <v>3249.4234294728808</v>
      </c>
      <c r="Q484" s="211">
        <f t="shared" si="126"/>
        <v>457</v>
      </c>
      <c r="R484" s="212">
        <f t="shared" si="129"/>
        <v>186.36600000000001</v>
      </c>
      <c r="S484" s="436">
        <v>19710</v>
      </c>
      <c r="T484" s="213">
        <f t="shared" si="132"/>
        <v>1269.1156112166379</v>
      </c>
      <c r="U484" s="210">
        <f t="shared" si="139"/>
        <v>431.49930781365691</v>
      </c>
      <c r="V484" s="208">
        <f t="shared" si="140"/>
        <v>25.382312224332761</v>
      </c>
      <c r="W484" s="165">
        <v>24</v>
      </c>
      <c r="X484" s="166">
        <f t="shared" si="141"/>
        <v>1749.9972312546276</v>
      </c>
    </row>
    <row r="485" spans="1:24" s="424" customFormat="1" ht="15.75" customHeight="1" x14ac:dyDescent="0.2">
      <c r="A485" s="211">
        <f t="shared" si="124"/>
        <v>458</v>
      </c>
      <c r="B485" s="212">
        <f t="shared" si="127"/>
        <v>65.261399999999995</v>
      </c>
      <c r="C485" s="436">
        <v>19710</v>
      </c>
      <c r="D485" s="213">
        <f t="shared" si="130"/>
        <v>3624.1943936231837</v>
      </c>
      <c r="E485" s="208">
        <f t="shared" si="133"/>
        <v>1232.2260938318825</v>
      </c>
      <c r="F485" s="164">
        <f t="shared" si="134"/>
        <v>72.483887872463683</v>
      </c>
      <c r="G485" s="165">
        <v>68</v>
      </c>
      <c r="H485" s="166">
        <f t="shared" si="135"/>
        <v>4996.90437532753</v>
      </c>
      <c r="I485" s="211">
        <f t="shared" si="125"/>
        <v>458</v>
      </c>
      <c r="J485" s="212">
        <f t="shared" si="128"/>
        <v>100.40215384615384</v>
      </c>
      <c r="K485" s="436">
        <v>19710</v>
      </c>
      <c r="L485" s="213">
        <f t="shared" si="131"/>
        <v>2355.7263558550694</v>
      </c>
      <c r="M485" s="210">
        <f t="shared" si="136"/>
        <v>800.94696099072371</v>
      </c>
      <c r="N485" s="208">
        <f t="shared" si="137"/>
        <v>47.114527117101389</v>
      </c>
      <c r="O485" s="165">
        <v>44</v>
      </c>
      <c r="P485" s="166">
        <f t="shared" si="138"/>
        <v>3247.7878439628944</v>
      </c>
      <c r="Q485" s="211">
        <f t="shared" si="126"/>
        <v>458</v>
      </c>
      <c r="R485" s="212">
        <f t="shared" si="129"/>
        <v>186.46114285714285</v>
      </c>
      <c r="S485" s="436">
        <v>19710</v>
      </c>
      <c r="T485" s="213">
        <f t="shared" si="132"/>
        <v>1268.4680377681141</v>
      </c>
      <c r="U485" s="210">
        <f t="shared" si="139"/>
        <v>431.2791328411588</v>
      </c>
      <c r="V485" s="208">
        <f t="shared" si="140"/>
        <v>25.369360755362283</v>
      </c>
      <c r="W485" s="165">
        <v>24</v>
      </c>
      <c r="X485" s="166">
        <f t="shared" si="141"/>
        <v>1749.1165313646352</v>
      </c>
    </row>
    <row r="486" spans="1:24" s="424" customFormat="1" ht="15.75" customHeight="1" x14ac:dyDescent="0.2">
      <c r="A486" s="211">
        <f t="shared" si="124"/>
        <v>459</v>
      </c>
      <c r="B486" s="212">
        <f t="shared" si="127"/>
        <v>65.294700000000006</v>
      </c>
      <c r="C486" s="436">
        <v>19710</v>
      </c>
      <c r="D486" s="213">
        <f t="shared" si="130"/>
        <v>3622.3460709674746</v>
      </c>
      <c r="E486" s="208">
        <f t="shared" si="133"/>
        <v>1231.5976641289415</v>
      </c>
      <c r="F486" s="164">
        <f t="shared" si="134"/>
        <v>72.446921419349493</v>
      </c>
      <c r="G486" s="165">
        <v>68</v>
      </c>
      <c r="H486" s="166">
        <f t="shared" si="135"/>
        <v>4994.3906565157658</v>
      </c>
      <c r="I486" s="211">
        <f t="shared" si="125"/>
        <v>459</v>
      </c>
      <c r="J486" s="212">
        <f t="shared" si="128"/>
        <v>100.45338461538462</v>
      </c>
      <c r="K486" s="436">
        <v>19710</v>
      </c>
      <c r="L486" s="213">
        <f t="shared" si="131"/>
        <v>2354.5249461288586</v>
      </c>
      <c r="M486" s="210">
        <f t="shared" si="136"/>
        <v>800.53848168381194</v>
      </c>
      <c r="N486" s="208">
        <f t="shared" si="137"/>
        <v>47.090498922577176</v>
      </c>
      <c r="O486" s="165">
        <v>44</v>
      </c>
      <c r="P486" s="166">
        <f t="shared" si="138"/>
        <v>3246.1539267352478</v>
      </c>
      <c r="Q486" s="211">
        <f t="shared" si="126"/>
        <v>459</v>
      </c>
      <c r="R486" s="212">
        <f t="shared" si="129"/>
        <v>186.55628571428574</v>
      </c>
      <c r="S486" s="436">
        <v>19710</v>
      </c>
      <c r="T486" s="213">
        <f t="shared" si="132"/>
        <v>1267.8211248386162</v>
      </c>
      <c r="U486" s="210">
        <f t="shared" si="139"/>
        <v>431.05918244512958</v>
      </c>
      <c r="V486" s="208">
        <f t="shared" si="140"/>
        <v>25.356422496772325</v>
      </c>
      <c r="W486" s="165">
        <v>24</v>
      </c>
      <c r="X486" s="166">
        <f t="shared" si="141"/>
        <v>1748.2367297805181</v>
      </c>
    </row>
    <row r="487" spans="1:24" s="424" customFormat="1" ht="15.75" customHeight="1" x14ac:dyDescent="0.2">
      <c r="A487" s="214">
        <f t="shared" si="124"/>
        <v>460</v>
      </c>
      <c r="B487" s="212">
        <f t="shared" si="127"/>
        <v>65.328000000000003</v>
      </c>
      <c r="C487" s="436">
        <v>19710</v>
      </c>
      <c r="D487" s="213">
        <f t="shared" si="130"/>
        <v>3620.4996326230707</v>
      </c>
      <c r="E487" s="208">
        <f t="shared" si="133"/>
        <v>1230.9698750918442</v>
      </c>
      <c r="F487" s="164">
        <f t="shared" si="134"/>
        <v>72.409992652461412</v>
      </c>
      <c r="G487" s="165">
        <v>68</v>
      </c>
      <c r="H487" s="166">
        <f t="shared" si="135"/>
        <v>4991.8795003673767</v>
      </c>
      <c r="I487" s="214">
        <f t="shared" si="125"/>
        <v>460</v>
      </c>
      <c r="J487" s="212">
        <f t="shared" si="128"/>
        <v>100.50461538461539</v>
      </c>
      <c r="K487" s="436">
        <v>19710</v>
      </c>
      <c r="L487" s="213">
        <f t="shared" si="131"/>
        <v>2353.3247612049963</v>
      </c>
      <c r="M487" s="210">
        <f t="shared" si="136"/>
        <v>800.13041880969877</v>
      </c>
      <c r="N487" s="208">
        <f t="shared" si="137"/>
        <v>47.066495224099924</v>
      </c>
      <c r="O487" s="165">
        <v>44</v>
      </c>
      <c r="P487" s="166">
        <f t="shared" si="138"/>
        <v>3244.5216752387951</v>
      </c>
      <c r="Q487" s="214">
        <f t="shared" si="126"/>
        <v>460</v>
      </c>
      <c r="R487" s="212">
        <f t="shared" si="129"/>
        <v>186.6514285714286</v>
      </c>
      <c r="S487" s="436">
        <v>19710</v>
      </c>
      <c r="T487" s="213">
        <f t="shared" si="132"/>
        <v>1267.1748714180746</v>
      </c>
      <c r="U487" s="210">
        <f t="shared" si="139"/>
        <v>430.83945628214542</v>
      </c>
      <c r="V487" s="208">
        <f t="shared" si="140"/>
        <v>25.343497428361495</v>
      </c>
      <c r="W487" s="165">
        <v>24</v>
      </c>
      <c r="X487" s="166">
        <f t="shared" si="141"/>
        <v>1747.3578251285815</v>
      </c>
    </row>
    <row r="488" spans="1:24" s="424" customFormat="1" ht="15.75" customHeight="1" x14ac:dyDescent="0.2">
      <c r="A488" s="211">
        <f t="shared" si="124"/>
        <v>461</v>
      </c>
      <c r="B488" s="212">
        <f t="shared" ref="B488:B519" si="142">0.0333*A488+50.01</f>
        <v>65.3613</v>
      </c>
      <c r="C488" s="436">
        <v>19710</v>
      </c>
      <c r="D488" s="213">
        <f t="shared" si="130"/>
        <v>3618.655075709938</v>
      </c>
      <c r="E488" s="208">
        <f t="shared" si="133"/>
        <v>1230.3427257413791</v>
      </c>
      <c r="F488" s="164">
        <f t="shared" si="134"/>
        <v>72.373101514198765</v>
      </c>
      <c r="G488" s="165">
        <v>68</v>
      </c>
      <c r="H488" s="166">
        <f t="shared" si="135"/>
        <v>4989.3709029655156</v>
      </c>
      <c r="I488" s="211">
        <f t="shared" si="125"/>
        <v>461</v>
      </c>
      <c r="J488" s="212">
        <f t="shared" si="128"/>
        <v>100.55584615384615</v>
      </c>
      <c r="K488" s="436">
        <v>19710</v>
      </c>
      <c r="L488" s="213">
        <f t="shared" si="131"/>
        <v>2352.1257992114602</v>
      </c>
      <c r="M488" s="210">
        <f t="shared" si="136"/>
        <v>799.7227717318965</v>
      </c>
      <c r="N488" s="208">
        <f t="shared" si="137"/>
        <v>47.042515984229205</v>
      </c>
      <c r="O488" s="165">
        <v>44</v>
      </c>
      <c r="P488" s="166">
        <f t="shared" si="138"/>
        <v>3242.891086927586</v>
      </c>
      <c r="Q488" s="211">
        <f t="shared" si="126"/>
        <v>461</v>
      </c>
      <c r="R488" s="212">
        <f t="shared" si="129"/>
        <v>186.74657142857143</v>
      </c>
      <c r="S488" s="436">
        <v>19710</v>
      </c>
      <c r="T488" s="213">
        <f t="shared" si="132"/>
        <v>1266.5292764984783</v>
      </c>
      <c r="U488" s="210">
        <f t="shared" si="139"/>
        <v>430.61995400948268</v>
      </c>
      <c r="V488" s="208">
        <f t="shared" si="140"/>
        <v>25.330585529969568</v>
      </c>
      <c r="W488" s="165">
        <v>24</v>
      </c>
      <c r="X488" s="166">
        <f t="shared" si="141"/>
        <v>1746.4798160379305</v>
      </c>
    </row>
    <row r="489" spans="1:24" s="424" customFormat="1" ht="15.75" customHeight="1" x14ac:dyDescent="0.2">
      <c r="A489" s="211">
        <f t="shared" si="124"/>
        <v>462</v>
      </c>
      <c r="B489" s="212">
        <f t="shared" si="142"/>
        <v>65.394599999999997</v>
      </c>
      <c r="C489" s="436">
        <v>19710</v>
      </c>
      <c r="D489" s="213">
        <f t="shared" si="130"/>
        <v>3616.81239735391</v>
      </c>
      <c r="E489" s="208">
        <f t="shared" si="133"/>
        <v>1229.7162151003295</v>
      </c>
      <c r="F489" s="164">
        <f t="shared" si="134"/>
        <v>72.336247947078206</v>
      </c>
      <c r="G489" s="165">
        <v>68</v>
      </c>
      <c r="H489" s="166">
        <f t="shared" si="135"/>
        <v>4986.8648604013179</v>
      </c>
      <c r="I489" s="211">
        <f t="shared" si="125"/>
        <v>462</v>
      </c>
      <c r="J489" s="212">
        <f t="shared" si="128"/>
        <v>100.60707692307692</v>
      </c>
      <c r="K489" s="436">
        <v>19710</v>
      </c>
      <c r="L489" s="213">
        <f t="shared" si="131"/>
        <v>2350.9280582800416</v>
      </c>
      <c r="M489" s="210">
        <f t="shared" si="136"/>
        <v>799.31553981521415</v>
      </c>
      <c r="N489" s="208">
        <f t="shared" si="137"/>
        <v>47.018561165600829</v>
      </c>
      <c r="O489" s="165">
        <v>44</v>
      </c>
      <c r="P489" s="166">
        <f t="shared" si="138"/>
        <v>3241.2621592608566</v>
      </c>
      <c r="Q489" s="211">
        <f t="shared" si="126"/>
        <v>462</v>
      </c>
      <c r="R489" s="212">
        <f t="shared" si="129"/>
        <v>186.84171428571429</v>
      </c>
      <c r="S489" s="436">
        <v>19710</v>
      </c>
      <c r="T489" s="213">
        <f t="shared" si="132"/>
        <v>1265.8843390738684</v>
      </c>
      <c r="U489" s="210">
        <f t="shared" si="139"/>
        <v>430.40067528511531</v>
      </c>
      <c r="V489" s="208">
        <f t="shared" si="140"/>
        <v>25.31768678147737</v>
      </c>
      <c r="W489" s="165">
        <v>24</v>
      </c>
      <c r="X489" s="166">
        <f t="shared" si="141"/>
        <v>1745.602701140461</v>
      </c>
    </row>
    <row r="490" spans="1:24" s="424" customFormat="1" ht="15.75" customHeight="1" x14ac:dyDescent="0.2">
      <c r="A490" s="211">
        <f t="shared" si="124"/>
        <v>463</v>
      </c>
      <c r="B490" s="212">
        <f t="shared" si="142"/>
        <v>65.427899999999994</v>
      </c>
      <c r="C490" s="436">
        <v>19710</v>
      </c>
      <c r="D490" s="213">
        <f t="shared" si="130"/>
        <v>3614.9715946866709</v>
      </c>
      <c r="E490" s="208">
        <f t="shared" si="133"/>
        <v>1229.0903421934681</v>
      </c>
      <c r="F490" s="164">
        <f t="shared" si="134"/>
        <v>72.299431893733413</v>
      </c>
      <c r="G490" s="165">
        <v>68</v>
      </c>
      <c r="H490" s="166">
        <f t="shared" si="135"/>
        <v>4984.3613687738725</v>
      </c>
      <c r="I490" s="211">
        <f t="shared" si="125"/>
        <v>463</v>
      </c>
      <c r="J490" s="212">
        <f t="shared" si="128"/>
        <v>100.65830769230767</v>
      </c>
      <c r="K490" s="436">
        <v>19710</v>
      </c>
      <c r="L490" s="213">
        <f t="shared" si="131"/>
        <v>2349.731536546336</v>
      </c>
      <c r="M490" s="210">
        <f t="shared" si="136"/>
        <v>798.90872242575426</v>
      </c>
      <c r="N490" s="208">
        <f t="shared" si="137"/>
        <v>46.994630730926723</v>
      </c>
      <c r="O490" s="165">
        <v>44</v>
      </c>
      <c r="P490" s="166">
        <f t="shared" si="138"/>
        <v>3239.6348897030171</v>
      </c>
      <c r="Q490" s="211">
        <f t="shared" si="126"/>
        <v>463</v>
      </c>
      <c r="R490" s="212">
        <f t="shared" si="129"/>
        <v>186.93685714285715</v>
      </c>
      <c r="S490" s="436">
        <v>19710</v>
      </c>
      <c r="T490" s="213">
        <f t="shared" si="132"/>
        <v>1265.2400581403347</v>
      </c>
      <c r="U490" s="210">
        <f t="shared" si="139"/>
        <v>430.18161976771381</v>
      </c>
      <c r="V490" s="208">
        <f t="shared" si="140"/>
        <v>25.304801162806694</v>
      </c>
      <c r="W490" s="165">
        <v>24</v>
      </c>
      <c r="X490" s="166">
        <f t="shared" si="141"/>
        <v>1744.726479070855</v>
      </c>
    </row>
    <row r="491" spans="1:24" s="424" customFormat="1" ht="15.75" customHeight="1" x14ac:dyDescent="0.2">
      <c r="A491" s="211">
        <f t="shared" si="124"/>
        <v>464</v>
      </c>
      <c r="B491" s="212">
        <f t="shared" si="142"/>
        <v>65.461200000000005</v>
      </c>
      <c r="C491" s="436">
        <v>19710</v>
      </c>
      <c r="D491" s="213">
        <f t="shared" si="130"/>
        <v>3613.1326648457402</v>
      </c>
      <c r="E491" s="208">
        <f t="shared" si="133"/>
        <v>1228.4651060475517</v>
      </c>
      <c r="F491" s="164">
        <f t="shared" si="134"/>
        <v>72.262653296914806</v>
      </c>
      <c r="G491" s="165">
        <v>68</v>
      </c>
      <c r="H491" s="166">
        <f t="shared" si="135"/>
        <v>4981.8604241902067</v>
      </c>
      <c r="I491" s="211">
        <f t="shared" si="125"/>
        <v>464</v>
      </c>
      <c r="J491" s="212">
        <f t="shared" si="128"/>
        <v>100.70953846153847</v>
      </c>
      <c r="K491" s="436">
        <v>19710</v>
      </c>
      <c r="L491" s="213">
        <f t="shared" si="131"/>
        <v>2348.5362321497314</v>
      </c>
      <c r="M491" s="210">
        <f t="shared" si="136"/>
        <v>798.5023189309087</v>
      </c>
      <c r="N491" s="208">
        <f t="shared" si="137"/>
        <v>46.970724642994632</v>
      </c>
      <c r="O491" s="165">
        <v>44</v>
      </c>
      <c r="P491" s="166">
        <f t="shared" si="138"/>
        <v>3238.0092757236348</v>
      </c>
      <c r="Q491" s="211">
        <f t="shared" si="126"/>
        <v>464</v>
      </c>
      <c r="R491" s="212">
        <f t="shared" si="129"/>
        <v>187.03200000000004</v>
      </c>
      <c r="S491" s="436">
        <v>19710</v>
      </c>
      <c r="T491" s="213">
        <f t="shared" si="132"/>
        <v>1264.5964326960091</v>
      </c>
      <c r="U491" s="210">
        <f t="shared" si="139"/>
        <v>429.96278711664309</v>
      </c>
      <c r="V491" s="208">
        <f t="shared" si="140"/>
        <v>25.291928653920181</v>
      </c>
      <c r="W491" s="165">
        <v>24</v>
      </c>
      <c r="X491" s="166">
        <f t="shared" si="141"/>
        <v>1743.8511484665723</v>
      </c>
    </row>
    <row r="492" spans="1:24" s="424" customFormat="1" ht="15.75" customHeight="1" x14ac:dyDescent="0.2">
      <c r="A492" s="211">
        <f t="shared" si="124"/>
        <v>465</v>
      </c>
      <c r="B492" s="212">
        <f t="shared" si="142"/>
        <v>65.494500000000002</v>
      </c>
      <c r="C492" s="436">
        <v>19710</v>
      </c>
      <c r="D492" s="213">
        <f t="shared" si="130"/>
        <v>3611.295604974463</v>
      </c>
      <c r="E492" s="208">
        <f t="shared" si="133"/>
        <v>1227.8405056913175</v>
      </c>
      <c r="F492" s="164">
        <f t="shared" si="134"/>
        <v>72.225912099489264</v>
      </c>
      <c r="G492" s="165">
        <v>68</v>
      </c>
      <c r="H492" s="166">
        <f t="shared" si="135"/>
        <v>4979.36202276527</v>
      </c>
      <c r="I492" s="211">
        <f t="shared" si="125"/>
        <v>465</v>
      </c>
      <c r="J492" s="212">
        <f t="shared" si="128"/>
        <v>100.76076923076923</v>
      </c>
      <c r="K492" s="436">
        <v>19710</v>
      </c>
      <c r="L492" s="213">
        <f t="shared" si="131"/>
        <v>2347.3421432334017</v>
      </c>
      <c r="M492" s="210">
        <f t="shared" si="136"/>
        <v>798.0963286993566</v>
      </c>
      <c r="N492" s="208">
        <f t="shared" si="137"/>
        <v>46.946842864668035</v>
      </c>
      <c r="O492" s="165">
        <v>44</v>
      </c>
      <c r="P492" s="166">
        <f t="shared" si="138"/>
        <v>3236.385314797426</v>
      </c>
      <c r="Q492" s="211">
        <f t="shared" si="126"/>
        <v>465</v>
      </c>
      <c r="R492" s="212">
        <f t="shared" si="129"/>
        <v>187.12714285714287</v>
      </c>
      <c r="S492" s="436">
        <v>19710</v>
      </c>
      <c r="T492" s="213">
        <f t="shared" si="132"/>
        <v>1263.9534617410623</v>
      </c>
      <c r="U492" s="210">
        <f t="shared" si="139"/>
        <v>429.74417699196118</v>
      </c>
      <c r="V492" s="208">
        <f t="shared" si="140"/>
        <v>25.279069234821247</v>
      </c>
      <c r="W492" s="165">
        <v>24</v>
      </c>
      <c r="X492" s="166">
        <f t="shared" si="141"/>
        <v>1742.9767079678447</v>
      </c>
    </row>
    <row r="493" spans="1:24" s="424" customFormat="1" ht="15.75" customHeight="1" x14ac:dyDescent="0.2">
      <c r="A493" s="211">
        <f t="shared" si="124"/>
        <v>466</v>
      </c>
      <c r="B493" s="212">
        <f t="shared" si="142"/>
        <v>65.527799999999999</v>
      </c>
      <c r="C493" s="436">
        <v>19710</v>
      </c>
      <c r="D493" s="213">
        <f t="shared" si="130"/>
        <v>3609.460412221988</v>
      </c>
      <c r="E493" s="208">
        <f t="shared" si="133"/>
        <v>1227.216540155476</v>
      </c>
      <c r="F493" s="164">
        <f t="shared" si="134"/>
        <v>72.189208244439769</v>
      </c>
      <c r="G493" s="165">
        <v>68</v>
      </c>
      <c r="H493" s="166">
        <f t="shared" si="135"/>
        <v>4976.8661606219039</v>
      </c>
      <c r="I493" s="211">
        <f t="shared" si="125"/>
        <v>466</v>
      </c>
      <c r="J493" s="212">
        <f t="shared" si="128"/>
        <v>100.812</v>
      </c>
      <c r="K493" s="436">
        <v>19710</v>
      </c>
      <c r="L493" s="213">
        <f t="shared" si="131"/>
        <v>2346.1492679442927</v>
      </c>
      <c r="M493" s="210">
        <f t="shared" si="136"/>
        <v>797.69075110105962</v>
      </c>
      <c r="N493" s="208">
        <f t="shared" si="137"/>
        <v>46.922985358885853</v>
      </c>
      <c r="O493" s="165">
        <v>44</v>
      </c>
      <c r="P493" s="166">
        <f t="shared" si="138"/>
        <v>3234.763004404238</v>
      </c>
      <c r="Q493" s="211">
        <f t="shared" si="126"/>
        <v>466</v>
      </c>
      <c r="R493" s="212">
        <f t="shared" si="129"/>
        <v>187.22228571428573</v>
      </c>
      <c r="S493" s="436">
        <v>19710</v>
      </c>
      <c r="T493" s="213">
        <f t="shared" si="132"/>
        <v>1263.3111442776958</v>
      </c>
      <c r="U493" s="210">
        <f t="shared" si="139"/>
        <v>429.52578905441658</v>
      </c>
      <c r="V493" s="208">
        <f t="shared" si="140"/>
        <v>25.266222885553915</v>
      </c>
      <c r="W493" s="165">
        <v>24</v>
      </c>
      <c r="X493" s="166">
        <f t="shared" si="141"/>
        <v>1742.1031562176663</v>
      </c>
    </row>
    <row r="494" spans="1:24" s="424" customFormat="1" ht="15.75" customHeight="1" x14ac:dyDescent="0.2">
      <c r="A494" s="211">
        <f t="shared" si="124"/>
        <v>467</v>
      </c>
      <c r="B494" s="212">
        <f t="shared" si="142"/>
        <v>65.561099999999996</v>
      </c>
      <c r="C494" s="436">
        <v>19710</v>
      </c>
      <c r="D494" s="213">
        <f t="shared" si="130"/>
        <v>3607.6270837432562</v>
      </c>
      <c r="E494" s="208">
        <f t="shared" si="133"/>
        <v>1226.5932084727071</v>
      </c>
      <c r="F494" s="164">
        <f t="shared" si="134"/>
        <v>72.15254167486512</v>
      </c>
      <c r="G494" s="165">
        <v>68</v>
      </c>
      <c r="H494" s="166">
        <f t="shared" si="135"/>
        <v>4974.3728338908286</v>
      </c>
      <c r="I494" s="211">
        <f t="shared" si="125"/>
        <v>467</v>
      </c>
      <c r="J494" s="212">
        <f t="shared" si="128"/>
        <v>100.86323076923075</v>
      </c>
      <c r="K494" s="436">
        <v>19710</v>
      </c>
      <c r="L494" s="213">
        <f t="shared" si="131"/>
        <v>2344.957604433117</v>
      </c>
      <c r="M494" s="210">
        <f t="shared" si="136"/>
        <v>797.28558550725984</v>
      </c>
      <c r="N494" s="208">
        <f t="shared" si="137"/>
        <v>46.899152088662341</v>
      </c>
      <c r="O494" s="165">
        <v>44</v>
      </c>
      <c r="P494" s="166">
        <f t="shared" si="138"/>
        <v>3233.1423420290394</v>
      </c>
      <c r="Q494" s="211">
        <f t="shared" si="126"/>
        <v>467</v>
      </c>
      <c r="R494" s="212">
        <f t="shared" si="129"/>
        <v>187.31742857142856</v>
      </c>
      <c r="S494" s="436">
        <v>19710</v>
      </c>
      <c r="T494" s="213">
        <f t="shared" si="132"/>
        <v>1262.6694793101396</v>
      </c>
      <c r="U494" s="210">
        <f t="shared" si="139"/>
        <v>429.30762296544754</v>
      </c>
      <c r="V494" s="208">
        <f t="shared" si="140"/>
        <v>25.253389586202793</v>
      </c>
      <c r="W494" s="165">
        <v>24</v>
      </c>
      <c r="X494" s="166">
        <f t="shared" si="141"/>
        <v>1741.2304918617899</v>
      </c>
    </row>
    <row r="495" spans="1:24" s="424" customFormat="1" ht="15.75" customHeight="1" x14ac:dyDescent="0.2">
      <c r="A495" s="211">
        <f t="shared" si="124"/>
        <v>468</v>
      </c>
      <c r="B495" s="212">
        <f t="shared" si="142"/>
        <v>65.594400000000007</v>
      </c>
      <c r="C495" s="436">
        <v>19710</v>
      </c>
      <c r="D495" s="213">
        <f t="shared" si="130"/>
        <v>3605.7956166989857</v>
      </c>
      <c r="E495" s="208">
        <f t="shared" si="133"/>
        <v>1225.9705096776552</v>
      </c>
      <c r="F495" s="164">
        <f t="shared" si="134"/>
        <v>72.115912333979722</v>
      </c>
      <c r="G495" s="165">
        <v>68</v>
      </c>
      <c r="H495" s="166">
        <f t="shared" si="135"/>
        <v>4971.8820387106198</v>
      </c>
      <c r="I495" s="211">
        <f t="shared" si="125"/>
        <v>468</v>
      </c>
      <c r="J495" s="212">
        <f t="shared" si="128"/>
        <v>100.91446153846155</v>
      </c>
      <c r="K495" s="436">
        <v>19710</v>
      </c>
      <c r="L495" s="213">
        <f t="shared" si="131"/>
        <v>2343.7671508543408</v>
      </c>
      <c r="M495" s="210">
        <f t="shared" si="136"/>
        <v>796.88083129047595</v>
      </c>
      <c r="N495" s="208">
        <f t="shared" si="137"/>
        <v>46.87534301708682</v>
      </c>
      <c r="O495" s="165">
        <v>44</v>
      </c>
      <c r="P495" s="166">
        <f t="shared" si="138"/>
        <v>3231.5233251619034</v>
      </c>
      <c r="Q495" s="211">
        <f t="shared" si="126"/>
        <v>468</v>
      </c>
      <c r="R495" s="212">
        <f t="shared" si="129"/>
        <v>187.41257142857145</v>
      </c>
      <c r="S495" s="436">
        <v>19710</v>
      </c>
      <c r="T495" s="213">
        <f t="shared" si="132"/>
        <v>1262.0284658446451</v>
      </c>
      <c r="U495" s="210">
        <f t="shared" si="139"/>
        <v>429.08967838717939</v>
      </c>
      <c r="V495" s="208">
        <f t="shared" si="140"/>
        <v>25.240569316892902</v>
      </c>
      <c r="W495" s="165">
        <v>24</v>
      </c>
      <c r="X495" s="166">
        <f t="shared" si="141"/>
        <v>1740.3587135487173</v>
      </c>
    </row>
    <row r="496" spans="1:24" s="424" customFormat="1" ht="15.75" customHeight="1" x14ac:dyDescent="0.2">
      <c r="A496" s="211">
        <f t="shared" si="124"/>
        <v>469</v>
      </c>
      <c r="B496" s="212">
        <f t="shared" si="142"/>
        <v>65.627700000000004</v>
      </c>
      <c r="C496" s="436">
        <v>19710</v>
      </c>
      <c r="D496" s="213">
        <f t="shared" si="130"/>
        <v>3603.9660082556602</v>
      </c>
      <c r="E496" s="208">
        <f t="shared" si="133"/>
        <v>1225.3484428069246</v>
      </c>
      <c r="F496" s="164">
        <f t="shared" si="134"/>
        <v>72.079320165113202</v>
      </c>
      <c r="G496" s="165">
        <v>68</v>
      </c>
      <c r="H496" s="166">
        <f t="shared" si="135"/>
        <v>4969.3937712276975</v>
      </c>
      <c r="I496" s="211">
        <f t="shared" si="125"/>
        <v>469</v>
      </c>
      <c r="J496" s="212">
        <f t="shared" si="128"/>
        <v>100.96569230769231</v>
      </c>
      <c r="K496" s="436">
        <v>19710</v>
      </c>
      <c r="L496" s="213">
        <f t="shared" si="131"/>
        <v>2342.5779053661795</v>
      </c>
      <c r="M496" s="210">
        <f t="shared" si="136"/>
        <v>796.47648782450108</v>
      </c>
      <c r="N496" s="208">
        <f t="shared" si="137"/>
        <v>46.851558107323591</v>
      </c>
      <c r="O496" s="165">
        <v>44</v>
      </c>
      <c r="P496" s="166">
        <f t="shared" si="138"/>
        <v>3229.9059512980039</v>
      </c>
      <c r="Q496" s="211">
        <f t="shared" si="126"/>
        <v>469</v>
      </c>
      <c r="R496" s="212">
        <f t="shared" si="129"/>
        <v>187.50771428571431</v>
      </c>
      <c r="S496" s="436">
        <v>19710</v>
      </c>
      <c r="T496" s="213">
        <f t="shared" si="132"/>
        <v>1261.3881028894809</v>
      </c>
      <c r="U496" s="210">
        <f t="shared" si="139"/>
        <v>428.87195498242357</v>
      </c>
      <c r="V496" s="208">
        <f t="shared" si="140"/>
        <v>25.227762057789619</v>
      </c>
      <c r="W496" s="165">
        <v>24</v>
      </c>
      <c r="X496" s="166">
        <f t="shared" si="141"/>
        <v>1739.4878199296941</v>
      </c>
    </row>
    <row r="497" spans="1:24" s="424" customFormat="1" ht="15.75" customHeight="1" x14ac:dyDescent="0.2">
      <c r="A497" s="214">
        <f t="shared" si="124"/>
        <v>470</v>
      </c>
      <c r="B497" s="212">
        <f t="shared" si="142"/>
        <v>65.661000000000001</v>
      </c>
      <c r="C497" s="436">
        <v>19710</v>
      </c>
      <c r="D497" s="213">
        <f t="shared" si="130"/>
        <v>3602.1382555855075</v>
      </c>
      <c r="E497" s="208">
        <f t="shared" si="133"/>
        <v>1224.7270068990726</v>
      </c>
      <c r="F497" s="164">
        <f t="shared" si="134"/>
        <v>72.042765111710153</v>
      </c>
      <c r="G497" s="165">
        <v>68</v>
      </c>
      <c r="H497" s="166">
        <f t="shared" si="135"/>
        <v>4966.9080275962897</v>
      </c>
      <c r="I497" s="214">
        <f t="shared" si="125"/>
        <v>470</v>
      </c>
      <c r="J497" s="212">
        <f t="shared" si="128"/>
        <v>101.01692307692308</v>
      </c>
      <c r="K497" s="436">
        <v>19710</v>
      </c>
      <c r="L497" s="213">
        <f t="shared" si="131"/>
        <v>2341.3898661305798</v>
      </c>
      <c r="M497" s="210">
        <f t="shared" si="136"/>
        <v>796.07255448439719</v>
      </c>
      <c r="N497" s="208">
        <f t="shared" si="137"/>
        <v>46.827797322611595</v>
      </c>
      <c r="O497" s="165">
        <v>44</v>
      </c>
      <c r="P497" s="166">
        <f t="shared" si="138"/>
        <v>3228.2902179375887</v>
      </c>
      <c r="Q497" s="214">
        <f t="shared" si="126"/>
        <v>470</v>
      </c>
      <c r="R497" s="212">
        <f t="shared" si="129"/>
        <v>187.60285714285715</v>
      </c>
      <c r="S497" s="436">
        <v>19710</v>
      </c>
      <c r="T497" s="213">
        <f t="shared" si="132"/>
        <v>1260.7483894549277</v>
      </c>
      <c r="U497" s="210">
        <f t="shared" si="139"/>
        <v>428.65445241467546</v>
      </c>
      <c r="V497" s="208">
        <f t="shared" si="140"/>
        <v>25.214967789098555</v>
      </c>
      <c r="W497" s="165">
        <v>24</v>
      </c>
      <c r="X497" s="166">
        <f t="shared" si="141"/>
        <v>1738.6178096587018</v>
      </c>
    </row>
    <row r="498" spans="1:24" s="424" customFormat="1" ht="15.75" customHeight="1" x14ac:dyDescent="0.2">
      <c r="A498" s="211">
        <f t="shared" si="124"/>
        <v>471</v>
      </c>
      <c r="B498" s="212">
        <f t="shared" si="142"/>
        <v>65.694299999999998</v>
      </c>
      <c r="C498" s="436">
        <v>19710</v>
      </c>
      <c r="D498" s="213">
        <f t="shared" si="130"/>
        <v>3600.3123558664906</v>
      </c>
      <c r="E498" s="208">
        <f t="shared" si="133"/>
        <v>1224.106200994607</v>
      </c>
      <c r="F498" s="164">
        <f t="shared" si="134"/>
        <v>72.006247117329821</v>
      </c>
      <c r="G498" s="165">
        <v>68</v>
      </c>
      <c r="H498" s="166">
        <f t="shared" si="135"/>
        <v>4964.424803978427</v>
      </c>
      <c r="I498" s="211">
        <f t="shared" si="125"/>
        <v>471</v>
      </c>
      <c r="J498" s="212">
        <f t="shared" si="128"/>
        <v>101.06815384615383</v>
      </c>
      <c r="K498" s="436">
        <v>19710</v>
      </c>
      <c r="L498" s="213">
        <f t="shared" si="131"/>
        <v>2340.2030313132191</v>
      </c>
      <c r="M498" s="210">
        <f t="shared" si="136"/>
        <v>795.66903064649455</v>
      </c>
      <c r="N498" s="208">
        <f t="shared" si="137"/>
        <v>46.804060626264381</v>
      </c>
      <c r="O498" s="165">
        <v>44</v>
      </c>
      <c r="P498" s="166">
        <f t="shared" si="138"/>
        <v>3226.6761225859777</v>
      </c>
      <c r="Q498" s="211">
        <f t="shared" si="126"/>
        <v>471</v>
      </c>
      <c r="R498" s="212">
        <f t="shared" si="129"/>
        <v>187.69800000000001</v>
      </c>
      <c r="S498" s="436">
        <v>19710</v>
      </c>
      <c r="T498" s="213">
        <f t="shared" si="132"/>
        <v>1260.1093245532718</v>
      </c>
      <c r="U498" s="210">
        <f t="shared" si="139"/>
        <v>428.43717034811243</v>
      </c>
      <c r="V498" s="208">
        <f t="shared" si="140"/>
        <v>25.202186491065437</v>
      </c>
      <c r="W498" s="165">
        <v>24</v>
      </c>
      <c r="X498" s="166">
        <f t="shared" si="141"/>
        <v>1737.7486813924497</v>
      </c>
    </row>
    <row r="499" spans="1:24" s="424" customFormat="1" ht="15.75" customHeight="1" x14ac:dyDescent="0.2">
      <c r="A499" s="211">
        <f t="shared" si="124"/>
        <v>472</v>
      </c>
      <c r="B499" s="212">
        <f t="shared" si="142"/>
        <v>65.727599999999995</v>
      </c>
      <c r="C499" s="436">
        <v>19710</v>
      </c>
      <c r="D499" s="213">
        <f t="shared" si="130"/>
        <v>3598.4883062822928</v>
      </c>
      <c r="E499" s="208">
        <f t="shared" si="133"/>
        <v>1223.4860241359797</v>
      </c>
      <c r="F499" s="164">
        <f t="shared" si="134"/>
        <v>71.969766125645862</v>
      </c>
      <c r="G499" s="165">
        <v>68</v>
      </c>
      <c r="H499" s="166">
        <f t="shared" si="135"/>
        <v>4961.944096543918</v>
      </c>
      <c r="I499" s="211">
        <f t="shared" si="125"/>
        <v>472</v>
      </c>
      <c r="J499" s="212">
        <f t="shared" si="128"/>
        <v>101.1193846153846</v>
      </c>
      <c r="K499" s="436">
        <v>19710</v>
      </c>
      <c r="L499" s="213">
        <f t="shared" si="131"/>
        <v>2339.0173990834905</v>
      </c>
      <c r="M499" s="210">
        <f t="shared" si="136"/>
        <v>795.26591568838683</v>
      </c>
      <c r="N499" s="208">
        <f t="shared" si="137"/>
        <v>46.780347981669813</v>
      </c>
      <c r="O499" s="165">
        <v>44</v>
      </c>
      <c r="P499" s="166">
        <f t="shared" si="138"/>
        <v>3225.0636627535473</v>
      </c>
      <c r="Q499" s="211">
        <f t="shared" si="126"/>
        <v>472</v>
      </c>
      <c r="R499" s="212">
        <f t="shared" si="129"/>
        <v>187.79314285714287</v>
      </c>
      <c r="S499" s="436">
        <v>19710</v>
      </c>
      <c r="T499" s="213">
        <f t="shared" si="132"/>
        <v>1259.4709071988023</v>
      </c>
      <c r="U499" s="210">
        <f t="shared" si="139"/>
        <v>428.22010844759279</v>
      </c>
      <c r="V499" s="208">
        <f t="shared" si="140"/>
        <v>25.189418143976045</v>
      </c>
      <c r="W499" s="165">
        <v>24</v>
      </c>
      <c r="X499" s="166">
        <f t="shared" si="141"/>
        <v>1736.8804337903712</v>
      </c>
    </row>
    <row r="500" spans="1:24" s="424" customFormat="1" ht="15.75" customHeight="1" x14ac:dyDescent="0.2">
      <c r="A500" s="211">
        <f t="shared" si="124"/>
        <v>473</v>
      </c>
      <c r="B500" s="212">
        <f t="shared" si="142"/>
        <v>65.760899999999992</v>
      </c>
      <c r="C500" s="436">
        <v>19710</v>
      </c>
      <c r="D500" s="213">
        <f t="shared" si="130"/>
        <v>3596.6661040222994</v>
      </c>
      <c r="E500" s="208">
        <f t="shared" si="133"/>
        <v>1222.8664753675819</v>
      </c>
      <c r="F500" s="164">
        <f t="shared" si="134"/>
        <v>71.93332208044599</v>
      </c>
      <c r="G500" s="165">
        <v>68</v>
      </c>
      <c r="H500" s="166">
        <f t="shared" si="135"/>
        <v>4959.4659014703266</v>
      </c>
      <c r="I500" s="211">
        <f t="shared" si="125"/>
        <v>473</v>
      </c>
      <c r="J500" s="212">
        <f t="shared" si="128"/>
        <v>101.17061538461537</v>
      </c>
      <c r="K500" s="436">
        <v>19710</v>
      </c>
      <c r="L500" s="213">
        <f t="shared" si="131"/>
        <v>2337.8329676144945</v>
      </c>
      <c r="M500" s="210">
        <f t="shared" si="136"/>
        <v>794.86320898892814</v>
      </c>
      <c r="N500" s="208">
        <f t="shared" si="137"/>
        <v>46.756659352289887</v>
      </c>
      <c r="O500" s="165">
        <v>44</v>
      </c>
      <c r="P500" s="166">
        <f t="shared" si="138"/>
        <v>3223.4528359557125</v>
      </c>
      <c r="Q500" s="211">
        <f t="shared" si="126"/>
        <v>473</v>
      </c>
      <c r="R500" s="212">
        <f t="shared" si="129"/>
        <v>187.8882857142857</v>
      </c>
      <c r="S500" s="436">
        <v>19710</v>
      </c>
      <c r="T500" s="213">
        <f t="shared" si="132"/>
        <v>1258.8331364078049</v>
      </c>
      <c r="U500" s="210">
        <f t="shared" si="139"/>
        <v>428.00326637865368</v>
      </c>
      <c r="V500" s="208">
        <f t="shared" si="140"/>
        <v>25.176662728156099</v>
      </c>
      <c r="W500" s="165">
        <v>24</v>
      </c>
      <c r="X500" s="166">
        <f t="shared" si="141"/>
        <v>1736.0130655146147</v>
      </c>
    </row>
    <row r="501" spans="1:24" s="424" customFormat="1" ht="15.75" customHeight="1" x14ac:dyDescent="0.2">
      <c r="A501" s="211">
        <f t="shared" si="124"/>
        <v>474</v>
      </c>
      <c r="B501" s="212">
        <f t="shared" si="142"/>
        <v>65.794200000000004</v>
      </c>
      <c r="C501" s="436">
        <v>19710</v>
      </c>
      <c r="D501" s="213">
        <f t="shared" si="130"/>
        <v>3594.8457462815868</v>
      </c>
      <c r="E501" s="208">
        <f t="shared" si="133"/>
        <v>1222.2475537357395</v>
      </c>
      <c r="F501" s="164">
        <f t="shared" si="134"/>
        <v>71.896914925631734</v>
      </c>
      <c r="G501" s="165">
        <v>68</v>
      </c>
      <c r="H501" s="166">
        <f t="shared" si="135"/>
        <v>4956.9902149429581</v>
      </c>
      <c r="I501" s="211">
        <f t="shared" si="125"/>
        <v>474</v>
      </c>
      <c r="J501" s="212">
        <f t="shared" si="128"/>
        <v>101.22184615384616</v>
      </c>
      <c r="K501" s="436">
        <v>19710</v>
      </c>
      <c r="L501" s="213">
        <f t="shared" si="131"/>
        <v>2336.6497350830314</v>
      </c>
      <c r="M501" s="210">
        <f t="shared" si="136"/>
        <v>794.46090992823076</v>
      </c>
      <c r="N501" s="208">
        <f t="shared" si="137"/>
        <v>46.73299470166063</v>
      </c>
      <c r="O501" s="165">
        <v>44</v>
      </c>
      <c r="P501" s="166">
        <f t="shared" si="138"/>
        <v>3221.8436397129226</v>
      </c>
      <c r="Q501" s="211">
        <f t="shared" si="126"/>
        <v>474</v>
      </c>
      <c r="R501" s="212">
        <f t="shared" si="129"/>
        <v>187.98342857142859</v>
      </c>
      <c r="S501" s="436">
        <v>19710</v>
      </c>
      <c r="T501" s="213">
        <f t="shared" si="132"/>
        <v>1258.1960111985554</v>
      </c>
      <c r="U501" s="210">
        <f t="shared" si="139"/>
        <v>427.78664380750888</v>
      </c>
      <c r="V501" s="208">
        <f t="shared" si="140"/>
        <v>25.163920223971108</v>
      </c>
      <c r="W501" s="165">
        <v>24</v>
      </c>
      <c r="X501" s="166">
        <f t="shared" si="141"/>
        <v>1735.1465752300355</v>
      </c>
    </row>
    <row r="502" spans="1:24" s="424" customFormat="1" ht="15.75" customHeight="1" x14ac:dyDescent="0.2">
      <c r="A502" s="211">
        <f t="shared" si="124"/>
        <v>475</v>
      </c>
      <c r="B502" s="212">
        <f t="shared" si="142"/>
        <v>65.827500000000001</v>
      </c>
      <c r="C502" s="436">
        <v>19710</v>
      </c>
      <c r="D502" s="213">
        <f t="shared" si="130"/>
        <v>3593.0272302609092</v>
      </c>
      <c r="E502" s="208">
        <f t="shared" si="133"/>
        <v>1221.6292582887093</v>
      </c>
      <c r="F502" s="164">
        <f t="shared" si="134"/>
        <v>71.86054460521818</v>
      </c>
      <c r="G502" s="165">
        <v>68</v>
      </c>
      <c r="H502" s="166">
        <f t="shared" si="135"/>
        <v>4954.5170331548361</v>
      </c>
      <c r="I502" s="211">
        <f t="shared" si="125"/>
        <v>475</v>
      </c>
      <c r="J502" s="212">
        <f t="shared" si="128"/>
        <v>101.27307692307691</v>
      </c>
      <c r="K502" s="436">
        <v>19710</v>
      </c>
      <c r="L502" s="213">
        <f t="shared" si="131"/>
        <v>2335.4676996695912</v>
      </c>
      <c r="M502" s="210">
        <f t="shared" si="136"/>
        <v>794.05901788766107</v>
      </c>
      <c r="N502" s="208">
        <f t="shared" si="137"/>
        <v>46.709353993391822</v>
      </c>
      <c r="O502" s="165">
        <v>44</v>
      </c>
      <c r="P502" s="166">
        <f t="shared" si="138"/>
        <v>3220.2360715506438</v>
      </c>
      <c r="Q502" s="211">
        <f t="shared" si="126"/>
        <v>475</v>
      </c>
      <c r="R502" s="212">
        <f t="shared" si="129"/>
        <v>188.07857142857145</v>
      </c>
      <c r="S502" s="436">
        <v>19710</v>
      </c>
      <c r="T502" s="213">
        <f t="shared" si="132"/>
        <v>1257.559530591318</v>
      </c>
      <c r="U502" s="210">
        <f t="shared" si="139"/>
        <v>427.57024040104812</v>
      </c>
      <c r="V502" s="208">
        <f t="shared" si="140"/>
        <v>25.151190611826362</v>
      </c>
      <c r="W502" s="165">
        <v>24</v>
      </c>
      <c r="X502" s="166">
        <f t="shared" si="141"/>
        <v>1734.2809616041925</v>
      </c>
    </row>
    <row r="503" spans="1:24" s="424" customFormat="1" ht="15.75" customHeight="1" x14ac:dyDescent="0.2">
      <c r="A503" s="211">
        <f t="shared" si="124"/>
        <v>476</v>
      </c>
      <c r="B503" s="212">
        <f t="shared" si="142"/>
        <v>65.860799999999998</v>
      </c>
      <c r="C503" s="436">
        <v>19710</v>
      </c>
      <c r="D503" s="213">
        <f t="shared" si="130"/>
        <v>3591.2105531666789</v>
      </c>
      <c r="E503" s="208">
        <f t="shared" si="133"/>
        <v>1221.0115880766709</v>
      </c>
      <c r="F503" s="164">
        <f t="shared" si="134"/>
        <v>71.824211063333578</v>
      </c>
      <c r="G503" s="165">
        <v>68</v>
      </c>
      <c r="H503" s="166">
        <f t="shared" si="135"/>
        <v>4952.0463523066837</v>
      </c>
      <c r="I503" s="211">
        <f t="shared" si="125"/>
        <v>476</v>
      </c>
      <c r="J503" s="212">
        <f t="shared" si="128"/>
        <v>101.32430769230768</v>
      </c>
      <c r="K503" s="436">
        <v>19710</v>
      </c>
      <c r="L503" s="213">
        <f t="shared" si="131"/>
        <v>2334.2868595583413</v>
      </c>
      <c r="M503" s="210">
        <f t="shared" si="136"/>
        <v>793.65753224983609</v>
      </c>
      <c r="N503" s="208">
        <f t="shared" si="137"/>
        <v>46.68573719116683</v>
      </c>
      <c r="O503" s="165">
        <v>44</v>
      </c>
      <c r="P503" s="166">
        <f t="shared" si="138"/>
        <v>3218.6301289993444</v>
      </c>
      <c r="Q503" s="211">
        <f t="shared" si="126"/>
        <v>476</v>
      </c>
      <c r="R503" s="212">
        <f t="shared" si="129"/>
        <v>188.17371428571428</v>
      </c>
      <c r="S503" s="436">
        <v>19710</v>
      </c>
      <c r="T503" s="213">
        <f t="shared" si="132"/>
        <v>1256.9236936083375</v>
      </c>
      <c r="U503" s="210">
        <f t="shared" si="139"/>
        <v>427.35405582683478</v>
      </c>
      <c r="V503" s="208">
        <f t="shared" si="140"/>
        <v>25.138473872166752</v>
      </c>
      <c r="W503" s="165">
        <v>24</v>
      </c>
      <c r="X503" s="166">
        <f t="shared" si="141"/>
        <v>1733.4162233073391</v>
      </c>
    </row>
    <row r="504" spans="1:24" s="424" customFormat="1" ht="15.75" customHeight="1" x14ac:dyDescent="0.2">
      <c r="A504" s="211">
        <f t="shared" si="124"/>
        <v>477</v>
      </c>
      <c r="B504" s="212">
        <f t="shared" si="142"/>
        <v>65.894099999999995</v>
      </c>
      <c r="C504" s="436">
        <v>19710</v>
      </c>
      <c r="D504" s="213">
        <f t="shared" si="130"/>
        <v>3589.3957122109573</v>
      </c>
      <c r="E504" s="208">
        <f t="shared" si="133"/>
        <v>1220.3945421517255</v>
      </c>
      <c r="F504" s="164">
        <f t="shared" si="134"/>
        <v>71.787914244219152</v>
      </c>
      <c r="G504" s="165">
        <v>68</v>
      </c>
      <c r="H504" s="166">
        <f t="shared" si="135"/>
        <v>4949.5781686069013</v>
      </c>
      <c r="I504" s="211">
        <f t="shared" si="125"/>
        <v>477</v>
      </c>
      <c r="J504" s="212">
        <f t="shared" si="128"/>
        <v>101.37553846153845</v>
      </c>
      <c r="K504" s="436">
        <v>19710</v>
      </c>
      <c r="L504" s="213">
        <f t="shared" si="131"/>
        <v>2333.1072129371219</v>
      </c>
      <c r="M504" s="210">
        <f t="shared" si="136"/>
        <v>793.25645239862149</v>
      </c>
      <c r="N504" s="208">
        <f t="shared" si="137"/>
        <v>46.662144258742437</v>
      </c>
      <c r="O504" s="165">
        <v>44</v>
      </c>
      <c r="P504" s="166">
        <f t="shared" si="138"/>
        <v>3217.025809594486</v>
      </c>
      <c r="Q504" s="211">
        <f t="shared" si="126"/>
        <v>477</v>
      </c>
      <c r="R504" s="212">
        <f t="shared" si="129"/>
        <v>188.26885714285714</v>
      </c>
      <c r="S504" s="436">
        <v>19710</v>
      </c>
      <c r="T504" s="213">
        <f t="shared" si="132"/>
        <v>1256.288499273835</v>
      </c>
      <c r="U504" s="210">
        <f t="shared" si="139"/>
        <v>427.13808975310394</v>
      </c>
      <c r="V504" s="208">
        <f t="shared" si="140"/>
        <v>25.125769985476701</v>
      </c>
      <c r="W504" s="165">
        <v>24</v>
      </c>
      <c r="X504" s="166">
        <f t="shared" si="141"/>
        <v>1732.5523590124155</v>
      </c>
    </row>
    <row r="505" spans="1:24" s="424" customFormat="1" ht="15.75" customHeight="1" x14ac:dyDescent="0.2">
      <c r="A505" s="211">
        <f t="shared" si="124"/>
        <v>478</v>
      </c>
      <c r="B505" s="212">
        <f t="shared" si="142"/>
        <v>65.927400000000006</v>
      </c>
      <c r="C505" s="436">
        <v>19710</v>
      </c>
      <c r="D505" s="213">
        <f t="shared" si="130"/>
        <v>3587.5827046114364</v>
      </c>
      <c r="E505" s="208">
        <f t="shared" si="133"/>
        <v>1219.7781195678886</v>
      </c>
      <c r="F505" s="164">
        <f t="shared" si="134"/>
        <v>71.751654092228733</v>
      </c>
      <c r="G505" s="165">
        <v>68</v>
      </c>
      <c r="H505" s="166">
        <f t="shared" si="135"/>
        <v>4947.1124782715533</v>
      </c>
      <c r="I505" s="211">
        <f t="shared" si="125"/>
        <v>478</v>
      </c>
      <c r="J505" s="212">
        <f t="shared" si="128"/>
        <v>101.42676923076924</v>
      </c>
      <c r="K505" s="436">
        <v>19710</v>
      </c>
      <c r="L505" s="213">
        <f t="shared" si="131"/>
        <v>2331.9287579974334</v>
      </c>
      <c r="M505" s="210">
        <f t="shared" si="136"/>
        <v>792.85577771912745</v>
      </c>
      <c r="N505" s="208">
        <f t="shared" si="137"/>
        <v>46.638575159948672</v>
      </c>
      <c r="O505" s="165">
        <v>44</v>
      </c>
      <c r="P505" s="166">
        <f t="shared" si="138"/>
        <v>3215.4231108765093</v>
      </c>
      <c r="Q505" s="211">
        <f t="shared" si="126"/>
        <v>478</v>
      </c>
      <c r="R505" s="212">
        <f t="shared" si="129"/>
        <v>188.36400000000003</v>
      </c>
      <c r="S505" s="436">
        <v>19710</v>
      </c>
      <c r="T505" s="213">
        <f t="shared" si="132"/>
        <v>1255.6539466140025</v>
      </c>
      <c r="U505" s="210">
        <f t="shared" si="139"/>
        <v>426.92234184876088</v>
      </c>
      <c r="V505" s="208">
        <f t="shared" si="140"/>
        <v>25.11307893228005</v>
      </c>
      <c r="W505" s="165">
        <v>24</v>
      </c>
      <c r="X505" s="166">
        <f t="shared" si="141"/>
        <v>1731.6893673950435</v>
      </c>
    </row>
    <row r="506" spans="1:24" s="424" customFormat="1" ht="15.75" customHeight="1" x14ac:dyDescent="0.2">
      <c r="A506" s="211">
        <f t="shared" si="124"/>
        <v>479</v>
      </c>
      <c r="B506" s="212">
        <f t="shared" si="142"/>
        <v>65.960700000000003</v>
      </c>
      <c r="C506" s="436">
        <v>19710</v>
      </c>
      <c r="D506" s="213">
        <f t="shared" si="130"/>
        <v>3585.7715275914293</v>
      </c>
      <c r="E506" s="208">
        <f t="shared" si="133"/>
        <v>1219.162319381086</v>
      </c>
      <c r="F506" s="164">
        <f t="shared" si="134"/>
        <v>71.71543055182859</v>
      </c>
      <c r="G506" s="165">
        <v>68</v>
      </c>
      <c r="H506" s="166">
        <f t="shared" si="135"/>
        <v>4944.6492775243441</v>
      </c>
      <c r="I506" s="211">
        <f t="shared" si="125"/>
        <v>479</v>
      </c>
      <c r="J506" s="212">
        <f t="shared" si="128"/>
        <v>101.47799999999999</v>
      </c>
      <c r="K506" s="436">
        <v>19710</v>
      </c>
      <c r="L506" s="213">
        <f t="shared" si="131"/>
        <v>2330.7514929344293</v>
      </c>
      <c r="M506" s="210">
        <f t="shared" si="136"/>
        <v>792.45550759770606</v>
      </c>
      <c r="N506" s="208">
        <f t="shared" si="137"/>
        <v>46.615029858688587</v>
      </c>
      <c r="O506" s="165">
        <v>44</v>
      </c>
      <c r="P506" s="166">
        <f t="shared" si="138"/>
        <v>3213.8220303908238</v>
      </c>
      <c r="Q506" s="211">
        <f t="shared" si="126"/>
        <v>479</v>
      </c>
      <c r="R506" s="212">
        <f t="shared" si="129"/>
        <v>188.45914285714287</v>
      </c>
      <c r="S506" s="436">
        <v>19710</v>
      </c>
      <c r="T506" s="213">
        <f t="shared" si="132"/>
        <v>1255.0200346570002</v>
      </c>
      <c r="U506" s="210">
        <f t="shared" si="139"/>
        <v>426.70681178338009</v>
      </c>
      <c r="V506" s="208">
        <f t="shared" si="140"/>
        <v>25.100400693140006</v>
      </c>
      <c r="W506" s="165">
        <v>24</v>
      </c>
      <c r="X506" s="166">
        <f t="shared" si="141"/>
        <v>1730.8272471335204</v>
      </c>
    </row>
    <row r="507" spans="1:24" s="424" customFormat="1" ht="15.75" customHeight="1" x14ac:dyDescent="0.2">
      <c r="A507" s="214">
        <f t="shared" si="124"/>
        <v>480</v>
      </c>
      <c r="B507" s="212">
        <f t="shared" si="142"/>
        <v>65.994</v>
      </c>
      <c r="C507" s="436">
        <v>19710</v>
      </c>
      <c r="D507" s="213">
        <f t="shared" si="130"/>
        <v>3583.9621783798525</v>
      </c>
      <c r="E507" s="208">
        <f t="shared" si="133"/>
        <v>1218.5471406491499</v>
      </c>
      <c r="F507" s="164">
        <f t="shared" si="134"/>
        <v>71.679243567597055</v>
      </c>
      <c r="G507" s="165">
        <v>68</v>
      </c>
      <c r="H507" s="166">
        <f t="shared" si="135"/>
        <v>4942.1885625965997</v>
      </c>
      <c r="I507" s="214">
        <f t="shared" si="125"/>
        <v>480</v>
      </c>
      <c r="J507" s="212">
        <f t="shared" si="128"/>
        <v>101.52923076923076</v>
      </c>
      <c r="K507" s="436">
        <v>19710</v>
      </c>
      <c r="L507" s="213">
        <f t="shared" si="131"/>
        <v>2329.5754159469043</v>
      </c>
      <c r="M507" s="210">
        <f t="shared" si="136"/>
        <v>792.05564142194748</v>
      </c>
      <c r="N507" s="208">
        <f t="shared" si="137"/>
        <v>46.591508318938089</v>
      </c>
      <c r="O507" s="165">
        <v>44</v>
      </c>
      <c r="P507" s="166">
        <f t="shared" si="138"/>
        <v>3212.2225656877895</v>
      </c>
      <c r="Q507" s="214">
        <f t="shared" si="126"/>
        <v>480</v>
      </c>
      <c r="R507" s="212">
        <f t="shared" si="129"/>
        <v>188.55428571428573</v>
      </c>
      <c r="S507" s="436">
        <v>19710</v>
      </c>
      <c r="T507" s="213">
        <f t="shared" si="132"/>
        <v>1254.3867624329482</v>
      </c>
      <c r="U507" s="210">
        <f t="shared" si="139"/>
        <v>426.49149922720244</v>
      </c>
      <c r="V507" s="208">
        <f t="shared" si="140"/>
        <v>25.087735248658966</v>
      </c>
      <c r="W507" s="165">
        <v>24</v>
      </c>
      <c r="X507" s="166">
        <f t="shared" si="141"/>
        <v>1729.9659969088095</v>
      </c>
    </row>
    <row r="508" spans="1:24" s="424" customFormat="1" ht="15.75" customHeight="1" x14ac:dyDescent="0.2">
      <c r="A508" s="211">
        <f t="shared" si="124"/>
        <v>481</v>
      </c>
      <c r="B508" s="212">
        <f t="shared" si="142"/>
        <v>66.027299999999997</v>
      </c>
      <c r="C508" s="436">
        <v>19710</v>
      </c>
      <c r="D508" s="213">
        <f t="shared" si="130"/>
        <v>3582.1546542112133</v>
      </c>
      <c r="E508" s="208">
        <f t="shared" si="133"/>
        <v>1217.9325824318125</v>
      </c>
      <c r="F508" s="164">
        <f t="shared" si="134"/>
        <v>71.643093084224262</v>
      </c>
      <c r="G508" s="165">
        <v>68</v>
      </c>
      <c r="H508" s="166">
        <f t="shared" si="135"/>
        <v>4939.7303297272501</v>
      </c>
      <c r="I508" s="211">
        <f t="shared" si="125"/>
        <v>481</v>
      </c>
      <c r="J508" s="212">
        <f t="shared" si="128"/>
        <v>101.58046153846153</v>
      </c>
      <c r="K508" s="436">
        <v>19710</v>
      </c>
      <c r="L508" s="213">
        <f t="shared" si="131"/>
        <v>2328.4005252372885</v>
      </c>
      <c r="M508" s="210">
        <f t="shared" si="136"/>
        <v>791.65617858067822</v>
      </c>
      <c r="N508" s="208">
        <f t="shared" si="137"/>
        <v>46.568010504745772</v>
      </c>
      <c r="O508" s="165">
        <v>44</v>
      </c>
      <c r="P508" s="166">
        <f t="shared" si="138"/>
        <v>3210.6247143227129</v>
      </c>
      <c r="Q508" s="211">
        <f t="shared" si="126"/>
        <v>481</v>
      </c>
      <c r="R508" s="212">
        <f t="shared" si="129"/>
        <v>188.64942857142859</v>
      </c>
      <c r="S508" s="436">
        <v>19710</v>
      </c>
      <c r="T508" s="213">
        <f t="shared" si="132"/>
        <v>1253.7541289739245</v>
      </c>
      <c r="U508" s="210">
        <f t="shared" si="139"/>
        <v>426.27640385113438</v>
      </c>
      <c r="V508" s="208">
        <f t="shared" si="140"/>
        <v>25.07508257947849</v>
      </c>
      <c r="W508" s="165">
        <v>24</v>
      </c>
      <c r="X508" s="166">
        <f t="shared" si="141"/>
        <v>1729.1056154045373</v>
      </c>
    </row>
    <row r="509" spans="1:24" s="424" customFormat="1" ht="15.75" customHeight="1" x14ac:dyDescent="0.2">
      <c r="A509" s="211">
        <f t="shared" si="124"/>
        <v>482</v>
      </c>
      <c r="B509" s="212">
        <f t="shared" si="142"/>
        <v>66.060599999999994</v>
      </c>
      <c r="C509" s="436">
        <v>19710</v>
      </c>
      <c r="D509" s="213">
        <f t="shared" si="130"/>
        <v>3580.3489523255921</v>
      </c>
      <c r="E509" s="208">
        <f t="shared" si="133"/>
        <v>1217.3186437907013</v>
      </c>
      <c r="F509" s="164">
        <f t="shared" si="134"/>
        <v>71.606979046511839</v>
      </c>
      <c r="G509" s="165">
        <v>68</v>
      </c>
      <c r="H509" s="166">
        <f t="shared" si="135"/>
        <v>4937.2745751628054</v>
      </c>
      <c r="I509" s="211">
        <f t="shared" si="125"/>
        <v>482</v>
      </c>
      <c r="J509" s="212">
        <f t="shared" si="128"/>
        <v>101.63169230769229</v>
      </c>
      <c r="K509" s="436">
        <v>19710</v>
      </c>
      <c r="L509" s="213">
        <f t="shared" si="131"/>
        <v>2327.2268190116351</v>
      </c>
      <c r="M509" s="210">
        <f t="shared" si="136"/>
        <v>791.25711846395598</v>
      </c>
      <c r="N509" s="208">
        <f t="shared" si="137"/>
        <v>46.544536380232707</v>
      </c>
      <c r="O509" s="165">
        <v>44</v>
      </c>
      <c r="P509" s="166">
        <f t="shared" si="138"/>
        <v>3209.0284738558239</v>
      </c>
      <c r="Q509" s="211">
        <f t="shared" si="126"/>
        <v>482</v>
      </c>
      <c r="R509" s="212">
        <f t="shared" si="129"/>
        <v>188.74457142857142</v>
      </c>
      <c r="S509" s="436">
        <v>19710</v>
      </c>
      <c r="T509" s="213">
        <f t="shared" si="132"/>
        <v>1253.1221333139574</v>
      </c>
      <c r="U509" s="210">
        <f t="shared" si="139"/>
        <v>426.06152532674554</v>
      </c>
      <c r="V509" s="208">
        <f t="shared" si="140"/>
        <v>25.06244266627915</v>
      </c>
      <c r="W509" s="165">
        <v>24</v>
      </c>
      <c r="X509" s="166">
        <f t="shared" si="141"/>
        <v>1728.2461013069822</v>
      </c>
    </row>
    <row r="510" spans="1:24" s="424" customFormat="1" ht="15.75" customHeight="1" x14ac:dyDescent="0.2">
      <c r="A510" s="211">
        <f t="shared" si="124"/>
        <v>483</v>
      </c>
      <c r="B510" s="212">
        <f t="shared" si="142"/>
        <v>66.093899999999991</v>
      </c>
      <c r="C510" s="436">
        <v>19710</v>
      </c>
      <c r="D510" s="213">
        <f t="shared" si="130"/>
        <v>3578.5450699686357</v>
      </c>
      <c r="E510" s="208">
        <f t="shared" si="133"/>
        <v>1216.7053237893363</v>
      </c>
      <c r="F510" s="164">
        <f t="shared" si="134"/>
        <v>71.570901399372715</v>
      </c>
      <c r="G510" s="165">
        <v>68</v>
      </c>
      <c r="H510" s="166">
        <f t="shared" si="135"/>
        <v>4934.821295157345</v>
      </c>
      <c r="I510" s="211">
        <f t="shared" si="125"/>
        <v>483</v>
      </c>
      <c r="J510" s="212">
        <f t="shared" si="128"/>
        <v>101.68292307692306</v>
      </c>
      <c r="K510" s="436">
        <v>19710</v>
      </c>
      <c r="L510" s="213">
        <f t="shared" si="131"/>
        <v>2326.0542954796133</v>
      </c>
      <c r="M510" s="210">
        <f t="shared" si="136"/>
        <v>790.85846046306858</v>
      </c>
      <c r="N510" s="208">
        <f t="shared" si="137"/>
        <v>46.521085909592266</v>
      </c>
      <c r="O510" s="165">
        <v>44</v>
      </c>
      <c r="P510" s="166">
        <f t="shared" si="138"/>
        <v>3207.4338418522743</v>
      </c>
      <c r="Q510" s="211">
        <f t="shared" si="126"/>
        <v>483</v>
      </c>
      <c r="R510" s="212">
        <f t="shared" si="129"/>
        <v>188.83971428571428</v>
      </c>
      <c r="S510" s="436">
        <v>19710</v>
      </c>
      <c r="T510" s="213">
        <f t="shared" si="132"/>
        <v>1252.4907744890224</v>
      </c>
      <c r="U510" s="210">
        <f t="shared" si="139"/>
        <v>425.84686332626768</v>
      </c>
      <c r="V510" s="208">
        <f t="shared" si="140"/>
        <v>25.04981548978045</v>
      </c>
      <c r="W510" s="165">
        <v>24</v>
      </c>
      <c r="X510" s="166">
        <f t="shared" si="141"/>
        <v>1727.3874533050707</v>
      </c>
    </row>
    <row r="511" spans="1:24" s="424" customFormat="1" ht="15.75" customHeight="1" x14ac:dyDescent="0.2">
      <c r="A511" s="211">
        <f t="shared" si="124"/>
        <v>484</v>
      </c>
      <c r="B511" s="212">
        <f t="shared" si="142"/>
        <v>66.127200000000002</v>
      </c>
      <c r="C511" s="436">
        <v>19710</v>
      </c>
      <c r="D511" s="213">
        <f t="shared" si="130"/>
        <v>3576.743004391536</v>
      </c>
      <c r="E511" s="208">
        <f t="shared" si="133"/>
        <v>1216.0926214931224</v>
      </c>
      <c r="F511" s="164">
        <f t="shared" si="134"/>
        <v>71.534860087830722</v>
      </c>
      <c r="G511" s="165">
        <v>68</v>
      </c>
      <c r="H511" s="166">
        <f t="shared" si="135"/>
        <v>4932.3704859724885</v>
      </c>
      <c r="I511" s="211">
        <f t="shared" si="125"/>
        <v>484</v>
      </c>
      <c r="J511" s="212">
        <f t="shared" si="128"/>
        <v>101.73415384615384</v>
      </c>
      <c r="K511" s="436">
        <v>19710</v>
      </c>
      <c r="L511" s="213">
        <f t="shared" si="131"/>
        <v>2324.8829528544984</v>
      </c>
      <c r="M511" s="210">
        <f t="shared" si="136"/>
        <v>790.46020397052951</v>
      </c>
      <c r="N511" s="208">
        <f t="shared" si="137"/>
        <v>46.497659057089969</v>
      </c>
      <c r="O511" s="165">
        <v>44</v>
      </c>
      <c r="P511" s="166">
        <f t="shared" si="138"/>
        <v>3205.840815882118</v>
      </c>
      <c r="Q511" s="211">
        <f t="shared" si="126"/>
        <v>484</v>
      </c>
      <c r="R511" s="212">
        <f t="shared" si="129"/>
        <v>188.93485714285717</v>
      </c>
      <c r="S511" s="436">
        <v>19710</v>
      </c>
      <c r="T511" s="213">
        <f t="shared" si="132"/>
        <v>1251.8600515370376</v>
      </c>
      <c r="U511" s="210">
        <f t="shared" si="139"/>
        <v>425.63241752259285</v>
      </c>
      <c r="V511" s="208">
        <f t="shared" si="140"/>
        <v>25.037201030740754</v>
      </c>
      <c r="W511" s="165">
        <v>24</v>
      </c>
      <c r="X511" s="166">
        <f t="shared" si="141"/>
        <v>1726.5296700903712</v>
      </c>
    </row>
    <row r="512" spans="1:24" s="424" customFormat="1" ht="15.75" customHeight="1" x14ac:dyDescent="0.2">
      <c r="A512" s="211">
        <f t="shared" ref="A512:A575" si="143">1+A511</f>
        <v>485</v>
      </c>
      <c r="B512" s="212">
        <f t="shared" si="142"/>
        <v>66.160499999999999</v>
      </c>
      <c r="C512" s="436">
        <v>19710</v>
      </c>
      <c r="D512" s="213">
        <f t="shared" si="130"/>
        <v>3574.9427528510214</v>
      </c>
      <c r="E512" s="208">
        <f t="shared" si="133"/>
        <v>1215.4805359693473</v>
      </c>
      <c r="F512" s="164">
        <f t="shared" si="134"/>
        <v>71.498855057020435</v>
      </c>
      <c r="G512" s="165">
        <v>68</v>
      </c>
      <c r="H512" s="166">
        <f t="shared" si="135"/>
        <v>4929.9221438773893</v>
      </c>
      <c r="I512" s="211">
        <f t="shared" ref="I512:I575" si="144">1+I511</f>
        <v>485</v>
      </c>
      <c r="J512" s="212">
        <f t="shared" si="128"/>
        <v>101.78538461538461</v>
      </c>
      <c r="K512" s="436">
        <v>19710</v>
      </c>
      <c r="L512" s="213">
        <f t="shared" si="131"/>
        <v>2323.7127893531638</v>
      </c>
      <c r="M512" s="210">
        <f t="shared" si="136"/>
        <v>790.06234838007572</v>
      </c>
      <c r="N512" s="208">
        <f t="shared" si="137"/>
        <v>46.474255787063278</v>
      </c>
      <c r="O512" s="165">
        <v>44</v>
      </c>
      <c r="P512" s="166">
        <f t="shared" si="138"/>
        <v>3204.2493935203029</v>
      </c>
      <c r="Q512" s="211">
        <f t="shared" ref="Q512:Q575" si="145">1+Q511</f>
        <v>485</v>
      </c>
      <c r="R512" s="212">
        <f t="shared" si="129"/>
        <v>189.03</v>
      </c>
      <c r="S512" s="436">
        <v>19710</v>
      </c>
      <c r="T512" s="213">
        <f t="shared" si="132"/>
        <v>1251.2299634978576</v>
      </c>
      <c r="U512" s="210">
        <f t="shared" si="139"/>
        <v>425.41818758927161</v>
      </c>
      <c r="V512" s="208">
        <f t="shared" si="140"/>
        <v>25.024599269957154</v>
      </c>
      <c r="W512" s="165">
        <v>24</v>
      </c>
      <c r="X512" s="166">
        <f t="shared" si="141"/>
        <v>1725.6727503570864</v>
      </c>
    </row>
    <row r="513" spans="1:24" s="424" customFormat="1" ht="15.75" customHeight="1" x14ac:dyDescent="0.2">
      <c r="A513" s="211">
        <f t="shared" si="143"/>
        <v>486</v>
      </c>
      <c r="B513" s="212">
        <f t="shared" si="142"/>
        <v>66.193799999999996</v>
      </c>
      <c r="C513" s="436">
        <v>19710</v>
      </c>
      <c r="D513" s="213">
        <f t="shared" si="130"/>
        <v>3573.1443126093386</v>
      </c>
      <c r="E513" s="208">
        <f t="shared" si="133"/>
        <v>1214.8690662871752</v>
      </c>
      <c r="F513" s="164">
        <f t="shared" si="134"/>
        <v>71.462886252186777</v>
      </c>
      <c r="G513" s="165">
        <v>68</v>
      </c>
      <c r="H513" s="166">
        <f t="shared" si="135"/>
        <v>4927.4762651487008</v>
      </c>
      <c r="I513" s="211">
        <f t="shared" si="144"/>
        <v>486</v>
      </c>
      <c r="J513" s="212">
        <f t="shared" si="128"/>
        <v>101.83661538461537</v>
      </c>
      <c r="K513" s="436">
        <v>19710</v>
      </c>
      <c r="L513" s="213">
        <f t="shared" si="131"/>
        <v>2322.5438031960698</v>
      </c>
      <c r="M513" s="210">
        <f t="shared" si="136"/>
        <v>789.66489308666382</v>
      </c>
      <c r="N513" s="208">
        <f t="shared" si="137"/>
        <v>46.450876063921399</v>
      </c>
      <c r="O513" s="165">
        <v>44</v>
      </c>
      <c r="P513" s="166">
        <f t="shared" si="138"/>
        <v>3202.6595723466548</v>
      </c>
      <c r="Q513" s="211">
        <f t="shared" si="145"/>
        <v>486</v>
      </c>
      <c r="R513" s="212">
        <f t="shared" si="129"/>
        <v>189.12514285714286</v>
      </c>
      <c r="S513" s="436">
        <v>19710</v>
      </c>
      <c r="T513" s="213">
        <f t="shared" si="132"/>
        <v>1250.6005094132681</v>
      </c>
      <c r="U513" s="210">
        <f t="shared" si="139"/>
        <v>425.20417320051121</v>
      </c>
      <c r="V513" s="208">
        <f t="shared" si="140"/>
        <v>25.012010188265364</v>
      </c>
      <c r="W513" s="165">
        <v>24</v>
      </c>
      <c r="X513" s="166">
        <f t="shared" si="141"/>
        <v>1724.8166928020446</v>
      </c>
    </row>
    <row r="514" spans="1:24" s="424" customFormat="1" ht="15.75" customHeight="1" x14ac:dyDescent="0.2">
      <c r="A514" s="211">
        <f t="shared" si="143"/>
        <v>487</v>
      </c>
      <c r="B514" s="212">
        <f t="shared" si="142"/>
        <v>66.227100000000007</v>
      </c>
      <c r="C514" s="436">
        <v>19710</v>
      </c>
      <c r="D514" s="213">
        <f t="shared" si="130"/>
        <v>3571.3476809342396</v>
      </c>
      <c r="E514" s="208">
        <f t="shared" si="133"/>
        <v>1214.2582115176415</v>
      </c>
      <c r="F514" s="164">
        <f t="shared" si="134"/>
        <v>71.426953618684792</v>
      </c>
      <c r="G514" s="165">
        <v>68</v>
      </c>
      <c r="H514" s="166">
        <f t="shared" si="135"/>
        <v>4925.0328460705659</v>
      </c>
      <c r="I514" s="211">
        <f t="shared" si="144"/>
        <v>487</v>
      </c>
      <c r="J514" s="212">
        <f t="shared" si="128"/>
        <v>101.88784615384616</v>
      </c>
      <c r="K514" s="436">
        <v>19710</v>
      </c>
      <c r="L514" s="213">
        <f t="shared" si="131"/>
        <v>2321.3759926072557</v>
      </c>
      <c r="M514" s="210">
        <f t="shared" si="136"/>
        <v>789.26783748646699</v>
      </c>
      <c r="N514" s="208">
        <f t="shared" si="137"/>
        <v>46.427519852145117</v>
      </c>
      <c r="O514" s="165">
        <v>44</v>
      </c>
      <c r="P514" s="166">
        <f t="shared" si="138"/>
        <v>3201.0713499458675</v>
      </c>
      <c r="Q514" s="211">
        <f t="shared" si="145"/>
        <v>487</v>
      </c>
      <c r="R514" s="212">
        <f t="shared" si="129"/>
        <v>189.22028571428575</v>
      </c>
      <c r="S514" s="436">
        <v>19710</v>
      </c>
      <c r="T514" s="213">
        <f t="shared" si="132"/>
        <v>1249.9716883269837</v>
      </c>
      <c r="U514" s="210">
        <f t="shared" si="139"/>
        <v>424.9903740311745</v>
      </c>
      <c r="V514" s="208">
        <f t="shared" si="140"/>
        <v>24.999433766539674</v>
      </c>
      <c r="W514" s="165">
        <v>24</v>
      </c>
      <c r="X514" s="166">
        <f t="shared" si="141"/>
        <v>1723.9614961246978</v>
      </c>
    </row>
    <row r="515" spans="1:24" s="424" customFormat="1" ht="15.75" customHeight="1" x14ac:dyDescent="0.2">
      <c r="A515" s="211">
        <f t="shared" si="143"/>
        <v>488</v>
      </c>
      <c r="B515" s="212">
        <f t="shared" si="142"/>
        <v>66.260400000000004</v>
      </c>
      <c r="C515" s="436">
        <v>19710</v>
      </c>
      <c r="D515" s="213">
        <f t="shared" si="130"/>
        <v>3569.5528550989729</v>
      </c>
      <c r="E515" s="208">
        <f t="shared" si="133"/>
        <v>1213.6479707336509</v>
      </c>
      <c r="F515" s="164">
        <f t="shared" si="134"/>
        <v>71.391057101979456</v>
      </c>
      <c r="G515" s="165">
        <v>68</v>
      </c>
      <c r="H515" s="166">
        <f t="shared" si="135"/>
        <v>4922.5918829346037</v>
      </c>
      <c r="I515" s="211">
        <f t="shared" si="144"/>
        <v>488</v>
      </c>
      <c r="J515" s="212">
        <f t="shared" si="128"/>
        <v>101.93907692307693</v>
      </c>
      <c r="K515" s="436">
        <v>19710</v>
      </c>
      <c r="L515" s="213">
        <f t="shared" si="131"/>
        <v>2320.2093558143324</v>
      </c>
      <c r="M515" s="210">
        <f t="shared" si="136"/>
        <v>788.87118097687312</v>
      </c>
      <c r="N515" s="208">
        <f t="shared" si="137"/>
        <v>46.40418711628665</v>
      </c>
      <c r="O515" s="165">
        <v>44</v>
      </c>
      <c r="P515" s="166">
        <f t="shared" si="138"/>
        <v>3199.484723907492</v>
      </c>
      <c r="Q515" s="211">
        <f t="shared" si="145"/>
        <v>488</v>
      </c>
      <c r="R515" s="212">
        <f t="shared" si="129"/>
        <v>189.31542857142858</v>
      </c>
      <c r="S515" s="436">
        <v>19710</v>
      </c>
      <c r="T515" s="213">
        <f t="shared" si="132"/>
        <v>1249.3434992846405</v>
      </c>
      <c r="U515" s="210">
        <f t="shared" si="139"/>
        <v>424.77678975677782</v>
      </c>
      <c r="V515" s="208">
        <f t="shared" si="140"/>
        <v>24.98686998569281</v>
      </c>
      <c r="W515" s="165">
        <v>24</v>
      </c>
      <c r="X515" s="166">
        <f t="shared" si="141"/>
        <v>1723.1071590271113</v>
      </c>
    </row>
    <row r="516" spans="1:24" s="424" customFormat="1" ht="15.75" customHeight="1" x14ac:dyDescent="0.2">
      <c r="A516" s="211">
        <f t="shared" si="143"/>
        <v>489</v>
      </c>
      <c r="B516" s="212">
        <f t="shared" si="142"/>
        <v>66.293700000000001</v>
      </c>
      <c r="C516" s="436">
        <v>19710</v>
      </c>
      <c r="D516" s="213">
        <f t="shared" si="130"/>
        <v>3567.7598323822626</v>
      </c>
      <c r="E516" s="208">
        <f t="shared" si="133"/>
        <v>1213.0383430099694</v>
      </c>
      <c r="F516" s="164">
        <f t="shared" si="134"/>
        <v>71.355196647645258</v>
      </c>
      <c r="G516" s="165">
        <v>68</v>
      </c>
      <c r="H516" s="166">
        <f t="shared" si="135"/>
        <v>4920.1533720398775</v>
      </c>
      <c r="I516" s="211">
        <f t="shared" si="144"/>
        <v>489</v>
      </c>
      <c r="J516" s="212">
        <f t="shared" si="128"/>
        <v>101.9903076923077</v>
      </c>
      <c r="K516" s="436">
        <v>19710</v>
      </c>
      <c r="L516" s="213">
        <f t="shared" si="131"/>
        <v>2319.0438910484704</v>
      </c>
      <c r="M516" s="210">
        <f t="shared" si="136"/>
        <v>788.47492295647999</v>
      </c>
      <c r="N516" s="208">
        <f t="shared" si="137"/>
        <v>46.38087782096941</v>
      </c>
      <c r="O516" s="165">
        <v>44</v>
      </c>
      <c r="P516" s="166">
        <f t="shared" si="138"/>
        <v>3197.8996918259199</v>
      </c>
      <c r="Q516" s="211">
        <f t="shared" si="145"/>
        <v>489</v>
      </c>
      <c r="R516" s="212">
        <f t="shared" si="129"/>
        <v>189.41057142857144</v>
      </c>
      <c r="S516" s="436">
        <v>19710</v>
      </c>
      <c r="T516" s="213">
        <f t="shared" si="132"/>
        <v>1248.715941333792</v>
      </c>
      <c r="U516" s="210">
        <f t="shared" si="139"/>
        <v>424.56342005348932</v>
      </c>
      <c r="V516" s="208">
        <f t="shared" si="140"/>
        <v>24.974318826675841</v>
      </c>
      <c r="W516" s="165">
        <v>24</v>
      </c>
      <c r="X516" s="166">
        <f t="shared" si="141"/>
        <v>1722.2536802139573</v>
      </c>
    </row>
    <row r="517" spans="1:24" s="424" customFormat="1" ht="15.75" customHeight="1" x14ac:dyDescent="0.2">
      <c r="A517" s="214">
        <f t="shared" si="143"/>
        <v>490</v>
      </c>
      <c r="B517" s="212">
        <f t="shared" si="142"/>
        <v>66.326999999999998</v>
      </c>
      <c r="C517" s="436">
        <v>19710</v>
      </c>
      <c r="D517" s="213">
        <f t="shared" si="130"/>
        <v>3565.9686100682984</v>
      </c>
      <c r="E517" s="208">
        <f t="shared" si="133"/>
        <v>1212.4293274232216</v>
      </c>
      <c r="F517" s="164">
        <f t="shared" si="134"/>
        <v>71.319372201365965</v>
      </c>
      <c r="G517" s="165">
        <v>68</v>
      </c>
      <c r="H517" s="166">
        <f t="shared" si="135"/>
        <v>4917.7173096928855</v>
      </c>
      <c r="I517" s="214">
        <f t="shared" si="144"/>
        <v>490</v>
      </c>
      <c r="J517" s="212">
        <f t="shared" si="128"/>
        <v>102.04153846153845</v>
      </c>
      <c r="K517" s="436">
        <v>19710</v>
      </c>
      <c r="L517" s="213">
        <f t="shared" si="131"/>
        <v>2317.8795965443937</v>
      </c>
      <c r="M517" s="210">
        <f t="shared" si="136"/>
        <v>788.07906282509396</v>
      </c>
      <c r="N517" s="208">
        <f t="shared" si="137"/>
        <v>46.357591930887878</v>
      </c>
      <c r="O517" s="165">
        <v>44</v>
      </c>
      <c r="P517" s="166">
        <f t="shared" si="138"/>
        <v>3196.3162513003754</v>
      </c>
      <c r="Q517" s="214">
        <f t="shared" si="145"/>
        <v>490</v>
      </c>
      <c r="R517" s="212">
        <f t="shared" si="129"/>
        <v>189.5057142857143</v>
      </c>
      <c r="S517" s="436">
        <v>19710</v>
      </c>
      <c r="T517" s="213">
        <f t="shared" si="132"/>
        <v>1248.0890135239042</v>
      </c>
      <c r="U517" s="210">
        <f t="shared" si="139"/>
        <v>424.35026459812747</v>
      </c>
      <c r="V517" s="208">
        <f t="shared" si="140"/>
        <v>24.961780270478084</v>
      </c>
      <c r="W517" s="165">
        <v>24</v>
      </c>
      <c r="X517" s="166">
        <f t="shared" si="141"/>
        <v>1721.4010583925099</v>
      </c>
    </row>
    <row r="518" spans="1:24" s="424" customFormat="1" ht="15.75" customHeight="1" x14ac:dyDescent="0.2">
      <c r="A518" s="211">
        <f t="shared" si="143"/>
        <v>491</v>
      </c>
      <c r="B518" s="212">
        <f t="shared" si="142"/>
        <v>66.360299999999995</v>
      </c>
      <c r="C518" s="436">
        <v>19710</v>
      </c>
      <c r="D518" s="213">
        <f t="shared" si="130"/>
        <v>3564.179185446721</v>
      </c>
      <c r="E518" s="208">
        <f t="shared" si="133"/>
        <v>1211.8209230518853</v>
      </c>
      <c r="F518" s="164">
        <f t="shared" si="134"/>
        <v>71.283583708934415</v>
      </c>
      <c r="G518" s="165">
        <v>68</v>
      </c>
      <c r="H518" s="166">
        <f t="shared" si="135"/>
        <v>4915.2836922075403</v>
      </c>
      <c r="I518" s="211">
        <f t="shared" si="144"/>
        <v>491</v>
      </c>
      <c r="J518" s="212">
        <f t="shared" si="128"/>
        <v>102.09276923076922</v>
      </c>
      <c r="K518" s="436">
        <v>19710</v>
      </c>
      <c r="L518" s="213">
        <f t="shared" si="131"/>
        <v>2316.7164705403684</v>
      </c>
      <c r="M518" s="210">
        <f t="shared" si="136"/>
        <v>787.68359998372534</v>
      </c>
      <c r="N518" s="208">
        <f t="shared" si="137"/>
        <v>46.334329410807371</v>
      </c>
      <c r="O518" s="165">
        <v>44</v>
      </c>
      <c r="P518" s="166">
        <f t="shared" si="138"/>
        <v>3194.7343999349009</v>
      </c>
      <c r="Q518" s="211">
        <f t="shared" si="145"/>
        <v>491</v>
      </c>
      <c r="R518" s="212">
        <f t="shared" si="129"/>
        <v>189.60085714285714</v>
      </c>
      <c r="S518" s="436">
        <v>19710</v>
      </c>
      <c r="T518" s="213">
        <f t="shared" si="132"/>
        <v>1247.4627149063522</v>
      </c>
      <c r="U518" s="210">
        <f t="shared" si="139"/>
        <v>424.13732306815979</v>
      </c>
      <c r="V518" s="208">
        <f t="shared" si="140"/>
        <v>24.949254298127045</v>
      </c>
      <c r="W518" s="165">
        <v>24</v>
      </c>
      <c r="X518" s="166">
        <f t="shared" si="141"/>
        <v>1720.5492922726389</v>
      </c>
    </row>
    <row r="519" spans="1:24" s="424" customFormat="1" ht="15.75" customHeight="1" x14ac:dyDescent="0.2">
      <c r="A519" s="211">
        <f t="shared" si="143"/>
        <v>492</v>
      </c>
      <c r="B519" s="212">
        <f t="shared" si="142"/>
        <v>66.393599999999992</v>
      </c>
      <c r="C519" s="436">
        <v>19710</v>
      </c>
      <c r="D519" s="213">
        <f t="shared" si="130"/>
        <v>3562.3915558126091</v>
      </c>
      <c r="E519" s="208">
        <f t="shared" si="133"/>
        <v>1211.2131289762872</v>
      </c>
      <c r="F519" s="164">
        <f t="shared" si="134"/>
        <v>71.247831116252186</v>
      </c>
      <c r="G519" s="165">
        <v>68</v>
      </c>
      <c r="H519" s="166">
        <f t="shared" si="135"/>
        <v>4912.8525159051487</v>
      </c>
      <c r="I519" s="211">
        <f t="shared" si="144"/>
        <v>492</v>
      </c>
      <c r="J519" s="212">
        <f t="shared" si="128"/>
        <v>102.14399999999999</v>
      </c>
      <c r="K519" s="436">
        <v>19710</v>
      </c>
      <c r="L519" s="213">
        <f t="shared" si="131"/>
        <v>2315.5545112781956</v>
      </c>
      <c r="M519" s="210">
        <f t="shared" si="136"/>
        <v>787.28853383458659</v>
      </c>
      <c r="N519" s="208">
        <f t="shared" si="137"/>
        <v>46.311090225563916</v>
      </c>
      <c r="O519" s="165">
        <v>44</v>
      </c>
      <c r="P519" s="166">
        <f t="shared" si="138"/>
        <v>3193.1541353383464</v>
      </c>
      <c r="Q519" s="211">
        <f t="shared" si="145"/>
        <v>492</v>
      </c>
      <c r="R519" s="212">
        <f t="shared" si="129"/>
        <v>189.696</v>
      </c>
      <c r="S519" s="436">
        <v>19710</v>
      </c>
      <c r="T519" s="213">
        <f t="shared" si="132"/>
        <v>1246.8370445344131</v>
      </c>
      <c r="U519" s="210">
        <f t="shared" si="139"/>
        <v>423.92459514170048</v>
      </c>
      <c r="V519" s="208">
        <f t="shared" si="140"/>
        <v>24.936740890688263</v>
      </c>
      <c r="W519" s="165">
        <v>24</v>
      </c>
      <c r="X519" s="166">
        <f t="shared" si="141"/>
        <v>1719.6983805668019</v>
      </c>
    </row>
    <row r="520" spans="1:24" s="424" customFormat="1" ht="15.75" customHeight="1" x14ac:dyDescent="0.2">
      <c r="A520" s="211">
        <f t="shared" si="143"/>
        <v>493</v>
      </c>
      <c r="B520" s="212">
        <f t="shared" ref="B520:B527" si="146">0.0333*A520+50.01</f>
        <v>66.426900000000003</v>
      </c>
      <c r="C520" s="436">
        <v>19710</v>
      </c>
      <c r="D520" s="213">
        <f t="shared" si="130"/>
        <v>3560.6057184664646</v>
      </c>
      <c r="E520" s="208">
        <f t="shared" si="133"/>
        <v>1210.6059442785981</v>
      </c>
      <c r="F520" s="164">
        <f t="shared" si="134"/>
        <v>71.212114369329299</v>
      </c>
      <c r="G520" s="165">
        <v>68</v>
      </c>
      <c r="H520" s="166">
        <f t="shared" si="135"/>
        <v>4910.4237771143926</v>
      </c>
      <c r="I520" s="211">
        <f t="shared" si="144"/>
        <v>493</v>
      </c>
      <c r="J520" s="212">
        <f t="shared" ref="J520:J527" si="147">(0.0333*I520+50.01)/0.65</f>
        <v>102.19523076923078</v>
      </c>
      <c r="K520" s="436">
        <v>19710</v>
      </c>
      <c r="L520" s="213">
        <f t="shared" si="131"/>
        <v>2314.3937170032018</v>
      </c>
      <c r="M520" s="210">
        <f t="shared" si="136"/>
        <v>786.89386378108861</v>
      </c>
      <c r="N520" s="208">
        <f t="shared" si="137"/>
        <v>46.287874340064036</v>
      </c>
      <c r="O520" s="165">
        <v>44</v>
      </c>
      <c r="P520" s="166">
        <f t="shared" si="138"/>
        <v>3191.5754551243544</v>
      </c>
      <c r="Q520" s="211">
        <f t="shared" si="145"/>
        <v>493</v>
      </c>
      <c r="R520" s="212">
        <f t="shared" ref="R520:R527" si="148">(0.0333*Q520+50.01)/0.35</f>
        <v>189.79114285714289</v>
      </c>
      <c r="S520" s="436">
        <v>19710</v>
      </c>
      <c r="T520" s="213">
        <f t="shared" si="132"/>
        <v>1246.2120014632626</v>
      </c>
      <c r="U520" s="210">
        <f t="shared" si="139"/>
        <v>423.71208049750931</v>
      </c>
      <c r="V520" s="208">
        <f t="shared" si="140"/>
        <v>24.924240029265253</v>
      </c>
      <c r="W520" s="165">
        <v>24</v>
      </c>
      <c r="X520" s="166">
        <f t="shared" si="141"/>
        <v>1718.8483219900372</v>
      </c>
    </row>
    <row r="521" spans="1:24" s="424" customFormat="1" ht="15.75" customHeight="1" x14ac:dyDescent="0.2">
      <c r="A521" s="211">
        <f t="shared" si="143"/>
        <v>494</v>
      </c>
      <c r="B521" s="212">
        <f t="shared" si="146"/>
        <v>66.4602</v>
      </c>
      <c r="C521" s="436">
        <v>19710</v>
      </c>
      <c r="D521" s="213">
        <f t="shared" si="130"/>
        <v>3558.8216707142019</v>
      </c>
      <c r="E521" s="208">
        <f t="shared" si="133"/>
        <v>1209.9993680428288</v>
      </c>
      <c r="F521" s="164">
        <f t="shared" si="134"/>
        <v>71.176433414284034</v>
      </c>
      <c r="G521" s="165">
        <v>68</v>
      </c>
      <c r="H521" s="166">
        <f t="shared" si="135"/>
        <v>4907.9974721713152</v>
      </c>
      <c r="I521" s="211">
        <f t="shared" si="144"/>
        <v>494</v>
      </c>
      <c r="J521" s="212">
        <f t="shared" si="147"/>
        <v>102.24646153846153</v>
      </c>
      <c r="K521" s="436">
        <v>19710</v>
      </c>
      <c r="L521" s="213">
        <f t="shared" si="131"/>
        <v>2313.2340859642313</v>
      </c>
      <c r="M521" s="210">
        <f t="shared" si="136"/>
        <v>786.49958922783867</v>
      </c>
      <c r="N521" s="208">
        <f t="shared" si="137"/>
        <v>46.264681719284624</v>
      </c>
      <c r="O521" s="165">
        <v>44</v>
      </c>
      <c r="P521" s="166">
        <f t="shared" si="138"/>
        <v>3189.9983569113547</v>
      </c>
      <c r="Q521" s="211">
        <f t="shared" si="145"/>
        <v>494</v>
      </c>
      <c r="R521" s="212">
        <f t="shared" si="148"/>
        <v>189.88628571428572</v>
      </c>
      <c r="S521" s="436">
        <v>19710</v>
      </c>
      <c r="T521" s="213">
        <f t="shared" si="132"/>
        <v>1245.5875847499706</v>
      </c>
      <c r="U521" s="210">
        <f t="shared" si="139"/>
        <v>423.49977881499001</v>
      </c>
      <c r="V521" s="208">
        <f t="shared" si="140"/>
        <v>24.911751694999413</v>
      </c>
      <c r="W521" s="165">
        <v>24</v>
      </c>
      <c r="X521" s="166">
        <f t="shared" si="141"/>
        <v>1717.9991152599598</v>
      </c>
    </row>
    <row r="522" spans="1:24" s="424" customFormat="1" ht="15.75" customHeight="1" x14ac:dyDescent="0.2">
      <c r="A522" s="211">
        <f t="shared" si="143"/>
        <v>495</v>
      </c>
      <c r="B522" s="212">
        <f t="shared" si="146"/>
        <v>66.493499999999997</v>
      </c>
      <c r="C522" s="436">
        <v>19710</v>
      </c>
      <c r="D522" s="213">
        <f t="shared" si="130"/>
        <v>3557.03940986713</v>
      </c>
      <c r="E522" s="208">
        <f t="shared" si="133"/>
        <v>1209.3933993548242</v>
      </c>
      <c r="F522" s="164">
        <f t="shared" si="134"/>
        <v>71.140788197342602</v>
      </c>
      <c r="G522" s="165">
        <v>68</v>
      </c>
      <c r="H522" s="166">
        <f t="shared" si="135"/>
        <v>4905.5735974192967</v>
      </c>
      <c r="I522" s="211">
        <f t="shared" si="144"/>
        <v>495</v>
      </c>
      <c r="J522" s="212">
        <f t="shared" si="147"/>
        <v>102.2976923076923</v>
      </c>
      <c r="K522" s="436">
        <v>19710</v>
      </c>
      <c r="L522" s="213">
        <f t="shared" si="131"/>
        <v>2312.0756164136346</v>
      </c>
      <c r="M522" s="210">
        <f t="shared" si="136"/>
        <v>786.10570958063579</v>
      </c>
      <c r="N522" s="208">
        <f t="shared" si="137"/>
        <v>46.241512328272691</v>
      </c>
      <c r="O522" s="165">
        <v>44</v>
      </c>
      <c r="P522" s="166">
        <f t="shared" si="138"/>
        <v>3188.4228383225432</v>
      </c>
      <c r="Q522" s="211">
        <f t="shared" si="145"/>
        <v>495</v>
      </c>
      <c r="R522" s="212">
        <f t="shared" si="148"/>
        <v>189.98142857142858</v>
      </c>
      <c r="S522" s="436">
        <v>19710</v>
      </c>
      <c r="T522" s="213">
        <f t="shared" si="132"/>
        <v>1244.9637934534953</v>
      </c>
      <c r="U522" s="210">
        <f t="shared" si="139"/>
        <v>423.28768977418844</v>
      </c>
      <c r="V522" s="208">
        <f t="shared" si="140"/>
        <v>24.899275869069907</v>
      </c>
      <c r="W522" s="165">
        <v>24</v>
      </c>
      <c r="X522" s="166">
        <f t="shared" si="141"/>
        <v>1717.1507590967537</v>
      </c>
    </row>
    <row r="523" spans="1:24" s="424" customFormat="1" ht="15.75" customHeight="1" x14ac:dyDescent="0.2">
      <c r="A523" s="211">
        <f t="shared" si="143"/>
        <v>496</v>
      </c>
      <c r="B523" s="212">
        <f t="shared" si="146"/>
        <v>66.526799999999994</v>
      </c>
      <c r="C523" s="436">
        <v>19710</v>
      </c>
      <c r="D523" s="213">
        <f t="shared" si="130"/>
        <v>3555.258933241942</v>
      </c>
      <c r="E523" s="208">
        <f t="shared" si="133"/>
        <v>1208.7880373022604</v>
      </c>
      <c r="F523" s="164">
        <f t="shared" si="134"/>
        <v>71.105178664838846</v>
      </c>
      <c r="G523" s="165">
        <v>68</v>
      </c>
      <c r="H523" s="166">
        <f t="shared" si="135"/>
        <v>4903.1521492090415</v>
      </c>
      <c r="I523" s="211">
        <f t="shared" si="144"/>
        <v>496</v>
      </c>
      <c r="J523" s="212">
        <f t="shared" si="147"/>
        <v>102.34892307692307</v>
      </c>
      <c r="K523" s="436">
        <v>19710</v>
      </c>
      <c r="L523" s="213">
        <f t="shared" si="131"/>
        <v>2310.9183066072619</v>
      </c>
      <c r="M523" s="210">
        <f t="shared" si="136"/>
        <v>785.71222424646908</v>
      </c>
      <c r="N523" s="208">
        <f t="shared" si="137"/>
        <v>46.218366132145242</v>
      </c>
      <c r="O523" s="165">
        <v>44</v>
      </c>
      <c r="P523" s="166">
        <f t="shared" si="138"/>
        <v>3186.8488969858763</v>
      </c>
      <c r="Q523" s="211">
        <f t="shared" si="145"/>
        <v>496</v>
      </c>
      <c r="R523" s="212">
        <f t="shared" si="148"/>
        <v>190.07657142857141</v>
      </c>
      <c r="S523" s="436">
        <v>19710</v>
      </c>
      <c r="T523" s="213">
        <f t="shared" si="132"/>
        <v>1244.3406266346797</v>
      </c>
      <c r="U523" s="210">
        <f t="shared" si="139"/>
        <v>423.07581305579112</v>
      </c>
      <c r="V523" s="208">
        <f t="shared" si="140"/>
        <v>24.886812532693593</v>
      </c>
      <c r="W523" s="165">
        <v>24</v>
      </c>
      <c r="X523" s="166">
        <f t="shared" si="141"/>
        <v>1716.3032522231642</v>
      </c>
    </row>
    <row r="524" spans="1:24" s="424" customFormat="1" ht="15.75" customHeight="1" x14ac:dyDescent="0.2">
      <c r="A524" s="211">
        <f t="shared" si="143"/>
        <v>497</v>
      </c>
      <c r="B524" s="212">
        <f t="shared" si="146"/>
        <v>66.560100000000006</v>
      </c>
      <c r="C524" s="436">
        <v>19710</v>
      </c>
      <c r="D524" s="213">
        <f t="shared" si="130"/>
        <v>3553.4802381606996</v>
      </c>
      <c r="E524" s="208">
        <f t="shared" si="133"/>
        <v>1208.1832809746379</v>
      </c>
      <c r="F524" s="164">
        <f t="shared" si="134"/>
        <v>71.069604763213988</v>
      </c>
      <c r="G524" s="165">
        <v>68</v>
      </c>
      <c r="H524" s="166">
        <f t="shared" si="135"/>
        <v>4900.7331238985516</v>
      </c>
      <c r="I524" s="211">
        <f t="shared" si="144"/>
        <v>497</v>
      </c>
      <c r="J524" s="212">
        <f t="shared" si="147"/>
        <v>102.40015384615386</v>
      </c>
      <c r="K524" s="436">
        <v>19710</v>
      </c>
      <c r="L524" s="213">
        <f t="shared" si="131"/>
        <v>2309.7621548044544</v>
      </c>
      <c r="M524" s="210">
        <f t="shared" si="136"/>
        <v>785.31913263351453</v>
      </c>
      <c r="N524" s="208">
        <f t="shared" si="137"/>
        <v>46.195243096089087</v>
      </c>
      <c r="O524" s="165">
        <v>44</v>
      </c>
      <c r="P524" s="166">
        <f t="shared" si="138"/>
        <v>3185.2765305340581</v>
      </c>
      <c r="Q524" s="211">
        <f t="shared" si="145"/>
        <v>497</v>
      </c>
      <c r="R524" s="212">
        <f t="shared" si="148"/>
        <v>190.1717142857143</v>
      </c>
      <c r="S524" s="436">
        <v>19710</v>
      </c>
      <c r="T524" s="213">
        <f t="shared" si="132"/>
        <v>1243.718083356245</v>
      </c>
      <c r="U524" s="210">
        <f t="shared" si="139"/>
        <v>422.86414834112333</v>
      </c>
      <c r="V524" s="208">
        <f t="shared" si="140"/>
        <v>24.874361667124901</v>
      </c>
      <c r="W524" s="165">
        <v>24</v>
      </c>
      <c r="X524" s="166">
        <f t="shared" si="141"/>
        <v>1715.4565933644933</v>
      </c>
    </row>
    <row r="525" spans="1:24" s="424" customFormat="1" ht="15.75" customHeight="1" x14ac:dyDescent="0.2">
      <c r="A525" s="211">
        <f t="shared" si="143"/>
        <v>498</v>
      </c>
      <c r="B525" s="212">
        <f t="shared" si="146"/>
        <v>66.593400000000003</v>
      </c>
      <c r="C525" s="436">
        <v>19710</v>
      </c>
      <c r="D525" s="213">
        <f t="shared" si="130"/>
        <v>3551.7033219508239</v>
      </c>
      <c r="E525" s="208">
        <f t="shared" si="133"/>
        <v>1207.5791294632802</v>
      </c>
      <c r="F525" s="164">
        <f t="shared" si="134"/>
        <v>71.034066439016485</v>
      </c>
      <c r="G525" s="165">
        <v>68</v>
      </c>
      <c r="H525" s="166">
        <f t="shared" si="135"/>
        <v>4898.3165178531208</v>
      </c>
      <c r="I525" s="211">
        <f t="shared" si="144"/>
        <v>498</v>
      </c>
      <c r="J525" s="212">
        <f t="shared" si="147"/>
        <v>102.45138461538461</v>
      </c>
      <c r="K525" s="436">
        <v>19710</v>
      </c>
      <c r="L525" s="213">
        <f t="shared" si="131"/>
        <v>2308.6071592680355</v>
      </c>
      <c r="M525" s="210">
        <f t="shared" si="136"/>
        <v>784.92643415113207</v>
      </c>
      <c r="N525" s="208">
        <f t="shared" si="137"/>
        <v>46.17214318536071</v>
      </c>
      <c r="O525" s="165">
        <v>44</v>
      </c>
      <c r="P525" s="166">
        <f t="shared" si="138"/>
        <v>3183.7057366045283</v>
      </c>
      <c r="Q525" s="211">
        <f t="shared" si="145"/>
        <v>498</v>
      </c>
      <c r="R525" s="212">
        <f t="shared" si="148"/>
        <v>190.26685714285716</v>
      </c>
      <c r="S525" s="436">
        <v>19710</v>
      </c>
      <c r="T525" s="213">
        <f t="shared" si="132"/>
        <v>1243.0961626827882</v>
      </c>
      <c r="U525" s="210">
        <f t="shared" si="139"/>
        <v>422.65269531214801</v>
      </c>
      <c r="V525" s="208">
        <f t="shared" si="140"/>
        <v>24.861923253655764</v>
      </c>
      <c r="W525" s="165">
        <v>24</v>
      </c>
      <c r="X525" s="166">
        <f t="shared" si="141"/>
        <v>1714.610781248592</v>
      </c>
    </row>
    <row r="526" spans="1:24" s="424" customFormat="1" ht="15.75" customHeight="1" x14ac:dyDescent="0.2">
      <c r="A526" s="211">
        <f t="shared" si="143"/>
        <v>499</v>
      </c>
      <c r="B526" s="212">
        <f t="shared" si="146"/>
        <v>66.6267</v>
      </c>
      <c r="C526" s="436">
        <v>19710</v>
      </c>
      <c r="D526" s="213">
        <f t="shared" si="130"/>
        <v>3549.9281819450757</v>
      </c>
      <c r="E526" s="208">
        <f t="shared" si="133"/>
        <v>1206.9755818613257</v>
      </c>
      <c r="F526" s="164">
        <f t="shared" si="134"/>
        <v>70.998563638901516</v>
      </c>
      <c r="G526" s="165">
        <v>68</v>
      </c>
      <c r="H526" s="166">
        <f t="shared" si="135"/>
        <v>4895.9023274453039</v>
      </c>
      <c r="I526" s="211">
        <f t="shared" si="144"/>
        <v>499</v>
      </c>
      <c r="J526" s="212">
        <f t="shared" si="147"/>
        <v>102.50261538461538</v>
      </c>
      <c r="K526" s="436">
        <v>19710</v>
      </c>
      <c r="L526" s="213">
        <f t="shared" si="131"/>
        <v>2307.4533182642995</v>
      </c>
      <c r="M526" s="210">
        <f t="shared" si="136"/>
        <v>784.53412820986182</v>
      </c>
      <c r="N526" s="208">
        <f t="shared" si="137"/>
        <v>46.149066365285989</v>
      </c>
      <c r="O526" s="165">
        <v>44</v>
      </c>
      <c r="P526" s="166">
        <f t="shared" si="138"/>
        <v>3182.1365128394473</v>
      </c>
      <c r="Q526" s="211">
        <f t="shared" si="145"/>
        <v>499</v>
      </c>
      <c r="R526" s="212">
        <f t="shared" si="148"/>
        <v>190.36200000000002</v>
      </c>
      <c r="S526" s="436">
        <v>19710</v>
      </c>
      <c r="T526" s="213">
        <f t="shared" si="132"/>
        <v>1242.4748636807765</v>
      </c>
      <c r="U526" s="210">
        <f t="shared" si="139"/>
        <v>422.44145365146403</v>
      </c>
      <c r="V526" s="208">
        <f t="shared" si="140"/>
        <v>24.84949727361553</v>
      </c>
      <c r="W526" s="165">
        <v>24</v>
      </c>
      <c r="X526" s="166">
        <f t="shared" si="141"/>
        <v>1713.7658146058559</v>
      </c>
    </row>
    <row r="527" spans="1:24" s="424" customFormat="1" ht="15.75" customHeight="1" thickBot="1" x14ac:dyDescent="0.25">
      <c r="A527" s="223">
        <f t="shared" si="143"/>
        <v>500</v>
      </c>
      <c r="B527" s="216">
        <f t="shared" si="146"/>
        <v>66.66</v>
      </c>
      <c r="C527" s="437">
        <v>19710</v>
      </c>
      <c r="D527" s="217">
        <f t="shared" si="130"/>
        <v>3548.1548154815482</v>
      </c>
      <c r="E527" s="227">
        <f t="shared" si="133"/>
        <v>1206.3726372637266</v>
      </c>
      <c r="F527" s="182">
        <f t="shared" si="134"/>
        <v>70.96309630963097</v>
      </c>
      <c r="G527" s="228">
        <v>68</v>
      </c>
      <c r="H527" s="229">
        <f t="shared" si="135"/>
        <v>4893.4905490549054</v>
      </c>
      <c r="I527" s="223">
        <f t="shared" si="144"/>
        <v>500</v>
      </c>
      <c r="J527" s="216">
        <f t="shared" si="147"/>
        <v>102.55384615384615</v>
      </c>
      <c r="K527" s="437">
        <v>19710</v>
      </c>
      <c r="L527" s="217">
        <f t="shared" si="131"/>
        <v>2306.3006300630063</v>
      </c>
      <c r="M527" s="230">
        <f t="shared" si="136"/>
        <v>784.14221422142225</v>
      </c>
      <c r="N527" s="227">
        <f t="shared" si="137"/>
        <v>46.126012601260129</v>
      </c>
      <c r="O527" s="228">
        <v>44</v>
      </c>
      <c r="P527" s="229">
        <f t="shared" si="138"/>
        <v>3180.568856885689</v>
      </c>
      <c r="Q527" s="223">
        <f t="shared" si="145"/>
        <v>500</v>
      </c>
      <c r="R527" s="216">
        <f t="shared" si="148"/>
        <v>190.45714285714286</v>
      </c>
      <c r="S527" s="437">
        <v>19710</v>
      </c>
      <c r="T527" s="217">
        <f t="shared" si="132"/>
        <v>1241.8541854185419</v>
      </c>
      <c r="U527" s="230">
        <f t="shared" si="139"/>
        <v>422.23042304230427</v>
      </c>
      <c r="V527" s="227">
        <f t="shared" si="140"/>
        <v>24.837083708370837</v>
      </c>
      <c r="W527" s="228">
        <v>24</v>
      </c>
      <c r="X527" s="229">
        <f t="shared" si="141"/>
        <v>1712.9216921692168</v>
      </c>
    </row>
    <row r="528" spans="1:24" s="424" customFormat="1" ht="15.75" customHeight="1" x14ac:dyDescent="0.2">
      <c r="A528" s="224">
        <f t="shared" si="143"/>
        <v>501</v>
      </c>
      <c r="B528" s="212">
        <f t="shared" ref="B528:B591" si="149">0.023489*A528+54.91556</f>
        <v>66.683548999999999</v>
      </c>
      <c r="C528" s="438">
        <v>19710</v>
      </c>
      <c r="D528" s="207">
        <f t="shared" si="130"/>
        <v>3546.9018003225951</v>
      </c>
      <c r="E528" s="208">
        <f t="shared" si="133"/>
        <v>1205.9466121096825</v>
      </c>
      <c r="F528" s="164">
        <f t="shared" si="134"/>
        <v>70.93803600645191</v>
      </c>
      <c r="G528" s="165">
        <v>68</v>
      </c>
      <c r="H528" s="166">
        <f t="shared" si="135"/>
        <v>4891.7864484387292</v>
      </c>
      <c r="I528" s="224">
        <f t="shared" si="144"/>
        <v>501</v>
      </c>
      <c r="J528" s="212">
        <f t="shared" ref="J528:J591" si="150">(0.023489*I528+54.91556)/0.65</f>
        <v>102.59007538461537</v>
      </c>
      <c r="K528" s="438">
        <v>19710</v>
      </c>
      <c r="L528" s="207">
        <f t="shared" si="131"/>
        <v>2305.4861702096873</v>
      </c>
      <c r="M528" s="210">
        <f t="shared" si="136"/>
        <v>783.86529787129371</v>
      </c>
      <c r="N528" s="208">
        <f t="shared" si="137"/>
        <v>46.109723404193744</v>
      </c>
      <c r="O528" s="165">
        <v>44</v>
      </c>
      <c r="P528" s="166">
        <f t="shared" si="138"/>
        <v>3179.4611914851748</v>
      </c>
      <c r="Q528" s="224">
        <f t="shared" si="145"/>
        <v>501</v>
      </c>
      <c r="R528" s="212">
        <f t="shared" ref="R528:R591" si="151">(0.023489*Q528+54.91556)/0.35</f>
        <v>190.52442571428571</v>
      </c>
      <c r="S528" s="438">
        <v>19710</v>
      </c>
      <c r="T528" s="207">
        <f t="shared" si="132"/>
        <v>1241.4156301129083</v>
      </c>
      <c r="U528" s="210">
        <f t="shared" si="139"/>
        <v>422.08131423838887</v>
      </c>
      <c r="V528" s="208">
        <f t="shared" si="140"/>
        <v>24.828312602258165</v>
      </c>
      <c r="W528" s="165">
        <v>24</v>
      </c>
      <c r="X528" s="166">
        <f t="shared" si="141"/>
        <v>1712.3252569535553</v>
      </c>
    </row>
    <row r="529" spans="1:24" s="424" customFormat="1" ht="15.75" customHeight="1" x14ac:dyDescent="0.2">
      <c r="A529" s="211">
        <f t="shared" si="143"/>
        <v>502</v>
      </c>
      <c r="B529" s="212">
        <f t="shared" si="149"/>
        <v>66.707037999999997</v>
      </c>
      <c r="C529" s="438">
        <v>19710</v>
      </c>
      <c r="D529" s="222">
        <f t="shared" si="130"/>
        <v>3545.6528589981767</v>
      </c>
      <c r="E529" s="208">
        <f t="shared" si="133"/>
        <v>1205.5219720593802</v>
      </c>
      <c r="F529" s="164">
        <f t="shared" si="134"/>
        <v>70.913057179963531</v>
      </c>
      <c r="G529" s="165">
        <v>68</v>
      </c>
      <c r="H529" s="166">
        <f t="shared" si="135"/>
        <v>4890.08788823752</v>
      </c>
      <c r="I529" s="211">
        <f t="shared" si="144"/>
        <v>502</v>
      </c>
      <c r="J529" s="212">
        <f t="shared" si="150"/>
        <v>102.6262123076923</v>
      </c>
      <c r="K529" s="438">
        <v>19710</v>
      </c>
      <c r="L529" s="222">
        <f t="shared" si="131"/>
        <v>2304.6743583488146</v>
      </c>
      <c r="M529" s="210">
        <f t="shared" si="136"/>
        <v>783.589281838597</v>
      </c>
      <c r="N529" s="208">
        <f t="shared" si="137"/>
        <v>46.093487166976296</v>
      </c>
      <c r="O529" s="165">
        <v>44</v>
      </c>
      <c r="P529" s="166">
        <f t="shared" si="138"/>
        <v>3178.357127354388</v>
      </c>
      <c r="Q529" s="211">
        <f t="shared" si="145"/>
        <v>502</v>
      </c>
      <c r="R529" s="212">
        <f t="shared" si="151"/>
        <v>190.59153714285713</v>
      </c>
      <c r="S529" s="438">
        <v>19710</v>
      </c>
      <c r="T529" s="222">
        <f t="shared" si="132"/>
        <v>1240.9785006493619</v>
      </c>
      <c r="U529" s="210">
        <f t="shared" si="139"/>
        <v>421.93269022078306</v>
      </c>
      <c r="V529" s="208">
        <f t="shared" si="140"/>
        <v>24.819570012987239</v>
      </c>
      <c r="W529" s="165">
        <v>24</v>
      </c>
      <c r="X529" s="166">
        <f t="shared" si="141"/>
        <v>1711.7307608831322</v>
      </c>
    </row>
    <row r="530" spans="1:24" s="424" customFormat="1" ht="15.75" customHeight="1" x14ac:dyDescent="0.2">
      <c r="A530" s="211">
        <f t="shared" si="143"/>
        <v>503</v>
      </c>
      <c r="B530" s="212">
        <f t="shared" si="149"/>
        <v>66.730526999999995</v>
      </c>
      <c r="C530" s="436">
        <v>19710</v>
      </c>
      <c r="D530" s="213">
        <f t="shared" si="130"/>
        <v>3544.4047969230037</v>
      </c>
      <c r="E530" s="208">
        <f t="shared" si="133"/>
        <v>1205.0976309538214</v>
      </c>
      <c r="F530" s="164">
        <f t="shared" si="134"/>
        <v>70.888095938460069</v>
      </c>
      <c r="G530" s="165">
        <v>68</v>
      </c>
      <c r="H530" s="166">
        <f t="shared" si="135"/>
        <v>4888.3905238152847</v>
      </c>
      <c r="I530" s="211">
        <f t="shared" si="144"/>
        <v>503</v>
      </c>
      <c r="J530" s="212">
        <f t="shared" si="150"/>
        <v>102.66234923076922</v>
      </c>
      <c r="K530" s="436">
        <v>19710</v>
      </c>
      <c r="L530" s="213">
        <f t="shared" si="131"/>
        <v>2303.8631179999525</v>
      </c>
      <c r="M530" s="210">
        <f t="shared" si="136"/>
        <v>783.31346011998392</v>
      </c>
      <c r="N530" s="208">
        <f t="shared" si="137"/>
        <v>46.077262359999047</v>
      </c>
      <c r="O530" s="165">
        <v>44</v>
      </c>
      <c r="P530" s="166">
        <f t="shared" si="138"/>
        <v>3177.2538404799357</v>
      </c>
      <c r="Q530" s="211">
        <f t="shared" si="145"/>
        <v>503</v>
      </c>
      <c r="R530" s="212">
        <f t="shared" si="151"/>
        <v>190.65864857142856</v>
      </c>
      <c r="S530" s="436">
        <v>19710</v>
      </c>
      <c r="T530" s="213">
        <f t="shared" si="132"/>
        <v>1240.5416789230514</v>
      </c>
      <c r="U530" s="210">
        <f t="shared" si="139"/>
        <v>421.78417083383755</v>
      </c>
      <c r="V530" s="208">
        <f t="shared" si="140"/>
        <v>24.810833578461029</v>
      </c>
      <c r="W530" s="165">
        <v>24</v>
      </c>
      <c r="X530" s="166">
        <f t="shared" si="141"/>
        <v>1711.13668333535</v>
      </c>
    </row>
    <row r="531" spans="1:24" s="424" customFormat="1" ht="15.75" customHeight="1" x14ac:dyDescent="0.2">
      <c r="A531" s="211">
        <f t="shared" si="143"/>
        <v>504</v>
      </c>
      <c r="B531" s="212">
        <f t="shared" si="149"/>
        <v>66.754015999999993</v>
      </c>
      <c r="C531" s="436">
        <v>19710</v>
      </c>
      <c r="D531" s="213">
        <f t="shared" si="130"/>
        <v>3543.1576131689217</v>
      </c>
      <c r="E531" s="208">
        <f t="shared" si="133"/>
        <v>1204.6735884774334</v>
      </c>
      <c r="F531" s="164">
        <f t="shared" si="134"/>
        <v>70.863152263378439</v>
      </c>
      <c r="G531" s="165">
        <v>68</v>
      </c>
      <c r="H531" s="166">
        <f t="shared" si="135"/>
        <v>4886.6943539097338</v>
      </c>
      <c r="I531" s="211">
        <f t="shared" si="144"/>
        <v>504</v>
      </c>
      <c r="J531" s="212">
        <f t="shared" si="150"/>
        <v>102.69848615384613</v>
      </c>
      <c r="K531" s="436">
        <v>19710</v>
      </c>
      <c r="L531" s="213">
        <f t="shared" si="131"/>
        <v>2303.0524485597994</v>
      </c>
      <c r="M531" s="210">
        <f t="shared" si="136"/>
        <v>783.03783251033178</v>
      </c>
      <c r="N531" s="208">
        <f t="shared" si="137"/>
        <v>46.061048971195987</v>
      </c>
      <c r="O531" s="165">
        <v>44</v>
      </c>
      <c r="P531" s="166">
        <f t="shared" si="138"/>
        <v>3176.1513300413271</v>
      </c>
      <c r="Q531" s="211">
        <f t="shared" si="145"/>
        <v>504</v>
      </c>
      <c r="R531" s="212">
        <f t="shared" si="151"/>
        <v>190.72575999999998</v>
      </c>
      <c r="S531" s="436">
        <v>19710</v>
      </c>
      <c r="T531" s="213">
        <f t="shared" si="132"/>
        <v>1240.1051646091228</v>
      </c>
      <c r="U531" s="210">
        <f t="shared" si="139"/>
        <v>421.63575596710177</v>
      </c>
      <c r="V531" s="208">
        <f t="shared" si="140"/>
        <v>24.802103292182455</v>
      </c>
      <c r="W531" s="165">
        <v>24</v>
      </c>
      <c r="X531" s="166">
        <f t="shared" si="141"/>
        <v>1710.5430238684071</v>
      </c>
    </row>
    <row r="532" spans="1:24" s="424" customFormat="1" ht="15.75" customHeight="1" x14ac:dyDescent="0.2">
      <c r="A532" s="211">
        <f t="shared" si="143"/>
        <v>505</v>
      </c>
      <c r="B532" s="212">
        <f t="shared" si="149"/>
        <v>66.777505000000005</v>
      </c>
      <c r="C532" s="436">
        <v>19710</v>
      </c>
      <c r="D532" s="213">
        <f t="shared" si="130"/>
        <v>3541.9113068090815</v>
      </c>
      <c r="E532" s="208">
        <f t="shared" si="133"/>
        <v>1204.2498443150878</v>
      </c>
      <c r="F532" s="164">
        <f t="shared" si="134"/>
        <v>70.838226136181632</v>
      </c>
      <c r="G532" s="165">
        <v>68</v>
      </c>
      <c r="H532" s="166">
        <f t="shared" si="135"/>
        <v>4884.9993772603502</v>
      </c>
      <c r="I532" s="211">
        <f t="shared" si="144"/>
        <v>505</v>
      </c>
      <c r="J532" s="212">
        <f t="shared" si="150"/>
        <v>102.73462307692309</v>
      </c>
      <c r="K532" s="436">
        <v>19710</v>
      </c>
      <c r="L532" s="213">
        <f t="shared" si="131"/>
        <v>2302.2423494259028</v>
      </c>
      <c r="M532" s="210">
        <f t="shared" si="136"/>
        <v>782.76239880480705</v>
      </c>
      <c r="N532" s="208">
        <f t="shared" si="137"/>
        <v>46.04484698851806</v>
      </c>
      <c r="O532" s="165">
        <v>44</v>
      </c>
      <c r="P532" s="166">
        <f t="shared" si="138"/>
        <v>3175.0495952192282</v>
      </c>
      <c r="Q532" s="211">
        <f t="shared" si="145"/>
        <v>505</v>
      </c>
      <c r="R532" s="212">
        <f t="shared" si="151"/>
        <v>190.79287142857146</v>
      </c>
      <c r="S532" s="436">
        <v>19710</v>
      </c>
      <c r="T532" s="213">
        <f t="shared" si="132"/>
        <v>1239.6689573831786</v>
      </c>
      <c r="U532" s="210">
        <f t="shared" si="139"/>
        <v>421.48744551028074</v>
      </c>
      <c r="V532" s="208">
        <f t="shared" si="140"/>
        <v>24.793379147663572</v>
      </c>
      <c r="W532" s="165">
        <v>24</v>
      </c>
      <c r="X532" s="166">
        <f t="shared" si="141"/>
        <v>1709.9497820411229</v>
      </c>
    </row>
    <row r="533" spans="1:24" s="424" customFormat="1" ht="15.75" customHeight="1" x14ac:dyDescent="0.2">
      <c r="A533" s="211">
        <f t="shared" si="143"/>
        <v>506</v>
      </c>
      <c r="B533" s="212">
        <f t="shared" si="149"/>
        <v>66.800994000000003</v>
      </c>
      <c r="C533" s="436">
        <v>19710</v>
      </c>
      <c r="D533" s="213">
        <f t="shared" si="130"/>
        <v>3540.6658769179389</v>
      </c>
      <c r="E533" s="208">
        <f t="shared" si="133"/>
        <v>1203.8263981520993</v>
      </c>
      <c r="F533" s="164">
        <f t="shared" si="134"/>
        <v>70.813317538358774</v>
      </c>
      <c r="G533" s="165">
        <v>68</v>
      </c>
      <c r="H533" s="166">
        <f t="shared" si="135"/>
        <v>4883.3055926083971</v>
      </c>
      <c r="I533" s="211">
        <f t="shared" si="144"/>
        <v>506</v>
      </c>
      <c r="J533" s="212">
        <f t="shared" si="150"/>
        <v>102.77076</v>
      </c>
      <c r="K533" s="436">
        <v>19710</v>
      </c>
      <c r="L533" s="213">
        <f t="shared" si="131"/>
        <v>2301.4328199966608</v>
      </c>
      <c r="M533" s="210">
        <f t="shared" si="136"/>
        <v>782.4871587988647</v>
      </c>
      <c r="N533" s="208">
        <f t="shared" si="137"/>
        <v>46.028656399933219</v>
      </c>
      <c r="O533" s="165">
        <v>44</v>
      </c>
      <c r="P533" s="166">
        <f t="shared" si="138"/>
        <v>3173.9486351954588</v>
      </c>
      <c r="Q533" s="211">
        <f t="shared" si="145"/>
        <v>506</v>
      </c>
      <c r="R533" s="212">
        <f t="shared" si="151"/>
        <v>190.85998285714288</v>
      </c>
      <c r="S533" s="436">
        <v>19710</v>
      </c>
      <c r="T533" s="213">
        <f t="shared" si="132"/>
        <v>1239.2330569212786</v>
      </c>
      <c r="U533" s="210">
        <f t="shared" si="139"/>
        <v>421.33923935323475</v>
      </c>
      <c r="V533" s="208">
        <f t="shared" si="140"/>
        <v>24.784661138425573</v>
      </c>
      <c r="W533" s="165">
        <v>24</v>
      </c>
      <c r="X533" s="166">
        <f t="shared" si="141"/>
        <v>1709.3569574129388</v>
      </c>
    </row>
    <row r="534" spans="1:24" s="424" customFormat="1" ht="15.75" customHeight="1" x14ac:dyDescent="0.2">
      <c r="A534" s="211">
        <f t="shared" si="143"/>
        <v>507</v>
      </c>
      <c r="B534" s="212">
        <f t="shared" si="149"/>
        <v>66.824483000000001</v>
      </c>
      <c r="C534" s="436">
        <v>19710</v>
      </c>
      <c r="D534" s="213">
        <f t="shared" si="130"/>
        <v>3539.4213225712497</v>
      </c>
      <c r="E534" s="208">
        <f t="shared" si="133"/>
        <v>1203.403249674225</v>
      </c>
      <c r="F534" s="164">
        <f t="shared" si="134"/>
        <v>70.788426451424996</v>
      </c>
      <c r="G534" s="165">
        <v>68</v>
      </c>
      <c r="H534" s="166">
        <f t="shared" si="135"/>
        <v>4881.6129986968999</v>
      </c>
      <c r="I534" s="211">
        <f t="shared" si="144"/>
        <v>507</v>
      </c>
      <c r="J534" s="212">
        <f t="shared" si="150"/>
        <v>102.80689692307692</v>
      </c>
      <c r="K534" s="436">
        <v>19710</v>
      </c>
      <c r="L534" s="213">
        <f t="shared" si="131"/>
        <v>2300.6238596713124</v>
      </c>
      <c r="M534" s="210">
        <f t="shared" si="136"/>
        <v>782.21211228824632</v>
      </c>
      <c r="N534" s="208">
        <f t="shared" si="137"/>
        <v>46.01247719342625</v>
      </c>
      <c r="O534" s="165">
        <v>44</v>
      </c>
      <c r="P534" s="166">
        <f t="shared" si="138"/>
        <v>3172.8484491529848</v>
      </c>
      <c r="Q534" s="211">
        <f t="shared" si="145"/>
        <v>507</v>
      </c>
      <c r="R534" s="212">
        <f t="shared" si="151"/>
        <v>190.9270942857143</v>
      </c>
      <c r="S534" s="436">
        <v>19710</v>
      </c>
      <c r="T534" s="213">
        <f t="shared" si="132"/>
        <v>1238.7974628999373</v>
      </c>
      <c r="U534" s="210">
        <f t="shared" si="139"/>
        <v>421.19113738597872</v>
      </c>
      <c r="V534" s="208">
        <f t="shared" si="140"/>
        <v>24.775949257998747</v>
      </c>
      <c r="W534" s="165">
        <v>24</v>
      </c>
      <c r="X534" s="166">
        <f t="shared" si="141"/>
        <v>1708.7645495439147</v>
      </c>
    </row>
    <row r="535" spans="1:24" s="424" customFormat="1" ht="15.75" customHeight="1" x14ac:dyDescent="0.2">
      <c r="A535" s="211">
        <f t="shared" si="143"/>
        <v>508</v>
      </c>
      <c r="B535" s="212">
        <f t="shared" si="149"/>
        <v>66.847971999999999</v>
      </c>
      <c r="C535" s="436">
        <v>19710</v>
      </c>
      <c r="D535" s="213">
        <f t="shared" si="130"/>
        <v>3538.1776428460689</v>
      </c>
      <c r="E535" s="208">
        <f t="shared" si="133"/>
        <v>1202.9803985676635</v>
      </c>
      <c r="F535" s="164">
        <f t="shared" si="134"/>
        <v>70.763552856921379</v>
      </c>
      <c r="G535" s="165">
        <v>68</v>
      </c>
      <c r="H535" s="166">
        <f t="shared" si="135"/>
        <v>4879.9215942706542</v>
      </c>
      <c r="I535" s="211">
        <f t="shared" si="144"/>
        <v>508</v>
      </c>
      <c r="J535" s="212">
        <f t="shared" si="150"/>
        <v>102.84303384615384</v>
      </c>
      <c r="K535" s="436">
        <v>19710</v>
      </c>
      <c r="L535" s="213">
        <f t="shared" si="131"/>
        <v>2299.815467849945</v>
      </c>
      <c r="M535" s="210">
        <f t="shared" si="136"/>
        <v>781.93725906898135</v>
      </c>
      <c r="N535" s="208">
        <f t="shared" si="137"/>
        <v>45.9963093569989</v>
      </c>
      <c r="O535" s="165">
        <v>44</v>
      </c>
      <c r="P535" s="166">
        <f t="shared" si="138"/>
        <v>3171.7490362759254</v>
      </c>
      <c r="Q535" s="211">
        <f t="shared" si="145"/>
        <v>508</v>
      </c>
      <c r="R535" s="212">
        <f t="shared" si="151"/>
        <v>190.99420571428573</v>
      </c>
      <c r="S535" s="436">
        <v>19710</v>
      </c>
      <c r="T535" s="213">
        <f t="shared" si="132"/>
        <v>1238.3621749961239</v>
      </c>
      <c r="U535" s="210">
        <f t="shared" si="139"/>
        <v>421.04313949868219</v>
      </c>
      <c r="V535" s="208">
        <f t="shared" si="140"/>
        <v>24.767243499922479</v>
      </c>
      <c r="W535" s="165">
        <v>24</v>
      </c>
      <c r="X535" s="166">
        <f t="shared" si="141"/>
        <v>1708.1725579947285</v>
      </c>
    </row>
    <row r="536" spans="1:24" s="424" customFormat="1" ht="15.75" customHeight="1" x14ac:dyDescent="0.2">
      <c r="A536" s="211">
        <f t="shared" si="143"/>
        <v>509</v>
      </c>
      <c r="B536" s="212">
        <f t="shared" si="149"/>
        <v>66.871460999999996</v>
      </c>
      <c r="C536" s="436">
        <v>19710</v>
      </c>
      <c r="D536" s="213">
        <f t="shared" si="130"/>
        <v>3536.9348368207484</v>
      </c>
      <c r="E536" s="208">
        <f t="shared" si="133"/>
        <v>1202.5578445190545</v>
      </c>
      <c r="F536" s="164">
        <f t="shared" si="134"/>
        <v>70.738696736414965</v>
      </c>
      <c r="G536" s="165">
        <v>68</v>
      </c>
      <c r="H536" s="166">
        <f t="shared" si="135"/>
        <v>4878.2313780762179</v>
      </c>
      <c r="I536" s="211">
        <f t="shared" si="144"/>
        <v>509</v>
      </c>
      <c r="J536" s="212">
        <f t="shared" si="150"/>
        <v>102.87917076923075</v>
      </c>
      <c r="K536" s="436">
        <v>19710</v>
      </c>
      <c r="L536" s="213">
        <f t="shared" si="131"/>
        <v>2299.0076439334862</v>
      </c>
      <c r="M536" s="210">
        <f t="shared" si="136"/>
        <v>781.66259893738538</v>
      </c>
      <c r="N536" s="208">
        <f t="shared" si="137"/>
        <v>45.980152878669728</v>
      </c>
      <c r="O536" s="165">
        <v>44</v>
      </c>
      <c r="P536" s="166">
        <f t="shared" si="138"/>
        <v>3170.6503957495411</v>
      </c>
      <c r="Q536" s="211">
        <f t="shared" si="145"/>
        <v>509</v>
      </c>
      <c r="R536" s="212">
        <f t="shared" si="151"/>
        <v>191.06131714285715</v>
      </c>
      <c r="S536" s="436">
        <v>19710</v>
      </c>
      <c r="T536" s="213">
        <f t="shared" si="132"/>
        <v>1237.9271928872618</v>
      </c>
      <c r="U536" s="210">
        <f t="shared" si="139"/>
        <v>420.89524558166903</v>
      </c>
      <c r="V536" s="208">
        <f t="shared" si="140"/>
        <v>24.758543857745234</v>
      </c>
      <c r="W536" s="165">
        <v>24</v>
      </c>
      <c r="X536" s="166">
        <f t="shared" si="141"/>
        <v>1707.5809823266761</v>
      </c>
    </row>
    <row r="537" spans="1:24" s="424" customFormat="1" ht="15.75" customHeight="1" x14ac:dyDescent="0.2">
      <c r="A537" s="214">
        <f t="shared" si="143"/>
        <v>510</v>
      </c>
      <c r="B537" s="212">
        <f t="shared" si="149"/>
        <v>66.894949999999994</v>
      </c>
      <c r="C537" s="436">
        <v>19710</v>
      </c>
      <c r="D537" s="213">
        <f t="shared" si="130"/>
        <v>3535.6929035749336</v>
      </c>
      <c r="E537" s="208">
        <f t="shared" si="133"/>
        <v>1202.1355872154775</v>
      </c>
      <c r="F537" s="164">
        <f t="shared" si="134"/>
        <v>70.713858071498677</v>
      </c>
      <c r="G537" s="165">
        <v>68</v>
      </c>
      <c r="H537" s="166">
        <f t="shared" si="135"/>
        <v>4876.5423488619099</v>
      </c>
      <c r="I537" s="214">
        <f t="shared" si="144"/>
        <v>510</v>
      </c>
      <c r="J537" s="212">
        <f t="shared" si="150"/>
        <v>102.91530769230768</v>
      </c>
      <c r="K537" s="436">
        <v>19710</v>
      </c>
      <c r="L537" s="213">
        <f t="shared" si="131"/>
        <v>2298.2003873237072</v>
      </c>
      <c r="M537" s="210">
        <f t="shared" si="136"/>
        <v>781.3881316900605</v>
      </c>
      <c r="N537" s="208">
        <f t="shared" si="137"/>
        <v>45.964007746474145</v>
      </c>
      <c r="O537" s="165">
        <v>44</v>
      </c>
      <c r="P537" s="166">
        <f t="shared" si="138"/>
        <v>3169.552526760242</v>
      </c>
      <c r="Q537" s="214">
        <f t="shared" si="145"/>
        <v>510</v>
      </c>
      <c r="R537" s="212">
        <f t="shared" si="151"/>
        <v>191.12842857142857</v>
      </c>
      <c r="S537" s="436">
        <v>19710</v>
      </c>
      <c r="T537" s="213">
        <f t="shared" si="132"/>
        <v>1237.4925162512268</v>
      </c>
      <c r="U537" s="210">
        <f t="shared" si="139"/>
        <v>420.74745552541714</v>
      </c>
      <c r="V537" s="208">
        <f t="shared" si="140"/>
        <v>24.749850325024536</v>
      </c>
      <c r="W537" s="165">
        <v>24</v>
      </c>
      <c r="X537" s="166">
        <f t="shared" si="141"/>
        <v>1706.9898221016683</v>
      </c>
    </row>
    <row r="538" spans="1:24" s="424" customFormat="1" ht="15.75" customHeight="1" x14ac:dyDescent="0.2">
      <c r="A538" s="211">
        <f t="shared" si="143"/>
        <v>511</v>
      </c>
      <c r="B538" s="212">
        <f t="shared" si="149"/>
        <v>66.918439000000006</v>
      </c>
      <c r="C538" s="436">
        <v>19710</v>
      </c>
      <c r="D538" s="213">
        <f t="shared" si="130"/>
        <v>3534.4518421895641</v>
      </c>
      <c r="E538" s="208">
        <f t="shared" si="133"/>
        <v>1201.7136263444518</v>
      </c>
      <c r="F538" s="164">
        <f t="shared" si="134"/>
        <v>70.689036843791285</v>
      </c>
      <c r="G538" s="165">
        <v>68</v>
      </c>
      <c r="H538" s="166">
        <f t="shared" si="135"/>
        <v>4874.854505377808</v>
      </c>
      <c r="I538" s="211">
        <f t="shared" si="144"/>
        <v>511</v>
      </c>
      <c r="J538" s="212">
        <f t="shared" si="150"/>
        <v>102.95144461538462</v>
      </c>
      <c r="K538" s="436">
        <v>19710</v>
      </c>
      <c r="L538" s="213">
        <f t="shared" si="131"/>
        <v>2297.393697423217</v>
      </c>
      <c r="M538" s="210">
        <f t="shared" si="136"/>
        <v>781.11385712389381</v>
      </c>
      <c r="N538" s="208">
        <f t="shared" si="137"/>
        <v>45.947873948464341</v>
      </c>
      <c r="O538" s="165">
        <v>44</v>
      </c>
      <c r="P538" s="166">
        <f t="shared" si="138"/>
        <v>3168.4554284955752</v>
      </c>
      <c r="Q538" s="211">
        <f t="shared" si="145"/>
        <v>511</v>
      </c>
      <c r="R538" s="212">
        <f t="shared" si="151"/>
        <v>191.19554000000002</v>
      </c>
      <c r="S538" s="436">
        <v>19710</v>
      </c>
      <c r="T538" s="213">
        <f t="shared" si="132"/>
        <v>1237.0581447663476</v>
      </c>
      <c r="U538" s="210">
        <f t="shared" si="139"/>
        <v>420.59976922055819</v>
      </c>
      <c r="V538" s="208">
        <f t="shared" si="140"/>
        <v>24.741162895326951</v>
      </c>
      <c r="W538" s="165">
        <v>24</v>
      </c>
      <c r="X538" s="166">
        <f t="shared" si="141"/>
        <v>1706.3990768822327</v>
      </c>
    </row>
    <row r="539" spans="1:24" s="424" customFormat="1" ht="15.75" customHeight="1" x14ac:dyDescent="0.2">
      <c r="A539" s="211">
        <f t="shared" si="143"/>
        <v>512</v>
      </c>
      <c r="B539" s="212">
        <f t="shared" si="149"/>
        <v>66.941928000000004</v>
      </c>
      <c r="C539" s="436">
        <v>19710</v>
      </c>
      <c r="D539" s="213">
        <f t="shared" si="130"/>
        <v>3533.2116517468694</v>
      </c>
      <c r="E539" s="208">
        <f t="shared" si="133"/>
        <v>1201.2919615939356</v>
      </c>
      <c r="F539" s="164">
        <f t="shared" si="134"/>
        <v>70.664233034937396</v>
      </c>
      <c r="G539" s="165">
        <v>68</v>
      </c>
      <c r="H539" s="166">
        <f t="shared" si="135"/>
        <v>4873.1678463757426</v>
      </c>
      <c r="I539" s="211">
        <f t="shared" si="144"/>
        <v>512</v>
      </c>
      <c r="J539" s="212">
        <f t="shared" si="150"/>
        <v>102.98758153846154</v>
      </c>
      <c r="K539" s="436">
        <v>19710</v>
      </c>
      <c r="L539" s="213">
        <f t="shared" si="131"/>
        <v>2296.5875736354647</v>
      </c>
      <c r="M539" s="210">
        <f t="shared" si="136"/>
        <v>780.83977503605809</v>
      </c>
      <c r="N539" s="208">
        <f t="shared" si="137"/>
        <v>45.931751472709294</v>
      </c>
      <c r="O539" s="165">
        <v>44</v>
      </c>
      <c r="P539" s="166">
        <f t="shared" si="138"/>
        <v>3167.3591001442323</v>
      </c>
      <c r="Q539" s="211">
        <f t="shared" si="145"/>
        <v>512</v>
      </c>
      <c r="R539" s="212">
        <f t="shared" si="151"/>
        <v>191.26265142857144</v>
      </c>
      <c r="S539" s="436">
        <v>19710</v>
      </c>
      <c r="T539" s="213">
        <f t="shared" si="132"/>
        <v>1236.6240781114041</v>
      </c>
      <c r="U539" s="210">
        <f t="shared" si="139"/>
        <v>420.45218655787738</v>
      </c>
      <c r="V539" s="208">
        <f t="shared" si="140"/>
        <v>24.732481562228081</v>
      </c>
      <c r="W539" s="165">
        <v>24</v>
      </c>
      <c r="X539" s="166">
        <f t="shared" si="141"/>
        <v>1705.8087462315095</v>
      </c>
    </row>
    <row r="540" spans="1:24" s="424" customFormat="1" ht="15.75" customHeight="1" x14ac:dyDescent="0.2">
      <c r="A540" s="211">
        <f t="shared" si="143"/>
        <v>513</v>
      </c>
      <c r="B540" s="212">
        <f t="shared" si="149"/>
        <v>66.965417000000002</v>
      </c>
      <c r="C540" s="436">
        <v>19710</v>
      </c>
      <c r="D540" s="213">
        <f t="shared" ref="D540:D603" si="152">12*1/B540*C540</f>
        <v>3531.9723313303639</v>
      </c>
      <c r="E540" s="208">
        <f t="shared" si="133"/>
        <v>1200.8705926523237</v>
      </c>
      <c r="F540" s="164">
        <f t="shared" si="134"/>
        <v>70.639446626607281</v>
      </c>
      <c r="G540" s="165">
        <v>68</v>
      </c>
      <c r="H540" s="166">
        <f t="shared" si="135"/>
        <v>4871.4823706092948</v>
      </c>
      <c r="I540" s="211">
        <f t="shared" si="144"/>
        <v>513</v>
      </c>
      <c r="J540" s="212">
        <f t="shared" si="150"/>
        <v>103.02371846153846</v>
      </c>
      <c r="K540" s="436">
        <v>19710</v>
      </c>
      <c r="L540" s="213">
        <f t="shared" ref="L540:L603" si="153">12*1/J540*K540</f>
        <v>2295.7820153647367</v>
      </c>
      <c r="M540" s="210">
        <f t="shared" si="136"/>
        <v>780.56588522401057</v>
      </c>
      <c r="N540" s="208">
        <f t="shared" si="137"/>
        <v>45.915640307294737</v>
      </c>
      <c r="O540" s="165">
        <v>44</v>
      </c>
      <c r="P540" s="166">
        <f t="shared" si="138"/>
        <v>3166.2635408960423</v>
      </c>
      <c r="Q540" s="211">
        <f t="shared" si="145"/>
        <v>513</v>
      </c>
      <c r="R540" s="212">
        <f t="shared" si="151"/>
        <v>191.32976285714287</v>
      </c>
      <c r="S540" s="436">
        <v>19710</v>
      </c>
      <c r="T540" s="213">
        <f t="shared" ref="T540:T603" si="154">12*1/R540*S540</f>
        <v>1236.1903159656272</v>
      </c>
      <c r="U540" s="210">
        <f t="shared" si="139"/>
        <v>420.30470742831329</v>
      </c>
      <c r="V540" s="208">
        <f t="shared" si="140"/>
        <v>24.723806319312544</v>
      </c>
      <c r="W540" s="165">
        <v>24</v>
      </c>
      <c r="X540" s="166">
        <f t="shared" si="141"/>
        <v>1705.2188297132532</v>
      </c>
    </row>
    <row r="541" spans="1:24" s="424" customFormat="1" ht="15.75" customHeight="1" x14ac:dyDescent="0.2">
      <c r="A541" s="211">
        <f t="shared" si="143"/>
        <v>514</v>
      </c>
      <c r="B541" s="212">
        <f t="shared" si="149"/>
        <v>66.988906</v>
      </c>
      <c r="C541" s="436">
        <v>19710</v>
      </c>
      <c r="D541" s="213">
        <f t="shared" si="152"/>
        <v>3530.7338800248508</v>
      </c>
      <c r="E541" s="208">
        <f t="shared" ref="E541:E604" si="155">D541*34%</f>
        <v>1200.4495192084494</v>
      </c>
      <c r="F541" s="164">
        <f t="shared" ref="F541:F604" si="156">D541*2%</f>
        <v>70.614677600497018</v>
      </c>
      <c r="G541" s="165">
        <v>68</v>
      </c>
      <c r="H541" s="166">
        <f t="shared" ref="H541:H604" si="157">SUM(D541:G541)</f>
        <v>4869.7980768337975</v>
      </c>
      <c r="I541" s="211">
        <f t="shared" si="144"/>
        <v>514</v>
      </c>
      <c r="J541" s="212">
        <f t="shared" si="150"/>
        <v>103.05985538461537</v>
      </c>
      <c r="K541" s="436">
        <v>19710</v>
      </c>
      <c r="L541" s="213">
        <f t="shared" si="153"/>
        <v>2294.9770220161531</v>
      </c>
      <c r="M541" s="210">
        <f t="shared" ref="M541:M604" si="158">L541*34%</f>
        <v>780.29218748549215</v>
      </c>
      <c r="N541" s="208">
        <f t="shared" ref="N541:N604" si="159">L541*2%</f>
        <v>45.899540440323065</v>
      </c>
      <c r="O541" s="165">
        <v>44</v>
      </c>
      <c r="P541" s="166">
        <f t="shared" ref="P541:P604" si="160">SUM(L541:O541)</f>
        <v>3165.1687499419686</v>
      </c>
      <c r="Q541" s="211">
        <f t="shared" si="145"/>
        <v>514</v>
      </c>
      <c r="R541" s="212">
        <f t="shared" si="151"/>
        <v>191.39687428571429</v>
      </c>
      <c r="S541" s="436">
        <v>19710</v>
      </c>
      <c r="T541" s="213">
        <f t="shared" si="154"/>
        <v>1235.7568580086977</v>
      </c>
      <c r="U541" s="210">
        <f t="shared" ref="U541:U604" si="161">T541*34%</f>
        <v>420.15733172295722</v>
      </c>
      <c r="V541" s="208">
        <f t="shared" ref="V541:V604" si="162">T541*2%</f>
        <v>24.715137160173953</v>
      </c>
      <c r="W541" s="165">
        <v>24</v>
      </c>
      <c r="X541" s="166">
        <f t="shared" ref="X541:X604" si="163">SUM(T541:W541)</f>
        <v>1704.6293268918289</v>
      </c>
    </row>
    <row r="542" spans="1:24" s="424" customFormat="1" ht="15.75" customHeight="1" x14ac:dyDescent="0.2">
      <c r="A542" s="211">
        <f t="shared" si="143"/>
        <v>515</v>
      </c>
      <c r="B542" s="212">
        <f t="shared" si="149"/>
        <v>67.012394999999998</v>
      </c>
      <c r="C542" s="436">
        <v>19710</v>
      </c>
      <c r="D542" s="213">
        <f t="shared" si="152"/>
        <v>3529.4962969164135</v>
      </c>
      <c r="E542" s="208">
        <f t="shared" si="155"/>
        <v>1200.0287409515806</v>
      </c>
      <c r="F542" s="164">
        <f t="shared" si="156"/>
        <v>70.589925938328278</v>
      </c>
      <c r="G542" s="165">
        <v>68</v>
      </c>
      <c r="H542" s="166">
        <f t="shared" si="157"/>
        <v>4868.1149638063225</v>
      </c>
      <c r="I542" s="211">
        <f t="shared" si="144"/>
        <v>515</v>
      </c>
      <c r="J542" s="212">
        <f t="shared" si="150"/>
        <v>103.0959923076923</v>
      </c>
      <c r="K542" s="436">
        <v>19710</v>
      </c>
      <c r="L542" s="213">
        <f t="shared" si="153"/>
        <v>2294.1725929956692</v>
      </c>
      <c r="M542" s="210">
        <f t="shared" si="158"/>
        <v>780.01868161852758</v>
      </c>
      <c r="N542" s="208">
        <f t="shared" si="159"/>
        <v>45.883451859913386</v>
      </c>
      <c r="O542" s="165">
        <v>44</v>
      </c>
      <c r="P542" s="166">
        <f t="shared" si="160"/>
        <v>3164.0747264741103</v>
      </c>
      <c r="Q542" s="211">
        <f t="shared" si="145"/>
        <v>515</v>
      </c>
      <c r="R542" s="212">
        <f t="shared" si="151"/>
        <v>191.46398571428571</v>
      </c>
      <c r="S542" s="436">
        <v>19710</v>
      </c>
      <c r="T542" s="213">
        <f t="shared" si="154"/>
        <v>1235.3237039207449</v>
      </c>
      <c r="U542" s="210">
        <f t="shared" si="161"/>
        <v>420.01005933305333</v>
      </c>
      <c r="V542" s="208">
        <f t="shared" si="162"/>
        <v>24.7064740784149</v>
      </c>
      <c r="W542" s="165">
        <v>24</v>
      </c>
      <c r="X542" s="166">
        <f t="shared" si="163"/>
        <v>1704.0402373322131</v>
      </c>
    </row>
    <row r="543" spans="1:24" s="424" customFormat="1" ht="15.75" customHeight="1" x14ac:dyDescent="0.2">
      <c r="A543" s="211">
        <f t="shared" si="143"/>
        <v>516</v>
      </c>
      <c r="B543" s="212">
        <f t="shared" si="149"/>
        <v>67.035883999999996</v>
      </c>
      <c r="C543" s="436">
        <v>19710</v>
      </c>
      <c r="D543" s="213">
        <f t="shared" si="152"/>
        <v>3528.2595810924195</v>
      </c>
      <c r="E543" s="208">
        <f t="shared" si="155"/>
        <v>1199.6082575714227</v>
      </c>
      <c r="F543" s="164">
        <f t="shared" si="156"/>
        <v>70.565191621848385</v>
      </c>
      <c r="G543" s="165">
        <v>68</v>
      </c>
      <c r="H543" s="166">
        <f t="shared" si="157"/>
        <v>4866.4330302856906</v>
      </c>
      <c r="I543" s="211">
        <f t="shared" si="144"/>
        <v>516</v>
      </c>
      <c r="J543" s="212">
        <f t="shared" si="150"/>
        <v>103.13212923076922</v>
      </c>
      <c r="K543" s="436">
        <v>19710</v>
      </c>
      <c r="L543" s="213">
        <f t="shared" si="153"/>
        <v>2293.3687277100726</v>
      </c>
      <c r="M543" s="210">
        <f t="shared" si="158"/>
        <v>779.7453674214247</v>
      </c>
      <c r="N543" s="208">
        <f t="shared" si="159"/>
        <v>45.867374554201454</v>
      </c>
      <c r="O543" s="165">
        <v>44</v>
      </c>
      <c r="P543" s="166">
        <f t="shared" si="160"/>
        <v>3162.9814696856988</v>
      </c>
      <c r="Q543" s="211">
        <f t="shared" si="145"/>
        <v>516</v>
      </c>
      <c r="R543" s="212">
        <f t="shared" si="151"/>
        <v>191.53109714285713</v>
      </c>
      <c r="S543" s="436">
        <v>19710</v>
      </c>
      <c r="T543" s="213">
        <f t="shared" si="154"/>
        <v>1234.8908533823467</v>
      </c>
      <c r="U543" s="210">
        <f t="shared" si="161"/>
        <v>419.8628901499979</v>
      </c>
      <c r="V543" s="208">
        <f t="shared" si="162"/>
        <v>24.697817067646934</v>
      </c>
      <c r="W543" s="165">
        <v>24</v>
      </c>
      <c r="X543" s="166">
        <f t="shared" si="163"/>
        <v>1703.4515605999914</v>
      </c>
    </row>
    <row r="544" spans="1:24" s="424" customFormat="1" ht="15.75" customHeight="1" x14ac:dyDescent="0.2">
      <c r="A544" s="211">
        <f t="shared" si="143"/>
        <v>517</v>
      </c>
      <c r="B544" s="212">
        <f t="shared" si="149"/>
        <v>67.059372999999994</v>
      </c>
      <c r="C544" s="436">
        <v>19710</v>
      </c>
      <c r="D544" s="213">
        <f t="shared" si="152"/>
        <v>3527.0237316415114</v>
      </c>
      <c r="E544" s="208">
        <f t="shared" si="155"/>
        <v>1199.188068758114</v>
      </c>
      <c r="F544" s="164">
        <f t="shared" si="156"/>
        <v>70.540474632830225</v>
      </c>
      <c r="G544" s="165">
        <v>68</v>
      </c>
      <c r="H544" s="166">
        <f t="shared" si="157"/>
        <v>4864.7522750324561</v>
      </c>
      <c r="I544" s="211">
        <f t="shared" si="144"/>
        <v>517</v>
      </c>
      <c r="J544" s="212">
        <f t="shared" si="150"/>
        <v>103.16826615384615</v>
      </c>
      <c r="K544" s="436">
        <v>19710</v>
      </c>
      <c r="L544" s="213">
        <f t="shared" si="153"/>
        <v>2292.5654255669824</v>
      </c>
      <c r="M544" s="210">
        <f t="shared" si="158"/>
        <v>779.4722446927741</v>
      </c>
      <c r="N544" s="208">
        <f t="shared" si="159"/>
        <v>45.851308511339646</v>
      </c>
      <c r="O544" s="165">
        <v>44</v>
      </c>
      <c r="P544" s="166">
        <f t="shared" si="160"/>
        <v>3161.8889787710959</v>
      </c>
      <c r="Q544" s="211">
        <f t="shared" si="145"/>
        <v>517</v>
      </c>
      <c r="R544" s="212">
        <f t="shared" si="151"/>
        <v>191.59820857142856</v>
      </c>
      <c r="S544" s="436">
        <v>19710</v>
      </c>
      <c r="T544" s="213">
        <f t="shared" si="154"/>
        <v>1234.458306074529</v>
      </c>
      <c r="U544" s="210">
        <f t="shared" si="161"/>
        <v>419.71582406533986</v>
      </c>
      <c r="V544" s="208">
        <f t="shared" si="162"/>
        <v>24.68916612149058</v>
      </c>
      <c r="W544" s="165">
        <v>24</v>
      </c>
      <c r="X544" s="166">
        <f t="shared" si="163"/>
        <v>1702.8632962613594</v>
      </c>
    </row>
    <row r="545" spans="1:24" s="424" customFormat="1" ht="15.75" customHeight="1" x14ac:dyDescent="0.2">
      <c r="A545" s="211">
        <f t="shared" si="143"/>
        <v>518</v>
      </c>
      <c r="B545" s="212">
        <f t="shared" si="149"/>
        <v>67.082862000000006</v>
      </c>
      <c r="C545" s="436">
        <v>19710</v>
      </c>
      <c r="D545" s="213">
        <f t="shared" si="152"/>
        <v>3525.7887476536107</v>
      </c>
      <c r="E545" s="208">
        <f t="shared" si="155"/>
        <v>1198.7681742022278</v>
      </c>
      <c r="F545" s="164">
        <f t="shared" si="156"/>
        <v>70.51577495307221</v>
      </c>
      <c r="G545" s="165">
        <v>68</v>
      </c>
      <c r="H545" s="166">
        <f t="shared" si="157"/>
        <v>4863.0726968089111</v>
      </c>
      <c r="I545" s="211">
        <f t="shared" si="144"/>
        <v>518</v>
      </c>
      <c r="J545" s="212">
        <f t="shared" si="150"/>
        <v>103.20440307692309</v>
      </c>
      <c r="K545" s="436">
        <v>19710</v>
      </c>
      <c r="L545" s="213">
        <f t="shared" si="153"/>
        <v>2291.7626859748466</v>
      </c>
      <c r="M545" s="210">
        <f t="shared" si="158"/>
        <v>779.19931323144795</v>
      </c>
      <c r="N545" s="208">
        <f t="shared" si="159"/>
        <v>45.835253719496933</v>
      </c>
      <c r="O545" s="165">
        <v>44</v>
      </c>
      <c r="P545" s="166">
        <f t="shared" si="160"/>
        <v>3160.7972529257913</v>
      </c>
      <c r="Q545" s="211">
        <f t="shared" si="145"/>
        <v>518</v>
      </c>
      <c r="R545" s="212">
        <f t="shared" si="151"/>
        <v>191.66532000000004</v>
      </c>
      <c r="S545" s="436">
        <v>19710</v>
      </c>
      <c r="T545" s="213">
        <f t="shared" si="154"/>
        <v>1234.0260616787637</v>
      </c>
      <c r="U545" s="210">
        <f t="shared" si="161"/>
        <v>419.56886097077967</v>
      </c>
      <c r="V545" s="208">
        <f t="shared" si="162"/>
        <v>24.680521233575273</v>
      </c>
      <c r="W545" s="165">
        <v>24</v>
      </c>
      <c r="X545" s="166">
        <f t="shared" si="163"/>
        <v>1702.2754438831187</v>
      </c>
    </row>
    <row r="546" spans="1:24" s="424" customFormat="1" ht="15.75" customHeight="1" x14ac:dyDescent="0.2">
      <c r="A546" s="211">
        <f t="shared" si="143"/>
        <v>519</v>
      </c>
      <c r="B546" s="212">
        <f t="shared" si="149"/>
        <v>67.106351000000004</v>
      </c>
      <c r="C546" s="436">
        <v>19710</v>
      </c>
      <c r="D546" s="213">
        <f t="shared" si="152"/>
        <v>3524.554628219913</v>
      </c>
      <c r="E546" s="208">
        <f t="shared" si="155"/>
        <v>1198.3485735947704</v>
      </c>
      <c r="F546" s="164">
        <f t="shared" si="156"/>
        <v>70.491092564398258</v>
      </c>
      <c r="G546" s="165">
        <v>68</v>
      </c>
      <c r="H546" s="166">
        <f t="shared" si="157"/>
        <v>4861.3942943790817</v>
      </c>
      <c r="I546" s="211">
        <f t="shared" si="144"/>
        <v>519</v>
      </c>
      <c r="J546" s="212">
        <f t="shared" si="150"/>
        <v>103.24054</v>
      </c>
      <c r="K546" s="436">
        <v>19710</v>
      </c>
      <c r="L546" s="213">
        <f t="shared" si="153"/>
        <v>2290.9605083429437</v>
      </c>
      <c r="M546" s="210">
        <f t="shared" si="158"/>
        <v>778.92657283660094</v>
      </c>
      <c r="N546" s="208">
        <f t="shared" si="159"/>
        <v>45.819210166858873</v>
      </c>
      <c r="O546" s="165">
        <v>44</v>
      </c>
      <c r="P546" s="166">
        <f t="shared" si="160"/>
        <v>3159.7062913464033</v>
      </c>
      <c r="Q546" s="211">
        <f t="shared" si="145"/>
        <v>519</v>
      </c>
      <c r="R546" s="212">
        <f t="shared" si="151"/>
        <v>191.73243142857146</v>
      </c>
      <c r="S546" s="436">
        <v>19710</v>
      </c>
      <c r="T546" s="213">
        <f t="shared" si="154"/>
        <v>1233.5941198769694</v>
      </c>
      <c r="U546" s="210">
        <f t="shared" si="161"/>
        <v>419.42200075816964</v>
      </c>
      <c r="V546" s="208">
        <f t="shared" si="162"/>
        <v>24.671882397539388</v>
      </c>
      <c r="W546" s="165">
        <v>24</v>
      </c>
      <c r="X546" s="166">
        <f t="shared" si="163"/>
        <v>1701.6880030326784</v>
      </c>
    </row>
    <row r="547" spans="1:24" s="424" customFormat="1" ht="15.75" customHeight="1" x14ac:dyDescent="0.2">
      <c r="A547" s="214">
        <f t="shared" si="143"/>
        <v>520</v>
      </c>
      <c r="B547" s="212">
        <f t="shared" si="149"/>
        <v>67.129840000000002</v>
      </c>
      <c r="C547" s="436">
        <v>19710</v>
      </c>
      <c r="D547" s="213">
        <f t="shared" si="152"/>
        <v>3523.3213724328853</v>
      </c>
      <c r="E547" s="208">
        <f t="shared" si="155"/>
        <v>1197.9292666271811</v>
      </c>
      <c r="F547" s="164">
        <f t="shared" si="156"/>
        <v>70.466427448657711</v>
      </c>
      <c r="G547" s="165">
        <v>68</v>
      </c>
      <c r="H547" s="166">
        <f t="shared" si="157"/>
        <v>4859.7170665087242</v>
      </c>
      <c r="I547" s="214">
        <f t="shared" si="144"/>
        <v>520</v>
      </c>
      <c r="J547" s="212">
        <f t="shared" si="150"/>
        <v>103.27667692307692</v>
      </c>
      <c r="K547" s="436">
        <v>19710</v>
      </c>
      <c r="L547" s="213">
        <f t="shared" si="153"/>
        <v>2290.1588920813756</v>
      </c>
      <c r="M547" s="210">
        <f t="shared" si="158"/>
        <v>778.65402330766779</v>
      </c>
      <c r="N547" s="208">
        <f t="shared" si="159"/>
        <v>45.803177841627516</v>
      </c>
      <c r="O547" s="165">
        <v>44</v>
      </c>
      <c r="P547" s="166">
        <f t="shared" si="160"/>
        <v>3158.6160932306707</v>
      </c>
      <c r="Q547" s="214">
        <f t="shared" si="145"/>
        <v>520</v>
      </c>
      <c r="R547" s="212">
        <f t="shared" si="151"/>
        <v>191.79954285714288</v>
      </c>
      <c r="S547" s="436">
        <v>19710</v>
      </c>
      <c r="T547" s="213">
        <f t="shared" si="154"/>
        <v>1233.1624803515097</v>
      </c>
      <c r="U547" s="210">
        <f t="shared" si="161"/>
        <v>419.27524331951332</v>
      </c>
      <c r="V547" s="208">
        <f t="shared" si="162"/>
        <v>24.663249607030195</v>
      </c>
      <c r="W547" s="165">
        <v>24</v>
      </c>
      <c r="X547" s="166">
        <f t="shared" si="163"/>
        <v>1701.1009732780531</v>
      </c>
    </row>
    <row r="548" spans="1:24" s="424" customFormat="1" ht="15.75" customHeight="1" x14ac:dyDescent="0.2">
      <c r="A548" s="211">
        <f t="shared" si="143"/>
        <v>521</v>
      </c>
      <c r="B548" s="212">
        <f t="shared" si="149"/>
        <v>67.153328999999999</v>
      </c>
      <c r="C548" s="436">
        <v>19710</v>
      </c>
      <c r="D548" s="213">
        <f t="shared" si="152"/>
        <v>3522.0889793862643</v>
      </c>
      <c r="E548" s="208">
        <f t="shared" si="155"/>
        <v>1197.5102529913299</v>
      </c>
      <c r="F548" s="164">
        <f t="shared" si="156"/>
        <v>70.441779587725293</v>
      </c>
      <c r="G548" s="165">
        <v>68</v>
      </c>
      <c r="H548" s="166">
        <f t="shared" si="157"/>
        <v>4858.0410119653197</v>
      </c>
      <c r="I548" s="211">
        <f t="shared" si="144"/>
        <v>521</v>
      </c>
      <c r="J548" s="212">
        <f t="shared" si="150"/>
        <v>103.31281384615384</v>
      </c>
      <c r="K548" s="436">
        <v>19710</v>
      </c>
      <c r="L548" s="213">
        <f t="shared" si="153"/>
        <v>2289.3578366010715</v>
      </c>
      <c r="M548" s="210">
        <f t="shared" si="158"/>
        <v>778.38166444436433</v>
      </c>
      <c r="N548" s="208">
        <f t="shared" si="159"/>
        <v>45.78715673202143</v>
      </c>
      <c r="O548" s="165">
        <v>44</v>
      </c>
      <c r="P548" s="166">
        <f t="shared" si="160"/>
        <v>3157.5266577774569</v>
      </c>
      <c r="Q548" s="211">
        <f t="shared" si="145"/>
        <v>521</v>
      </c>
      <c r="R548" s="212">
        <f t="shared" si="151"/>
        <v>191.8666542857143</v>
      </c>
      <c r="S548" s="436">
        <v>19710</v>
      </c>
      <c r="T548" s="213">
        <f t="shared" si="154"/>
        <v>1232.7311427851923</v>
      </c>
      <c r="U548" s="210">
        <f t="shared" si="161"/>
        <v>419.12858854696543</v>
      </c>
      <c r="V548" s="208">
        <f t="shared" si="162"/>
        <v>24.654622855703849</v>
      </c>
      <c r="W548" s="165">
        <v>24</v>
      </c>
      <c r="X548" s="166">
        <f t="shared" si="163"/>
        <v>1700.5143541878615</v>
      </c>
    </row>
    <row r="549" spans="1:24" s="424" customFormat="1" ht="15.75" customHeight="1" x14ac:dyDescent="0.2">
      <c r="A549" s="211">
        <f t="shared" si="143"/>
        <v>522</v>
      </c>
      <c r="B549" s="212">
        <f t="shared" si="149"/>
        <v>67.176817999999997</v>
      </c>
      <c r="C549" s="436">
        <v>19710</v>
      </c>
      <c r="D549" s="213">
        <f t="shared" si="152"/>
        <v>3520.8574481750534</v>
      </c>
      <c r="E549" s="208">
        <f t="shared" si="155"/>
        <v>1197.0915323795182</v>
      </c>
      <c r="F549" s="164">
        <f t="shared" si="156"/>
        <v>70.417148963501063</v>
      </c>
      <c r="G549" s="165">
        <v>68</v>
      </c>
      <c r="H549" s="166">
        <f t="shared" si="157"/>
        <v>4856.3661295180727</v>
      </c>
      <c r="I549" s="211">
        <f t="shared" si="144"/>
        <v>522</v>
      </c>
      <c r="J549" s="212">
        <f t="shared" si="150"/>
        <v>103.34895076923077</v>
      </c>
      <c r="K549" s="436">
        <v>19710</v>
      </c>
      <c r="L549" s="213">
        <f t="shared" si="153"/>
        <v>2288.5573413137849</v>
      </c>
      <c r="M549" s="210">
        <f t="shared" si="158"/>
        <v>778.1094960466869</v>
      </c>
      <c r="N549" s="208">
        <f t="shared" si="159"/>
        <v>45.771146826275697</v>
      </c>
      <c r="O549" s="165">
        <v>44</v>
      </c>
      <c r="P549" s="166">
        <f t="shared" si="160"/>
        <v>3156.4379841867471</v>
      </c>
      <c r="Q549" s="211">
        <f t="shared" si="145"/>
        <v>522</v>
      </c>
      <c r="R549" s="212">
        <f t="shared" si="151"/>
        <v>191.93376571428573</v>
      </c>
      <c r="S549" s="436">
        <v>19710</v>
      </c>
      <c r="T549" s="213">
        <f t="shared" si="154"/>
        <v>1232.3001068612684</v>
      </c>
      <c r="U549" s="210">
        <f t="shared" si="161"/>
        <v>418.98203633283129</v>
      </c>
      <c r="V549" s="208">
        <f t="shared" si="162"/>
        <v>24.64600213722537</v>
      </c>
      <c r="W549" s="165">
        <v>24</v>
      </c>
      <c r="X549" s="166">
        <f t="shared" si="163"/>
        <v>1699.9281453313251</v>
      </c>
    </row>
    <row r="550" spans="1:24" s="424" customFormat="1" ht="15.75" customHeight="1" x14ac:dyDescent="0.2">
      <c r="A550" s="211">
        <f t="shared" si="143"/>
        <v>523</v>
      </c>
      <c r="B550" s="212">
        <f t="shared" si="149"/>
        <v>67.200306999999995</v>
      </c>
      <c r="C550" s="436">
        <v>19710</v>
      </c>
      <c r="D550" s="213">
        <f t="shared" si="152"/>
        <v>3519.6267778955239</v>
      </c>
      <c r="E550" s="208">
        <f t="shared" si="155"/>
        <v>1196.6731044844782</v>
      </c>
      <c r="F550" s="164">
        <f t="shared" si="156"/>
        <v>70.392535557910477</v>
      </c>
      <c r="G550" s="165">
        <v>68</v>
      </c>
      <c r="H550" s="166">
        <f t="shared" si="157"/>
        <v>4854.692417937913</v>
      </c>
      <c r="I550" s="211">
        <f t="shared" si="144"/>
        <v>523</v>
      </c>
      <c r="J550" s="212">
        <f t="shared" si="150"/>
        <v>103.38508769230768</v>
      </c>
      <c r="K550" s="436">
        <v>19710</v>
      </c>
      <c r="L550" s="213">
        <f t="shared" si="153"/>
        <v>2287.7574056320905</v>
      </c>
      <c r="M550" s="210">
        <f t="shared" si="158"/>
        <v>777.83751791491079</v>
      </c>
      <c r="N550" s="208">
        <f t="shared" si="159"/>
        <v>45.755148112641812</v>
      </c>
      <c r="O550" s="165">
        <v>44</v>
      </c>
      <c r="P550" s="166">
        <f t="shared" si="160"/>
        <v>3155.3500716596432</v>
      </c>
      <c r="Q550" s="211">
        <f t="shared" si="145"/>
        <v>523</v>
      </c>
      <c r="R550" s="212">
        <f t="shared" si="151"/>
        <v>192.00087714285715</v>
      </c>
      <c r="S550" s="436">
        <v>19710</v>
      </c>
      <c r="T550" s="213">
        <f t="shared" si="154"/>
        <v>1231.8693722634332</v>
      </c>
      <c r="U550" s="210">
        <f t="shared" si="161"/>
        <v>418.83558656956734</v>
      </c>
      <c r="V550" s="208">
        <f t="shared" si="162"/>
        <v>24.637387445268665</v>
      </c>
      <c r="W550" s="165">
        <v>24</v>
      </c>
      <c r="X550" s="166">
        <f t="shared" si="163"/>
        <v>1699.3423462782691</v>
      </c>
    </row>
    <row r="551" spans="1:24" s="424" customFormat="1" ht="15.75" customHeight="1" x14ac:dyDescent="0.2">
      <c r="A551" s="211">
        <f t="shared" si="143"/>
        <v>524</v>
      </c>
      <c r="B551" s="212">
        <f t="shared" si="149"/>
        <v>67.223795999999993</v>
      </c>
      <c r="C551" s="436">
        <v>19710</v>
      </c>
      <c r="D551" s="213">
        <f t="shared" si="152"/>
        <v>3518.3969676452075</v>
      </c>
      <c r="E551" s="208">
        <f t="shared" si="155"/>
        <v>1196.2549689993707</v>
      </c>
      <c r="F551" s="164">
        <f t="shared" si="156"/>
        <v>70.367939352904145</v>
      </c>
      <c r="G551" s="165">
        <v>68</v>
      </c>
      <c r="H551" s="166">
        <f t="shared" si="157"/>
        <v>4853.0198759974819</v>
      </c>
      <c r="I551" s="211">
        <f t="shared" si="144"/>
        <v>524</v>
      </c>
      <c r="J551" s="212">
        <f t="shared" si="150"/>
        <v>103.4212246153846</v>
      </c>
      <c r="K551" s="436">
        <v>19710</v>
      </c>
      <c r="L551" s="213">
        <f t="shared" si="153"/>
        <v>2286.9580289693849</v>
      </c>
      <c r="M551" s="210">
        <f t="shared" si="158"/>
        <v>777.56572984959098</v>
      </c>
      <c r="N551" s="208">
        <f t="shared" si="159"/>
        <v>45.739160579387701</v>
      </c>
      <c r="O551" s="165">
        <v>44</v>
      </c>
      <c r="P551" s="166">
        <f t="shared" si="160"/>
        <v>3154.2629193983635</v>
      </c>
      <c r="Q551" s="211">
        <f t="shared" si="145"/>
        <v>524</v>
      </c>
      <c r="R551" s="212">
        <f t="shared" si="151"/>
        <v>192.06798857142857</v>
      </c>
      <c r="S551" s="436">
        <v>19710</v>
      </c>
      <c r="T551" s="213">
        <f t="shared" si="154"/>
        <v>1231.4389386758226</v>
      </c>
      <c r="U551" s="210">
        <f t="shared" si="161"/>
        <v>418.68923914977972</v>
      </c>
      <c r="V551" s="208">
        <f t="shared" si="162"/>
        <v>24.628778773516451</v>
      </c>
      <c r="W551" s="165">
        <v>24</v>
      </c>
      <c r="X551" s="166">
        <f t="shared" si="163"/>
        <v>1698.7569565991187</v>
      </c>
    </row>
    <row r="552" spans="1:24" s="424" customFormat="1" ht="15.75" customHeight="1" x14ac:dyDescent="0.2">
      <c r="A552" s="211">
        <f t="shared" si="143"/>
        <v>525</v>
      </c>
      <c r="B552" s="212">
        <f t="shared" si="149"/>
        <v>67.247285000000005</v>
      </c>
      <c r="C552" s="436">
        <v>19710</v>
      </c>
      <c r="D552" s="213">
        <f t="shared" si="152"/>
        <v>3517.1680165228972</v>
      </c>
      <c r="E552" s="208">
        <f t="shared" si="155"/>
        <v>1195.8371256177852</v>
      </c>
      <c r="F552" s="164">
        <f t="shared" si="156"/>
        <v>70.343360330457941</v>
      </c>
      <c r="G552" s="165">
        <v>68</v>
      </c>
      <c r="H552" s="166">
        <f t="shared" si="157"/>
        <v>4851.3485024711408</v>
      </c>
      <c r="I552" s="211">
        <f t="shared" si="144"/>
        <v>525</v>
      </c>
      <c r="J552" s="212">
        <f t="shared" si="150"/>
        <v>103.45736153846154</v>
      </c>
      <c r="K552" s="436">
        <v>19710</v>
      </c>
      <c r="L552" s="213">
        <f t="shared" si="153"/>
        <v>2286.1592107398833</v>
      </c>
      <c r="M552" s="210">
        <f t="shared" si="158"/>
        <v>777.29413165156041</v>
      </c>
      <c r="N552" s="208">
        <f t="shared" si="159"/>
        <v>45.723184214797669</v>
      </c>
      <c r="O552" s="165">
        <v>44</v>
      </c>
      <c r="P552" s="166">
        <f t="shared" si="160"/>
        <v>3153.1765266062412</v>
      </c>
      <c r="Q552" s="211">
        <f t="shared" si="145"/>
        <v>525</v>
      </c>
      <c r="R552" s="212">
        <f t="shared" si="151"/>
        <v>192.13510000000002</v>
      </c>
      <c r="S552" s="436">
        <v>19710</v>
      </c>
      <c r="T552" s="213">
        <f t="shared" si="154"/>
        <v>1231.0088057830139</v>
      </c>
      <c r="U552" s="210">
        <f t="shared" si="161"/>
        <v>418.54299396622474</v>
      </c>
      <c r="V552" s="208">
        <f t="shared" si="162"/>
        <v>24.620176115660279</v>
      </c>
      <c r="W552" s="165">
        <v>24</v>
      </c>
      <c r="X552" s="166">
        <f t="shared" si="163"/>
        <v>1698.171975864899</v>
      </c>
    </row>
    <row r="553" spans="1:24" s="424" customFormat="1" ht="15.75" customHeight="1" x14ac:dyDescent="0.2">
      <c r="A553" s="211">
        <f t="shared" si="143"/>
        <v>526</v>
      </c>
      <c r="B553" s="212">
        <f t="shared" si="149"/>
        <v>67.270774000000003</v>
      </c>
      <c r="C553" s="436">
        <v>19710</v>
      </c>
      <c r="D553" s="213">
        <f t="shared" si="152"/>
        <v>3515.9399236286472</v>
      </c>
      <c r="E553" s="208">
        <f t="shared" si="155"/>
        <v>1195.4195740337402</v>
      </c>
      <c r="F553" s="164">
        <f t="shared" si="156"/>
        <v>70.318798472572951</v>
      </c>
      <c r="G553" s="165">
        <v>68</v>
      </c>
      <c r="H553" s="166">
        <f t="shared" si="157"/>
        <v>4849.67829613496</v>
      </c>
      <c r="I553" s="211">
        <f t="shared" si="144"/>
        <v>526</v>
      </c>
      <c r="J553" s="212">
        <f t="shared" si="150"/>
        <v>103.49349846153846</v>
      </c>
      <c r="K553" s="436">
        <v>19710</v>
      </c>
      <c r="L553" s="213">
        <f t="shared" si="153"/>
        <v>2285.3609503586208</v>
      </c>
      <c r="M553" s="210">
        <f t="shared" si="158"/>
        <v>777.02272312193111</v>
      </c>
      <c r="N553" s="208">
        <f t="shared" si="159"/>
        <v>45.707219007172419</v>
      </c>
      <c r="O553" s="165">
        <v>44</v>
      </c>
      <c r="P553" s="166">
        <f t="shared" si="160"/>
        <v>3152.0908924877244</v>
      </c>
      <c r="Q553" s="211">
        <f t="shared" si="145"/>
        <v>526</v>
      </c>
      <c r="R553" s="212">
        <f t="shared" si="151"/>
        <v>192.20221142857145</v>
      </c>
      <c r="S553" s="436">
        <v>19710</v>
      </c>
      <c r="T553" s="213">
        <f t="shared" si="154"/>
        <v>1230.5789732700264</v>
      </c>
      <c r="U553" s="210">
        <f t="shared" si="161"/>
        <v>418.396850911809</v>
      </c>
      <c r="V553" s="208">
        <f t="shared" si="162"/>
        <v>24.611579465400528</v>
      </c>
      <c r="W553" s="165">
        <v>24</v>
      </c>
      <c r="X553" s="166">
        <f t="shared" si="163"/>
        <v>1697.587403647236</v>
      </c>
    </row>
    <row r="554" spans="1:24" s="424" customFormat="1" ht="15.75" customHeight="1" x14ac:dyDescent="0.2">
      <c r="A554" s="211">
        <f t="shared" si="143"/>
        <v>527</v>
      </c>
      <c r="B554" s="212">
        <f t="shared" si="149"/>
        <v>67.294263000000001</v>
      </c>
      <c r="C554" s="436">
        <v>19710</v>
      </c>
      <c r="D554" s="213">
        <f t="shared" si="152"/>
        <v>3514.7126880637657</v>
      </c>
      <c r="E554" s="208">
        <f t="shared" si="155"/>
        <v>1195.0023139416803</v>
      </c>
      <c r="F554" s="164">
        <f t="shared" si="156"/>
        <v>70.294253761275314</v>
      </c>
      <c r="G554" s="165">
        <v>68</v>
      </c>
      <c r="H554" s="166">
        <f t="shared" si="157"/>
        <v>4848.0092557667213</v>
      </c>
      <c r="I554" s="211">
        <f t="shared" si="144"/>
        <v>527</v>
      </c>
      <c r="J554" s="212">
        <f t="shared" si="150"/>
        <v>103.52963538461539</v>
      </c>
      <c r="K554" s="436">
        <v>19710</v>
      </c>
      <c r="L554" s="213">
        <f t="shared" si="153"/>
        <v>2284.5632472414477</v>
      </c>
      <c r="M554" s="210">
        <f t="shared" si="158"/>
        <v>776.75150406209229</v>
      </c>
      <c r="N554" s="208">
        <f t="shared" si="159"/>
        <v>45.691264944828951</v>
      </c>
      <c r="O554" s="165">
        <v>44</v>
      </c>
      <c r="P554" s="166">
        <f t="shared" si="160"/>
        <v>3151.0060162483692</v>
      </c>
      <c r="Q554" s="211">
        <f t="shared" si="145"/>
        <v>527</v>
      </c>
      <c r="R554" s="212">
        <f t="shared" si="151"/>
        <v>192.26932285714287</v>
      </c>
      <c r="S554" s="436">
        <v>19710</v>
      </c>
      <c r="T554" s="213">
        <f t="shared" si="154"/>
        <v>1230.1494408223177</v>
      </c>
      <c r="U554" s="210">
        <f t="shared" si="161"/>
        <v>418.25080987958808</v>
      </c>
      <c r="V554" s="208">
        <f t="shared" si="162"/>
        <v>24.602988816446356</v>
      </c>
      <c r="W554" s="165">
        <v>24</v>
      </c>
      <c r="X554" s="166">
        <f t="shared" si="163"/>
        <v>1697.0032395183523</v>
      </c>
    </row>
    <row r="555" spans="1:24" s="424" customFormat="1" ht="15.75" customHeight="1" x14ac:dyDescent="0.2">
      <c r="A555" s="211">
        <f t="shared" si="143"/>
        <v>528</v>
      </c>
      <c r="B555" s="212">
        <f t="shared" si="149"/>
        <v>67.317751999999999</v>
      </c>
      <c r="C555" s="436">
        <v>19710</v>
      </c>
      <c r="D555" s="213">
        <f t="shared" si="152"/>
        <v>3513.4863089308151</v>
      </c>
      <c r="E555" s="208">
        <f t="shared" si="155"/>
        <v>1194.5853450364773</v>
      </c>
      <c r="F555" s="164">
        <f t="shared" si="156"/>
        <v>70.26972617861631</v>
      </c>
      <c r="G555" s="165">
        <v>68</v>
      </c>
      <c r="H555" s="166">
        <f t="shared" si="157"/>
        <v>4846.3413801459083</v>
      </c>
      <c r="I555" s="211">
        <f t="shared" si="144"/>
        <v>528</v>
      </c>
      <c r="J555" s="212">
        <f t="shared" si="150"/>
        <v>103.5657723076923</v>
      </c>
      <c r="K555" s="436">
        <v>19710</v>
      </c>
      <c r="L555" s="213">
        <f t="shared" si="153"/>
        <v>2283.76610080503</v>
      </c>
      <c r="M555" s="210">
        <f t="shared" si="158"/>
        <v>776.48047427371023</v>
      </c>
      <c r="N555" s="208">
        <f t="shared" si="159"/>
        <v>45.675322016100601</v>
      </c>
      <c r="O555" s="165">
        <v>44</v>
      </c>
      <c r="P555" s="166">
        <f t="shared" si="160"/>
        <v>3149.9218970948405</v>
      </c>
      <c r="Q555" s="211">
        <f t="shared" si="145"/>
        <v>528</v>
      </c>
      <c r="R555" s="212">
        <f t="shared" si="151"/>
        <v>192.33643428571429</v>
      </c>
      <c r="S555" s="436">
        <v>19710</v>
      </c>
      <c r="T555" s="213">
        <f t="shared" si="154"/>
        <v>1229.7202081257853</v>
      </c>
      <c r="U555" s="210">
        <f t="shared" si="161"/>
        <v>418.10487076276706</v>
      </c>
      <c r="V555" s="208">
        <f t="shared" si="162"/>
        <v>24.594404162515708</v>
      </c>
      <c r="W555" s="165">
        <v>24</v>
      </c>
      <c r="X555" s="166">
        <f t="shared" si="163"/>
        <v>1696.4194830510683</v>
      </c>
    </row>
    <row r="556" spans="1:24" s="424" customFormat="1" ht="15.75" customHeight="1" x14ac:dyDescent="0.2">
      <c r="A556" s="211">
        <f t="shared" si="143"/>
        <v>529</v>
      </c>
      <c r="B556" s="212">
        <f t="shared" si="149"/>
        <v>67.341240999999997</v>
      </c>
      <c r="C556" s="436">
        <v>19710</v>
      </c>
      <c r="D556" s="213">
        <f t="shared" si="152"/>
        <v>3512.2607853336117</v>
      </c>
      <c r="E556" s="208">
        <f t="shared" si="155"/>
        <v>1194.1686670134281</v>
      </c>
      <c r="F556" s="164">
        <f t="shared" si="156"/>
        <v>70.245215706672241</v>
      </c>
      <c r="G556" s="165">
        <v>68</v>
      </c>
      <c r="H556" s="166">
        <f t="shared" si="157"/>
        <v>4844.6746680537117</v>
      </c>
      <c r="I556" s="211">
        <f t="shared" si="144"/>
        <v>529</v>
      </c>
      <c r="J556" s="212">
        <f t="shared" si="150"/>
        <v>103.60190923076922</v>
      </c>
      <c r="K556" s="436">
        <v>19710</v>
      </c>
      <c r="L556" s="213">
        <f t="shared" si="153"/>
        <v>2282.9695104668476</v>
      </c>
      <c r="M556" s="210">
        <f t="shared" si="158"/>
        <v>776.20963355872823</v>
      </c>
      <c r="N556" s="208">
        <f t="shared" si="159"/>
        <v>45.659390209336955</v>
      </c>
      <c r="O556" s="165">
        <v>44</v>
      </c>
      <c r="P556" s="166">
        <f t="shared" si="160"/>
        <v>3148.8385342349125</v>
      </c>
      <c r="Q556" s="211">
        <f t="shared" si="145"/>
        <v>529</v>
      </c>
      <c r="R556" s="212">
        <f t="shared" si="151"/>
        <v>192.40354571428571</v>
      </c>
      <c r="S556" s="436">
        <v>19710</v>
      </c>
      <c r="T556" s="213">
        <f t="shared" si="154"/>
        <v>1229.2912748667641</v>
      </c>
      <c r="U556" s="210">
        <f t="shared" si="161"/>
        <v>417.95903345469981</v>
      </c>
      <c r="V556" s="208">
        <f t="shared" si="162"/>
        <v>24.585825497335282</v>
      </c>
      <c r="W556" s="165">
        <v>24</v>
      </c>
      <c r="X556" s="166">
        <f t="shared" si="163"/>
        <v>1695.836133818799</v>
      </c>
    </row>
    <row r="557" spans="1:24" s="424" customFormat="1" ht="15.75" customHeight="1" x14ac:dyDescent="0.2">
      <c r="A557" s="214">
        <f t="shared" si="143"/>
        <v>530</v>
      </c>
      <c r="B557" s="212">
        <f t="shared" si="149"/>
        <v>67.364729999999994</v>
      </c>
      <c r="C557" s="436">
        <v>19710</v>
      </c>
      <c r="D557" s="213">
        <f t="shared" si="152"/>
        <v>3511.0361163772204</v>
      </c>
      <c r="E557" s="208">
        <f t="shared" si="155"/>
        <v>1193.7522795682551</v>
      </c>
      <c r="F557" s="164">
        <f t="shared" si="156"/>
        <v>70.220722327544408</v>
      </c>
      <c r="G557" s="165">
        <v>68</v>
      </c>
      <c r="H557" s="166">
        <f t="shared" si="157"/>
        <v>4843.0091182730202</v>
      </c>
      <c r="I557" s="214">
        <f t="shared" si="144"/>
        <v>530</v>
      </c>
      <c r="J557" s="212">
        <f t="shared" si="150"/>
        <v>103.63804615384615</v>
      </c>
      <c r="K557" s="436">
        <v>19710</v>
      </c>
      <c r="L557" s="213">
        <f t="shared" si="153"/>
        <v>2282.1734756451933</v>
      </c>
      <c r="M557" s="210">
        <f t="shared" si="158"/>
        <v>775.93898171936576</v>
      </c>
      <c r="N557" s="208">
        <f t="shared" si="159"/>
        <v>45.64346951290387</v>
      </c>
      <c r="O557" s="165">
        <v>44</v>
      </c>
      <c r="P557" s="166">
        <f t="shared" si="160"/>
        <v>3147.755926877463</v>
      </c>
      <c r="Q557" s="214">
        <f t="shared" si="145"/>
        <v>530</v>
      </c>
      <c r="R557" s="212">
        <f t="shared" si="151"/>
        <v>192.47065714285714</v>
      </c>
      <c r="S557" s="436">
        <v>19710</v>
      </c>
      <c r="T557" s="213">
        <f t="shared" si="154"/>
        <v>1228.8626407320271</v>
      </c>
      <c r="U557" s="210">
        <f t="shared" si="161"/>
        <v>417.81329784888925</v>
      </c>
      <c r="V557" s="208">
        <f t="shared" si="162"/>
        <v>24.577252814640541</v>
      </c>
      <c r="W557" s="165">
        <v>24</v>
      </c>
      <c r="X557" s="166">
        <f t="shared" si="163"/>
        <v>1695.253191395557</v>
      </c>
    </row>
    <row r="558" spans="1:24" s="424" customFormat="1" ht="15.75" customHeight="1" x14ac:dyDescent="0.2">
      <c r="A558" s="211">
        <f t="shared" si="143"/>
        <v>531</v>
      </c>
      <c r="B558" s="212">
        <f t="shared" si="149"/>
        <v>67.388218999999992</v>
      </c>
      <c r="C558" s="436">
        <v>19710</v>
      </c>
      <c r="D558" s="213">
        <f t="shared" si="152"/>
        <v>3509.812301167954</v>
      </c>
      <c r="E558" s="208">
        <f t="shared" si="155"/>
        <v>1193.3361823971045</v>
      </c>
      <c r="F558" s="164">
        <f t="shared" si="156"/>
        <v>70.19624602335908</v>
      </c>
      <c r="G558" s="165">
        <v>68</v>
      </c>
      <c r="H558" s="166">
        <f t="shared" si="157"/>
        <v>4841.344729588418</v>
      </c>
      <c r="I558" s="211">
        <f t="shared" si="144"/>
        <v>531</v>
      </c>
      <c r="J558" s="212">
        <f t="shared" si="150"/>
        <v>103.67418307692306</v>
      </c>
      <c r="K558" s="436">
        <v>19710</v>
      </c>
      <c r="L558" s="213">
        <f t="shared" si="153"/>
        <v>2281.3779957591701</v>
      </c>
      <c r="M558" s="210">
        <f t="shared" si="158"/>
        <v>775.66851855811785</v>
      </c>
      <c r="N558" s="208">
        <f t="shared" si="159"/>
        <v>45.627559915183404</v>
      </c>
      <c r="O558" s="165">
        <v>44</v>
      </c>
      <c r="P558" s="166">
        <f t="shared" si="160"/>
        <v>3146.6740742324714</v>
      </c>
      <c r="Q558" s="211">
        <f t="shared" si="145"/>
        <v>531</v>
      </c>
      <c r="R558" s="212">
        <f t="shared" si="151"/>
        <v>192.53776857142856</v>
      </c>
      <c r="S558" s="436">
        <v>19710</v>
      </c>
      <c r="T558" s="213">
        <f t="shared" si="154"/>
        <v>1228.4343054087838</v>
      </c>
      <c r="U558" s="210">
        <f t="shared" si="161"/>
        <v>417.66766383898653</v>
      </c>
      <c r="V558" s="208">
        <f t="shared" si="162"/>
        <v>24.568686108175676</v>
      </c>
      <c r="W558" s="165">
        <v>24</v>
      </c>
      <c r="X558" s="166">
        <f t="shared" si="163"/>
        <v>1694.6706553559459</v>
      </c>
    </row>
    <row r="559" spans="1:24" s="424" customFormat="1" ht="15.75" customHeight="1" x14ac:dyDescent="0.2">
      <c r="A559" s="211">
        <f t="shared" si="143"/>
        <v>532</v>
      </c>
      <c r="B559" s="212">
        <f t="shared" si="149"/>
        <v>67.411708000000004</v>
      </c>
      <c r="C559" s="436">
        <v>19710</v>
      </c>
      <c r="D559" s="213">
        <f t="shared" si="152"/>
        <v>3508.5893388133704</v>
      </c>
      <c r="E559" s="208">
        <f t="shared" si="155"/>
        <v>1192.920375196546</v>
      </c>
      <c r="F559" s="164">
        <f t="shared" si="156"/>
        <v>70.17178677626741</v>
      </c>
      <c r="G559" s="165">
        <v>68</v>
      </c>
      <c r="H559" s="166">
        <f t="shared" si="157"/>
        <v>4839.6815007861842</v>
      </c>
      <c r="I559" s="211">
        <f t="shared" si="144"/>
        <v>532</v>
      </c>
      <c r="J559" s="212">
        <f t="shared" si="150"/>
        <v>103.71032000000001</v>
      </c>
      <c r="K559" s="436">
        <v>19710</v>
      </c>
      <c r="L559" s="213">
        <f t="shared" si="153"/>
        <v>2280.5830702286903</v>
      </c>
      <c r="M559" s="210">
        <f t="shared" si="158"/>
        <v>775.39824387775479</v>
      </c>
      <c r="N559" s="208">
        <f t="shared" si="159"/>
        <v>45.611661404573809</v>
      </c>
      <c r="O559" s="165">
        <v>44</v>
      </c>
      <c r="P559" s="166">
        <f t="shared" si="160"/>
        <v>3145.5929755110187</v>
      </c>
      <c r="Q559" s="211">
        <f t="shared" si="145"/>
        <v>532</v>
      </c>
      <c r="R559" s="212">
        <f t="shared" si="151"/>
        <v>192.60488000000004</v>
      </c>
      <c r="S559" s="436">
        <v>19710</v>
      </c>
      <c r="T559" s="213">
        <f t="shared" si="154"/>
        <v>1228.0062685846794</v>
      </c>
      <c r="U559" s="210">
        <f t="shared" si="161"/>
        <v>417.52213131879103</v>
      </c>
      <c r="V559" s="208">
        <f t="shared" si="162"/>
        <v>24.560125371693591</v>
      </c>
      <c r="W559" s="165">
        <v>24</v>
      </c>
      <c r="X559" s="166">
        <f t="shared" si="163"/>
        <v>1694.0885252751641</v>
      </c>
    </row>
    <row r="560" spans="1:24" s="424" customFormat="1" ht="15.75" customHeight="1" x14ac:dyDescent="0.2">
      <c r="A560" s="211">
        <f t="shared" si="143"/>
        <v>533</v>
      </c>
      <c r="B560" s="212">
        <f t="shared" si="149"/>
        <v>67.435197000000002</v>
      </c>
      <c r="C560" s="436">
        <v>19710</v>
      </c>
      <c r="D560" s="213">
        <f t="shared" si="152"/>
        <v>3507.367228422273</v>
      </c>
      <c r="E560" s="208">
        <f t="shared" si="155"/>
        <v>1192.5048576635729</v>
      </c>
      <c r="F560" s="164">
        <f t="shared" si="156"/>
        <v>70.147344568445462</v>
      </c>
      <c r="G560" s="165">
        <v>68</v>
      </c>
      <c r="H560" s="166">
        <f t="shared" si="157"/>
        <v>4838.0194306542908</v>
      </c>
      <c r="I560" s="211">
        <f t="shared" si="144"/>
        <v>533</v>
      </c>
      <c r="J560" s="212">
        <f t="shared" si="150"/>
        <v>103.74645692307692</v>
      </c>
      <c r="K560" s="436">
        <v>19710</v>
      </c>
      <c r="L560" s="213">
        <f t="shared" si="153"/>
        <v>2279.7886984744778</v>
      </c>
      <c r="M560" s="210">
        <f t="shared" si="158"/>
        <v>775.12815748132255</v>
      </c>
      <c r="N560" s="208">
        <f t="shared" si="159"/>
        <v>45.595773969489557</v>
      </c>
      <c r="O560" s="165">
        <v>44</v>
      </c>
      <c r="P560" s="166">
        <f t="shared" si="160"/>
        <v>3144.5126299252897</v>
      </c>
      <c r="Q560" s="211">
        <f t="shared" si="145"/>
        <v>533</v>
      </c>
      <c r="R560" s="212">
        <f t="shared" si="151"/>
        <v>192.67199142857146</v>
      </c>
      <c r="S560" s="436">
        <v>19710</v>
      </c>
      <c r="T560" s="213">
        <f t="shared" si="154"/>
        <v>1227.5785299477955</v>
      </c>
      <c r="U560" s="210">
        <f t="shared" si="161"/>
        <v>417.37670018225049</v>
      </c>
      <c r="V560" s="208">
        <f t="shared" si="162"/>
        <v>24.551570598955909</v>
      </c>
      <c r="W560" s="165">
        <v>24</v>
      </c>
      <c r="X560" s="166">
        <f t="shared" si="163"/>
        <v>1693.506800729002</v>
      </c>
    </row>
    <row r="561" spans="1:24" s="424" customFormat="1" ht="15.75" customHeight="1" x14ac:dyDescent="0.2">
      <c r="A561" s="211">
        <f t="shared" si="143"/>
        <v>534</v>
      </c>
      <c r="B561" s="212">
        <f t="shared" si="149"/>
        <v>67.458686</v>
      </c>
      <c r="C561" s="436">
        <v>19710</v>
      </c>
      <c r="D561" s="213">
        <f t="shared" si="152"/>
        <v>3506.1459691047053</v>
      </c>
      <c r="E561" s="208">
        <f t="shared" si="155"/>
        <v>1192.0896294955999</v>
      </c>
      <c r="F561" s="164">
        <f t="shared" si="156"/>
        <v>70.122919382094111</v>
      </c>
      <c r="G561" s="165">
        <v>68</v>
      </c>
      <c r="H561" s="166">
        <f t="shared" si="157"/>
        <v>4836.3585179823995</v>
      </c>
      <c r="I561" s="211">
        <f t="shared" si="144"/>
        <v>534</v>
      </c>
      <c r="J561" s="212">
        <f t="shared" si="150"/>
        <v>103.78259384615384</v>
      </c>
      <c r="K561" s="436">
        <v>19710</v>
      </c>
      <c r="L561" s="213">
        <f t="shared" si="153"/>
        <v>2278.9948799180584</v>
      </c>
      <c r="M561" s="210">
        <f t="shared" si="158"/>
        <v>774.85825917213992</v>
      </c>
      <c r="N561" s="208">
        <f t="shared" si="159"/>
        <v>45.579897598361171</v>
      </c>
      <c r="O561" s="165">
        <v>44</v>
      </c>
      <c r="P561" s="166">
        <f t="shared" si="160"/>
        <v>3143.4330366885592</v>
      </c>
      <c r="Q561" s="211">
        <f t="shared" si="145"/>
        <v>534</v>
      </c>
      <c r="R561" s="212">
        <f t="shared" si="151"/>
        <v>192.73910285714288</v>
      </c>
      <c r="S561" s="436">
        <v>19710</v>
      </c>
      <c r="T561" s="213">
        <f t="shared" si="154"/>
        <v>1227.1510891866465</v>
      </c>
      <c r="U561" s="210">
        <f t="shared" si="161"/>
        <v>417.23137032345983</v>
      </c>
      <c r="V561" s="208">
        <f t="shared" si="162"/>
        <v>24.543021783732929</v>
      </c>
      <c r="W561" s="165">
        <v>24</v>
      </c>
      <c r="X561" s="166">
        <f t="shared" si="163"/>
        <v>1692.9254812938393</v>
      </c>
    </row>
    <row r="562" spans="1:24" s="424" customFormat="1" ht="15.75" customHeight="1" x14ac:dyDescent="0.2">
      <c r="A562" s="211">
        <f t="shared" si="143"/>
        <v>535</v>
      </c>
      <c r="B562" s="212">
        <f t="shared" si="149"/>
        <v>67.482174999999998</v>
      </c>
      <c r="C562" s="436">
        <v>19710</v>
      </c>
      <c r="D562" s="213">
        <f t="shared" si="152"/>
        <v>3504.9255599719481</v>
      </c>
      <c r="E562" s="208">
        <f t="shared" si="155"/>
        <v>1191.6746903904625</v>
      </c>
      <c r="F562" s="164">
        <f t="shared" si="156"/>
        <v>70.09851119943896</v>
      </c>
      <c r="G562" s="165">
        <v>68</v>
      </c>
      <c r="H562" s="166">
        <f t="shared" si="157"/>
        <v>4834.6987615618491</v>
      </c>
      <c r="I562" s="211">
        <f t="shared" si="144"/>
        <v>535</v>
      </c>
      <c r="J562" s="212">
        <f t="shared" si="150"/>
        <v>103.81873076923077</v>
      </c>
      <c r="K562" s="436">
        <v>19710</v>
      </c>
      <c r="L562" s="213">
        <f t="shared" si="153"/>
        <v>2278.2016139817665</v>
      </c>
      <c r="M562" s="210">
        <f t="shared" si="158"/>
        <v>774.58854875380064</v>
      </c>
      <c r="N562" s="208">
        <f t="shared" si="159"/>
        <v>45.564032279635335</v>
      </c>
      <c r="O562" s="165">
        <v>44</v>
      </c>
      <c r="P562" s="166">
        <f t="shared" si="160"/>
        <v>3142.3541950152025</v>
      </c>
      <c r="Q562" s="211">
        <f t="shared" si="145"/>
        <v>535</v>
      </c>
      <c r="R562" s="212">
        <f t="shared" si="151"/>
        <v>192.8062142857143</v>
      </c>
      <c r="S562" s="436">
        <v>19710</v>
      </c>
      <c r="T562" s="213">
        <f t="shared" si="154"/>
        <v>1226.7239459901818</v>
      </c>
      <c r="U562" s="210">
        <f t="shared" si="161"/>
        <v>417.08614163666186</v>
      </c>
      <c r="V562" s="208">
        <f t="shared" si="162"/>
        <v>24.534478919803636</v>
      </c>
      <c r="W562" s="165">
        <v>24</v>
      </c>
      <c r="X562" s="166">
        <f t="shared" si="163"/>
        <v>1692.3445665466472</v>
      </c>
    </row>
    <row r="563" spans="1:24" s="424" customFormat="1" ht="15.75" customHeight="1" x14ac:dyDescent="0.2">
      <c r="A563" s="211">
        <f t="shared" si="143"/>
        <v>536</v>
      </c>
      <c r="B563" s="212">
        <f t="shared" si="149"/>
        <v>67.505663999999996</v>
      </c>
      <c r="C563" s="436">
        <v>19710</v>
      </c>
      <c r="D563" s="213">
        <f t="shared" si="152"/>
        <v>3503.7060001365221</v>
      </c>
      <c r="E563" s="208">
        <f t="shared" si="155"/>
        <v>1191.2600400464175</v>
      </c>
      <c r="F563" s="164">
        <f t="shared" si="156"/>
        <v>70.074120002730439</v>
      </c>
      <c r="G563" s="165">
        <v>68</v>
      </c>
      <c r="H563" s="166">
        <f t="shared" si="157"/>
        <v>4833.0401601856702</v>
      </c>
      <c r="I563" s="211">
        <f t="shared" si="144"/>
        <v>536</v>
      </c>
      <c r="J563" s="212">
        <f t="shared" si="150"/>
        <v>103.85486769230768</v>
      </c>
      <c r="K563" s="436">
        <v>19710</v>
      </c>
      <c r="L563" s="213">
        <f t="shared" si="153"/>
        <v>2277.4089000887398</v>
      </c>
      <c r="M563" s="210">
        <f t="shared" si="158"/>
        <v>774.31902603017159</v>
      </c>
      <c r="N563" s="208">
        <f t="shared" si="159"/>
        <v>45.548178001774794</v>
      </c>
      <c r="O563" s="165">
        <v>44</v>
      </c>
      <c r="P563" s="166">
        <f t="shared" si="160"/>
        <v>3141.2761041206863</v>
      </c>
      <c r="Q563" s="211">
        <f t="shared" si="145"/>
        <v>536</v>
      </c>
      <c r="R563" s="212">
        <f t="shared" si="151"/>
        <v>192.87332571428573</v>
      </c>
      <c r="S563" s="436">
        <v>19710</v>
      </c>
      <c r="T563" s="213">
        <f t="shared" si="154"/>
        <v>1226.2971000477826</v>
      </c>
      <c r="U563" s="210">
        <f t="shared" si="161"/>
        <v>416.94101401624613</v>
      </c>
      <c r="V563" s="208">
        <f t="shared" si="162"/>
        <v>24.525942000955652</v>
      </c>
      <c r="W563" s="165">
        <v>24</v>
      </c>
      <c r="X563" s="166">
        <f t="shared" si="163"/>
        <v>1691.7640560649843</v>
      </c>
    </row>
    <row r="564" spans="1:24" s="424" customFormat="1" ht="15.75" customHeight="1" x14ac:dyDescent="0.2">
      <c r="A564" s="211">
        <f t="shared" si="143"/>
        <v>537</v>
      </c>
      <c r="B564" s="212">
        <f t="shared" si="149"/>
        <v>67.529152999999994</v>
      </c>
      <c r="C564" s="436">
        <v>19710</v>
      </c>
      <c r="D564" s="213">
        <f t="shared" si="152"/>
        <v>3502.487288712181</v>
      </c>
      <c r="E564" s="208">
        <f t="shared" si="155"/>
        <v>1190.8456781621417</v>
      </c>
      <c r="F564" s="164">
        <f t="shared" si="156"/>
        <v>70.049745774243618</v>
      </c>
      <c r="G564" s="165">
        <v>68</v>
      </c>
      <c r="H564" s="166">
        <f t="shared" si="157"/>
        <v>4831.3827126485667</v>
      </c>
      <c r="I564" s="211">
        <f t="shared" si="144"/>
        <v>537</v>
      </c>
      <c r="J564" s="212">
        <f t="shared" si="150"/>
        <v>103.8910046153846</v>
      </c>
      <c r="K564" s="436">
        <v>19710</v>
      </c>
      <c r="L564" s="213">
        <f t="shared" si="153"/>
        <v>2276.6167376629173</v>
      </c>
      <c r="M564" s="210">
        <f t="shared" si="158"/>
        <v>774.04969080539195</v>
      </c>
      <c r="N564" s="208">
        <f t="shared" si="159"/>
        <v>45.532334753258347</v>
      </c>
      <c r="O564" s="165">
        <v>44</v>
      </c>
      <c r="P564" s="166">
        <f t="shared" si="160"/>
        <v>3140.1987632215678</v>
      </c>
      <c r="Q564" s="211">
        <f t="shared" si="145"/>
        <v>537</v>
      </c>
      <c r="R564" s="212">
        <f t="shared" si="151"/>
        <v>192.94043714285715</v>
      </c>
      <c r="S564" s="436">
        <v>19710</v>
      </c>
      <c r="T564" s="213">
        <f t="shared" si="154"/>
        <v>1225.870551049263</v>
      </c>
      <c r="U564" s="210">
        <f t="shared" si="161"/>
        <v>416.79598735674944</v>
      </c>
      <c r="V564" s="208">
        <f t="shared" si="162"/>
        <v>24.517411020985261</v>
      </c>
      <c r="W564" s="165">
        <v>24</v>
      </c>
      <c r="X564" s="166">
        <f t="shared" si="163"/>
        <v>1691.1839494269977</v>
      </c>
    </row>
    <row r="565" spans="1:24" s="424" customFormat="1" ht="15.75" customHeight="1" x14ac:dyDescent="0.2">
      <c r="A565" s="211">
        <f t="shared" si="143"/>
        <v>538</v>
      </c>
      <c r="B565" s="212">
        <f t="shared" si="149"/>
        <v>67.552641999999992</v>
      </c>
      <c r="C565" s="436">
        <v>19710</v>
      </c>
      <c r="D565" s="213">
        <f t="shared" si="152"/>
        <v>3501.2694248139105</v>
      </c>
      <c r="E565" s="208">
        <f t="shared" si="155"/>
        <v>1190.4316044367297</v>
      </c>
      <c r="F565" s="164">
        <f t="shared" si="156"/>
        <v>70.025388496278211</v>
      </c>
      <c r="G565" s="165">
        <v>68</v>
      </c>
      <c r="H565" s="166">
        <f t="shared" si="157"/>
        <v>4829.7264177469187</v>
      </c>
      <c r="I565" s="211">
        <f t="shared" si="144"/>
        <v>538</v>
      </c>
      <c r="J565" s="212">
        <f t="shared" si="150"/>
        <v>103.92714153846153</v>
      </c>
      <c r="K565" s="436">
        <v>19710</v>
      </c>
      <c r="L565" s="213">
        <f t="shared" si="153"/>
        <v>2275.825126129042</v>
      </c>
      <c r="M565" s="210">
        <f t="shared" si="158"/>
        <v>773.78054288387432</v>
      </c>
      <c r="N565" s="208">
        <f t="shared" si="159"/>
        <v>45.516502522580844</v>
      </c>
      <c r="O565" s="165">
        <v>44</v>
      </c>
      <c r="P565" s="166">
        <f t="shared" si="160"/>
        <v>3139.1221715354973</v>
      </c>
      <c r="Q565" s="211">
        <f t="shared" si="145"/>
        <v>538</v>
      </c>
      <c r="R565" s="212">
        <f t="shared" si="151"/>
        <v>193.00754857142857</v>
      </c>
      <c r="S565" s="436">
        <v>19710</v>
      </c>
      <c r="T565" s="213">
        <f t="shared" si="154"/>
        <v>1225.4442986848687</v>
      </c>
      <c r="U565" s="210">
        <f t="shared" si="161"/>
        <v>416.65106155285542</v>
      </c>
      <c r="V565" s="208">
        <f t="shared" si="162"/>
        <v>24.508885973697375</v>
      </c>
      <c r="W565" s="165">
        <v>24</v>
      </c>
      <c r="X565" s="166">
        <f t="shared" si="163"/>
        <v>1690.6042462114215</v>
      </c>
    </row>
    <row r="566" spans="1:24" s="424" customFormat="1" ht="15.75" customHeight="1" x14ac:dyDescent="0.2">
      <c r="A566" s="211">
        <f t="shared" si="143"/>
        <v>539</v>
      </c>
      <c r="B566" s="212">
        <f t="shared" si="149"/>
        <v>67.576131000000004</v>
      </c>
      <c r="C566" s="436">
        <v>19710</v>
      </c>
      <c r="D566" s="213">
        <f t="shared" si="152"/>
        <v>3500.0524075579287</v>
      </c>
      <c r="E566" s="208">
        <f t="shared" si="155"/>
        <v>1190.0178185696959</v>
      </c>
      <c r="F566" s="164">
        <f t="shared" si="156"/>
        <v>70.001048151158571</v>
      </c>
      <c r="G566" s="165">
        <v>68</v>
      </c>
      <c r="H566" s="166">
        <f t="shared" si="157"/>
        <v>4828.0712742787837</v>
      </c>
      <c r="I566" s="211">
        <f t="shared" si="144"/>
        <v>539</v>
      </c>
      <c r="J566" s="212">
        <f t="shared" si="150"/>
        <v>103.96327846153847</v>
      </c>
      <c r="K566" s="436">
        <v>19710</v>
      </c>
      <c r="L566" s="213">
        <f t="shared" si="153"/>
        <v>2275.0340649126538</v>
      </c>
      <c r="M566" s="210">
        <f t="shared" si="158"/>
        <v>773.51158207030232</v>
      </c>
      <c r="N566" s="208">
        <f t="shared" si="159"/>
        <v>45.500681298253078</v>
      </c>
      <c r="O566" s="165">
        <v>44</v>
      </c>
      <c r="P566" s="166">
        <f t="shared" si="160"/>
        <v>3138.0463282812088</v>
      </c>
      <c r="Q566" s="211">
        <f t="shared" si="145"/>
        <v>539</v>
      </c>
      <c r="R566" s="212">
        <f t="shared" si="151"/>
        <v>193.07466000000002</v>
      </c>
      <c r="S566" s="436">
        <v>19710</v>
      </c>
      <c r="T566" s="213">
        <f t="shared" si="154"/>
        <v>1225.018342645275</v>
      </c>
      <c r="U566" s="210">
        <f t="shared" si="161"/>
        <v>416.50623649939354</v>
      </c>
      <c r="V566" s="208">
        <f t="shared" si="162"/>
        <v>24.500366852905501</v>
      </c>
      <c r="W566" s="165">
        <v>24</v>
      </c>
      <c r="X566" s="166">
        <f t="shared" si="163"/>
        <v>1690.0249459975739</v>
      </c>
    </row>
    <row r="567" spans="1:24" s="424" customFormat="1" ht="15.75" customHeight="1" x14ac:dyDescent="0.2">
      <c r="A567" s="214">
        <f t="shared" si="143"/>
        <v>540</v>
      </c>
      <c r="B567" s="212">
        <f t="shared" si="149"/>
        <v>67.599620000000002</v>
      </c>
      <c r="C567" s="436">
        <v>19710</v>
      </c>
      <c r="D567" s="213">
        <f t="shared" si="152"/>
        <v>3498.8362360616816</v>
      </c>
      <c r="E567" s="208">
        <f t="shared" si="155"/>
        <v>1189.6043202609719</v>
      </c>
      <c r="F567" s="164">
        <f t="shared" si="156"/>
        <v>69.976724721233637</v>
      </c>
      <c r="G567" s="165">
        <v>68</v>
      </c>
      <c r="H567" s="166">
        <f t="shared" si="157"/>
        <v>4826.4172810438877</v>
      </c>
      <c r="I567" s="214">
        <f t="shared" si="144"/>
        <v>540</v>
      </c>
      <c r="J567" s="212">
        <f t="shared" si="150"/>
        <v>103.99941538461539</v>
      </c>
      <c r="K567" s="436">
        <v>19710</v>
      </c>
      <c r="L567" s="213">
        <f t="shared" si="153"/>
        <v>2274.2435534400934</v>
      </c>
      <c r="M567" s="210">
        <f t="shared" si="158"/>
        <v>773.24280816963176</v>
      </c>
      <c r="N567" s="208">
        <f t="shared" si="159"/>
        <v>45.484871068801866</v>
      </c>
      <c r="O567" s="165">
        <v>44</v>
      </c>
      <c r="P567" s="166">
        <f t="shared" si="160"/>
        <v>3136.971232678527</v>
      </c>
      <c r="Q567" s="214">
        <f t="shared" si="145"/>
        <v>540</v>
      </c>
      <c r="R567" s="212">
        <f t="shared" si="151"/>
        <v>193.14177142857145</v>
      </c>
      <c r="S567" s="436">
        <v>19710</v>
      </c>
      <c r="T567" s="213">
        <f t="shared" si="154"/>
        <v>1224.5926826215887</v>
      </c>
      <c r="U567" s="210">
        <f t="shared" si="161"/>
        <v>416.36151209134016</v>
      </c>
      <c r="V567" s="208">
        <f t="shared" si="162"/>
        <v>24.491853652431775</v>
      </c>
      <c r="W567" s="165">
        <v>24</v>
      </c>
      <c r="X567" s="166">
        <f t="shared" si="163"/>
        <v>1689.4460483653604</v>
      </c>
    </row>
    <row r="568" spans="1:24" s="424" customFormat="1" ht="15.75" customHeight="1" x14ac:dyDescent="0.2">
      <c r="A568" s="211">
        <f t="shared" si="143"/>
        <v>541</v>
      </c>
      <c r="B568" s="212">
        <f t="shared" si="149"/>
        <v>67.623108999999999</v>
      </c>
      <c r="C568" s="436">
        <v>19710</v>
      </c>
      <c r="D568" s="213">
        <f t="shared" si="152"/>
        <v>3497.6209094438414</v>
      </c>
      <c r="E568" s="208">
        <f t="shared" si="155"/>
        <v>1189.1911092109062</v>
      </c>
      <c r="F568" s="164">
        <f t="shared" si="156"/>
        <v>69.952418188876834</v>
      </c>
      <c r="G568" s="165">
        <v>68</v>
      </c>
      <c r="H568" s="166">
        <f t="shared" si="157"/>
        <v>4824.764436843624</v>
      </c>
      <c r="I568" s="211">
        <f t="shared" si="144"/>
        <v>541</v>
      </c>
      <c r="J568" s="212">
        <f t="shared" si="150"/>
        <v>104.0355523076923</v>
      </c>
      <c r="K568" s="436">
        <v>19710</v>
      </c>
      <c r="L568" s="213">
        <f t="shared" si="153"/>
        <v>2273.4535911384969</v>
      </c>
      <c r="M568" s="210">
        <f t="shared" si="158"/>
        <v>772.97422098708898</v>
      </c>
      <c r="N568" s="208">
        <f t="shared" si="159"/>
        <v>45.469071822769941</v>
      </c>
      <c r="O568" s="165">
        <v>44</v>
      </c>
      <c r="P568" s="166">
        <f t="shared" si="160"/>
        <v>3135.8968839483555</v>
      </c>
      <c r="Q568" s="211">
        <f t="shared" si="145"/>
        <v>541</v>
      </c>
      <c r="R568" s="212">
        <f t="shared" si="151"/>
        <v>193.20888285714287</v>
      </c>
      <c r="S568" s="436">
        <v>19710</v>
      </c>
      <c r="T568" s="213">
        <f t="shared" si="154"/>
        <v>1224.1673183053442</v>
      </c>
      <c r="U568" s="210">
        <f t="shared" si="161"/>
        <v>416.21688822381708</v>
      </c>
      <c r="V568" s="208">
        <f t="shared" si="162"/>
        <v>24.483346366106886</v>
      </c>
      <c r="W568" s="165">
        <v>24</v>
      </c>
      <c r="X568" s="166">
        <f t="shared" si="163"/>
        <v>1688.8675528952681</v>
      </c>
    </row>
    <row r="569" spans="1:24" s="424" customFormat="1" ht="15.75" customHeight="1" x14ac:dyDescent="0.2">
      <c r="A569" s="211">
        <f t="shared" si="143"/>
        <v>542</v>
      </c>
      <c r="B569" s="212">
        <f t="shared" si="149"/>
        <v>67.646597999999997</v>
      </c>
      <c r="C569" s="436">
        <v>19710</v>
      </c>
      <c r="D569" s="213">
        <f t="shared" si="152"/>
        <v>3496.4064268243023</v>
      </c>
      <c r="E569" s="208">
        <f t="shared" si="155"/>
        <v>1188.7781851202628</v>
      </c>
      <c r="F569" s="164">
        <f t="shared" si="156"/>
        <v>69.928128536486042</v>
      </c>
      <c r="G569" s="165">
        <v>68</v>
      </c>
      <c r="H569" s="166">
        <f t="shared" si="157"/>
        <v>4823.1127404810513</v>
      </c>
      <c r="I569" s="211">
        <f t="shared" si="144"/>
        <v>542</v>
      </c>
      <c r="J569" s="212">
        <f t="shared" si="150"/>
        <v>104.07168923076922</v>
      </c>
      <c r="K569" s="436">
        <v>19710</v>
      </c>
      <c r="L569" s="213">
        <f t="shared" si="153"/>
        <v>2272.6641774357968</v>
      </c>
      <c r="M569" s="210">
        <f t="shared" si="158"/>
        <v>772.70582032817094</v>
      </c>
      <c r="N569" s="208">
        <f t="shared" si="159"/>
        <v>45.453283548715937</v>
      </c>
      <c r="O569" s="165">
        <v>44</v>
      </c>
      <c r="P569" s="166">
        <f t="shared" si="160"/>
        <v>3134.8232813126833</v>
      </c>
      <c r="Q569" s="211">
        <f t="shared" si="145"/>
        <v>542</v>
      </c>
      <c r="R569" s="212">
        <f t="shared" si="151"/>
        <v>193.27599428571429</v>
      </c>
      <c r="S569" s="436">
        <v>19710</v>
      </c>
      <c r="T569" s="213">
        <f t="shared" si="154"/>
        <v>1223.7422493885058</v>
      </c>
      <c r="U569" s="210">
        <f t="shared" si="161"/>
        <v>416.072364792092</v>
      </c>
      <c r="V569" s="208">
        <f t="shared" si="162"/>
        <v>24.474844987770116</v>
      </c>
      <c r="W569" s="165">
        <v>24</v>
      </c>
      <c r="X569" s="166">
        <f t="shared" si="163"/>
        <v>1688.289459168368</v>
      </c>
    </row>
    <row r="570" spans="1:24" s="424" customFormat="1" ht="15.75" customHeight="1" x14ac:dyDescent="0.2">
      <c r="A570" s="211">
        <f t="shared" si="143"/>
        <v>543</v>
      </c>
      <c r="B570" s="212">
        <f t="shared" si="149"/>
        <v>67.670086999999995</v>
      </c>
      <c r="C570" s="436">
        <v>19710</v>
      </c>
      <c r="D570" s="213">
        <f t="shared" si="152"/>
        <v>3495.1927873241839</v>
      </c>
      <c r="E570" s="208">
        <f t="shared" si="155"/>
        <v>1188.3655476902227</v>
      </c>
      <c r="F570" s="164">
        <f t="shared" si="156"/>
        <v>69.903855746483686</v>
      </c>
      <c r="G570" s="165">
        <v>68</v>
      </c>
      <c r="H570" s="166">
        <f t="shared" si="157"/>
        <v>4821.4621907608898</v>
      </c>
      <c r="I570" s="211">
        <f t="shared" si="144"/>
        <v>543</v>
      </c>
      <c r="J570" s="212">
        <f t="shared" si="150"/>
        <v>104.10782615384615</v>
      </c>
      <c r="K570" s="436">
        <v>19710</v>
      </c>
      <c r="L570" s="213">
        <f t="shared" si="153"/>
        <v>2271.8753117607193</v>
      </c>
      <c r="M570" s="210">
        <f t="shared" si="158"/>
        <v>772.43760599864459</v>
      </c>
      <c r="N570" s="208">
        <f t="shared" si="159"/>
        <v>45.437506235214386</v>
      </c>
      <c r="O570" s="165">
        <v>44</v>
      </c>
      <c r="P570" s="166">
        <f t="shared" si="160"/>
        <v>3133.7504239945779</v>
      </c>
      <c r="Q570" s="211">
        <f t="shared" si="145"/>
        <v>543</v>
      </c>
      <c r="R570" s="212">
        <f t="shared" si="151"/>
        <v>193.34310571428571</v>
      </c>
      <c r="S570" s="436">
        <v>19710</v>
      </c>
      <c r="T570" s="213">
        <f t="shared" si="154"/>
        <v>1223.3174755634643</v>
      </c>
      <c r="U570" s="210">
        <f t="shared" si="161"/>
        <v>415.92794169157787</v>
      </c>
      <c r="V570" s="208">
        <f t="shared" si="162"/>
        <v>24.466349511269286</v>
      </c>
      <c r="W570" s="165">
        <v>24</v>
      </c>
      <c r="X570" s="166">
        <f t="shared" si="163"/>
        <v>1687.7117667663115</v>
      </c>
    </row>
    <row r="571" spans="1:24" s="424" customFormat="1" ht="15.75" customHeight="1" x14ac:dyDescent="0.2">
      <c r="A571" s="211">
        <f t="shared" si="143"/>
        <v>544</v>
      </c>
      <c r="B571" s="212">
        <f t="shared" si="149"/>
        <v>67.693575999999993</v>
      </c>
      <c r="C571" s="436">
        <v>19710</v>
      </c>
      <c r="D571" s="213">
        <f t="shared" si="152"/>
        <v>3493.9799900658227</v>
      </c>
      <c r="E571" s="208">
        <f t="shared" si="155"/>
        <v>1187.9531966223799</v>
      </c>
      <c r="F571" s="164">
        <f t="shared" si="156"/>
        <v>69.879599801316459</v>
      </c>
      <c r="G571" s="165">
        <v>68</v>
      </c>
      <c r="H571" s="166">
        <f t="shared" si="157"/>
        <v>4819.8127864895187</v>
      </c>
      <c r="I571" s="211">
        <f t="shared" si="144"/>
        <v>544</v>
      </c>
      <c r="J571" s="212">
        <f t="shared" si="150"/>
        <v>104.14396307692306</v>
      </c>
      <c r="K571" s="436">
        <v>19710</v>
      </c>
      <c r="L571" s="213">
        <f t="shared" si="153"/>
        <v>2271.086993542785</v>
      </c>
      <c r="M571" s="210">
        <f t="shared" si="158"/>
        <v>772.16957780454698</v>
      </c>
      <c r="N571" s="208">
        <f t="shared" si="159"/>
        <v>45.421739870855703</v>
      </c>
      <c r="O571" s="165">
        <v>44</v>
      </c>
      <c r="P571" s="166">
        <f t="shared" si="160"/>
        <v>3132.6783112181874</v>
      </c>
      <c r="Q571" s="211">
        <f t="shared" si="145"/>
        <v>544</v>
      </c>
      <c r="R571" s="212">
        <f t="shared" si="151"/>
        <v>193.41021714285714</v>
      </c>
      <c r="S571" s="436">
        <v>19710</v>
      </c>
      <c r="T571" s="213">
        <f t="shared" si="154"/>
        <v>1222.8929965230379</v>
      </c>
      <c r="U571" s="210">
        <f t="shared" si="161"/>
        <v>415.78361881783292</v>
      </c>
      <c r="V571" s="208">
        <f t="shared" si="162"/>
        <v>24.45785993046076</v>
      </c>
      <c r="W571" s="165">
        <v>24</v>
      </c>
      <c r="X571" s="166">
        <f t="shared" si="163"/>
        <v>1687.1344752713314</v>
      </c>
    </row>
    <row r="572" spans="1:24" s="424" customFormat="1" ht="15.75" customHeight="1" x14ac:dyDescent="0.2">
      <c r="A572" s="211">
        <f t="shared" si="143"/>
        <v>545</v>
      </c>
      <c r="B572" s="212">
        <f t="shared" si="149"/>
        <v>67.717065000000005</v>
      </c>
      <c r="C572" s="436">
        <v>19710</v>
      </c>
      <c r="D572" s="213">
        <f t="shared" si="152"/>
        <v>3492.7680341727746</v>
      </c>
      <c r="E572" s="208">
        <f t="shared" si="155"/>
        <v>1187.5411316187435</v>
      </c>
      <c r="F572" s="164">
        <f t="shared" si="156"/>
        <v>69.855360683455487</v>
      </c>
      <c r="G572" s="165">
        <v>68</v>
      </c>
      <c r="H572" s="166">
        <f t="shared" si="157"/>
        <v>4818.1645264749741</v>
      </c>
      <c r="I572" s="211">
        <f t="shared" si="144"/>
        <v>545</v>
      </c>
      <c r="J572" s="212">
        <f t="shared" si="150"/>
        <v>104.18010000000001</v>
      </c>
      <c r="K572" s="436">
        <v>19710</v>
      </c>
      <c r="L572" s="213">
        <f t="shared" si="153"/>
        <v>2270.299222212303</v>
      </c>
      <c r="M572" s="210">
        <f t="shared" si="158"/>
        <v>771.90173555218303</v>
      </c>
      <c r="N572" s="208">
        <f t="shared" si="159"/>
        <v>45.405984444246059</v>
      </c>
      <c r="O572" s="165">
        <v>44</v>
      </c>
      <c r="P572" s="166">
        <f t="shared" si="160"/>
        <v>3131.6069422087317</v>
      </c>
      <c r="Q572" s="211">
        <f t="shared" si="145"/>
        <v>545</v>
      </c>
      <c r="R572" s="212">
        <f t="shared" si="151"/>
        <v>193.47732857142859</v>
      </c>
      <c r="S572" s="436">
        <v>19710</v>
      </c>
      <c r="T572" s="213">
        <f t="shared" si="154"/>
        <v>1222.4688119604709</v>
      </c>
      <c r="U572" s="210">
        <f t="shared" si="161"/>
        <v>415.63939606656015</v>
      </c>
      <c r="V572" s="208">
        <f t="shared" si="162"/>
        <v>24.449376239209418</v>
      </c>
      <c r="W572" s="165">
        <v>24</v>
      </c>
      <c r="X572" s="166">
        <f t="shared" si="163"/>
        <v>1686.5575842662406</v>
      </c>
    </row>
    <row r="573" spans="1:24" s="424" customFormat="1" ht="15.75" customHeight="1" x14ac:dyDescent="0.2">
      <c r="A573" s="211">
        <f t="shared" si="143"/>
        <v>546</v>
      </c>
      <c r="B573" s="212">
        <f t="shared" si="149"/>
        <v>67.740554000000003</v>
      </c>
      <c r="C573" s="436">
        <v>19710</v>
      </c>
      <c r="D573" s="213">
        <f t="shared" si="152"/>
        <v>3491.5569187698106</v>
      </c>
      <c r="E573" s="208">
        <f t="shared" si="155"/>
        <v>1187.1293523817358</v>
      </c>
      <c r="F573" s="164">
        <f t="shared" si="156"/>
        <v>69.831138375396208</v>
      </c>
      <c r="G573" s="165">
        <v>68</v>
      </c>
      <c r="H573" s="166">
        <f t="shared" si="157"/>
        <v>4816.5174095269422</v>
      </c>
      <c r="I573" s="211">
        <f t="shared" si="144"/>
        <v>546</v>
      </c>
      <c r="J573" s="212">
        <f t="shared" si="150"/>
        <v>104.21623692307692</v>
      </c>
      <c r="K573" s="436">
        <v>19710</v>
      </c>
      <c r="L573" s="213">
        <f t="shared" si="153"/>
        <v>2269.5119972003772</v>
      </c>
      <c r="M573" s="210">
        <f t="shared" si="158"/>
        <v>771.63407904812834</v>
      </c>
      <c r="N573" s="208">
        <f t="shared" si="159"/>
        <v>45.390239944007547</v>
      </c>
      <c r="O573" s="165">
        <v>44</v>
      </c>
      <c r="P573" s="166">
        <f t="shared" si="160"/>
        <v>3130.5363161925134</v>
      </c>
      <c r="Q573" s="211">
        <f t="shared" si="145"/>
        <v>546</v>
      </c>
      <c r="R573" s="212">
        <f t="shared" si="151"/>
        <v>193.54444000000001</v>
      </c>
      <c r="S573" s="436">
        <v>19710</v>
      </c>
      <c r="T573" s="213">
        <f t="shared" si="154"/>
        <v>1222.0449215694339</v>
      </c>
      <c r="U573" s="210">
        <f t="shared" si="161"/>
        <v>415.49527333360754</v>
      </c>
      <c r="V573" s="208">
        <f t="shared" si="162"/>
        <v>24.440898431388678</v>
      </c>
      <c r="W573" s="165">
        <v>24</v>
      </c>
      <c r="X573" s="166">
        <f t="shared" si="163"/>
        <v>1685.9810933344302</v>
      </c>
    </row>
    <row r="574" spans="1:24" s="424" customFormat="1" ht="15.75" customHeight="1" x14ac:dyDescent="0.2">
      <c r="A574" s="211">
        <f t="shared" si="143"/>
        <v>547</v>
      </c>
      <c r="B574" s="212">
        <f t="shared" si="149"/>
        <v>67.764043000000001</v>
      </c>
      <c r="C574" s="436">
        <v>19710</v>
      </c>
      <c r="D574" s="213">
        <f t="shared" si="152"/>
        <v>3490.3466429829168</v>
      </c>
      <c r="E574" s="208">
        <f t="shared" si="155"/>
        <v>1186.7178586141918</v>
      </c>
      <c r="F574" s="164">
        <f t="shared" si="156"/>
        <v>69.806932859658332</v>
      </c>
      <c r="G574" s="165">
        <v>68</v>
      </c>
      <c r="H574" s="166">
        <f t="shared" si="157"/>
        <v>4814.871434456767</v>
      </c>
      <c r="I574" s="211">
        <f t="shared" si="144"/>
        <v>547</v>
      </c>
      <c r="J574" s="212">
        <f t="shared" si="150"/>
        <v>104.25237384615384</v>
      </c>
      <c r="K574" s="436">
        <v>19710</v>
      </c>
      <c r="L574" s="213">
        <f t="shared" si="153"/>
        <v>2268.7253179388958</v>
      </c>
      <c r="M574" s="210">
        <f t="shared" si="158"/>
        <v>771.36660809922466</v>
      </c>
      <c r="N574" s="208">
        <f t="shared" si="159"/>
        <v>45.374506358777914</v>
      </c>
      <c r="O574" s="165">
        <v>44</v>
      </c>
      <c r="P574" s="166">
        <f t="shared" si="160"/>
        <v>3129.4664323968987</v>
      </c>
      <c r="Q574" s="211">
        <f t="shared" si="145"/>
        <v>547</v>
      </c>
      <c r="R574" s="212">
        <f t="shared" si="151"/>
        <v>193.61155142857143</v>
      </c>
      <c r="S574" s="436">
        <v>19710</v>
      </c>
      <c r="T574" s="213">
        <f t="shared" si="154"/>
        <v>1221.6213250440208</v>
      </c>
      <c r="U574" s="210">
        <f t="shared" si="161"/>
        <v>415.35125051496709</v>
      </c>
      <c r="V574" s="208">
        <f t="shared" si="162"/>
        <v>24.432426500880414</v>
      </c>
      <c r="W574" s="165">
        <v>24</v>
      </c>
      <c r="X574" s="166">
        <f t="shared" si="163"/>
        <v>1685.4050020598684</v>
      </c>
    </row>
    <row r="575" spans="1:24" s="424" customFormat="1" ht="15.75" customHeight="1" x14ac:dyDescent="0.2">
      <c r="A575" s="211">
        <f t="shared" si="143"/>
        <v>548</v>
      </c>
      <c r="B575" s="212">
        <f t="shared" si="149"/>
        <v>67.787531999999999</v>
      </c>
      <c r="C575" s="436">
        <v>19710</v>
      </c>
      <c r="D575" s="213">
        <f t="shared" si="152"/>
        <v>3489.137205939287</v>
      </c>
      <c r="E575" s="208">
        <f t="shared" si="155"/>
        <v>1186.3066500193577</v>
      </c>
      <c r="F575" s="164">
        <f t="shared" si="156"/>
        <v>69.782744118785743</v>
      </c>
      <c r="G575" s="165">
        <v>68</v>
      </c>
      <c r="H575" s="166">
        <f t="shared" si="157"/>
        <v>4813.2266000774307</v>
      </c>
      <c r="I575" s="211">
        <f t="shared" si="144"/>
        <v>548</v>
      </c>
      <c r="J575" s="212">
        <f t="shared" si="150"/>
        <v>104.28851076923077</v>
      </c>
      <c r="K575" s="436">
        <v>19710</v>
      </c>
      <c r="L575" s="213">
        <f t="shared" si="153"/>
        <v>2267.9391838605366</v>
      </c>
      <c r="M575" s="210">
        <f t="shared" si="158"/>
        <v>771.09932251258249</v>
      </c>
      <c r="N575" s="208">
        <f t="shared" si="159"/>
        <v>45.358783677210731</v>
      </c>
      <c r="O575" s="165">
        <v>44</v>
      </c>
      <c r="P575" s="166">
        <f t="shared" si="160"/>
        <v>3128.39729005033</v>
      </c>
      <c r="Q575" s="211">
        <f t="shared" si="145"/>
        <v>548</v>
      </c>
      <c r="R575" s="212">
        <f t="shared" si="151"/>
        <v>193.67866285714285</v>
      </c>
      <c r="S575" s="436">
        <v>19710</v>
      </c>
      <c r="T575" s="213">
        <f t="shared" si="154"/>
        <v>1221.1980220787505</v>
      </c>
      <c r="U575" s="210">
        <f t="shared" si="161"/>
        <v>415.20732750677519</v>
      </c>
      <c r="V575" s="208">
        <f t="shared" si="162"/>
        <v>24.423960441575009</v>
      </c>
      <c r="W575" s="165">
        <v>24</v>
      </c>
      <c r="X575" s="166">
        <f t="shared" si="163"/>
        <v>1684.8293100271005</v>
      </c>
    </row>
    <row r="576" spans="1:24" s="424" customFormat="1" ht="15.75" customHeight="1" x14ac:dyDescent="0.2">
      <c r="A576" s="211">
        <f t="shared" ref="A576:A639" si="164">1+A575</f>
        <v>549</v>
      </c>
      <c r="B576" s="212">
        <f t="shared" si="149"/>
        <v>67.811020999999997</v>
      </c>
      <c r="C576" s="436">
        <v>19710</v>
      </c>
      <c r="D576" s="213">
        <f t="shared" si="152"/>
        <v>3487.9286067673279</v>
      </c>
      <c r="E576" s="208">
        <f t="shared" si="155"/>
        <v>1185.8957263008915</v>
      </c>
      <c r="F576" s="164">
        <f t="shared" si="156"/>
        <v>69.758572135346554</v>
      </c>
      <c r="G576" s="165">
        <v>68</v>
      </c>
      <c r="H576" s="166">
        <f t="shared" si="157"/>
        <v>4811.582905203566</v>
      </c>
      <c r="I576" s="211">
        <f t="shared" ref="I576:I639" si="165">1+I575</f>
        <v>549</v>
      </c>
      <c r="J576" s="212">
        <f t="shared" si="150"/>
        <v>104.32464769230768</v>
      </c>
      <c r="K576" s="436">
        <v>19710</v>
      </c>
      <c r="L576" s="213">
        <f t="shared" si="153"/>
        <v>2267.1535943987633</v>
      </c>
      <c r="M576" s="210">
        <f t="shared" si="158"/>
        <v>770.8322220955796</v>
      </c>
      <c r="N576" s="208">
        <f t="shared" si="159"/>
        <v>45.343071887975263</v>
      </c>
      <c r="O576" s="165">
        <v>44</v>
      </c>
      <c r="P576" s="166">
        <f t="shared" si="160"/>
        <v>3127.3288883823184</v>
      </c>
      <c r="Q576" s="211">
        <f t="shared" ref="Q576:Q639" si="166">1+Q575</f>
        <v>549</v>
      </c>
      <c r="R576" s="212">
        <f t="shared" si="151"/>
        <v>193.74577428571428</v>
      </c>
      <c r="S576" s="436">
        <v>19710</v>
      </c>
      <c r="T576" s="213">
        <f t="shared" si="154"/>
        <v>1220.7750123685648</v>
      </c>
      <c r="U576" s="210">
        <f t="shared" si="161"/>
        <v>415.06350420531209</v>
      </c>
      <c r="V576" s="208">
        <f t="shared" si="162"/>
        <v>24.415500247371298</v>
      </c>
      <c r="W576" s="165">
        <v>24</v>
      </c>
      <c r="X576" s="166">
        <f t="shared" si="163"/>
        <v>1684.2540168212481</v>
      </c>
    </row>
    <row r="577" spans="1:24" s="424" customFormat="1" ht="15.75" customHeight="1" x14ac:dyDescent="0.2">
      <c r="A577" s="214">
        <f t="shared" si="164"/>
        <v>550</v>
      </c>
      <c r="B577" s="212">
        <f t="shared" si="149"/>
        <v>67.834509999999995</v>
      </c>
      <c r="C577" s="436">
        <v>19710</v>
      </c>
      <c r="D577" s="213">
        <f t="shared" si="152"/>
        <v>3486.7208445966517</v>
      </c>
      <c r="E577" s="208">
        <f t="shared" si="155"/>
        <v>1185.4850871628616</v>
      </c>
      <c r="F577" s="164">
        <f t="shared" si="156"/>
        <v>69.734416891933037</v>
      </c>
      <c r="G577" s="165">
        <v>68</v>
      </c>
      <c r="H577" s="166">
        <f t="shared" si="157"/>
        <v>4809.9403486514457</v>
      </c>
      <c r="I577" s="214">
        <f t="shared" si="165"/>
        <v>550</v>
      </c>
      <c r="J577" s="212">
        <f t="shared" si="150"/>
        <v>104.3607846153846</v>
      </c>
      <c r="K577" s="436">
        <v>19710</v>
      </c>
      <c r="L577" s="213">
        <f t="shared" si="153"/>
        <v>2266.3685489878239</v>
      </c>
      <c r="M577" s="210">
        <f t="shared" si="158"/>
        <v>770.56530665586024</v>
      </c>
      <c r="N577" s="208">
        <f t="shared" si="159"/>
        <v>45.327370979756481</v>
      </c>
      <c r="O577" s="165">
        <v>44</v>
      </c>
      <c r="P577" s="166">
        <f t="shared" si="160"/>
        <v>3126.2612266234405</v>
      </c>
      <c r="Q577" s="214">
        <f t="shared" si="166"/>
        <v>550</v>
      </c>
      <c r="R577" s="212">
        <f t="shared" si="151"/>
        <v>193.8128857142857</v>
      </c>
      <c r="S577" s="436">
        <v>19710</v>
      </c>
      <c r="T577" s="213">
        <f t="shared" si="154"/>
        <v>1220.3522956088282</v>
      </c>
      <c r="U577" s="210">
        <f t="shared" si="161"/>
        <v>414.91978050700163</v>
      </c>
      <c r="V577" s="208">
        <f t="shared" si="162"/>
        <v>24.407045912176564</v>
      </c>
      <c r="W577" s="165">
        <v>24</v>
      </c>
      <c r="X577" s="166">
        <f t="shared" si="163"/>
        <v>1683.6791220280063</v>
      </c>
    </row>
    <row r="578" spans="1:24" s="424" customFormat="1" ht="15.75" customHeight="1" x14ac:dyDescent="0.2">
      <c r="A578" s="211">
        <f t="shared" si="164"/>
        <v>551</v>
      </c>
      <c r="B578" s="212">
        <f t="shared" si="149"/>
        <v>67.857999000000007</v>
      </c>
      <c r="C578" s="436">
        <v>19710</v>
      </c>
      <c r="D578" s="213">
        <f t="shared" si="152"/>
        <v>3485.5139185580756</v>
      </c>
      <c r="E578" s="208">
        <f t="shared" si="155"/>
        <v>1185.0747323097457</v>
      </c>
      <c r="F578" s="164">
        <f t="shared" si="156"/>
        <v>69.710278371161507</v>
      </c>
      <c r="G578" s="165">
        <v>68</v>
      </c>
      <c r="H578" s="166">
        <f t="shared" si="157"/>
        <v>4808.298929238983</v>
      </c>
      <c r="I578" s="211">
        <f t="shared" si="165"/>
        <v>551</v>
      </c>
      <c r="J578" s="212">
        <f t="shared" si="150"/>
        <v>104.39692153846154</v>
      </c>
      <c r="K578" s="436">
        <v>19710</v>
      </c>
      <c r="L578" s="213">
        <f t="shared" si="153"/>
        <v>2265.5840470627491</v>
      </c>
      <c r="M578" s="210">
        <f t="shared" si="158"/>
        <v>770.29857600133471</v>
      </c>
      <c r="N578" s="208">
        <f t="shared" si="159"/>
        <v>45.311680941254984</v>
      </c>
      <c r="O578" s="165">
        <v>44</v>
      </c>
      <c r="P578" s="166">
        <f t="shared" si="160"/>
        <v>3125.1943040053388</v>
      </c>
      <c r="Q578" s="211">
        <f t="shared" si="166"/>
        <v>551</v>
      </c>
      <c r="R578" s="212">
        <f t="shared" si="151"/>
        <v>193.87999714285718</v>
      </c>
      <c r="S578" s="436">
        <v>19710</v>
      </c>
      <c r="T578" s="213">
        <f t="shared" si="154"/>
        <v>1219.9298714953263</v>
      </c>
      <c r="U578" s="210">
        <f t="shared" si="161"/>
        <v>414.77615630841098</v>
      </c>
      <c r="V578" s="208">
        <f t="shared" si="162"/>
        <v>24.398597429906527</v>
      </c>
      <c r="W578" s="165">
        <v>24</v>
      </c>
      <c r="X578" s="166">
        <f t="shared" si="163"/>
        <v>1683.1046252336437</v>
      </c>
    </row>
    <row r="579" spans="1:24" s="424" customFormat="1" ht="15.75" customHeight="1" x14ac:dyDescent="0.2">
      <c r="A579" s="211">
        <f t="shared" si="164"/>
        <v>552</v>
      </c>
      <c r="B579" s="212">
        <f t="shared" si="149"/>
        <v>67.881488000000004</v>
      </c>
      <c r="C579" s="436">
        <v>19710</v>
      </c>
      <c r="D579" s="213">
        <f t="shared" si="152"/>
        <v>3484.3078277836216</v>
      </c>
      <c r="E579" s="208">
        <f t="shared" si="155"/>
        <v>1184.6646614464314</v>
      </c>
      <c r="F579" s="164">
        <f t="shared" si="156"/>
        <v>69.68615655567244</v>
      </c>
      <c r="G579" s="165">
        <v>68</v>
      </c>
      <c r="H579" s="166">
        <f t="shared" si="157"/>
        <v>4806.6586457857256</v>
      </c>
      <c r="I579" s="211">
        <f t="shared" si="165"/>
        <v>552</v>
      </c>
      <c r="J579" s="212">
        <f t="shared" si="150"/>
        <v>104.43305846153847</v>
      </c>
      <c r="K579" s="436">
        <v>19710</v>
      </c>
      <c r="L579" s="213">
        <f t="shared" si="153"/>
        <v>2264.8000880593545</v>
      </c>
      <c r="M579" s="210">
        <f t="shared" si="158"/>
        <v>770.03202994018056</v>
      </c>
      <c r="N579" s="208">
        <f t="shared" si="159"/>
        <v>45.296001761187092</v>
      </c>
      <c r="O579" s="165">
        <v>44</v>
      </c>
      <c r="P579" s="166">
        <f t="shared" si="160"/>
        <v>3124.1281197607223</v>
      </c>
      <c r="Q579" s="211">
        <f t="shared" si="166"/>
        <v>552</v>
      </c>
      <c r="R579" s="212">
        <f t="shared" si="151"/>
        <v>193.9471085714286</v>
      </c>
      <c r="S579" s="436">
        <v>19710</v>
      </c>
      <c r="T579" s="213">
        <f t="shared" si="154"/>
        <v>1219.5077397242676</v>
      </c>
      <c r="U579" s="210">
        <f t="shared" si="161"/>
        <v>414.63263150625102</v>
      </c>
      <c r="V579" s="208">
        <f t="shared" si="162"/>
        <v>24.390154794485351</v>
      </c>
      <c r="W579" s="165">
        <v>24</v>
      </c>
      <c r="X579" s="166">
        <f t="shared" si="163"/>
        <v>1682.5305260250041</v>
      </c>
    </row>
    <row r="580" spans="1:24" s="424" customFormat="1" ht="15.75" customHeight="1" x14ac:dyDescent="0.2">
      <c r="A580" s="211">
        <f t="shared" si="164"/>
        <v>553</v>
      </c>
      <c r="B580" s="212">
        <f t="shared" si="149"/>
        <v>67.904977000000002</v>
      </c>
      <c r="C580" s="436">
        <v>19710</v>
      </c>
      <c r="D580" s="213">
        <f t="shared" si="152"/>
        <v>3483.1025714065113</v>
      </c>
      <c r="E580" s="208">
        <f t="shared" si="155"/>
        <v>1184.2548742782139</v>
      </c>
      <c r="F580" s="164">
        <f t="shared" si="156"/>
        <v>69.662051428130226</v>
      </c>
      <c r="G580" s="165">
        <v>68</v>
      </c>
      <c r="H580" s="166">
        <f t="shared" si="157"/>
        <v>4805.0194971128558</v>
      </c>
      <c r="I580" s="211">
        <f t="shared" si="165"/>
        <v>553</v>
      </c>
      <c r="J580" s="212">
        <f t="shared" si="150"/>
        <v>104.46919538461539</v>
      </c>
      <c r="K580" s="436">
        <v>19710</v>
      </c>
      <c r="L580" s="213">
        <f t="shared" si="153"/>
        <v>2264.0166714142324</v>
      </c>
      <c r="M580" s="210">
        <f t="shared" si="158"/>
        <v>769.76566828083912</v>
      </c>
      <c r="N580" s="208">
        <f t="shared" si="159"/>
        <v>45.280333428284649</v>
      </c>
      <c r="O580" s="165">
        <v>44</v>
      </c>
      <c r="P580" s="166">
        <f t="shared" si="160"/>
        <v>3123.0626731233565</v>
      </c>
      <c r="Q580" s="211">
        <f t="shared" si="166"/>
        <v>553</v>
      </c>
      <c r="R580" s="212">
        <f t="shared" si="151"/>
        <v>194.01422000000002</v>
      </c>
      <c r="S580" s="436">
        <v>19710</v>
      </c>
      <c r="T580" s="213">
        <f t="shared" si="154"/>
        <v>1219.0858999922787</v>
      </c>
      <c r="U580" s="210">
        <f t="shared" si="161"/>
        <v>414.48920599737477</v>
      </c>
      <c r="V580" s="208">
        <f t="shared" si="162"/>
        <v>24.381717999845574</v>
      </c>
      <c r="W580" s="165">
        <v>24</v>
      </c>
      <c r="X580" s="166">
        <f t="shared" si="163"/>
        <v>1681.9568239894988</v>
      </c>
    </row>
    <row r="581" spans="1:24" s="424" customFormat="1" ht="15.75" customHeight="1" x14ac:dyDescent="0.2">
      <c r="A581" s="211">
        <f t="shared" si="164"/>
        <v>554</v>
      </c>
      <c r="B581" s="212">
        <f t="shared" si="149"/>
        <v>67.928466</v>
      </c>
      <c r="C581" s="436">
        <v>19710</v>
      </c>
      <c r="D581" s="213">
        <f t="shared" si="152"/>
        <v>3481.8981485611644</v>
      </c>
      <c r="E581" s="208">
        <f t="shared" si="155"/>
        <v>1183.8453705107959</v>
      </c>
      <c r="F581" s="164">
        <f t="shared" si="156"/>
        <v>69.637962971223288</v>
      </c>
      <c r="G581" s="165">
        <v>68</v>
      </c>
      <c r="H581" s="166">
        <f t="shared" si="157"/>
        <v>4803.3814820431844</v>
      </c>
      <c r="I581" s="211">
        <f t="shared" si="165"/>
        <v>554</v>
      </c>
      <c r="J581" s="212">
        <f t="shared" si="150"/>
        <v>104.5053323076923</v>
      </c>
      <c r="K581" s="436">
        <v>19710</v>
      </c>
      <c r="L581" s="213">
        <f t="shared" si="153"/>
        <v>2263.2337965647571</v>
      </c>
      <c r="M581" s="210">
        <f t="shared" si="158"/>
        <v>769.4994908320175</v>
      </c>
      <c r="N581" s="208">
        <f t="shared" si="159"/>
        <v>45.264675931295145</v>
      </c>
      <c r="O581" s="165">
        <v>44</v>
      </c>
      <c r="P581" s="166">
        <f t="shared" si="160"/>
        <v>3121.9979633280695</v>
      </c>
      <c r="Q581" s="211">
        <f t="shared" si="166"/>
        <v>554</v>
      </c>
      <c r="R581" s="212">
        <f t="shared" si="151"/>
        <v>194.08133142857145</v>
      </c>
      <c r="S581" s="436">
        <v>19710</v>
      </c>
      <c r="T581" s="213">
        <f t="shared" si="154"/>
        <v>1218.6643519964075</v>
      </c>
      <c r="U581" s="210">
        <f t="shared" si="161"/>
        <v>414.3458796787786</v>
      </c>
      <c r="V581" s="208">
        <f t="shared" si="162"/>
        <v>24.373287039928151</v>
      </c>
      <c r="W581" s="165">
        <v>24</v>
      </c>
      <c r="X581" s="166">
        <f t="shared" si="163"/>
        <v>1681.3835187151142</v>
      </c>
    </row>
    <row r="582" spans="1:24" s="424" customFormat="1" ht="15.75" customHeight="1" x14ac:dyDescent="0.2">
      <c r="A582" s="211">
        <f t="shared" si="164"/>
        <v>555</v>
      </c>
      <c r="B582" s="212">
        <f t="shared" si="149"/>
        <v>67.951954999999998</v>
      </c>
      <c r="C582" s="436">
        <v>19710</v>
      </c>
      <c r="D582" s="213">
        <f t="shared" si="152"/>
        <v>3480.6945583831989</v>
      </c>
      <c r="E582" s="208">
        <f t="shared" si="155"/>
        <v>1183.4361498502876</v>
      </c>
      <c r="F582" s="164">
        <f t="shared" si="156"/>
        <v>69.613891167663979</v>
      </c>
      <c r="G582" s="165">
        <v>68</v>
      </c>
      <c r="H582" s="166">
        <f t="shared" si="157"/>
        <v>4801.7445994011505</v>
      </c>
      <c r="I582" s="211">
        <f t="shared" si="165"/>
        <v>555</v>
      </c>
      <c r="J582" s="212">
        <f t="shared" si="150"/>
        <v>104.54146923076922</v>
      </c>
      <c r="K582" s="436">
        <v>19710</v>
      </c>
      <c r="L582" s="213">
        <f t="shared" si="153"/>
        <v>2262.4514629490795</v>
      </c>
      <c r="M582" s="210">
        <f t="shared" si="158"/>
        <v>769.23349740268714</v>
      </c>
      <c r="N582" s="208">
        <f t="shared" si="159"/>
        <v>45.249029258981594</v>
      </c>
      <c r="O582" s="165">
        <v>44</v>
      </c>
      <c r="P582" s="166">
        <f t="shared" si="160"/>
        <v>3120.9339896107481</v>
      </c>
      <c r="Q582" s="211">
        <f t="shared" si="166"/>
        <v>555</v>
      </c>
      <c r="R582" s="212">
        <f t="shared" si="151"/>
        <v>194.14844285714287</v>
      </c>
      <c r="S582" s="436">
        <v>19710</v>
      </c>
      <c r="T582" s="213">
        <f t="shared" si="154"/>
        <v>1218.2430954341196</v>
      </c>
      <c r="U582" s="210">
        <f t="shared" si="161"/>
        <v>414.20265244760071</v>
      </c>
      <c r="V582" s="208">
        <f t="shared" si="162"/>
        <v>24.364861908682393</v>
      </c>
      <c r="W582" s="165">
        <v>24</v>
      </c>
      <c r="X582" s="166">
        <f t="shared" si="163"/>
        <v>1680.8106097904026</v>
      </c>
    </row>
    <row r="583" spans="1:24" s="424" customFormat="1" ht="15.75" customHeight="1" x14ac:dyDescent="0.2">
      <c r="A583" s="211">
        <f t="shared" si="164"/>
        <v>556</v>
      </c>
      <c r="B583" s="212">
        <f t="shared" si="149"/>
        <v>67.975443999999996</v>
      </c>
      <c r="C583" s="436">
        <v>19710</v>
      </c>
      <c r="D583" s="213">
        <f t="shared" si="152"/>
        <v>3479.4918000094272</v>
      </c>
      <c r="E583" s="208">
        <f t="shared" si="155"/>
        <v>1183.0272120032052</v>
      </c>
      <c r="F583" s="164">
        <f t="shared" si="156"/>
        <v>69.589836000188541</v>
      </c>
      <c r="G583" s="165">
        <v>68</v>
      </c>
      <c r="H583" s="166">
        <f t="shared" si="157"/>
        <v>4800.108848012821</v>
      </c>
      <c r="I583" s="211">
        <f t="shared" si="165"/>
        <v>556</v>
      </c>
      <c r="J583" s="212">
        <f t="shared" si="150"/>
        <v>104.57760615384615</v>
      </c>
      <c r="K583" s="436">
        <v>19710</v>
      </c>
      <c r="L583" s="213">
        <f t="shared" si="153"/>
        <v>2261.6696700061275</v>
      </c>
      <c r="M583" s="210">
        <f t="shared" si="158"/>
        <v>768.96768780208345</v>
      </c>
      <c r="N583" s="208">
        <f t="shared" si="159"/>
        <v>45.233393400122551</v>
      </c>
      <c r="O583" s="165">
        <v>44</v>
      </c>
      <c r="P583" s="166">
        <f t="shared" si="160"/>
        <v>3119.8707512083338</v>
      </c>
      <c r="Q583" s="211">
        <f t="shared" si="166"/>
        <v>556</v>
      </c>
      <c r="R583" s="212">
        <f t="shared" si="151"/>
        <v>194.21555428571429</v>
      </c>
      <c r="S583" s="436">
        <v>19710</v>
      </c>
      <c r="T583" s="213">
        <f t="shared" si="154"/>
        <v>1217.8221300032994</v>
      </c>
      <c r="U583" s="210">
        <f t="shared" si="161"/>
        <v>414.05952420112186</v>
      </c>
      <c r="V583" s="208">
        <f t="shared" si="162"/>
        <v>24.356442600065989</v>
      </c>
      <c r="W583" s="165">
        <v>24</v>
      </c>
      <c r="X583" s="166">
        <f t="shared" si="163"/>
        <v>1680.2380968044872</v>
      </c>
    </row>
    <row r="584" spans="1:24" s="424" customFormat="1" ht="15.75" customHeight="1" x14ac:dyDescent="0.2">
      <c r="A584" s="211">
        <f t="shared" si="164"/>
        <v>557</v>
      </c>
      <c r="B584" s="212">
        <f t="shared" si="149"/>
        <v>67.998932999999994</v>
      </c>
      <c r="C584" s="436">
        <v>19710</v>
      </c>
      <c r="D584" s="213">
        <f t="shared" si="152"/>
        <v>3478.2898725778537</v>
      </c>
      <c r="E584" s="208">
        <f t="shared" si="155"/>
        <v>1182.6185566764702</v>
      </c>
      <c r="F584" s="164">
        <f t="shared" si="156"/>
        <v>69.565797451557074</v>
      </c>
      <c r="G584" s="165">
        <v>68</v>
      </c>
      <c r="H584" s="166">
        <f t="shared" si="157"/>
        <v>4798.4742267058809</v>
      </c>
      <c r="I584" s="211">
        <f t="shared" si="165"/>
        <v>557</v>
      </c>
      <c r="J584" s="212">
        <f t="shared" si="150"/>
        <v>104.61374307692306</v>
      </c>
      <c r="K584" s="436">
        <v>19710</v>
      </c>
      <c r="L584" s="213">
        <f t="shared" si="153"/>
        <v>2260.8884171756054</v>
      </c>
      <c r="M584" s="210">
        <f t="shared" si="158"/>
        <v>768.70206183970583</v>
      </c>
      <c r="N584" s="208">
        <f t="shared" si="159"/>
        <v>45.217768343512105</v>
      </c>
      <c r="O584" s="165">
        <v>44</v>
      </c>
      <c r="P584" s="166">
        <f t="shared" si="160"/>
        <v>3118.8082473588233</v>
      </c>
      <c r="Q584" s="211">
        <f t="shared" si="166"/>
        <v>557</v>
      </c>
      <c r="R584" s="212">
        <f t="shared" si="151"/>
        <v>194.28266571428571</v>
      </c>
      <c r="S584" s="436">
        <v>19710</v>
      </c>
      <c r="T584" s="213">
        <f t="shared" si="154"/>
        <v>1217.4014554022488</v>
      </c>
      <c r="U584" s="210">
        <f t="shared" si="161"/>
        <v>413.91649483676463</v>
      </c>
      <c r="V584" s="208">
        <f t="shared" si="162"/>
        <v>24.348029108044976</v>
      </c>
      <c r="W584" s="165">
        <v>24</v>
      </c>
      <c r="X584" s="166">
        <f t="shared" si="163"/>
        <v>1679.6659793470585</v>
      </c>
    </row>
    <row r="585" spans="1:24" s="424" customFormat="1" ht="15.75" customHeight="1" x14ac:dyDescent="0.2">
      <c r="A585" s="211">
        <f t="shared" si="164"/>
        <v>558</v>
      </c>
      <c r="B585" s="212">
        <f t="shared" si="149"/>
        <v>68.022422000000006</v>
      </c>
      <c r="C585" s="436">
        <v>19710</v>
      </c>
      <c r="D585" s="213">
        <f t="shared" si="152"/>
        <v>3477.088775227674</v>
      </c>
      <c r="E585" s="208">
        <f t="shared" si="155"/>
        <v>1182.2101835774092</v>
      </c>
      <c r="F585" s="164">
        <f t="shared" si="156"/>
        <v>69.541775504553485</v>
      </c>
      <c r="G585" s="165">
        <v>68</v>
      </c>
      <c r="H585" s="166">
        <f t="shared" si="157"/>
        <v>4796.8407343096369</v>
      </c>
      <c r="I585" s="211">
        <f t="shared" si="165"/>
        <v>558</v>
      </c>
      <c r="J585" s="212">
        <f t="shared" si="150"/>
        <v>104.64988000000001</v>
      </c>
      <c r="K585" s="436">
        <v>19710</v>
      </c>
      <c r="L585" s="213">
        <f t="shared" si="153"/>
        <v>2260.1077038979879</v>
      </c>
      <c r="M585" s="210">
        <f t="shared" si="158"/>
        <v>768.43661932531597</v>
      </c>
      <c r="N585" s="208">
        <f t="shared" si="159"/>
        <v>45.202154077959761</v>
      </c>
      <c r="O585" s="165">
        <v>44</v>
      </c>
      <c r="P585" s="166">
        <f t="shared" si="160"/>
        <v>3117.7464773012634</v>
      </c>
      <c r="Q585" s="211">
        <f t="shared" si="166"/>
        <v>558</v>
      </c>
      <c r="R585" s="212">
        <f t="shared" si="151"/>
        <v>194.34977714285716</v>
      </c>
      <c r="S585" s="436">
        <v>19710</v>
      </c>
      <c r="T585" s="213">
        <f t="shared" si="154"/>
        <v>1216.9810713296858</v>
      </c>
      <c r="U585" s="210">
        <f t="shared" si="161"/>
        <v>413.77356425209319</v>
      </c>
      <c r="V585" s="208">
        <f t="shared" si="162"/>
        <v>24.339621426593716</v>
      </c>
      <c r="W585" s="165">
        <v>24</v>
      </c>
      <c r="X585" s="166">
        <f t="shared" si="163"/>
        <v>1679.0942570083728</v>
      </c>
    </row>
    <row r="586" spans="1:24" s="424" customFormat="1" ht="15.75" customHeight="1" x14ac:dyDescent="0.2">
      <c r="A586" s="211">
        <f t="shared" si="164"/>
        <v>559</v>
      </c>
      <c r="B586" s="212">
        <f t="shared" si="149"/>
        <v>68.045911000000004</v>
      </c>
      <c r="C586" s="436">
        <v>19710</v>
      </c>
      <c r="D586" s="213">
        <f t="shared" si="152"/>
        <v>3475.8885070992724</v>
      </c>
      <c r="E586" s="208">
        <f t="shared" si="155"/>
        <v>1181.8020924137527</v>
      </c>
      <c r="F586" s="164">
        <f t="shared" si="156"/>
        <v>69.517770141985451</v>
      </c>
      <c r="G586" s="165">
        <v>68</v>
      </c>
      <c r="H586" s="166">
        <f t="shared" si="157"/>
        <v>4795.2083696550108</v>
      </c>
      <c r="I586" s="211">
        <f t="shared" si="165"/>
        <v>559</v>
      </c>
      <c r="J586" s="212">
        <f t="shared" si="150"/>
        <v>104.68601692307692</v>
      </c>
      <c r="K586" s="436">
        <v>19710</v>
      </c>
      <c r="L586" s="213">
        <f t="shared" si="153"/>
        <v>2259.3275296145275</v>
      </c>
      <c r="M586" s="210">
        <f t="shared" si="158"/>
        <v>768.17136006893941</v>
      </c>
      <c r="N586" s="208">
        <f t="shared" si="159"/>
        <v>45.186550592290551</v>
      </c>
      <c r="O586" s="165">
        <v>44</v>
      </c>
      <c r="P586" s="166">
        <f t="shared" si="160"/>
        <v>3116.6854402757576</v>
      </c>
      <c r="Q586" s="211">
        <f t="shared" si="166"/>
        <v>559</v>
      </c>
      <c r="R586" s="212">
        <f t="shared" si="151"/>
        <v>194.41688857142859</v>
      </c>
      <c r="S586" s="436">
        <v>19710</v>
      </c>
      <c r="T586" s="213">
        <f t="shared" si="154"/>
        <v>1216.5609774847455</v>
      </c>
      <c r="U586" s="210">
        <f t="shared" si="161"/>
        <v>413.63073234481351</v>
      </c>
      <c r="V586" s="208">
        <f t="shared" si="162"/>
        <v>24.331219549694911</v>
      </c>
      <c r="W586" s="165">
        <v>24</v>
      </c>
      <c r="X586" s="166">
        <f t="shared" si="163"/>
        <v>1678.5229293792538</v>
      </c>
    </row>
    <row r="587" spans="1:24" s="424" customFormat="1" ht="15.75" customHeight="1" x14ac:dyDescent="0.2">
      <c r="A587" s="214">
        <f t="shared" si="164"/>
        <v>560</v>
      </c>
      <c r="B587" s="212">
        <f t="shared" si="149"/>
        <v>68.069400000000002</v>
      </c>
      <c r="C587" s="436">
        <v>19710</v>
      </c>
      <c r="D587" s="213">
        <f t="shared" si="152"/>
        <v>3474.6890673342205</v>
      </c>
      <c r="E587" s="208">
        <f t="shared" si="155"/>
        <v>1181.3942828936351</v>
      </c>
      <c r="F587" s="164">
        <f t="shared" si="156"/>
        <v>69.493781346684415</v>
      </c>
      <c r="G587" s="165">
        <v>68</v>
      </c>
      <c r="H587" s="166">
        <f t="shared" si="157"/>
        <v>4793.5771315745396</v>
      </c>
      <c r="I587" s="214">
        <f t="shared" si="165"/>
        <v>560</v>
      </c>
      <c r="J587" s="212">
        <f t="shared" si="150"/>
        <v>104.72215384615384</v>
      </c>
      <c r="K587" s="436">
        <v>19710</v>
      </c>
      <c r="L587" s="213">
        <f t="shared" si="153"/>
        <v>2258.5478937672433</v>
      </c>
      <c r="M587" s="210">
        <f t="shared" si="158"/>
        <v>767.90628388086282</v>
      </c>
      <c r="N587" s="208">
        <f t="shared" si="159"/>
        <v>45.170957875344868</v>
      </c>
      <c r="O587" s="165">
        <v>44</v>
      </c>
      <c r="P587" s="166">
        <f t="shared" si="160"/>
        <v>3115.6251355234508</v>
      </c>
      <c r="Q587" s="214">
        <f t="shared" si="166"/>
        <v>560</v>
      </c>
      <c r="R587" s="212">
        <f t="shared" si="151"/>
        <v>194.48400000000001</v>
      </c>
      <c r="S587" s="436">
        <v>19710</v>
      </c>
      <c r="T587" s="213">
        <f t="shared" si="154"/>
        <v>1216.1411735669772</v>
      </c>
      <c r="U587" s="210">
        <f t="shared" si="161"/>
        <v>413.48799901277226</v>
      </c>
      <c r="V587" s="208">
        <f t="shared" si="162"/>
        <v>24.322823471339543</v>
      </c>
      <c r="W587" s="165">
        <v>24</v>
      </c>
      <c r="X587" s="166">
        <f t="shared" si="163"/>
        <v>1677.9519960510888</v>
      </c>
    </row>
    <row r="588" spans="1:24" s="424" customFormat="1" ht="15.75" customHeight="1" x14ac:dyDescent="0.2">
      <c r="A588" s="211">
        <f t="shared" si="164"/>
        <v>561</v>
      </c>
      <c r="B588" s="212">
        <f t="shared" si="149"/>
        <v>68.092889</v>
      </c>
      <c r="C588" s="436">
        <v>19710</v>
      </c>
      <c r="D588" s="213">
        <f t="shared" si="152"/>
        <v>3473.4904550752722</v>
      </c>
      <c r="E588" s="208">
        <f t="shared" si="155"/>
        <v>1180.9867547255926</v>
      </c>
      <c r="F588" s="164">
        <f t="shared" si="156"/>
        <v>69.469809101505447</v>
      </c>
      <c r="G588" s="165">
        <v>68</v>
      </c>
      <c r="H588" s="166">
        <f t="shared" si="157"/>
        <v>4791.9470189023705</v>
      </c>
      <c r="I588" s="211">
        <f t="shared" si="165"/>
        <v>561</v>
      </c>
      <c r="J588" s="212">
        <f t="shared" si="150"/>
        <v>104.75829076923077</v>
      </c>
      <c r="K588" s="436">
        <v>19710</v>
      </c>
      <c r="L588" s="213">
        <f t="shared" si="153"/>
        <v>2257.7687957989269</v>
      </c>
      <c r="M588" s="210">
        <f t="shared" si="158"/>
        <v>767.64139057163516</v>
      </c>
      <c r="N588" s="208">
        <f t="shared" si="159"/>
        <v>45.155375915978539</v>
      </c>
      <c r="O588" s="165">
        <v>44</v>
      </c>
      <c r="P588" s="166">
        <f t="shared" si="160"/>
        <v>3114.5655622865406</v>
      </c>
      <c r="Q588" s="211">
        <f t="shared" si="166"/>
        <v>561</v>
      </c>
      <c r="R588" s="212">
        <f t="shared" si="151"/>
        <v>194.55111142857143</v>
      </c>
      <c r="S588" s="436">
        <v>19710</v>
      </c>
      <c r="T588" s="213">
        <f t="shared" si="154"/>
        <v>1215.7216592763452</v>
      </c>
      <c r="U588" s="210">
        <f t="shared" si="161"/>
        <v>413.34536415395741</v>
      </c>
      <c r="V588" s="208">
        <f t="shared" si="162"/>
        <v>24.314433185526905</v>
      </c>
      <c r="W588" s="165">
        <v>24</v>
      </c>
      <c r="X588" s="166">
        <f t="shared" si="163"/>
        <v>1677.3814566158296</v>
      </c>
    </row>
    <row r="589" spans="1:24" s="424" customFormat="1" ht="15.75" customHeight="1" x14ac:dyDescent="0.2">
      <c r="A589" s="211">
        <f t="shared" si="164"/>
        <v>562</v>
      </c>
      <c r="B589" s="212">
        <f t="shared" si="149"/>
        <v>68.116377999999997</v>
      </c>
      <c r="C589" s="436">
        <v>19710</v>
      </c>
      <c r="D589" s="213">
        <f t="shared" si="152"/>
        <v>3472.2926694663656</v>
      </c>
      <c r="E589" s="208">
        <f t="shared" si="155"/>
        <v>1180.5795076185643</v>
      </c>
      <c r="F589" s="164">
        <f t="shared" si="156"/>
        <v>69.445853389327311</v>
      </c>
      <c r="G589" s="165">
        <v>68</v>
      </c>
      <c r="H589" s="166">
        <f t="shared" si="157"/>
        <v>4790.3180304742573</v>
      </c>
      <c r="I589" s="211">
        <f t="shared" si="165"/>
        <v>562</v>
      </c>
      <c r="J589" s="212">
        <f t="shared" si="150"/>
        <v>104.79442769230768</v>
      </c>
      <c r="K589" s="436">
        <v>19710</v>
      </c>
      <c r="L589" s="213">
        <f t="shared" si="153"/>
        <v>2256.9902351531377</v>
      </c>
      <c r="M589" s="210">
        <f t="shared" si="158"/>
        <v>767.37667995206687</v>
      </c>
      <c r="N589" s="208">
        <f t="shared" si="159"/>
        <v>45.139804703062758</v>
      </c>
      <c r="O589" s="165">
        <v>44</v>
      </c>
      <c r="P589" s="166">
        <f t="shared" si="160"/>
        <v>3113.5067198082675</v>
      </c>
      <c r="Q589" s="211">
        <f t="shared" si="166"/>
        <v>562</v>
      </c>
      <c r="R589" s="212">
        <f t="shared" si="151"/>
        <v>194.61822285714285</v>
      </c>
      <c r="S589" s="436">
        <v>19710</v>
      </c>
      <c r="T589" s="213">
        <f t="shared" si="154"/>
        <v>1215.3024343132279</v>
      </c>
      <c r="U589" s="210">
        <f t="shared" si="161"/>
        <v>413.20282766649751</v>
      </c>
      <c r="V589" s="208">
        <f t="shared" si="162"/>
        <v>24.306048686264557</v>
      </c>
      <c r="W589" s="165">
        <v>24</v>
      </c>
      <c r="X589" s="166">
        <f t="shared" si="163"/>
        <v>1676.81131066599</v>
      </c>
    </row>
    <row r="590" spans="1:24" s="424" customFormat="1" ht="15.75" customHeight="1" x14ac:dyDescent="0.2">
      <c r="A590" s="211">
        <f t="shared" si="164"/>
        <v>563</v>
      </c>
      <c r="B590" s="212">
        <f t="shared" si="149"/>
        <v>68.139866999999995</v>
      </c>
      <c r="C590" s="436">
        <v>19710</v>
      </c>
      <c r="D590" s="213">
        <f t="shared" si="152"/>
        <v>3471.0957096526181</v>
      </c>
      <c r="E590" s="208">
        <f t="shared" si="155"/>
        <v>1180.1725412818903</v>
      </c>
      <c r="F590" s="164">
        <f t="shared" si="156"/>
        <v>69.421914193052359</v>
      </c>
      <c r="G590" s="165">
        <v>68</v>
      </c>
      <c r="H590" s="166">
        <f t="shared" si="157"/>
        <v>4788.6901651275612</v>
      </c>
      <c r="I590" s="211">
        <f t="shared" si="165"/>
        <v>563</v>
      </c>
      <c r="J590" s="212">
        <f t="shared" si="150"/>
        <v>104.8305646153846</v>
      </c>
      <c r="K590" s="436">
        <v>19710</v>
      </c>
      <c r="L590" s="213">
        <f t="shared" si="153"/>
        <v>2256.2122112742018</v>
      </c>
      <c r="M590" s="210">
        <f t="shared" si="158"/>
        <v>767.11215183322861</v>
      </c>
      <c r="N590" s="208">
        <f t="shared" si="159"/>
        <v>45.124244225484034</v>
      </c>
      <c r="O590" s="165">
        <v>44</v>
      </c>
      <c r="P590" s="166">
        <f t="shared" si="160"/>
        <v>3112.448607332914</v>
      </c>
      <c r="Q590" s="211">
        <f t="shared" si="166"/>
        <v>563</v>
      </c>
      <c r="R590" s="212">
        <f t="shared" si="151"/>
        <v>194.68533428571428</v>
      </c>
      <c r="S590" s="436">
        <v>19710</v>
      </c>
      <c r="T590" s="213">
        <f t="shared" si="154"/>
        <v>1214.8834983784163</v>
      </c>
      <c r="U590" s="210">
        <f t="shared" si="161"/>
        <v>413.06038944866157</v>
      </c>
      <c r="V590" s="208">
        <f t="shared" si="162"/>
        <v>24.297669967568329</v>
      </c>
      <c r="W590" s="165">
        <v>24</v>
      </c>
      <c r="X590" s="166">
        <f t="shared" si="163"/>
        <v>1676.2415577946463</v>
      </c>
    </row>
    <row r="591" spans="1:24" s="424" customFormat="1" ht="15.75" customHeight="1" x14ac:dyDescent="0.2">
      <c r="A591" s="211">
        <f t="shared" si="164"/>
        <v>564</v>
      </c>
      <c r="B591" s="212">
        <f t="shared" si="149"/>
        <v>68.163355999999993</v>
      </c>
      <c r="C591" s="436">
        <v>19710</v>
      </c>
      <c r="D591" s="213">
        <f t="shared" si="152"/>
        <v>3469.8995747803265</v>
      </c>
      <c r="E591" s="208">
        <f t="shared" si="155"/>
        <v>1179.765855425311</v>
      </c>
      <c r="F591" s="164">
        <f t="shared" si="156"/>
        <v>69.397991495606533</v>
      </c>
      <c r="G591" s="165">
        <v>68</v>
      </c>
      <c r="H591" s="166">
        <f t="shared" si="157"/>
        <v>4787.0634217012439</v>
      </c>
      <c r="I591" s="211">
        <f t="shared" si="165"/>
        <v>564</v>
      </c>
      <c r="J591" s="212">
        <f t="shared" si="150"/>
        <v>104.86670153846153</v>
      </c>
      <c r="K591" s="436">
        <v>19710</v>
      </c>
      <c r="L591" s="213">
        <f t="shared" si="153"/>
        <v>2255.4347236072122</v>
      </c>
      <c r="M591" s="210">
        <f t="shared" si="158"/>
        <v>766.84780602645219</v>
      </c>
      <c r="N591" s="208">
        <f t="shared" si="159"/>
        <v>45.108694472144244</v>
      </c>
      <c r="O591" s="165">
        <v>44</v>
      </c>
      <c r="P591" s="166">
        <f t="shared" si="160"/>
        <v>3111.3912241058083</v>
      </c>
      <c r="Q591" s="211">
        <f t="shared" si="166"/>
        <v>564</v>
      </c>
      <c r="R591" s="212">
        <f t="shared" si="151"/>
        <v>194.7524457142857</v>
      </c>
      <c r="S591" s="436">
        <v>19710</v>
      </c>
      <c r="T591" s="213">
        <f t="shared" si="154"/>
        <v>1214.4648511731143</v>
      </c>
      <c r="U591" s="210">
        <f t="shared" si="161"/>
        <v>412.9180493988589</v>
      </c>
      <c r="V591" s="208">
        <f t="shared" si="162"/>
        <v>24.289297023462286</v>
      </c>
      <c r="W591" s="165">
        <v>24</v>
      </c>
      <c r="X591" s="166">
        <f t="shared" si="163"/>
        <v>1675.6721975954354</v>
      </c>
    </row>
    <row r="592" spans="1:24" s="424" customFormat="1" ht="15.75" customHeight="1" x14ac:dyDescent="0.2">
      <c r="A592" s="211">
        <f t="shared" si="164"/>
        <v>565</v>
      </c>
      <c r="B592" s="212">
        <f t="shared" ref="B592:B655" si="167">0.023489*A592+54.91556</f>
        <v>68.186845000000005</v>
      </c>
      <c r="C592" s="436">
        <v>19710</v>
      </c>
      <c r="D592" s="213">
        <f t="shared" si="152"/>
        <v>3468.7042639969627</v>
      </c>
      <c r="E592" s="208">
        <f t="shared" si="155"/>
        <v>1179.3594497589675</v>
      </c>
      <c r="F592" s="164">
        <f t="shared" si="156"/>
        <v>69.374085279939251</v>
      </c>
      <c r="G592" s="165">
        <v>68</v>
      </c>
      <c r="H592" s="166">
        <f t="shared" si="157"/>
        <v>4785.4377990358689</v>
      </c>
      <c r="I592" s="211">
        <f t="shared" si="165"/>
        <v>565</v>
      </c>
      <c r="J592" s="212">
        <f t="shared" ref="J592:J655" si="168">(0.023489*I592+54.91556)/0.65</f>
        <v>104.90283846153847</v>
      </c>
      <c r="K592" s="436">
        <v>19710</v>
      </c>
      <c r="L592" s="213">
        <f t="shared" si="153"/>
        <v>2254.6577715980256</v>
      </c>
      <c r="M592" s="210">
        <f t="shared" si="158"/>
        <v>766.58364234332873</v>
      </c>
      <c r="N592" s="208">
        <f t="shared" si="159"/>
        <v>45.093155431960511</v>
      </c>
      <c r="O592" s="165">
        <v>44</v>
      </c>
      <c r="P592" s="166">
        <f t="shared" si="160"/>
        <v>3110.3345693733149</v>
      </c>
      <c r="Q592" s="211">
        <f t="shared" si="166"/>
        <v>565</v>
      </c>
      <c r="R592" s="212">
        <f t="shared" ref="R592:R655" si="169">(0.023489*Q592+54.91556)/0.35</f>
        <v>194.81955714285718</v>
      </c>
      <c r="S592" s="436">
        <v>19710</v>
      </c>
      <c r="T592" s="213">
        <f t="shared" si="154"/>
        <v>1214.0464923989368</v>
      </c>
      <c r="U592" s="210">
        <f t="shared" si="161"/>
        <v>412.77580741563855</v>
      </c>
      <c r="V592" s="208">
        <f t="shared" si="162"/>
        <v>24.280929847978737</v>
      </c>
      <c r="W592" s="165">
        <v>24</v>
      </c>
      <c r="X592" s="166">
        <f t="shared" si="163"/>
        <v>1675.1032296625542</v>
      </c>
    </row>
    <row r="593" spans="1:24" s="424" customFormat="1" ht="15.75" customHeight="1" x14ac:dyDescent="0.2">
      <c r="A593" s="211">
        <f t="shared" si="164"/>
        <v>566</v>
      </c>
      <c r="B593" s="212">
        <f t="shared" si="167"/>
        <v>68.210334000000003</v>
      </c>
      <c r="C593" s="436">
        <v>19710</v>
      </c>
      <c r="D593" s="213">
        <f t="shared" si="152"/>
        <v>3467.5097764511747</v>
      </c>
      <c r="E593" s="208">
        <f t="shared" si="155"/>
        <v>1178.9533239933994</v>
      </c>
      <c r="F593" s="164">
        <f t="shared" si="156"/>
        <v>69.350195529023495</v>
      </c>
      <c r="G593" s="165">
        <v>68</v>
      </c>
      <c r="H593" s="166">
        <f t="shared" si="157"/>
        <v>4783.8132959735976</v>
      </c>
      <c r="I593" s="211">
        <f t="shared" si="165"/>
        <v>566</v>
      </c>
      <c r="J593" s="212">
        <f t="shared" si="168"/>
        <v>104.93897538461539</v>
      </c>
      <c r="K593" s="436">
        <v>19710</v>
      </c>
      <c r="L593" s="213">
        <f t="shared" si="153"/>
        <v>2253.8813546932638</v>
      </c>
      <c r="M593" s="210">
        <f t="shared" si="158"/>
        <v>766.31966059570971</v>
      </c>
      <c r="N593" s="208">
        <f t="shared" si="159"/>
        <v>45.077627093865274</v>
      </c>
      <c r="O593" s="165">
        <v>44</v>
      </c>
      <c r="P593" s="166">
        <f t="shared" si="160"/>
        <v>3109.2786423828388</v>
      </c>
      <c r="Q593" s="211">
        <f t="shared" si="166"/>
        <v>566</v>
      </c>
      <c r="R593" s="212">
        <f t="shared" si="169"/>
        <v>194.8866685714286</v>
      </c>
      <c r="S593" s="436">
        <v>19710</v>
      </c>
      <c r="T593" s="213">
        <f t="shared" si="154"/>
        <v>1213.6284217579112</v>
      </c>
      <c r="U593" s="210">
        <f t="shared" si="161"/>
        <v>412.63366339768982</v>
      </c>
      <c r="V593" s="208">
        <f t="shared" si="162"/>
        <v>24.272568435158224</v>
      </c>
      <c r="W593" s="165">
        <v>24</v>
      </c>
      <c r="X593" s="166">
        <f t="shared" si="163"/>
        <v>1674.5346535907593</v>
      </c>
    </row>
    <row r="594" spans="1:24" s="424" customFormat="1" ht="15.75" customHeight="1" x14ac:dyDescent="0.2">
      <c r="A594" s="211">
        <f t="shared" si="164"/>
        <v>567</v>
      </c>
      <c r="B594" s="212">
        <f t="shared" si="167"/>
        <v>68.233823000000001</v>
      </c>
      <c r="C594" s="436">
        <v>19710</v>
      </c>
      <c r="D594" s="213">
        <f t="shared" si="152"/>
        <v>3466.3161112927824</v>
      </c>
      <c r="E594" s="208">
        <f t="shared" si="155"/>
        <v>1178.547477839546</v>
      </c>
      <c r="F594" s="164">
        <f t="shared" si="156"/>
        <v>69.326322225855648</v>
      </c>
      <c r="G594" s="165">
        <v>68</v>
      </c>
      <c r="H594" s="166">
        <f t="shared" si="157"/>
        <v>4782.189911358184</v>
      </c>
      <c r="I594" s="211">
        <f t="shared" si="165"/>
        <v>567</v>
      </c>
      <c r="J594" s="212">
        <f t="shared" si="168"/>
        <v>104.9751123076923</v>
      </c>
      <c r="K594" s="436">
        <v>19710</v>
      </c>
      <c r="L594" s="213">
        <f t="shared" si="153"/>
        <v>2253.1054723403086</v>
      </c>
      <c r="M594" s="210">
        <f t="shared" si="158"/>
        <v>766.05586059570498</v>
      </c>
      <c r="N594" s="208">
        <f t="shared" si="159"/>
        <v>45.062109446806168</v>
      </c>
      <c r="O594" s="165">
        <v>44</v>
      </c>
      <c r="P594" s="166">
        <f t="shared" si="160"/>
        <v>3108.2234423828195</v>
      </c>
      <c r="Q594" s="211">
        <f t="shared" si="166"/>
        <v>567</v>
      </c>
      <c r="R594" s="212">
        <f t="shared" si="169"/>
        <v>194.95378000000002</v>
      </c>
      <c r="S594" s="436">
        <v>19710</v>
      </c>
      <c r="T594" s="213">
        <f t="shared" si="154"/>
        <v>1213.2106389524736</v>
      </c>
      <c r="U594" s="210">
        <f t="shared" si="161"/>
        <v>412.49161724384106</v>
      </c>
      <c r="V594" s="208">
        <f t="shared" si="162"/>
        <v>24.264212779049473</v>
      </c>
      <c r="W594" s="165">
        <v>24</v>
      </c>
      <c r="X594" s="166">
        <f t="shared" si="163"/>
        <v>1673.9664689753643</v>
      </c>
    </row>
    <row r="595" spans="1:24" s="424" customFormat="1" ht="15.75" customHeight="1" x14ac:dyDescent="0.2">
      <c r="A595" s="211">
        <f t="shared" si="164"/>
        <v>568</v>
      </c>
      <c r="B595" s="212">
        <f t="shared" si="167"/>
        <v>68.257311999999999</v>
      </c>
      <c r="C595" s="436">
        <v>19710</v>
      </c>
      <c r="D595" s="213">
        <f t="shared" si="152"/>
        <v>3465.1232676727732</v>
      </c>
      <c r="E595" s="208">
        <f t="shared" si="155"/>
        <v>1178.1419110087429</v>
      </c>
      <c r="F595" s="164">
        <f t="shared" si="156"/>
        <v>69.30246535345546</v>
      </c>
      <c r="G595" s="165">
        <v>68</v>
      </c>
      <c r="H595" s="166">
        <f t="shared" si="157"/>
        <v>4780.5676440349716</v>
      </c>
      <c r="I595" s="211">
        <f t="shared" si="165"/>
        <v>568</v>
      </c>
      <c r="J595" s="212">
        <f t="shared" si="168"/>
        <v>105.01124923076922</v>
      </c>
      <c r="K595" s="436">
        <v>19710</v>
      </c>
      <c r="L595" s="213">
        <f t="shared" si="153"/>
        <v>2252.3301239873031</v>
      </c>
      <c r="M595" s="210">
        <f t="shared" si="158"/>
        <v>765.79224215568308</v>
      </c>
      <c r="N595" s="208">
        <f t="shared" si="159"/>
        <v>45.046602479746063</v>
      </c>
      <c r="O595" s="165">
        <v>44</v>
      </c>
      <c r="P595" s="166">
        <f t="shared" si="160"/>
        <v>3107.1689686227323</v>
      </c>
      <c r="Q595" s="211">
        <f t="shared" si="166"/>
        <v>568</v>
      </c>
      <c r="R595" s="212">
        <f t="shared" si="169"/>
        <v>195.02089142857145</v>
      </c>
      <c r="S595" s="436">
        <v>19710</v>
      </c>
      <c r="T595" s="213">
        <f t="shared" si="154"/>
        <v>1212.7931436854706</v>
      </c>
      <c r="U595" s="210">
        <f t="shared" si="161"/>
        <v>412.34966885306</v>
      </c>
      <c r="V595" s="208">
        <f t="shared" si="162"/>
        <v>24.255862873709411</v>
      </c>
      <c r="W595" s="165">
        <v>24</v>
      </c>
      <c r="X595" s="166">
        <f t="shared" si="163"/>
        <v>1673.39867541224</v>
      </c>
    </row>
    <row r="596" spans="1:24" s="424" customFormat="1" ht="15.75" customHeight="1" x14ac:dyDescent="0.2">
      <c r="A596" s="211">
        <f t="shared" si="164"/>
        <v>569</v>
      </c>
      <c r="B596" s="212">
        <f t="shared" si="167"/>
        <v>68.280800999999997</v>
      </c>
      <c r="C596" s="436">
        <v>19710</v>
      </c>
      <c r="D596" s="213">
        <f t="shared" si="152"/>
        <v>3463.9312447433063</v>
      </c>
      <c r="E596" s="208">
        <f t="shared" si="155"/>
        <v>1177.7366232127242</v>
      </c>
      <c r="F596" s="164">
        <f t="shared" si="156"/>
        <v>69.278624894866127</v>
      </c>
      <c r="G596" s="165">
        <v>68</v>
      </c>
      <c r="H596" s="166">
        <f t="shared" si="157"/>
        <v>4778.946492850896</v>
      </c>
      <c r="I596" s="211">
        <f t="shared" si="165"/>
        <v>569</v>
      </c>
      <c r="J596" s="212">
        <f t="shared" si="168"/>
        <v>105.04738615384615</v>
      </c>
      <c r="K596" s="436">
        <v>19710</v>
      </c>
      <c r="L596" s="213">
        <f t="shared" si="153"/>
        <v>2251.555309083149</v>
      </c>
      <c r="M596" s="210">
        <f t="shared" si="158"/>
        <v>765.5288050882707</v>
      </c>
      <c r="N596" s="208">
        <f t="shared" si="159"/>
        <v>45.031106181662985</v>
      </c>
      <c r="O596" s="165">
        <v>44</v>
      </c>
      <c r="P596" s="166">
        <f t="shared" si="160"/>
        <v>3106.1152203530828</v>
      </c>
      <c r="Q596" s="211">
        <f t="shared" si="166"/>
        <v>569</v>
      </c>
      <c r="R596" s="212">
        <f t="shared" si="169"/>
        <v>195.08800285714287</v>
      </c>
      <c r="S596" s="436">
        <v>19710</v>
      </c>
      <c r="T596" s="213">
        <f t="shared" si="154"/>
        <v>1212.3759356601572</v>
      </c>
      <c r="U596" s="210">
        <f t="shared" si="161"/>
        <v>412.20781812445347</v>
      </c>
      <c r="V596" s="208">
        <f t="shared" si="162"/>
        <v>24.247518713203146</v>
      </c>
      <c r="W596" s="165">
        <v>24</v>
      </c>
      <c r="X596" s="166">
        <f t="shared" si="163"/>
        <v>1672.8312724978139</v>
      </c>
    </row>
    <row r="597" spans="1:24" s="424" customFormat="1" ht="15.75" customHeight="1" x14ac:dyDescent="0.2">
      <c r="A597" s="214">
        <f t="shared" si="164"/>
        <v>570</v>
      </c>
      <c r="B597" s="212">
        <f t="shared" si="167"/>
        <v>68.304289999999995</v>
      </c>
      <c r="C597" s="436">
        <v>19710</v>
      </c>
      <c r="D597" s="213">
        <f t="shared" si="152"/>
        <v>3462.7400416577057</v>
      </c>
      <c r="E597" s="208">
        <f t="shared" si="155"/>
        <v>1177.3316141636201</v>
      </c>
      <c r="F597" s="164">
        <f t="shared" si="156"/>
        <v>69.254800833154121</v>
      </c>
      <c r="G597" s="165">
        <v>68</v>
      </c>
      <c r="H597" s="166">
        <f t="shared" si="157"/>
        <v>4777.3264566544804</v>
      </c>
      <c r="I597" s="214">
        <f t="shared" si="165"/>
        <v>570</v>
      </c>
      <c r="J597" s="212">
        <f t="shared" si="168"/>
        <v>105.08352307692307</v>
      </c>
      <c r="K597" s="436">
        <v>19710</v>
      </c>
      <c r="L597" s="213">
        <f t="shared" si="153"/>
        <v>2250.7810270775085</v>
      </c>
      <c r="M597" s="210">
        <f t="shared" si="158"/>
        <v>765.26554920635294</v>
      </c>
      <c r="N597" s="208">
        <f t="shared" si="159"/>
        <v>45.01562054155017</v>
      </c>
      <c r="O597" s="165">
        <v>44</v>
      </c>
      <c r="P597" s="166">
        <f t="shared" si="160"/>
        <v>3105.0621968254113</v>
      </c>
      <c r="Q597" s="214">
        <f t="shared" si="166"/>
        <v>570</v>
      </c>
      <c r="R597" s="212">
        <f t="shared" si="169"/>
        <v>195.15511428571429</v>
      </c>
      <c r="S597" s="436">
        <v>19710</v>
      </c>
      <c r="T597" s="213">
        <f t="shared" si="154"/>
        <v>1211.9590145801969</v>
      </c>
      <c r="U597" s="210">
        <f t="shared" si="161"/>
        <v>412.06606495726697</v>
      </c>
      <c r="V597" s="208">
        <f t="shared" si="162"/>
        <v>24.23918029160394</v>
      </c>
      <c r="W597" s="165">
        <v>24</v>
      </c>
      <c r="X597" s="166">
        <f t="shared" si="163"/>
        <v>1672.2642598290679</v>
      </c>
    </row>
    <row r="598" spans="1:24" s="424" customFormat="1" ht="15.75" customHeight="1" x14ac:dyDescent="0.2">
      <c r="A598" s="211">
        <f t="shared" si="164"/>
        <v>571</v>
      </c>
      <c r="B598" s="212">
        <f t="shared" si="167"/>
        <v>68.327778999999992</v>
      </c>
      <c r="C598" s="436">
        <v>19710</v>
      </c>
      <c r="D598" s="213">
        <f t="shared" si="152"/>
        <v>3461.5496575704597</v>
      </c>
      <c r="E598" s="208">
        <f t="shared" si="155"/>
        <v>1176.9268835739563</v>
      </c>
      <c r="F598" s="164">
        <f t="shared" si="156"/>
        <v>69.230993151409194</v>
      </c>
      <c r="G598" s="165">
        <v>68</v>
      </c>
      <c r="H598" s="166">
        <f t="shared" si="157"/>
        <v>4775.7075342958251</v>
      </c>
      <c r="I598" s="211">
        <f t="shared" si="165"/>
        <v>571</v>
      </c>
      <c r="J598" s="212">
        <f t="shared" si="168"/>
        <v>105.11965999999998</v>
      </c>
      <c r="K598" s="436">
        <v>19710</v>
      </c>
      <c r="L598" s="213">
        <f t="shared" si="153"/>
        <v>2250.0072774207988</v>
      </c>
      <c r="M598" s="210">
        <f t="shared" si="158"/>
        <v>765.00247432307162</v>
      </c>
      <c r="N598" s="208">
        <f t="shared" si="159"/>
        <v>45.000145548415979</v>
      </c>
      <c r="O598" s="165">
        <v>44</v>
      </c>
      <c r="P598" s="166">
        <f t="shared" si="160"/>
        <v>3104.0098972922865</v>
      </c>
      <c r="Q598" s="211">
        <f t="shared" si="166"/>
        <v>571</v>
      </c>
      <c r="R598" s="212">
        <f t="shared" si="169"/>
        <v>195.22222571428571</v>
      </c>
      <c r="S598" s="436">
        <v>19710</v>
      </c>
      <c r="T598" s="213">
        <f t="shared" si="154"/>
        <v>1211.5423801496606</v>
      </c>
      <c r="U598" s="210">
        <f t="shared" si="161"/>
        <v>411.92440925088465</v>
      </c>
      <c r="V598" s="208">
        <f t="shared" si="162"/>
        <v>24.230847602993212</v>
      </c>
      <c r="W598" s="165">
        <v>24</v>
      </c>
      <c r="X598" s="166">
        <f t="shared" si="163"/>
        <v>1671.6976370035384</v>
      </c>
    </row>
    <row r="599" spans="1:24" s="424" customFormat="1" ht="15.75" customHeight="1" x14ac:dyDescent="0.2">
      <c r="A599" s="211">
        <f t="shared" si="164"/>
        <v>572</v>
      </c>
      <c r="B599" s="212">
        <f t="shared" si="167"/>
        <v>68.351268000000005</v>
      </c>
      <c r="C599" s="436">
        <v>19710</v>
      </c>
      <c r="D599" s="213">
        <f t="shared" si="152"/>
        <v>3460.3600916372175</v>
      </c>
      <c r="E599" s="208">
        <f t="shared" si="155"/>
        <v>1176.522431156654</v>
      </c>
      <c r="F599" s="164">
        <f t="shared" si="156"/>
        <v>69.207201832744346</v>
      </c>
      <c r="G599" s="165">
        <v>68</v>
      </c>
      <c r="H599" s="166">
        <f t="shared" si="157"/>
        <v>4774.0897246266159</v>
      </c>
      <c r="I599" s="211">
        <f t="shared" si="165"/>
        <v>572</v>
      </c>
      <c r="J599" s="212">
        <f t="shared" si="168"/>
        <v>105.15579692307692</v>
      </c>
      <c r="K599" s="436">
        <v>19710</v>
      </c>
      <c r="L599" s="213">
        <f t="shared" si="153"/>
        <v>2249.2340595641913</v>
      </c>
      <c r="M599" s="210">
        <f t="shared" si="158"/>
        <v>764.73958025182515</v>
      </c>
      <c r="N599" s="208">
        <f t="shared" si="159"/>
        <v>44.984681191283826</v>
      </c>
      <c r="O599" s="165">
        <v>44</v>
      </c>
      <c r="P599" s="166">
        <f t="shared" si="160"/>
        <v>3102.9583210073006</v>
      </c>
      <c r="Q599" s="211">
        <f t="shared" si="166"/>
        <v>572</v>
      </c>
      <c r="R599" s="212">
        <f t="shared" si="169"/>
        <v>195.28933714285716</v>
      </c>
      <c r="S599" s="436">
        <v>19710</v>
      </c>
      <c r="T599" s="213">
        <f t="shared" si="154"/>
        <v>1211.126032073026</v>
      </c>
      <c r="U599" s="210">
        <f t="shared" si="161"/>
        <v>411.78285090482888</v>
      </c>
      <c r="V599" s="208">
        <f t="shared" si="162"/>
        <v>24.22252064146052</v>
      </c>
      <c r="W599" s="165">
        <v>24</v>
      </c>
      <c r="X599" s="166">
        <f t="shared" si="163"/>
        <v>1671.1314036193153</v>
      </c>
    </row>
    <row r="600" spans="1:24" s="424" customFormat="1" ht="15.75" customHeight="1" x14ac:dyDescent="0.2">
      <c r="A600" s="211">
        <f t="shared" si="164"/>
        <v>573</v>
      </c>
      <c r="B600" s="212">
        <f t="shared" si="167"/>
        <v>68.374757000000002</v>
      </c>
      <c r="C600" s="436">
        <v>19710</v>
      </c>
      <c r="D600" s="213">
        <f t="shared" si="152"/>
        <v>3459.1713430147911</v>
      </c>
      <c r="E600" s="208">
        <f t="shared" si="155"/>
        <v>1176.1182566250291</v>
      </c>
      <c r="F600" s="164">
        <f t="shared" si="156"/>
        <v>69.183426860295825</v>
      </c>
      <c r="G600" s="165">
        <v>68</v>
      </c>
      <c r="H600" s="166">
        <f t="shared" si="157"/>
        <v>4772.4730265001162</v>
      </c>
      <c r="I600" s="211">
        <f t="shared" si="165"/>
        <v>573</v>
      </c>
      <c r="J600" s="212">
        <f t="shared" si="168"/>
        <v>105.19193384615384</v>
      </c>
      <c r="K600" s="436">
        <v>19710</v>
      </c>
      <c r="L600" s="213">
        <f t="shared" si="153"/>
        <v>2248.4613729596144</v>
      </c>
      <c r="M600" s="210">
        <f t="shared" si="158"/>
        <v>764.47686680626896</v>
      </c>
      <c r="N600" s="208">
        <f t="shared" si="159"/>
        <v>44.96922745919229</v>
      </c>
      <c r="O600" s="165">
        <v>44</v>
      </c>
      <c r="P600" s="166">
        <f t="shared" si="160"/>
        <v>3101.9074672250754</v>
      </c>
      <c r="Q600" s="211">
        <f t="shared" si="166"/>
        <v>573</v>
      </c>
      <c r="R600" s="212">
        <f t="shared" si="169"/>
        <v>195.35644857142859</v>
      </c>
      <c r="S600" s="436">
        <v>19710</v>
      </c>
      <c r="T600" s="213">
        <f t="shared" si="154"/>
        <v>1210.7099700551769</v>
      </c>
      <c r="U600" s="210">
        <f t="shared" si="161"/>
        <v>411.64138981876016</v>
      </c>
      <c r="V600" s="208">
        <f t="shared" si="162"/>
        <v>24.214199401103539</v>
      </c>
      <c r="W600" s="165">
        <v>24</v>
      </c>
      <c r="X600" s="166">
        <f t="shared" si="163"/>
        <v>1670.5655592750406</v>
      </c>
    </row>
    <row r="601" spans="1:24" s="424" customFormat="1" ht="15.75" customHeight="1" x14ac:dyDescent="0.2">
      <c r="A601" s="211">
        <f t="shared" si="164"/>
        <v>574</v>
      </c>
      <c r="B601" s="212">
        <f t="shared" si="167"/>
        <v>68.398246</v>
      </c>
      <c r="C601" s="436">
        <v>19710</v>
      </c>
      <c r="D601" s="213">
        <f t="shared" si="152"/>
        <v>3457.9834108611499</v>
      </c>
      <c r="E601" s="208">
        <f t="shared" si="155"/>
        <v>1175.714359692791</v>
      </c>
      <c r="F601" s="164">
        <f t="shared" si="156"/>
        <v>69.159668217223</v>
      </c>
      <c r="G601" s="165">
        <v>68</v>
      </c>
      <c r="H601" s="166">
        <f t="shared" si="157"/>
        <v>4770.8574387711642</v>
      </c>
      <c r="I601" s="211">
        <f t="shared" si="165"/>
        <v>574</v>
      </c>
      <c r="J601" s="212">
        <f t="shared" si="168"/>
        <v>105.22807076923077</v>
      </c>
      <c r="K601" s="436">
        <v>19710</v>
      </c>
      <c r="L601" s="213">
        <f t="shared" si="153"/>
        <v>2247.6892170597475</v>
      </c>
      <c r="M601" s="210">
        <f t="shared" si="158"/>
        <v>764.21433380031419</v>
      </c>
      <c r="N601" s="208">
        <f t="shared" si="159"/>
        <v>44.953784341194954</v>
      </c>
      <c r="O601" s="165">
        <v>44</v>
      </c>
      <c r="P601" s="166">
        <f t="shared" si="160"/>
        <v>3100.8573352012568</v>
      </c>
      <c r="Q601" s="211">
        <f t="shared" si="166"/>
        <v>574</v>
      </c>
      <c r="R601" s="212">
        <f t="shared" si="169"/>
        <v>195.42356000000001</v>
      </c>
      <c r="S601" s="436">
        <v>19710</v>
      </c>
      <c r="T601" s="213">
        <f t="shared" si="154"/>
        <v>1210.2941938014023</v>
      </c>
      <c r="U601" s="210">
        <f t="shared" si="161"/>
        <v>411.5000258924768</v>
      </c>
      <c r="V601" s="208">
        <f t="shared" si="162"/>
        <v>24.205883876028047</v>
      </c>
      <c r="W601" s="165">
        <v>24</v>
      </c>
      <c r="X601" s="166">
        <f t="shared" si="163"/>
        <v>1670.0001035699072</v>
      </c>
    </row>
    <row r="602" spans="1:24" s="424" customFormat="1" ht="15.75" customHeight="1" x14ac:dyDescent="0.2">
      <c r="A602" s="211">
        <f t="shared" si="164"/>
        <v>575</v>
      </c>
      <c r="B602" s="212">
        <f t="shared" si="167"/>
        <v>68.421734999999998</v>
      </c>
      <c r="C602" s="436">
        <v>19710</v>
      </c>
      <c r="D602" s="213">
        <f t="shared" si="152"/>
        <v>3456.7962943354182</v>
      </c>
      <c r="E602" s="208">
        <f t="shared" si="155"/>
        <v>1175.3107400740423</v>
      </c>
      <c r="F602" s="164">
        <f t="shared" si="156"/>
        <v>69.135925886708364</v>
      </c>
      <c r="G602" s="165">
        <v>68</v>
      </c>
      <c r="H602" s="166">
        <f t="shared" si="157"/>
        <v>4769.2429602961693</v>
      </c>
      <c r="I602" s="211">
        <f t="shared" si="165"/>
        <v>575</v>
      </c>
      <c r="J602" s="212">
        <f t="shared" si="168"/>
        <v>105.26420769230769</v>
      </c>
      <c r="K602" s="436">
        <v>19710</v>
      </c>
      <c r="L602" s="213">
        <f t="shared" si="153"/>
        <v>2246.917591318022</v>
      </c>
      <c r="M602" s="210">
        <f t="shared" si="158"/>
        <v>763.95198104812755</v>
      </c>
      <c r="N602" s="208">
        <f t="shared" si="159"/>
        <v>44.938351826360439</v>
      </c>
      <c r="O602" s="165">
        <v>44</v>
      </c>
      <c r="P602" s="166">
        <f t="shared" si="160"/>
        <v>3099.8079241925097</v>
      </c>
      <c r="Q602" s="211">
        <f t="shared" si="166"/>
        <v>575</v>
      </c>
      <c r="R602" s="212">
        <f t="shared" si="169"/>
        <v>195.49067142857143</v>
      </c>
      <c r="S602" s="436">
        <v>19710</v>
      </c>
      <c r="T602" s="213">
        <f t="shared" si="154"/>
        <v>1209.8787030173964</v>
      </c>
      <c r="U602" s="210">
        <f t="shared" si="161"/>
        <v>411.35875902591482</v>
      </c>
      <c r="V602" s="208">
        <f t="shared" si="162"/>
        <v>24.197574060347929</v>
      </c>
      <c r="W602" s="165">
        <v>24</v>
      </c>
      <c r="X602" s="166">
        <f t="shared" si="163"/>
        <v>1669.4350361036593</v>
      </c>
    </row>
    <row r="603" spans="1:24" s="424" customFormat="1" ht="15.75" customHeight="1" x14ac:dyDescent="0.2">
      <c r="A603" s="211">
        <f t="shared" si="164"/>
        <v>576</v>
      </c>
      <c r="B603" s="212">
        <f t="shared" si="167"/>
        <v>68.445223999999996</v>
      </c>
      <c r="C603" s="436">
        <v>19710</v>
      </c>
      <c r="D603" s="213">
        <f t="shared" si="152"/>
        <v>3455.609992597877</v>
      </c>
      <c r="E603" s="208">
        <f t="shared" si="155"/>
        <v>1174.9073974832781</v>
      </c>
      <c r="F603" s="164">
        <f t="shared" si="156"/>
        <v>69.112199851957541</v>
      </c>
      <c r="G603" s="165">
        <v>68</v>
      </c>
      <c r="H603" s="166">
        <f t="shared" si="157"/>
        <v>4767.6295899331126</v>
      </c>
      <c r="I603" s="211">
        <f t="shared" si="165"/>
        <v>576</v>
      </c>
      <c r="J603" s="212">
        <f t="shared" si="168"/>
        <v>105.3003446153846</v>
      </c>
      <c r="K603" s="436">
        <v>19710</v>
      </c>
      <c r="L603" s="213">
        <f t="shared" si="153"/>
        <v>2246.1464951886201</v>
      </c>
      <c r="M603" s="210">
        <f t="shared" si="158"/>
        <v>763.68980836413084</v>
      </c>
      <c r="N603" s="208">
        <f t="shared" si="159"/>
        <v>44.922929903772399</v>
      </c>
      <c r="O603" s="165">
        <v>44</v>
      </c>
      <c r="P603" s="166">
        <f t="shared" si="160"/>
        <v>3098.7592334565234</v>
      </c>
      <c r="Q603" s="211">
        <f t="shared" si="166"/>
        <v>576</v>
      </c>
      <c r="R603" s="212">
        <f t="shared" si="169"/>
        <v>195.55778285714285</v>
      </c>
      <c r="S603" s="436">
        <v>19710</v>
      </c>
      <c r="T603" s="213">
        <f t="shared" si="154"/>
        <v>1209.4634974092569</v>
      </c>
      <c r="U603" s="210">
        <f t="shared" si="161"/>
        <v>411.21758911914736</v>
      </c>
      <c r="V603" s="208">
        <f t="shared" si="162"/>
        <v>24.189269948185139</v>
      </c>
      <c r="W603" s="165">
        <v>24</v>
      </c>
      <c r="X603" s="166">
        <f t="shared" si="163"/>
        <v>1668.8703564765892</v>
      </c>
    </row>
    <row r="604" spans="1:24" s="424" customFormat="1" ht="15.75" customHeight="1" x14ac:dyDescent="0.2">
      <c r="A604" s="211">
        <f t="shared" si="164"/>
        <v>577</v>
      </c>
      <c r="B604" s="212">
        <f t="shared" si="167"/>
        <v>68.468712999999994</v>
      </c>
      <c r="C604" s="436">
        <v>19710</v>
      </c>
      <c r="D604" s="213">
        <f t="shared" ref="D604:D667" si="170">12*1/B604*C604</f>
        <v>3454.424504809956</v>
      </c>
      <c r="E604" s="208">
        <f t="shared" si="155"/>
        <v>1174.5043316353851</v>
      </c>
      <c r="F604" s="164">
        <f t="shared" si="156"/>
        <v>69.088490096199124</v>
      </c>
      <c r="G604" s="165">
        <v>68</v>
      </c>
      <c r="H604" s="166">
        <f t="shared" si="157"/>
        <v>4766.0173265415406</v>
      </c>
      <c r="I604" s="211">
        <f t="shared" si="165"/>
        <v>577</v>
      </c>
      <c r="J604" s="212">
        <f t="shared" si="168"/>
        <v>105.33648153846153</v>
      </c>
      <c r="K604" s="436">
        <v>19710</v>
      </c>
      <c r="L604" s="213">
        <f t="shared" ref="L604:L667" si="171">12*1/J604*K604</f>
        <v>2245.375928126472</v>
      </c>
      <c r="M604" s="210">
        <f t="shared" si="158"/>
        <v>763.42781556300054</v>
      </c>
      <c r="N604" s="208">
        <f t="shared" si="159"/>
        <v>44.90751856252944</v>
      </c>
      <c r="O604" s="165">
        <v>44</v>
      </c>
      <c r="P604" s="166">
        <f t="shared" si="160"/>
        <v>3097.7112622520017</v>
      </c>
      <c r="Q604" s="211">
        <f t="shared" si="166"/>
        <v>577</v>
      </c>
      <c r="R604" s="212">
        <f t="shared" si="169"/>
        <v>195.62489428571428</v>
      </c>
      <c r="S604" s="436">
        <v>19710</v>
      </c>
      <c r="T604" s="213">
        <f t="shared" ref="T604:T667" si="172">12*1/R604*S604</f>
        <v>1209.0485766834847</v>
      </c>
      <c r="U604" s="210">
        <f t="shared" si="161"/>
        <v>411.07651607238483</v>
      </c>
      <c r="V604" s="208">
        <f t="shared" si="162"/>
        <v>24.180971533669695</v>
      </c>
      <c r="W604" s="165">
        <v>24</v>
      </c>
      <c r="X604" s="166">
        <f t="shared" si="163"/>
        <v>1668.3060642895391</v>
      </c>
    </row>
    <row r="605" spans="1:24" s="424" customFormat="1" ht="15.75" customHeight="1" x14ac:dyDescent="0.2">
      <c r="A605" s="211">
        <f t="shared" si="164"/>
        <v>578</v>
      </c>
      <c r="B605" s="212">
        <f t="shared" si="167"/>
        <v>68.492201999999992</v>
      </c>
      <c r="C605" s="436">
        <v>19710</v>
      </c>
      <c r="D605" s="213">
        <f t="shared" si="170"/>
        <v>3453.2398301342396</v>
      </c>
      <c r="E605" s="208">
        <f t="shared" ref="E605:E668" si="173">D605*34%</f>
        <v>1174.1015422456414</v>
      </c>
      <c r="F605" s="164">
        <f t="shared" ref="F605:F668" si="174">D605*2%</f>
        <v>69.064796602684794</v>
      </c>
      <c r="G605" s="165">
        <v>68</v>
      </c>
      <c r="H605" s="166">
        <f t="shared" ref="H605:H668" si="175">SUM(D605:G605)</f>
        <v>4764.4061689825658</v>
      </c>
      <c r="I605" s="211">
        <f t="shared" si="165"/>
        <v>578</v>
      </c>
      <c r="J605" s="212">
        <f t="shared" si="168"/>
        <v>105.37261846153845</v>
      </c>
      <c r="K605" s="436">
        <v>19710</v>
      </c>
      <c r="L605" s="213">
        <f t="shared" si="171"/>
        <v>2244.6058895872557</v>
      </c>
      <c r="M605" s="210">
        <f t="shared" ref="M605:M668" si="176">L605*34%</f>
        <v>763.16600245966697</v>
      </c>
      <c r="N605" s="208">
        <f t="shared" ref="N605:N668" si="177">L605*2%</f>
        <v>44.892117791745115</v>
      </c>
      <c r="O605" s="165">
        <v>44</v>
      </c>
      <c r="P605" s="166">
        <f t="shared" ref="P605:P668" si="178">SUM(L605:O605)</f>
        <v>3096.6640098386674</v>
      </c>
      <c r="Q605" s="211">
        <f t="shared" si="166"/>
        <v>578</v>
      </c>
      <c r="R605" s="212">
        <f t="shared" si="169"/>
        <v>195.6920057142857</v>
      </c>
      <c r="S605" s="436">
        <v>19710</v>
      </c>
      <c r="T605" s="213">
        <f t="shared" si="172"/>
        <v>1208.6339405469837</v>
      </c>
      <c r="U605" s="210">
        <f t="shared" ref="U605:U668" si="179">T605*34%</f>
        <v>410.93553978597447</v>
      </c>
      <c r="V605" s="208">
        <f t="shared" ref="V605:V668" si="180">T605*2%</f>
        <v>24.172678810939676</v>
      </c>
      <c r="W605" s="165">
        <v>24</v>
      </c>
      <c r="X605" s="166">
        <f t="shared" ref="X605:X668" si="181">SUM(T605:W605)</f>
        <v>1667.7421591438979</v>
      </c>
    </row>
    <row r="606" spans="1:24" s="424" customFormat="1" ht="15.75" customHeight="1" x14ac:dyDescent="0.2">
      <c r="A606" s="211">
        <f t="shared" si="164"/>
        <v>579</v>
      </c>
      <c r="B606" s="212">
        <f t="shared" si="167"/>
        <v>68.515691000000004</v>
      </c>
      <c r="C606" s="436">
        <v>19710</v>
      </c>
      <c r="D606" s="213">
        <f t="shared" si="170"/>
        <v>3452.0559677344563</v>
      </c>
      <c r="E606" s="208">
        <f t="shared" si="173"/>
        <v>1173.6990290297151</v>
      </c>
      <c r="F606" s="164">
        <f t="shared" si="174"/>
        <v>69.04111935468913</v>
      </c>
      <c r="G606" s="165">
        <v>68</v>
      </c>
      <c r="H606" s="166">
        <f t="shared" si="175"/>
        <v>4762.7961161188605</v>
      </c>
      <c r="I606" s="211">
        <f t="shared" si="165"/>
        <v>579</v>
      </c>
      <c r="J606" s="212">
        <f t="shared" si="168"/>
        <v>105.40875538461539</v>
      </c>
      <c r="K606" s="436">
        <v>19710</v>
      </c>
      <c r="L606" s="213">
        <f t="shared" si="171"/>
        <v>2243.8363790273966</v>
      </c>
      <c r="M606" s="210">
        <f t="shared" si="176"/>
        <v>762.90436886931491</v>
      </c>
      <c r="N606" s="208">
        <f t="shared" si="177"/>
        <v>44.876727580547929</v>
      </c>
      <c r="O606" s="165">
        <v>44</v>
      </c>
      <c r="P606" s="166">
        <f t="shared" si="178"/>
        <v>3095.6174754772596</v>
      </c>
      <c r="Q606" s="211">
        <f t="shared" si="166"/>
        <v>579</v>
      </c>
      <c r="R606" s="212">
        <f t="shared" si="169"/>
        <v>195.75911714285718</v>
      </c>
      <c r="S606" s="436">
        <v>19710</v>
      </c>
      <c r="T606" s="213">
        <f t="shared" si="172"/>
        <v>1208.2195887070595</v>
      </c>
      <c r="U606" s="210">
        <f t="shared" si="179"/>
        <v>410.79466016040027</v>
      </c>
      <c r="V606" s="208">
        <f t="shared" si="180"/>
        <v>24.16439177414119</v>
      </c>
      <c r="W606" s="165">
        <v>24</v>
      </c>
      <c r="X606" s="166">
        <f t="shared" si="181"/>
        <v>1667.1786406416011</v>
      </c>
    </row>
    <row r="607" spans="1:24" s="424" customFormat="1" ht="15.75" customHeight="1" x14ac:dyDescent="0.2">
      <c r="A607" s="214">
        <f t="shared" si="164"/>
        <v>580</v>
      </c>
      <c r="B607" s="212">
        <f t="shared" si="167"/>
        <v>68.539180000000002</v>
      </c>
      <c r="C607" s="436">
        <v>19710</v>
      </c>
      <c r="D607" s="213">
        <f t="shared" si="170"/>
        <v>3450.872916775485</v>
      </c>
      <c r="E607" s="208">
        <f t="shared" si="173"/>
        <v>1173.2967917036649</v>
      </c>
      <c r="F607" s="164">
        <f t="shared" si="174"/>
        <v>69.017458335509701</v>
      </c>
      <c r="G607" s="165">
        <v>68</v>
      </c>
      <c r="H607" s="166">
        <f t="shared" si="175"/>
        <v>4761.1871668146605</v>
      </c>
      <c r="I607" s="214">
        <f t="shared" si="165"/>
        <v>580</v>
      </c>
      <c r="J607" s="212">
        <f t="shared" si="168"/>
        <v>105.44489230769231</v>
      </c>
      <c r="K607" s="436">
        <v>19710</v>
      </c>
      <c r="L607" s="213">
        <f t="shared" si="171"/>
        <v>2243.0673959040655</v>
      </c>
      <c r="M607" s="210">
        <f t="shared" si="176"/>
        <v>762.64291460738229</v>
      </c>
      <c r="N607" s="208">
        <f t="shared" si="177"/>
        <v>44.861347918081314</v>
      </c>
      <c r="O607" s="165">
        <v>44</v>
      </c>
      <c r="P607" s="166">
        <f t="shared" si="178"/>
        <v>3094.5716584295292</v>
      </c>
      <c r="Q607" s="214">
        <f t="shared" si="166"/>
        <v>580</v>
      </c>
      <c r="R607" s="212">
        <f t="shared" si="169"/>
        <v>195.8262285714286</v>
      </c>
      <c r="S607" s="436">
        <v>19710</v>
      </c>
      <c r="T607" s="213">
        <f t="shared" si="172"/>
        <v>1207.8055208714195</v>
      </c>
      <c r="U607" s="210">
        <f t="shared" si="179"/>
        <v>410.65387709628266</v>
      </c>
      <c r="V607" s="208">
        <f t="shared" si="180"/>
        <v>24.15611041742839</v>
      </c>
      <c r="W607" s="165">
        <v>24</v>
      </c>
      <c r="X607" s="166">
        <f t="shared" si="181"/>
        <v>1666.6155083851306</v>
      </c>
    </row>
    <row r="608" spans="1:24" s="424" customFormat="1" ht="15.75" customHeight="1" x14ac:dyDescent="0.2">
      <c r="A608" s="211">
        <f t="shared" si="164"/>
        <v>581</v>
      </c>
      <c r="B608" s="212">
        <f t="shared" si="167"/>
        <v>68.562669</v>
      </c>
      <c r="C608" s="436">
        <v>19710</v>
      </c>
      <c r="D608" s="213">
        <f t="shared" si="170"/>
        <v>3449.6906764233463</v>
      </c>
      <c r="E608" s="208">
        <f t="shared" si="173"/>
        <v>1172.8948299839378</v>
      </c>
      <c r="F608" s="164">
        <f t="shared" si="174"/>
        <v>68.99381352846693</v>
      </c>
      <c r="G608" s="165">
        <v>68</v>
      </c>
      <c r="H608" s="166">
        <f t="shared" si="175"/>
        <v>4759.5793199357504</v>
      </c>
      <c r="I608" s="211">
        <f t="shared" si="165"/>
        <v>581</v>
      </c>
      <c r="J608" s="212">
        <f t="shared" si="168"/>
        <v>105.48102923076922</v>
      </c>
      <c r="K608" s="436">
        <v>19710</v>
      </c>
      <c r="L608" s="213">
        <f t="shared" si="171"/>
        <v>2242.2989396751755</v>
      </c>
      <c r="M608" s="210">
        <f t="shared" si="176"/>
        <v>762.38163948955969</v>
      </c>
      <c r="N608" s="208">
        <f t="shared" si="177"/>
        <v>44.845978793503512</v>
      </c>
      <c r="O608" s="165">
        <v>44</v>
      </c>
      <c r="P608" s="166">
        <f t="shared" si="178"/>
        <v>3093.5265579582388</v>
      </c>
      <c r="Q608" s="211">
        <f t="shared" si="166"/>
        <v>581</v>
      </c>
      <c r="R608" s="212">
        <f t="shared" si="169"/>
        <v>195.89334000000002</v>
      </c>
      <c r="S608" s="436">
        <v>19710</v>
      </c>
      <c r="T608" s="213">
        <f t="shared" si="172"/>
        <v>1207.3917367481711</v>
      </c>
      <c r="U608" s="210">
        <f t="shared" si="179"/>
        <v>410.51319049437819</v>
      </c>
      <c r="V608" s="208">
        <f t="shared" si="180"/>
        <v>24.147834734963421</v>
      </c>
      <c r="W608" s="165">
        <v>24</v>
      </c>
      <c r="X608" s="166">
        <f t="shared" si="181"/>
        <v>1666.0527619775128</v>
      </c>
    </row>
    <row r="609" spans="1:24" s="424" customFormat="1" ht="15.75" customHeight="1" x14ac:dyDescent="0.2">
      <c r="A609" s="211">
        <f t="shared" si="164"/>
        <v>582</v>
      </c>
      <c r="B609" s="212">
        <f t="shared" si="167"/>
        <v>68.586157999999998</v>
      </c>
      <c r="C609" s="436">
        <v>19710</v>
      </c>
      <c r="D609" s="213">
        <f t="shared" si="170"/>
        <v>3448.5092458452036</v>
      </c>
      <c r="E609" s="208">
        <f t="shared" si="173"/>
        <v>1172.4931435873693</v>
      </c>
      <c r="F609" s="164">
        <f t="shared" si="174"/>
        <v>68.970184916904074</v>
      </c>
      <c r="G609" s="165">
        <v>68</v>
      </c>
      <c r="H609" s="166">
        <f t="shared" si="175"/>
        <v>4757.9725743494773</v>
      </c>
      <c r="I609" s="211">
        <f t="shared" si="165"/>
        <v>582</v>
      </c>
      <c r="J609" s="212">
        <f t="shared" si="168"/>
        <v>105.51716615384615</v>
      </c>
      <c r="K609" s="436">
        <v>19710</v>
      </c>
      <c r="L609" s="213">
        <f t="shared" si="171"/>
        <v>2241.5310097993829</v>
      </c>
      <c r="M609" s="210">
        <f t="shared" si="176"/>
        <v>762.12054333179026</v>
      </c>
      <c r="N609" s="208">
        <f t="shared" si="177"/>
        <v>44.830620195987656</v>
      </c>
      <c r="O609" s="165">
        <v>44</v>
      </c>
      <c r="P609" s="166">
        <f t="shared" si="178"/>
        <v>3092.482173327161</v>
      </c>
      <c r="Q609" s="211">
        <f t="shared" si="166"/>
        <v>582</v>
      </c>
      <c r="R609" s="212">
        <f t="shared" si="169"/>
        <v>195.96045142857145</v>
      </c>
      <c r="S609" s="436">
        <v>19710</v>
      </c>
      <c r="T609" s="213">
        <f t="shared" si="172"/>
        <v>1206.9782360458212</v>
      </c>
      <c r="U609" s="210">
        <f t="shared" si="179"/>
        <v>410.37260025557924</v>
      </c>
      <c r="V609" s="208">
        <f t="shared" si="180"/>
        <v>24.139564720916425</v>
      </c>
      <c r="W609" s="165">
        <v>24</v>
      </c>
      <c r="X609" s="166">
        <f t="shared" si="181"/>
        <v>1665.490401022317</v>
      </c>
    </row>
    <row r="610" spans="1:24" s="424" customFormat="1" ht="15.75" customHeight="1" x14ac:dyDescent="0.2">
      <c r="A610" s="211">
        <f t="shared" si="164"/>
        <v>583</v>
      </c>
      <c r="B610" s="212">
        <f t="shared" si="167"/>
        <v>68.609646999999995</v>
      </c>
      <c r="C610" s="436">
        <v>19710</v>
      </c>
      <c r="D610" s="213">
        <f t="shared" si="170"/>
        <v>3447.3286242093627</v>
      </c>
      <c r="E610" s="208">
        <f t="shared" si="173"/>
        <v>1172.0917322311834</v>
      </c>
      <c r="F610" s="164">
        <f t="shared" si="174"/>
        <v>68.946572484187257</v>
      </c>
      <c r="G610" s="165">
        <v>68</v>
      </c>
      <c r="H610" s="166">
        <f t="shared" si="175"/>
        <v>4756.3669289247337</v>
      </c>
      <c r="I610" s="211">
        <f t="shared" si="165"/>
        <v>583</v>
      </c>
      <c r="J610" s="212">
        <f t="shared" si="168"/>
        <v>105.55330307692307</v>
      </c>
      <c r="K610" s="436">
        <v>19710</v>
      </c>
      <c r="L610" s="213">
        <f t="shared" si="171"/>
        <v>2240.7636057360855</v>
      </c>
      <c r="M610" s="210">
        <f t="shared" si="176"/>
        <v>761.85962595026911</v>
      </c>
      <c r="N610" s="208">
        <f t="shared" si="177"/>
        <v>44.815272114721715</v>
      </c>
      <c r="O610" s="165">
        <v>44</v>
      </c>
      <c r="P610" s="166">
        <f t="shared" si="178"/>
        <v>3091.4385038010764</v>
      </c>
      <c r="Q610" s="211">
        <f t="shared" si="166"/>
        <v>583</v>
      </c>
      <c r="R610" s="212">
        <f t="shared" si="169"/>
        <v>196.02756285714287</v>
      </c>
      <c r="S610" s="436">
        <v>19710</v>
      </c>
      <c r="T610" s="213">
        <f t="shared" si="172"/>
        <v>1206.5650184732767</v>
      </c>
      <c r="U610" s="210">
        <f t="shared" si="179"/>
        <v>410.23210628091414</v>
      </c>
      <c r="V610" s="208">
        <f t="shared" si="180"/>
        <v>24.131300369465535</v>
      </c>
      <c r="W610" s="165">
        <v>24</v>
      </c>
      <c r="X610" s="166">
        <f t="shared" si="181"/>
        <v>1664.9284251236566</v>
      </c>
    </row>
    <row r="611" spans="1:24" s="424" customFormat="1" ht="15.75" customHeight="1" x14ac:dyDescent="0.2">
      <c r="A611" s="211">
        <f t="shared" si="164"/>
        <v>584</v>
      </c>
      <c r="B611" s="212">
        <f t="shared" si="167"/>
        <v>68.633135999999993</v>
      </c>
      <c r="C611" s="436">
        <v>19710</v>
      </c>
      <c r="D611" s="213">
        <f t="shared" si="170"/>
        <v>3446.1488106852648</v>
      </c>
      <c r="E611" s="208">
        <f t="shared" si="173"/>
        <v>1171.6905956329902</v>
      </c>
      <c r="F611" s="164">
        <f t="shared" si="174"/>
        <v>68.922976213705297</v>
      </c>
      <c r="G611" s="165">
        <v>68</v>
      </c>
      <c r="H611" s="166">
        <f t="shared" si="175"/>
        <v>4754.7623825319606</v>
      </c>
      <c r="I611" s="211">
        <f t="shared" si="165"/>
        <v>584</v>
      </c>
      <c r="J611" s="212">
        <f t="shared" si="168"/>
        <v>105.58943999999998</v>
      </c>
      <c r="K611" s="436">
        <v>19710</v>
      </c>
      <c r="L611" s="213">
        <f t="shared" si="171"/>
        <v>2239.9967269454223</v>
      </c>
      <c r="M611" s="210">
        <f t="shared" si="176"/>
        <v>761.5988871614436</v>
      </c>
      <c r="N611" s="208">
        <f t="shared" si="177"/>
        <v>44.799934538908445</v>
      </c>
      <c r="O611" s="165">
        <v>44</v>
      </c>
      <c r="P611" s="166">
        <f t="shared" si="178"/>
        <v>3090.3955486457744</v>
      </c>
      <c r="Q611" s="211">
        <f t="shared" si="166"/>
        <v>584</v>
      </c>
      <c r="R611" s="212">
        <f t="shared" si="169"/>
        <v>196.09467428571429</v>
      </c>
      <c r="S611" s="436">
        <v>19710</v>
      </c>
      <c r="T611" s="213">
        <f t="shared" si="172"/>
        <v>1206.1520837398425</v>
      </c>
      <c r="U611" s="210">
        <f t="shared" si="179"/>
        <v>410.0917084715465</v>
      </c>
      <c r="V611" s="208">
        <f t="shared" si="180"/>
        <v>24.123041674796852</v>
      </c>
      <c r="W611" s="165">
        <v>24</v>
      </c>
      <c r="X611" s="166">
        <f t="shared" si="181"/>
        <v>1664.366833886186</v>
      </c>
    </row>
    <row r="612" spans="1:24" s="424" customFormat="1" ht="15.75" customHeight="1" x14ac:dyDescent="0.2">
      <c r="A612" s="211">
        <f t="shared" si="164"/>
        <v>585</v>
      </c>
      <c r="B612" s="212">
        <f t="shared" si="167"/>
        <v>68.656624999999991</v>
      </c>
      <c r="C612" s="436">
        <v>19710</v>
      </c>
      <c r="D612" s="213">
        <f t="shared" si="170"/>
        <v>3444.9698044434899</v>
      </c>
      <c r="E612" s="208">
        <f t="shared" si="173"/>
        <v>1171.2897335107866</v>
      </c>
      <c r="F612" s="164">
        <f t="shared" si="174"/>
        <v>68.899396088869807</v>
      </c>
      <c r="G612" s="165">
        <v>68</v>
      </c>
      <c r="H612" s="166">
        <f t="shared" si="175"/>
        <v>4753.1589340431465</v>
      </c>
      <c r="I612" s="211">
        <f t="shared" si="165"/>
        <v>585</v>
      </c>
      <c r="J612" s="212">
        <f t="shared" si="168"/>
        <v>105.62557692307691</v>
      </c>
      <c r="K612" s="436">
        <v>19710</v>
      </c>
      <c r="L612" s="213">
        <f t="shared" si="171"/>
        <v>2239.2303728882684</v>
      </c>
      <c r="M612" s="210">
        <f t="shared" si="176"/>
        <v>761.33832678201134</v>
      </c>
      <c r="N612" s="208">
        <f t="shared" si="177"/>
        <v>44.784607457765368</v>
      </c>
      <c r="O612" s="165">
        <v>44</v>
      </c>
      <c r="P612" s="166">
        <f t="shared" si="178"/>
        <v>3089.3533071280453</v>
      </c>
      <c r="Q612" s="211">
        <f t="shared" si="166"/>
        <v>585</v>
      </c>
      <c r="R612" s="212">
        <f t="shared" si="169"/>
        <v>196.16178571428571</v>
      </c>
      <c r="S612" s="436">
        <v>19710</v>
      </c>
      <c r="T612" s="213">
        <f t="shared" si="172"/>
        <v>1205.7394315552212</v>
      </c>
      <c r="U612" s="210">
        <f t="shared" si="179"/>
        <v>409.95140672877523</v>
      </c>
      <c r="V612" s="208">
        <f t="shared" si="180"/>
        <v>24.114788631104425</v>
      </c>
      <c r="W612" s="165">
        <v>24</v>
      </c>
      <c r="X612" s="166">
        <f t="shared" si="181"/>
        <v>1663.8056269151009</v>
      </c>
    </row>
    <row r="613" spans="1:24" s="424" customFormat="1" ht="15.75" customHeight="1" x14ac:dyDescent="0.2">
      <c r="A613" s="211">
        <f t="shared" si="164"/>
        <v>586</v>
      </c>
      <c r="B613" s="212">
        <f t="shared" si="167"/>
        <v>68.680114000000003</v>
      </c>
      <c r="C613" s="436">
        <v>19710</v>
      </c>
      <c r="D613" s="213">
        <f t="shared" si="170"/>
        <v>3443.7916046557521</v>
      </c>
      <c r="E613" s="208">
        <f t="shared" si="173"/>
        <v>1170.8891455829557</v>
      </c>
      <c r="F613" s="164">
        <f t="shared" si="174"/>
        <v>68.875832093115037</v>
      </c>
      <c r="G613" s="165">
        <v>68</v>
      </c>
      <c r="H613" s="166">
        <f t="shared" si="175"/>
        <v>4751.556582331822</v>
      </c>
      <c r="I613" s="211">
        <f t="shared" si="165"/>
        <v>586</v>
      </c>
      <c r="J613" s="212">
        <f t="shared" si="168"/>
        <v>105.66171384615384</v>
      </c>
      <c r="K613" s="436">
        <v>19710</v>
      </c>
      <c r="L613" s="213">
        <f t="shared" si="171"/>
        <v>2238.464543026239</v>
      </c>
      <c r="M613" s="210">
        <f t="shared" si="176"/>
        <v>761.07794462892127</v>
      </c>
      <c r="N613" s="208">
        <f t="shared" si="177"/>
        <v>44.769290860524784</v>
      </c>
      <c r="O613" s="165">
        <v>44</v>
      </c>
      <c r="P613" s="166">
        <f t="shared" si="178"/>
        <v>3088.3117785156851</v>
      </c>
      <c r="Q613" s="211">
        <f t="shared" si="166"/>
        <v>586</v>
      </c>
      <c r="R613" s="212">
        <f t="shared" si="169"/>
        <v>196.22889714285716</v>
      </c>
      <c r="S613" s="436">
        <v>19710</v>
      </c>
      <c r="T613" s="213">
        <f t="shared" si="172"/>
        <v>1205.3270616295133</v>
      </c>
      <c r="U613" s="210">
        <f t="shared" si="179"/>
        <v>409.81120095403458</v>
      </c>
      <c r="V613" s="208">
        <f t="shared" si="180"/>
        <v>24.106541232590267</v>
      </c>
      <c r="W613" s="165">
        <v>24</v>
      </c>
      <c r="X613" s="166">
        <f t="shared" si="181"/>
        <v>1663.2448038161381</v>
      </c>
    </row>
    <row r="614" spans="1:24" s="424" customFormat="1" ht="15.75" customHeight="1" x14ac:dyDescent="0.2">
      <c r="A614" s="211">
        <f t="shared" si="164"/>
        <v>587</v>
      </c>
      <c r="B614" s="212">
        <f t="shared" si="167"/>
        <v>68.703603000000001</v>
      </c>
      <c r="C614" s="436">
        <v>19710</v>
      </c>
      <c r="D614" s="213">
        <f t="shared" si="170"/>
        <v>3442.6142104948995</v>
      </c>
      <c r="E614" s="208">
        <f t="shared" si="173"/>
        <v>1170.4888315682658</v>
      </c>
      <c r="F614" s="164">
        <f t="shared" si="174"/>
        <v>68.852284209897988</v>
      </c>
      <c r="G614" s="165">
        <v>68</v>
      </c>
      <c r="H614" s="166">
        <f t="shared" si="175"/>
        <v>4749.9553262730633</v>
      </c>
      <c r="I614" s="211">
        <f t="shared" si="165"/>
        <v>587</v>
      </c>
      <c r="J614" s="212">
        <f t="shared" si="168"/>
        <v>105.69785076923077</v>
      </c>
      <c r="K614" s="436">
        <v>19710</v>
      </c>
      <c r="L614" s="213">
        <f t="shared" si="171"/>
        <v>2237.6992368216847</v>
      </c>
      <c r="M614" s="210">
        <f t="shared" si="176"/>
        <v>760.81774051937282</v>
      </c>
      <c r="N614" s="208">
        <f t="shared" si="177"/>
        <v>44.753984736433694</v>
      </c>
      <c r="O614" s="165">
        <v>44</v>
      </c>
      <c r="P614" s="166">
        <f t="shared" si="178"/>
        <v>3087.2709620774913</v>
      </c>
      <c r="Q614" s="211">
        <f t="shared" si="166"/>
        <v>587</v>
      </c>
      <c r="R614" s="212">
        <f t="shared" si="169"/>
        <v>196.29600857142859</v>
      </c>
      <c r="S614" s="436">
        <v>19710</v>
      </c>
      <c r="T614" s="213">
        <f t="shared" si="172"/>
        <v>1204.9149736732147</v>
      </c>
      <c r="U614" s="210">
        <f t="shared" si="179"/>
        <v>409.67109104889306</v>
      </c>
      <c r="V614" s="208">
        <f t="shared" si="180"/>
        <v>24.098299473464294</v>
      </c>
      <c r="W614" s="165">
        <v>24</v>
      </c>
      <c r="X614" s="166">
        <f t="shared" si="181"/>
        <v>1662.684364195572</v>
      </c>
    </row>
    <row r="615" spans="1:24" s="424" customFormat="1" ht="15.75" customHeight="1" x14ac:dyDescent="0.2">
      <c r="A615" s="211">
        <f t="shared" si="164"/>
        <v>588</v>
      </c>
      <c r="B615" s="212">
        <f t="shared" si="167"/>
        <v>68.727091999999999</v>
      </c>
      <c r="C615" s="436">
        <v>19710</v>
      </c>
      <c r="D615" s="213">
        <f t="shared" si="170"/>
        <v>3441.4376211349086</v>
      </c>
      <c r="E615" s="208">
        <f t="shared" si="173"/>
        <v>1170.088791185869</v>
      </c>
      <c r="F615" s="164">
        <f t="shared" si="174"/>
        <v>68.828752422698173</v>
      </c>
      <c r="G615" s="165">
        <v>68</v>
      </c>
      <c r="H615" s="166">
        <f t="shared" si="175"/>
        <v>4748.3551647434761</v>
      </c>
      <c r="I615" s="211">
        <f t="shared" si="165"/>
        <v>588</v>
      </c>
      <c r="J615" s="212">
        <f t="shared" si="168"/>
        <v>105.73398769230769</v>
      </c>
      <c r="K615" s="436">
        <v>19710</v>
      </c>
      <c r="L615" s="213">
        <f t="shared" si="171"/>
        <v>2236.9344537376905</v>
      </c>
      <c r="M615" s="210">
        <f t="shared" si="176"/>
        <v>760.55771427081481</v>
      </c>
      <c r="N615" s="208">
        <f t="shared" si="177"/>
        <v>44.738689074753815</v>
      </c>
      <c r="O615" s="165">
        <v>44</v>
      </c>
      <c r="P615" s="166">
        <f t="shared" si="178"/>
        <v>3086.2308570832593</v>
      </c>
      <c r="Q615" s="211">
        <f t="shared" si="166"/>
        <v>588</v>
      </c>
      <c r="R615" s="212">
        <f t="shared" si="169"/>
        <v>196.36312000000001</v>
      </c>
      <c r="S615" s="436">
        <v>19710</v>
      </c>
      <c r="T615" s="213">
        <f t="shared" si="172"/>
        <v>1204.5031673972178</v>
      </c>
      <c r="U615" s="210">
        <f t="shared" si="179"/>
        <v>409.53107691505409</v>
      </c>
      <c r="V615" s="208">
        <f t="shared" si="180"/>
        <v>24.090063347944355</v>
      </c>
      <c r="W615" s="165">
        <v>24</v>
      </c>
      <c r="X615" s="166">
        <f t="shared" si="181"/>
        <v>1662.1243076602161</v>
      </c>
    </row>
    <row r="616" spans="1:24" s="424" customFormat="1" ht="15.75" customHeight="1" x14ac:dyDescent="0.2">
      <c r="A616" s="211">
        <f t="shared" si="164"/>
        <v>589</v>
      </c>
      <c r="B616" s="212">
        <f t="shared" si="167"/>
        <v>68.750580999999997</v>
      </c>
      <c r="C616" s="436">
        <v>19710</v>
      </c>
      <c r="D616" s="213">
        <f t="shared" si="170"/>
        <v>3440.2618357508863</v>
      </c>
      <c r="E616" s="208">
        <f t="shared" si="173"/>
        <v>1169.6890241553015</v>
      </c>
      <c r="F616" s="164">
        <f t="shared" si="174"/>
        <v>68.805236715017728</v>
      </c>
      <c r="G616" s="165">
        <v>68</v>
      </c>
      <c r="H616" s="166">
        <f t="shared" si="175"/>
        <v>4746.7560966212059</v>
      </c>
      <c r="I616" s="211">
        <f t="shared" si="165"/>
        <v>589</v>
      </c>
      <c r="J616" s="212">
        <f t="shared" si="168"/>
        <v>105.7701246153846</v>
      </c>
      <c r="K616" s="436">
        <v>19710</v>
      </c>
      <c r="L616" s="213">
        <f t="shared" si="171"/>
        <v>2236.1701932380761</v>
      </c>
      <c r="M616" s="210">
        <f t="shared" si="176"/>
        <v>760.29786570094598</v>
      </c>
      <c r="N616" s="208">
        <f t="shared" si="177"/>
        <v>44.723403864761522</v>
      </c>
      <c r="O616" s="165">
        <v>44</v>
      </c>
      <c r="P616" s="166">
        <f t="shared" si="178"/>
        <v>3085.1914628037835</v>
      </c>
      <c r="Q616" s="211">
        <f t="shared" si="166"/>
        <v>589</v>
      </c>
      <c r="R616" s="212">
        <f t="shared" si="169"/>
        <v>196.43023142857143</v>
      </c>
      <c r="S616" s="436">
        <v>19710</v>
      </c>
      <c r="T616" s="213">
        <f t="shared" si="172"/>
        <v>1204.0916425128103</v>
      </c>
      <c r="U616" s="210">
        <f t="shared" si="179"/>
        <v>409.39115845435555</v>
      </c>
      <c r="V616" s="208">
        <f t="shared" si="180"/>
        <v>24.081832850256205</v>
      </c>
      <c r="W616" s="165">
        <v>24</v>
      </c>
      <c r="X616" s="166">
        <f t="shared" si="181"/>
        <v>1661.564633817422</v>
      </c>
    </row>
    <row r="617" spans="1:24" s="424" customFormat="1" ht="15.75" customHeight="1" x14ac:dyDescent="0.2">
      <c r="A617" s="214">
        <f t="shared" si="164"/>
        <v>590</v>
      </c>
      <c r="B617" s="212">
        <f t="shared" si="167"/>
        <v>68.774069999999995</v>
      </c>
      <c r="C617" s="436">
        <v>19710</v>
      </c>
      <c r="D617" s="213">
        <f t="shared" si="170"/>
        <v>3439.0868535190662</v>
      </c>
      <c r="E617" s="208">
        <f t="shared" si="173"/>
        <v>1169.2895301964825</v>
      </c>
      <c r="F617" s="164">
        <f t="shared" si="174"/>
        <v>68.781737070381325</v>
      </c>
      <c r="G617" s="165">
        <v>68</v>
      </c>
      <c r="H617" s="166">
        <f t="shared" si="175"/>
        <v>4745.1581207859299</v>
      </c>
      <c r="I617" s="214">
        <f t="shared" si="165"/>
        <v>590</v>
      </c>
      <c r="J617" s="212">
        <f t="shared" si="168"/>
        <v>105.80626153846153</v>
      </c>
      <c r="K617" s="436">
        <v>19710</v>
      </c>
      <c r="L617" s="213">
        <f t="shared" si="171"/>
        <v>2235.4064547873932</v>
      </c>
      <c r="M617" s="210">
        <f t="shared" si="176"/>
        <v>760.03819462771378</v>
      </c>
      <c r="N617" s="208">
        <f t="shared" si="177"/>
        <v>44.708129095747864</v>
      </c>
      <c r="O617" s="165">
        <v>44</v>
      </c>
      <c r="P617" s="166">
        <f t="shared" si="178"/>
        <v>3084.1527785108551</v>
      </c>
      <c r="Q617" s="214">
        <f t="shared" si="166"/>
        <v>590</v>
      </c>
      <c r="R617" s="212">
        <f t="shared" si="169"/>
        <v>196.49734285714285</v>
      </c>
      <c r="S617" s="436">
        <v>19710</v>
      </c>
      <c r="T617" s="213">
        <f t="shared" si="172"/>
        <v>1203.680398731673</v>
      </c>
      <c r="U617" s="210">
        <f t="shared" si="179"/>
        <v>409.25133556876887</v>
      </c>
      <c r="V617" s="208">
        <f t="shared" si="180"/>
        <v>24.073607974633461</v>
      </c>
      <c r="W617" s="165">
        <v>24</v>
      </c>
      <c r="X617" s="166">
        <f t="shared" si="181"/>
        <v>1661.0053422750752</v>
      </c>
    </row>
    <row r="618" spans="1:24" s="424" customFormat="1" ht="15.75" customHeight="1" x14ac:dyDescent="0.2">
      <c r="A618" s="211">
        <f t="shared" si="164"/>
        <v>591</v>
      </c>
      <c r="B618" s="212">
        <f t="shared" si="167"/>
        <v>68.797559000000007</v>
      </c>
      <c r="C618" s="436">
        <v>19710</v>
      </c>
      <c r="D618" s="213">
        <f t="shared" si="170"/>
        <v>3437.9126736168064</v>
      </c>
      <c r="E618" s="208">
        <f t="shared" si="173"/>
        <v>1168.8903090297142</v>
      </c>
      <c r="F618" s="164">
        <f t="shared" si="174"/>
        <v>68.758253472336136</v>
      </c>
      <c r="G618" s="165">
        <v>68</v>
      </c>
      <c r="H618" s="166">
        <f t="shared" si="175"/>
        <v>4743.5612361188569</v>
      </c>
      <c r="I618" s="211">
        <f t="shared" si="165"/>
        <v>591</v>
      </c>
      <c r="J618" s="212">
        <f t="shared" si="168"/>
        <v>105.84239846153847</v>
      </c>
      <c r="K618" s="436">
        <v>19710</v>
      </c>
      <c r="L618" s="213">
        <f t="shared" si="171"/>
        <v>2234.6432378509244</v>
      </c>
      <c r="M618" s="210">
        <f t="shared" si="176"/>
        <v>759.77870086931432</v>
      </c>
      <c r="N618" s="208">
        <f t="shared" si="177"/>
        <v>44.692864757018491</v>
      </c>
      <c r="O618" s="165">
        <v>44</v>
      </c>
      <c r="P618" s="166">
        <f t="shared" si="178"/>
        <v>3083.1148034772573</v>
      </c>
      <c r="Q618" s="211">
        <f t="shared" si="166"/>
        <v>591</v>
      </c>
      <c r="R618" s="212">
        <f t="shared" si="169"/>
        <v>196.56445428571431</v>
      </c>
      <c r="S618" s="436">
        <v>19710</v>
      </c>
      <c r="T618" s="213">
        <f t="shared" si="172"/>
        <v>1203.2694357658822</v>
      </c>
      <c r="U618" s="210">
        <f t="shared" si="179"/>
        <v>409.11160816040001</v>
      </c>
      <c r="V618" s="208">
        <f t="shared" si="180"/>
        <v>24.065388715317646</v>
      </c>
      <c r="W618" s="165">
        <v>24</v>
      </c>
      <c r="X618" s="166">
        <f t="shared" si="181"/>
        <v>1660.4464326415998</v>
      </c>
    </row>
    <row r="619" spans="1:24" s="424" customFormat="1" ht="15.75" customHeight="1" x14ac:dyDescent="0.2">
      <c r="A619" s="211">
        <f t="shared" si="164"/>
        <v>592</v>
      </c>
      <c r="B619" s="212">
        <f t="shared" si="167"/>
        <v>68.821048000000005</v>
      </c>
      <c r="C619" s="436">
        <v>19710</v>
      </c>
      <c r="D619" s="213">
        <f t="shared" si="170"/>
        <v>3436.7392952225891</v>
      </c>
      <c r="E619" s="208">
        <f t="shared" si="173"/>
        <v>1168.4913603756804</v>
      </c>
      <c r="F619" s="164">
        <f t="shared" si="174"/>
        <v>68.734785904451783</v>
      </c>
      <c r="G619" s="165">
        <v>68</v>
      </c>
      <c r="H619" s="166">
        <f t="shared" si="175"/>
        <v>4741.9654415027217</v>
      </c>
      <c r="I619" s="211">
        <f t="shared" si="165"/>
        <v>592</v>
      </c>
      <c r="J619" s="212">
        <f t="shared" si="168"/>
        <v>105.87853538461539</v>
      </c>
      <c r="K619" s="436">
        <v>19710</v>
      </c>
      <c r="L619" s="213">
        <f t="shared" si="171"/>
        <v>2233.8805418946831</v>
      </c>
      <c r="M619" s="210">
        <f t="shared" si="176"/>
        <v>759.51938424419234</v>
      </c>
      <c r="N619" s="208">
        <f t="shared" si="177"/>
        <v>44.67761083789366</v>
      </c>
      <c r="O619" s="165">
        <v>44</v>
      </c>
      <c r="P619" s="166">
        <f t="shared" si="178"/>
        <v>3082.0775369767689</v>
      </c>
      <c r="Q619" s="211">
        <f t="shared" si="166"/>
        <v>592</v>
      </c>
      <c r="R619" s="212">
        <f t="shared" si="169"/>
        <v>196.63156571428573</v>
      </c>
      <c r="S619" s="436">
        <v>19710</v>
      </c>
      <c r="T619" s="213">
        <f t="shared" si="172"/>
        <v>1202.8587533279062</v>
      </c>
      <c r="U619" s="210">
        <f t="shared" si="179"/>
        <v>408.97197613148813</v>
      </c>
      <c r="V619" s="208">
        <f t="shared" si="180"/>
        <v>24.057175066558127</v>
      </c>
      <c r="W619" s="165">
        <v>24</v>
      </c>
      <c r="X619" s="166">
        <f t="shared" si="181"/>
        <v>1659.8879045259525</v>
      </c>
    </row>
    <row r="620" spans="1:24" s="424" customFormat="1" ht="15.75" customHeight="1" x14ac:dyDescent="0.2">
      <c r="A620" s="211">
        <f t="shared" si="164"/>
        <v>593</v>
      </c>
      <c r="B620" s="212">
        <f t="shared" si="167"/>
        <v>68.844537000000003</v>
      </c>
      <c r="C620" s="436">
        <v>19710</v>
      </c>
      <c r="D620" s="213">
        <f t="shared" si="170"/>
        <v>3435.566717516017</v>
      </c>
      <c r="E620" s="208">
        <f t="shared" si="173"/>
        <v>1168.0926839554459</v>
      </c>
      <c r="F620" s="164">
        <f t="shared" si="174"/>
        <v>68.711334350320342</v>
      </c>
      <c r="G620" s="165">
        <v>68</v>
      </c>
      <c r="H620" s="166">
        <f t="shared" si="175"/>
        <v>4740.3707358217835</v>
      </c>
      <c r="I620" s="211">
        <f t="shared" si="165"/>
        <v>593</v>
      </c>
      <c r="J620" s="212">
        <f t="shared" si="168"/>
        <v>105.91467230769231</v>
      </c>
      <c r="K620" s="436">
        <v>19710</v>
      </c>
      <c r="L620" s="213">
        <f t="shared" si="171"/>
        <v>2233.1183663854113</v>
      </c>
      <c r="M620" s="210">
        <f t="shared" si="176"/>
        <v>759.26024457103983</v>
      </c>
      <c r="N620" s="208">
        <f t="shared" si="177"/>
        <v>44.662367327708225</v>
      </c>
      <c r="O620" s="165">
        <v>44</v>
      </c>
      <c r="P620" s="166">
        <f t="shared" si="178"/>
        <v>3081.0409782841593</v>
      </c>
      <c r="Q620" s="211">
        <f t="shared" si="166"/>
        <v>593</v>
      </c>
      <c r="R620" s="212">
        <f t="shared" si="169"/>
        <v>196.69867714285715</v>
      </c>
      <c r="S620" s="436">
        <v>19710</v>
      </c>
      <c r="T620" s="213">
        <f t="shared" si="172"/>
        <v>1202.4483511306059</v>
      </c>
      <c r="U620" s="210">
        <f t="shared" si="179"/>
        <v>408.83243938440603</v>
      </c>
      <c r="V620" s="208">
        <f t="shared" si="180"/>
        <v>24.048967022612118</v>
      </c>
      <c r="W620" s="165">
        <v>24</v>
      </c>
      <c r="X620" s="166">
        <f t="shared" si="181"/>
        <v>1659.3297575376241</v>
      </c>
    </row>
    <row r="621" spans="1:24" s="424" customFormat="1" ht="15.75" customHeight="1" x14ac:dyDescent="0.2">
      <c r="A621" s="211">
        <f t="shared" si="164"/>
        <v>594</v>
      </c>
      <c r="B621" s="212">
        <f t="shared" si="167"/>
        <v>68.868026</v>
      </c>
      <c r="C621" s="436">
        <v>19710</v>
      </c>
      <c r="D621" s="213">
        <f t="shared" si="170"/>
        <v>3434.3949396778121</v>
      </c>
      <c r="E621" s="208">
        <f t="shared" si="173"/>
        <v>1167.6942794904562</v>
      </c>
      <c r="F621" s="164">
        <f t="shared" si="174"/>
        <v>68.687898793556244</v>
      </c>
      <c r="G621" s="165">
        <v>68</v>
      </c>
      <c r="H621" s="166">
        <f t="shared" si="175"/>
        <v>4738.7771179618248</v>
      </c>
      <c r="I621" s="211">
        <f t="shared" si="165"/>
        <v>594</v>
      </c>
      <c r="J621" s="212">
        <f t="shared" si="168"/>
        <v>105.95080923076922</v>
      </c>
      <c r="K621" s="436">
        <v>19710</v>
      </c>
      <c r="L621" s="213">
        <f t="shared" si="171"/>
        <v>2232.3567107905778</v>
      </c>
      <c r="M621" s="210">
        <f t="shared" si="176"/>
        <v>759.00128166879654</v>
      </c>
      <c r="N621" s="208">
        <f t="shared" si="177"/>
        <v>44.647134215811555</v>
      </c>
      <c r="O621" s="165">
        <v>44</v>
      </c>
      <c r="P621" s="166">
        <f t="shared" si="178"/>
        <v>3080.0051266751857</v>
      </c>
      <c r="Q621" s="211">
        <f t="shared" si="166"/>
        <v>594</v>
      </c>
      <c r="R621" s="212">
        <f t="shared" si="169"/>
        <v>196.76578857142857</v>
      </c>
      <c r="S621" s="436">
        <v>19710</v>
      </c>
      <c r="T621" s="213">
        <f t="shared" si="172"/>
        <v>1202.0382288872343</v>
      </c>
      <c r="U621" s="210">
        <f t="shared" si="179"/>
        <v>408.69299782165967</v>
      </c>
      <c r="V621" s="208">
        <f t="shared" si="180"/>
        <v>24.040764577744685</v>
      </c>
      <c r="W621" s="165">
        <v>24</v>
      </c>
      <c r="X621" s="166">
        <f t="shared" si="181"/>
        <v>1658.7719912866387</v>
      </c>
    </row>
    <row r="622" spans="1:24" s="424" customFormat="1" ht="15.75" customHeight="1" x14ac:dyDescent="0.2">
      <c r="A622" s="211">
        <f t="shared" si="164"/>
        <v>595</v>
      </c>
      <c r="B622" s="212">
        <f t="shared" si="167"/>
        <v>68.891514999999998</v>
      </c>
      <c r="C622" s="436">
        <v>19710</v>
      </c>
      <c r="D622" s="213">
        <f t="shared" si="170"/>
        <v>3433.2239608898135</v>
      </c>
      <c r="E622" s="208">
        <f t="shared" si="173"/>
        <v>1167.2961467025366</v>
      </c>
      <c r="F622" s="164">
        <f t="shared" si="174"/>
        <v>68.66447921779627</v>
      </c>
      <c r="G622" s="165">
        <v>68</v>
      </c>
      <c r="H622" s="166">
        <f t="shared" si="175"/>
        <v>4737.1845868101464</v>
      </c>
      <c r="I622" s="211">
        <f t="shared" si="165"/>
        <v>595</v>
      </c>
      <c r="J622" s="212">
        <f t="shared" si="168"/>
        <v>105.98694615384615</v>
      </c>
      <c r="K622" s="436">
        <v>19710</v>
      </c>
      <c r="L622" s="213">
        <f t="shared" si="171"/>
        <v>2231.595574578379</v>
      </c>
      <c r="M622" s="210">
        <f t="shared" si="176"/>
        <v>758.74249535664887</v>
      </c>
      <c r="N622" s="208">
        <f t="shared" si="177"/>
        <v>44.631911491567578</v>
      </c>
      <c r="O622" s="165">
        <v>44</v>
      </c>
      <c r="P622" s="166">
        <f t="shared" si="178"/>
        <v>3078.9699814265955</v>
      </c>
      <c r="Q622" s="211">
        <f t="shared" si="166"/>
        <v>595</v>
      </c>
      <c r="R622" s="212">
        <f t="shared" si="169"/>
        <v>196.8329</v>
      </c>
      <c r="S622" s="436">
        <v>19710</v>
      </c>
      <c r="T622" s="213">
        <f t="shared" si="172"/>
        <v>1201.6283863114347</v>
      </c>
      <c r="U622" s="210">
        <f t="shared" si="179"/>
        <v>408.55365134588783</v>
      </c>
      <c r="V622" s="208">
        <f t="shared" si="180"/>
        <v>24.032567726228695</v>
      </c>
      <c r="W622" s="165">
        <v>24</v>
      </c>
      <c r="X622" s="166">
        <f t="shared" si="181"/>
        <v>1658.2146053835513</v>
      </c>
    </row>
    <row r="623" spans="1:24" s="424" customFormat="1" ht="15.75" customHeight="1" x14ac:dyDescent="0.2">
      <c r="A623" s="211">
        <f t="shared" si="164"/>
        <v>596</v>
      </c>
      <c r="B623" s="212">
        <f t="shared" si="167"/>
        <v>68.915003999999996</v>
      </c>
      <c r="C623" s="436">
        <v>19710</v>
      </c>
      <c r="D623" s="213">
        <f t="shared" si="170"/>
        <v>3432.0537803349766</v>
      </c>
      <c r="E623" s="208">
        <f t="shared" si="173"/>
        <v>1166.8982853138921</v>
      </c>
      <c r="F623" s="164">
        <f t="shared" si="174"/>
        <v>68.64107560669953</v>
      </c>
      <c r="G623" s="165">
        <v>68</v>
      </c>
      <c r="H623" s="166">
        <f t="shared" si="175"/>
        <v>4735.5931412555683</v>
      </c>
      <c r="I623" s="211">
        <f t="shared" si="165"/>
        <v>596</v>
      </c>
      <c r="J623" s="212">
        <f t="shared" si="168"/>
        <v>106.02308307692307</v>
      </c>
      <c r="K623" s="436">
        <v>19710</v>
      </c>
      <c r="L623" s="213">
        <f t="shared" si="171"/>
        <v>2230.8349572177344</v>
      </c>
      <c r="M623" s="210">
        <f t="shared" si="176"/>
        <v>758.48388545402975</v>
      </c>
      <c r="N623" s="208">
        <f t="shared" si="177"/>
        <v>44.616699144354691</v>
      </c>
      <c r="O623" s="165">
        <v>44</v>
      </c>
      <c r="P623" s="166">
        <f t="shared" si="178"/>
        <v>3077.935541816119</v>
      </c>
      <c r="Q623" s="211">
        <f t="shared" si="166"/>
        <v>596</v>
      </c>
      <c r="R623" s="212">
        <f t="shared" si="169"/>
        <v>196.90001142857142</v>
      </c>
      <c r="S623" s="436">
        <v>19710</v>
      </c>
      <c r="T623" s="213">
        <f t="shared" si="172"/>
        <v>1201.2188231172418</v>
      </c>
      <c r="U623" s="210">
        <f t="shared" si="179"/>
        <v>408.41439985986221</v>
      </c>
      <c r="V623" s="208">
        <f t="shared" si="180"/>
        <v>24.024376462344836</v>
      </c>
      <c r="W623" s="165">
        <v>24</v>
      </c>
      <c r="X623" s="166">
        <f t="shared" si="181"/>
        <v>1657.6575994394489</v>
      </c>
    </row>
    <row r="624" spans="1:24" s="424" customFormat="1" ht="15.75" customHeight="1" x14ac:dyDescent="0.2">
      <c r="A624" s="211">
        <f t="shared" si="164"/>
        <v>597</v>
      </c>
      <c r="B624" s="212">
        <f t="shared" si="167"/>
        <v>68.938492999999994</v>
      </c>
      <c r="C624" s="436">
        <v>19710</v>
      </c>
      <c r="D624" s="213">
        <f t="shared" si="170"/>
        <v>3430.8843971973683</v>
      </c>
      <c r="E624" s="208">
        <f t="shared" si="173"/>
        <v>1166.5006950471054</v>
      </c>
      <c r="F624" s="164">
        <f t="shared" si="174"/>
        <v>68.617687943947374</v>
      </c>
      <c r="G624" s="165">
        <v>68</v>
      </c>
      <c r="H624" s="166">
        <f t="shared" si="175"/>
        <v>4734.0027801884207</v>
      </c>
      <c r="I624" s="211">
        <f t="shared" si="165"/>
        <v>597</v>
      </c>
      <c r="J624" s="212">
        <f t="shared" si="168"/>
        <v>106.05921999999998</v>
      </c>
      <c r="K624" s="436">
        <v>19710</v>
      </c>
      <c r="L624" s="213">
        <f t="shared" si="171"/>
        <v>2230.0748581782896</v>
      </c>
      <c r="M624" s="210">
        <f t="shared" si="176"/>
        <v>758.22545178061853</v>
      </c>
      <c r="N624" s="208">
        <f t="shared" si="177"/>
        <v>44.601497163565789</v>
      </c>
      <c r="O624" s="165">
        <v>44</v>
      </c>
      <c r="P624" s="166">
        <f t="shared" si="178"/>
        <v>3076.9018071224741</v>
      </c>
      <c r="Q624" s="211">
        <f t="shared" si="166"/>
        <v>597</v>
      </c>
      <c r="R624" s="212">
        <f t="shared" si="169"/>
        <v>196.96712285714284</v>
      </c>
      <c r="S624" s="436">
        <v>19710</v>
      </c>
      <c r="T624" s="213">
        <f t="shared" si="172"/>
        <v>1200.809539019079</v>
      </c>
      <c r="U624" s="210">
        <f t="shared" si="179"/>
        <v>408.27524326648688</v>
      </c>
      <c r="V624" s="208">
        <f t="shared" si="180"/>
        <v>24.016190780381582</v>
      </c>
      <c r="W624" s="165">
        <v>24</v>
      </c>
      <c r="X624" s="166">
        <f t="shared" si="181"/>
        <v>1657.1009730659473</v>
      </c>
    </row>
    <row r="625" spans="1:24" s="424" customFormat="1" ht="15.75" customHeight="1" x14ac:dyDescent="0.2">
      <c r="A625" s="211">
        <f t="shared" si="164"/>
        <v>598</v>
      </c>
      <c r="B625" s="212">
        <f t="shared" si="167"/>
        <v>68.961982000000006</v>
      </c>
      <c r="C625" s="436">
        <v>19710</v>
      </c>
      <c r="D625" s="213">
        <f t="shared" si="170"/>
        <v>3429.71581066217</v>
      </c>
      <c r="E625" s="208">
        <f t="shared" si="173"/>
        <v>1166.1033756251379</v>
      </c>
      <c r="F625" s="164">
        <f t="shared" si="174"/>
        <v>68.594316213243403</v>
      </c>
      <c r="G625" s="165">
        <v>68</v>
      </c>
      <c r="H625" s="166">
        <f t="shared" si="175"/>
        <v>4732.4135025005517</v>
      </c>
      <c r="I625" s="211">
        <f t="shared" si="165"/>
        <v>598</v>
      </c>
      <c r="J625" s="212">
        <f t="shared" si="168"/>
        <v>106.09535692307693</v>
      </c>
      <c r="K625" s="436">
        <v>19710</v>
      </c>
      <c r="L625" s="213">
        <f t="shared" si="171"/>
        <v>2229.3152769304102</v>
      </c>
      <c r="M625" s="210">
        <f t="shared" si="176"/>
        <v>757.96719415633947</v>
      </c>
      <c r="N625" s="208">
        <f t="shared" si="177"/>
        <v>44.586305538608201</v>
      </c>
      <c r="O625" s="165">
        <v>44</v>
      </c>
      <c r="P625" s="166">
        <f t="shared" si="178"/>
        <v>3075.8687766253579</v>
      </c>
      <c r="Q625" s="211">
        <f t="shared" si="166"/>
        <v>598</v>
      </c>
      <c r="R625" s="212">
        <f t="shared" si="169"/>
        <v>197.03423428571432</v>
      </c>
      <c r="S625" s="436">
        <v>19710</v>
      </c>
      <c r="T625" s="213">
        <f t="shared" si="172"/>
        <v>1200.4005337317594</v>
      </c>
      <c r="U625" s="210">
        <f t="shared" si="179"/>
        <v>408.13618146879821</v>
      </c>
      <c r="V625" s="208">
        <f t="shared" si="180"/>
        <v>24.008010674635187</v>
      </c>
      <c r="W625" s="165">
        <v>24</v>
      </c>
      <c r="X625" s="166">
        <f t="shared" si="181"/>
        <v>1656.5447258751929</v>
      </c>
    </row>
    <row r="626" spans="1:24" s="424" customFormat="1" ht="15.75" customHeight="1" x14ac:dyDescent="0.2">
      <c r="A626" s="211">
        <f t="shared" si="164"/>
        <v>599</v>
      </c>
      <c r="B626" s="212">
        <f t="shared" si="167"/>
        <v>68.985471000000004</v>
      </c>
      <c r="C626" s="436">
        <v>19710</v>
      </c>
      <c r="D626" s="213">
        <f t="shared" si="170"/>
        <v>3428.5480199156714</v>
      </c>
      <c r="E626" s="208">
        <f t="shared" si="173"/>
        <v>1165.7063267713283</v>
      </c>
      <c r="F626" s="164">
        <f t="shared" si="174"/>
        <v>68.570960398313431</v>
      </c>
      <c r="G626" s="165">
        <v>68</v>
      </c>
      <c r="H626" s="166">
        <f t="shared" si="175"/>
        <v>4730.8253070853125</v>
      </c>
      <c r="I626" s="211">
        <f t="shared" si="165"/>
        <v>599</v>
      </c>
      <c r="J626" s="212">
        <f t="shared" si="168"/>
        <v>106.13149384615384</v>
      </c>
      <c r="K626" s="436">
        <v>19710</v>
      </c>
      <c r="L626" s="213">
        <f t="shared" si="171"/>
        <v>2228.5562129451869</v>
      </c>
      <c r="M626" s="210">
        <f t="shared" si="176"/>
        <v>757.70911240136354</v>
      </c>
      <c r="N626" s="208">
        <f t="shared" si="177"/>
        <v>44.571124258903737</v>
      </c>
      <c r="O626" s="165">
        <v>44</v>
      </c>
      <c r="P626" s="166">
        <f t="shared" si="178"/>
        <v>3074.8364496054542</v>
      </c>
      <c r="Q626" s="211">
        <f t="shared" si="166"/>
        <v>599</v>
      </c>
      <c r="R626" s="212">
        <f t="shared" si="169"/>
        <v>197.10134571428574</v>
      </c>
      <c r="S626" s="436">
        <v>19710</v>
      </c>
      <c r="T626" s="213">
        <f t="shared" si="172"/>
        <v>1199.991806970485</v>
      </c>
      <c r="U626" s="210">
        <f t="shared" si="179"/>
        <v>407.99721436996492</v>
      </c>
      <c r="V626" s="208">
        <f t="shared" si="180"/>
        <v>23.999836139409698</v>
      </c>
      <c r="W626" s="165">
        <v>24</v>
      </c>
      <c r="X626" s="166">
        <f t="shared" si="181"/>
        <v>1655.9888574798597</v>
      </c>
    </row>
    <row r="627" spans="1:24" s="424" customFormat="1" ht="15.75" customHeight="1" x14ac:dyDescent="0.2">
      <c r="A627" s="214">
        <f t="shared" si="164"/>
        <v>600</v>
      </c>
      <c r="B627" s="212">
        <f t="shared" si="167"/>
        <v>69.008960000000002</v>
      </c>
      <c r="C627" s="436">
        <v>19710</v>
      </c>
      <c r="D627" s="213">
        <f t="shared" si="170"/>
        <v>3427.3810241452702</v>
      </c>
      <c r="E627" s="208">
        <f t="shared" si="173"/>
        <v>1165.309548209392</v>
      </c>
      <c r="F627" s="164">
        <f t="shared" si="174"/>
        <v>68.547620482905401</v>
      </c>
      <c r="G627" s="165">
        <v>68</v>
      </c>
      <c r="H627" s="166">
        <f t="shared" si="175"/>
        <v>4729.238192837568</v>
      </c>
      <c r="I627" s="214">
        <f t="shared" si="165"/>
        <v>600</v>
      </c>
      <c r="J627" s="212">
        <f t="shared" si="168"/>
        <v>106.16763076923077</v>
      </c>
      <c r="K627" s="436">
        <v>19710</v>
      </c>
      <c r="L627" s="213">
        <f t="shared" si="171"/>
        <v>2227.7976656944256</v>
      </c>
      <c r="M627" s="210">
        <f t="shared" si="176"/>
        <v>757.45120633610475</v>
      </c>
      <c r="N627" s="208">
        <f t="shared" si="177"/>
        <v>44.555953313888516</v>
      </c>
      <c r="O627" s="165">
        <v>44</v>
      </c>
      <c r="P627" s="166">
        <f t="shared" si="178"/>
        <v>3073.804825344419</v>
      </c>
      <c r="Q627" s="214">
        <f t="shared" si="166"/>
        <v>600</v>
      </c>
      <c r="R627" s="212">
        <f t="shared" si="169"/>
        <v>197.16845714285716</v>
      </c>
      <c r="S627" s="436">
        <v>19710</v>
      </c>
      <c r="T627" s="213">
        <f t="shared" si="172"/>
        <v>1199.5833584508446</v>
      </c>
      <c r="U627" s="210">
        <f t="shared" si="179"/>
        <v>407.8583418732872</v>
      </c>
      <c r="V627" s="208">
        <f t="shared" si="180"/>
        <v>23.991667169016893</v>
      </c>
      <c r="W627" s="165">
        <v>24</v>
      </c>
      <c r="X627" s="166">
        <f t="shared" si="181"/>
        <v>1655.4333674931486</v>
      </c>
    </row>
    <row r="628" spans="1:24" s="424" customFormat="1" ht="15.75" customHeight="1" x14ac:dyDescent="0.2">
      <c r="A628" s="211">
        <f t="shared" si="164"/>
        <v>601</v>
      </c>
      <c r="B628" s="212">
        <f t="shared" si="167"/>
        <v>69.032449</v>
      </c>
      <c r="C628" s="436">
        <v>19710</v>
      </c>
      <c r="D628" s="213">
        <f t="shared" si="170"/>
        <v>3426.2148225394699</v>
      </c>
      <c r="E628" s="208">
        <f t="shared" si="173"/>
        <v>1164.9130396634198</v>
      </c>
      <c r="F628" s="164">
        <f t="shared" si="174"/>
        <v>68.524296450789393</v>
      </c>
      <c r="G628" s="165">
        <v>68</v>
      </c>
      <c r="H628" s="166">
        <f t="shared" si="175"/>
        <v>4727.6521586536792</v>
      </c>
      <c r="I628" s="211">
        <f t="shared" si="165"/>
        <v>601</v>
      </c>
      <c r="J628" s="212">
        <f t="shared" si="168"/>
        <v>106.20376769230769</v>
      </c>
      <c r="K628" s="436">
        <v>19710</v>
      </c>
      <c r="L628" s="213">
        <f t="shared" si="171"/>
        <v>2227.0396346506554</v>
      </c>
      <c r="M628" s="210">
        <f t="shared" si="176"/>
        <v>757.1934757812229</v>
      </c>
      <c r="N628" s="208">
        <f t="shared" si="177"/>
        <v>44.54079269301311</v>
      </c>
      <c r="O628" s="165">
        <v>44</v>
      </c>
      <c r="P628" s="166">
        <f t="shared" si="178"/>
        <v>3072.7739031248911</v>
      </c>
      <c r="Q628" s="211">
        <f t="shared" si="166"/>
        <v>601</v>
      </c>
      <c r="R628" s="212">
        <f t="shared" si="169"/>
        <v>197.23556857142859</v>
      </c>
      <c r="S628" s="436">
        <v>19710</v>
      </c>
      <c r="T628" s="213">
        <f t="shared" si="172"/>
        <v>1199.1751878888144</v>
      </c>
      <c r="U628" s="210">
        <f t="shared" si="179"/>
        <v>407.71956388219695</v>
      </c>
      <c r="V628" s="208">
        <f t="shared" si="180"/>
        <v>23.98350375777629</v>
      </c>
      <c r="W628" s="165">
        <v>24</v>
      </c>
      <c r="X628" s="166">
        <f t="shared" si="181"/>
        <v>1654.8782555287878</v>
      </c>
    </row>
    <row r="629" spans="1:24" s="424" customFormat="1" ht="15.75" customHeight="1" x14ac:dyDescent="0.2">
      <c r="A629" s="211">
        <f t="shared" si="164"/>
        <v>602</v>
      </c>
      <c r="B629" s="212">
        <f t="shared" si="167"/>
        <v>69.055937999999998</v>
      </c>
      <c r="C629" s="436">
        <v>19710</v>
      </c>
      <c r="D629" s="213">
        <f t="shared" si="170"/>
        <v>3425.0494142878779</v>
      </c>
      <c r="E629" s="208">
        <f t="shared" si="173"/>
        <v>1164.5168008578785</v>
      </c>
      <c r="F629" s="164">
        <f t="shared" si="174"/>
        <v>68.500988285757558</v>
      </c>
      <c r="G629" s="165">
        <v>68</v>
      </c>
      <c r="H629" s="166">
        <f t="shared" si="175"/>
        <v>4726.0672034315139</v>
      </c>
      <c r="I629" s="211">
        <f t="shared" si="165"/>
        <v>602</v>
      </c>
      <c r="J629" s="212">
        <f t="shared" si="168"/>
        <v>106.2399046153846</v>
      </c>
      <c r="K629" s="436">
        <v>19710</v>
      </c>
      <c r="L629" s="213">
        <f t="shared" si="171"/>
        <v>2226.2821192871206</v>
      </c>
      <c r="M629" s="210">
        <f t="shared" si="176"/>
        <v>756.9359205576211</v>
      </c>
      <c r="N629" s="208">
        <f t="shared" si="177"/>
        <v>44.525642385742415</v>
      </c>
      <c r="O629" s="165">
        <v>44</v>
      </c>
      <c r="P629" s="166">
        <f t="shared" si="178"/>
        <v>3071.743682230484</v>
      </c>
      <c r="Q629" s="211">
        <f t="shared" si="166"/>
        <v>602</v>
      </c>
      <c r="R629" s="212">
        <f t="shared" si="169"/>
        <v>197.30268000000001</v>
      </c>
      <c r="S629" s="436">
        <v>19710</v>
      </c>
      <c r="T629" s="213">
        <f t="shared" si="172"/>
        <v>1198.7672950007573</v>
      </c>
      <c r="U629" s="210">
        <f t="shared" si="179"/>
        <v>407.58088030025749</v>
      </c>
      <c r="V629" s="208">
        <f t="shared" si="180"/>
        <v>23.975345900015146</v>
      </c>
      <c r="W629" s="165">
        <v>24</v>
      </c>
      <c r="X629" s="166">
        <f t="shared" si="181"/>
        <v>1654.3235212010297</v>
      </c>
    </row>
    <row r="630" spans="1:24" s="424" customFormat="1" ht="15.75" customHeight="1" x14ac:dyDescent="0.2">
      <c r="A630" s="211">
        <f t="shared" si="164"/>
        <v>603</v>
      </c>
      <c r="B630" s="212">
        <f t="shared" si="167"/>
        <v>69.079426999999995</v>
      </c>
      <c r="C630" s="436">
        <v>19710</v>
      </c>
      <c r="D630" s="213">
        <f t="shared" si="170"/>
        <v>3423.8847985812044</v>
      </c>
      <c r="E630" s="208">
        <f t="shared" si="173"/>
        <v>1164.1208315176095</v>
      </c>
      <c r="F630" s="164">
        <f t="shared" si="174"/>
        <v>68.477695971624087</v>
      </c>
      <c r="G630" s="165">
        <v>68</v>
      </c>
      <c r="H630" s="166">
        <f t="shared" si="175"/>
        <v>4724.4833260704381</v>
      </c>
      <c r="I630" s="211">
        <f t="shared" si="165"/>
        <v>603</v>
      </c>
      <c r="J630" s="212">
        <f t="shared" si="168"/>
        <v>106.27604153846153</v>
      </c>
      <c r="K630" s="436">
        <v>19710</v>
      </c>
      <c r="L630" s="213">
        <f t="shared" si="171"/>
        <v>2225.5251190777831</v>
      </c>
      <c r="M630" s="210">
        <f t="shared" si="176"/>
        <v>756.67854048644631</v>
      </c>
      <c r="N630" s="208">
        <f t="shared" si="177"/>
        <v>44.510502381555661</v>
      </c>
      <c r="O630" s="165">
        <v>44</v>
      </c>
      <c r="P630" s="166">
        <f t="shared" si="178"/>
        <v>3070.7141619457852</v>
      </c>
      <c r="Q630" s="211">
        <f t="shared" si="166"/>
        <v>603</v>
      </c>
      <c r="R630" s="212">
        <f t="shared" si="169"/>
        <v>197.36979142857143</v>
      </c>
      <c r="S630" s="436">
        <v>19710</v>
      </c>
      <c r="T630" s="213">
        <f t="shared" si="172"/>
        <v>1198.3596795034214</v>
      </c>
      <c r="U630" s="210">
        <f t="shared" si="179"/>
        <v>407.44229103116328</v>
      </c>
      <c r="V630" s="208">
        <f t="shared" si="180"/>
        <v>23.96719359006843</v>
      </c>
      <c r="W630" s="165">
        <v>24</v>
      </c>
      <c r="X630" s="166">
        <f t="shared" si="181"/>
        <v>1653.7691641246531</v>
      </c>
    </row>
    <row r="631" spans="1:24" s="424" customFormat="1" ht="15.75" customHeight="1" x14ac:dyDescent="0.2">
      <c r="A631" s="211">
        <f t="shared" si="164"/>
        <v>604</v>
      </c>
      <c r="B631" s="212">
        <f t="shared" si="167"/>
        <v>69.102915999999993</v>
      </c>
      <c r="C631" s="436">
        <v>19710</v>
      </c>
      <c r="D631" s="213">
        <f t="shared" si="170"/>
        <v>3422.7209746112599</v>
      </c>
      <c r="E631" s="208">
        <f t="shared" si="173"/>
        <v>1163.7251313678285</v>
      </c>
      <c r="F631" s="164">
        <f t="shared" si="174"/>
        <v>68.454419492225199</v>
      </c>
      <c r="G631" s="165">
        <v>68</v>
      </c>
      <c r="H631" s="166">
        <f t="shared" si="175"/>
        <v>4722.9005254713138</v>
      </c>
      <c r="I631" s="211">
        <f t="shared" si="165"/>
        <v>604</v>
      </c>
      <c r="J631" s="212">
        <f t="shared" si="168"/>
        <v>106.31217846153845</v>
      </c>
      <c r="K631" s="436">
        <v>19710</v>
      </c>
      <c r="L631" s="213">
        <f t="shared" si="171"/>
        <v>2224.7686334973191</v>
      </c>
      <c r="M631" s="210">
        <f t="shared" si="176"/>
        <v>756.42133538908854</v>
      </c>
      <c r="N631" s="208">
        <f t="shared" si="177"/>
        <v>44.495372669946384</v>
      </c>
      <c r="O631" s="165">
        <v>44</v>
      </c>
      <c r="P631" s="166">
        <f t="shared" si="178"/>
        <v>3069.6853415563542</v>
      </c>
      <c r="Q631" s="211">
        <f t="shared" si="166"/>
        <v>604</v>
      </c>
      <c r="R631" s="212">
        <f t="shared" si="169"/>
        <v>197.43690285714285</v>
      </c>
      <c r="S631" s="436">
        <v>19710</v>
      </c>
      <c r="T631" s="213">
        <f t="shared" si="172"/>
        <v>1197.9523411139407</v>
      </c>
      <c r="U631" s="210">
        <f t="shared" si="179"/>
        <v>407.30379597873986</v>
      </c>
      <c r="V631" s="208">
        <f t="shared" si="180"/>
        <v>23.959046822278815</v>
      </c>
      <c r="W631" s="165">
        <v>24</v>
      </c>
      <c r="X631" s="166">
        <f t="shared" si="181"/>
        <v>1653.2151839149594</v>
      </c>
    </row>
    <row r="632" spans="1:24" s="424" customFormat="1" ht="15.75" customHeight="1" x14ac:dyDescent="0.2">
      <c r="A632" s="211">
        <f t="shared" si="164"/>
        <v>605</v>
      </c>
      <c r="B632" s="212">
        <f t="shared" si="167"/>
        <v>69.126405000000005</v>
      </c>
      <c r="C632" s="436">
        <v>19710</v>
      </c>
      <c r="D632" s="213">
        <f t="shared" si="170"/>
        <v>3421.5579415709522</v>
      </c>
      <c r="E632" s="208">
        <f t="shared" si="173"/>
        <v>1163.3297001341239</v>
      </c>
      <c r="F632" s="164">
        <f t="shared" si="174"/>
        <v>68.43115883141904</v>
      </c>
      <c r="G632" s="165">
        <v>68</v>
      </c>
      <c r="H632" s="166">
        <f t="shared" si="175"/>
        <v>4721.3188005364955</v>
      </c>
      <c r="I632" s="211">
        <f t="shared" si="165"/>
        <v>605</v>
      </c>
      <c r="J632" s="212">
        <f t="shared" si="168"/>
        <v>106.34831538461539</v>
      </c>
      <c r="K632" s="436">
        <v>19710</v>
      </c>
      <c r="L632" s="213">
        <f t="shared" si="171"/>
        <v>2224.012662021119</v>
      </c>
      <c r="M632" s="210">
        <f t="shared" si="176"/>
        <v>756.16430508718054</v>
      </c>
      <c r="N632" s="208">
        <f t="shared" si="177"/>
        <v>44.480253240422378</v>
      </c>
      <c r="O632" s="165">
        <v>44</v>
      </c>
      <c r="P632" s="166">
        <f t="shared" si="178"/>
        <v>3068.6572203487217</v>
      </c>
      <c r="Q632" s="211">
        <f t="shared" si="166"/>
        <v>605</v>
      </c>
      <c r="R632" s="212">
        <f t="shared" si="169"/>
        <v>197.50401428571431</v>
      </c>
      <c r="S632" s="436">
        <v>19710</v>
      </c>
      <c r="T632" s="213">
        <f t="shared" si="172"/>
        <v>1197.5452795498331</v>
      </c>
      <c r="U632" s="210">
        <f t="shared" si="179"/>
        <v>407.16539504694327</v>
      </c>
      <c r="V632" s="208">
        <f t="shared" si="180"/>
        <v>23.950905590996662</v>
      </c>
      <c r="W632" s="165">
        <v>24</v>
      </c>
      <c r="X632" s="166">
        <f t="shared" si="181"/>
        <v>1652.6615801877731</v>
      </c>
    </row>
    <row r="633" spans="1:24" s="424" customFormat="1" ht="15.75" customHeight="1" x14ac:dyDescent="0.2">
      <c r="A633" s="211">
        <f t="shared" si="164"/>
        <v>606</v>
      </c>
      <c r="B633" s="212">
        <f t="shared" si="167"/>
        <v>69.149894000000003</v>
      </c>
      <c r="C633" s="436">
        <v>19710</v>
      </c>
      <c r="D633" s="213">
        <f t="shared" si="170"/>
        <v>3420.3956986542885</v>
      </c>
      <c r="E633" s="208">
        <f t="shared" si="173"/>
        <v>1162.9345375424582</v>
      </c>
      <c r="F633" s="164">
        <f t="shared" si="174"/>
        <v>68.407913973085769</v>
      </c>
      <c r="G633" s="165">
        <v>68</v>
      </c>
      <c r="H633" s="166">
        <f t="shared" si="175"/>
        <v>4719.7381501698328</v>
      </c>
      <c r="I633" s="211">
        <f t="shared" si="165"/>
        <v>606</v>
      </c>
      <c r="J633" s="212">
        <f t="shared" si="168"/>
        <v>106.38445230769231</v>
      </c>
      <c r="K633" s="436">
        <v>19710</v>
      </c>
      <c r="L633" s="213">
        <f t="shared" si="171"/>
        <v>2223.2572041252874</v>
      </c>
      <c r="M633" s="210">
        <f t="shared" si="176"/>
        <v>755.90744940259776</v>
      </c>
      <c r="N633" s="208">
        <f t="shared" si="177"/>
        <v>44.465144082505752</v>
      </c>
      <c r="O633" s="165">
        <v>44</v>
      </c>
      <c r="P633" s="166">
        <f t="shared" si="178"/>
        <v>3067.6297976103911</v>
      </c>
      <c r="Q633" s="211">
        <f t="shared" si="166"/>
        <v>606</v>
      </c>
      <c r="R633" s="212">
        <f t="shared" si="169"/>
        <v>197.57112571428573</v>
      </c>
      <c r="S633" s="436">
        <v>19710</v>
      </c>
      <c r="T633" s="213">
        <f t="shared" si="172"/>
        <v>1197.1384945290008</v>
      </c>
      <c r="U633" s="210">
        <f t="shared" si="179"/>
        <v>407.02708813986033</v>
      </c>
      <c r="V633" s="208">
        <f t="shared" si="180"/>
        <v>23.942769890580017</v>
      </c>
      <c r="W633" s="165">
        <v>24</v>
      </c>
      <c r="X633" s="166">
        <f t="shared" si="181"/>
        <v>1652.1083525594411</v>
      </c>
    </row>
    <row r="634" spans="1:24" s="424" customFormat="1" ht="15.75" customHeight="1" x14ac:dyDescent="0.2">
      <c r="A634" s="211">
        <f t="shared" si="164"/>
        <v>607</v>
      </c>
      <c r="B634" s="212">
        <f t="shared" si="167"/>
        <v>69.173383000000001</v>
      </c>
      <c r="C634" s="436">
        <v>19710</v>
      </c>
      <c r="D634" s="213">
        <f t="shared" si="170"/>
        <v>3419.2342450563679</v>
      </c>
      <c r="E634" s="208">
        <f t="shared" si="173"/>
        <v>1162.5396433191652</v>
      </c>
      <c r="F634" s="164">
        <f t="shared" si="174"/>
        <v>68.384684901127358</v>
      </c>
      <c r="G634" s="165">
        <v>68</v>
      </c>
      <c r="H634" s="166">
        <f t="shared" si="175"/>
        <v>4718.1585732766598</v>
      </c>
      <c r="I634" s="211">
        <f t="shared" si="165"/>
        <v>607</v>
      </c>
      <c r="J634" s="212">
        <f t="shared" si="168"/>
        <v>106.42058923076922</v>
      </c>
      <c r="K634" s="436">
        <v>19710</v>
      </c>
      <c r="L634" s="213">
        <f t="shared" si="171"/>
        <v>2222.5022592866394</v>
      </c>
      <c r="M634" s="210">
        <f t="shared" si="176"/>
        <v>755.65076815745749</v>
      </c>
      <c r="N634" s="208">
        <f t="shared" si="177"/>
        <v>44.45004518573279</v>
      </c>
      <c r="O634" s="165">
        <v>44</v>
      </c>
      <c r="P634" s="166">
        <f t="shared" si="178"/>
        <v>3066.60307262983</v>
      </c>
      <c r="Q634" s="211">
        <f t="shared" si="166"/>
        <v>607</v>
      </c>
      <c r="R634" s="212">
        <f t="shared" si="169"/>
        <v>197.63823714285715</v>
      </c>
      <c r="S634" s="436">
        <v>19710</v>
      </c>
      <c r="T634" s="213">
        <f t="shared" si="172"/>
        <v>1196.7319857697287</v>
      </c>
      <c r="U634" s="210">
        <f t="shared" si="179"/>
        <v>406.8888751617078</v>
      </c>
      <c r="V634" s="208">
        <f t="shared" si="180"/>
        <v>23.934639715394574</v>
      </c>
      <c r="W634" s="165">
        <v>24</v>
      </c>
      <c r="X634" s="166">
        <f t="shared" si="181"/>
        <v>1651.555500646831</v>
      </c>
    </row>
    <row r="635" spans="1:24" s="424" customFormat="1" ht="15.75" customHeight="1" x14ac:dyDescent="0.2">
      <c r="A635" s="211">
        <f t="shared" si="164"/>
        <v>608</v>
      </c>
      <c r="B635" s="212">
        <f t="shared" si="167"/>
        <v>69.196871999999999</v>
      </c>
      <c r="C635" s="436">
        <v>19710</v>
      </c>
      <c r="D635" s="213">
        <f t="shared" si="170"/>
        <v>3418.0735799733839</v>
      </c>
      <c r="E635" s="208">
        <f t="shared" si="173"/>
        <v>1162.1450171909505</v>
      </c>
      <c r="F635" s="164">
        <f t="shared" si="174"/>
        <v>68.361471599467677</v>
      </c>
      <c r="G635" s="165">
        <v>68</v>
      </c>
      <c r="H635" s="166">
        <f t="shared" si="175"/>
        <v>4716.580068763802</v>
      </c>
      <c r="I635" s="211">
        <f t="shared" si="165"/>
        <v>608</v>
      </c>
      <c r="J635" s="212">
        <f t="shared" si="168"/>
        <v>106.45672615384615</v>
      </c>
      <c r="K635" s="436">
        <v>19710</v>
      </c>
      <c r="L635" s="213">
        <f t="shared" si="171"/>
        <v>2221.7478269826993</v>
      </c>
      <c r="M635" s="210">
        <f t="shared" si="176"/>
        <v>755.39426117411779</v>
      </c>
      <c r="N635" s="208">
        <f t="shared" si="177"/>
        <v>44.434956539653989</v>
      </c>
      <c r="O635" s="165">
        <v>44</v>
      </c>
      <c r="P635" s="166">
        <f t="shared" si="178"/>
        <v>3065.5770446964711</v>
      </c>
      <c r="Q635" s="211">
        <f t="shared" si="166"/>
        <v>608</v>
      </c>
      <c r="R635" s="212">
        <f t="shared" si="169"/>
        <v>197.70534857142857</v>
      </c>
      <c r="S635" s="436">
        <v>19710</v>
      </c>
      <c r="T635" s="213">
        <f t="shared" si="172"/>
        <v>1196.3257529906844</v>
      </c>
      <c r="U635" s="210">
        <f t="shared" si="179"/>
        <v>406.75075601683272</v>
      </c>
      <c r="V635" s="208">
        <f t="shared" si="180"/>
        <v>23.926515059813688</v>
      </c>
      <c r="W635" s="165">
        <v>24</v>
      </c>
      <c r="X635" s="166">
        <f t="shared" si="181"/>
        <v>1651.0030240673307</v>
      </c>
    </row>
    <row r="636" spans="1:24" s="424" customFormat="1" ht="15.75" customHeight="1" x14ac:dyDescent="0.2">
      <c r="A636" s="211">
        <f t="shared" si="164"/>
        <v>609</v>
      </c>
      <c r="B636" s="212">
        <f t="shared" si="167"/>
        <v>69.220360999999997</v>
      </c>
      <c r="C636" s="436">
        <v>19710</v>
      </c>
      <c r="D636" s="213">
        <f t="shared" si="170"/>
        <v>3416.9137026026201</v>
      </c>
      <c r="E636" s="208">
        <f t="shared" si="173"/>
        <v>1161.750658884891</v>
      </c>
      <c r="F636" s="164">
        <f t="shared" si="174"/>
        <v>68.338274052052398</v>
      </c>
      <c r="G636" s="165">
        <v>68</v>
      </c>
      <c r="H636" s="166">
        <f t="shared" si="175"/>
        <v>4715.0026355395639</v>
      </c>
      <c r="I636" s="211">
        <f t="shared" si="165"/>
        <v>609</v>
      </c>
      <c r="J636" s="212">
        <f t="shared" si="168"/>
        <v>106.49286307692307</v>
      </c>
      <c r="K636" s="436">
        <v>19710</v>
      </c>
      <c r="L636" s="213">
        <f t="shared" si="171"/>
        <v>2220.9939066917032</v>
      </c>
      <c r="M636" s="210">
        <f t="shared" si="176"/>
        <v>755.13792827517909</v>
      </c>
      <c r="N636" s="208">
        <f t="shared" si="177"/>
        <v>44.419878133834061</v>
      </c>
      <c r="O636" s="165">
        <v>44</v>
      </c>
      <c r="P636" s="166">
        <f t="shared" si="178"/>
        <v>3064.5517131007164</v>
      </c>
      <c r="Q636" s="211">
        <f t="shared" si="166"/>
        <v>609</v>
      </c>
      <c r="R636" s="212">
        <f t="shared" si="169"/>
        <v>197.77246</v>
      </c>
      <c r="S636" s="436">
        <v>19710</v>
      </c>
      <c r="T636" s="213">
        <f t="shared" si="172"/>
        <v>1195.9197959109172</v>
      </c>
      <c r="U636" s="210">
        <f t="shared" si="179"/>
        <v>406.61273060971189</v>
      </c>
      <c r="V636" s="208">
        <f t="shared" si="180"/>
        <v>23.918395918218344</v>
      </c>
      <c r="W636" s="165">
        <v>24</v>
      </c>
      <c r="X636" s="166">
        <f t="shared" si="181"/>
        <v>1650.4509224388473</v>
      </c>
    </row>
    <row r="637" spans="1:24" s="424" customFormat="1" ht="15.75" customHeight="1" x14ac:dyDescent="0.2">
      <c r="A637" s="214">
        <f t="shared" si="164"/>
        <v>610</v>
      </c>
      <c r="B637" s="212">
        <f t="shared" si="167"/>
        <v>69.243849999999995</v>
      </c>
      <c r="C637" s="436">
        <v>19710</v>
      </c>
      <c r="D637" s="213">
        <f t="shared" si="170"/>
        <v>3415.7546121424502</v>
      </c>
      <c r="E637" s="208">
        <f t="shared" si="173"/>
        <v>1161.3565681284331</v>
      </c>
      <c r="F637" s="164">
        <f t="shared" si="174"/>
        <v>68.315092242849005</v>
      </c>
      <c r="G637" s="165">
        <v>68</v>
      </c>
      <c r="H637" s="166">
        <f t="shared" si="175"/>
        <v>4713.4262725137323</v>
      </c>
      <c r="I637" s="214">
        <f t="shared" si="165"/>
        <v>610</v>
      </c>
      <c r="J637" s="212">
        <f t="shared" si="168"/>
        <v>106.52899999999998</v>
      </c>
      <c r="K637" s="436">
        <v>19710</v>
      </c>
      <c r="L637" s="213">
        <f t="shared" si="171"/>
        <v>2220.2404978925929</v>
      </c>
      <c r="M637" s="210">
        <f t="shared" si="176"/>
        <v>754.88176928348162</v>
      </c>
      <c r="N637" s="208">
        <f t="shared" si="177"/>
        <v>44.40480995785186</v>
      </c>
      <c r="O637" s="165">
        <v>44</v>
      </c>
      <c r="P637" s="166">
        <f t="shared" si="178"/>
        <v>3063.527077133926</v>
      </c>
      <c r="Q637" s="214">
        <f t="shared" si="166"/>
        <v>610</v>
      </c>
      <c r="R637" s="212">
        <f t="shared" si="169"/>
        <v>197.83957142857142</v>
      </c>
      <c r="S637" s="436">
        <v>19710</v>
      </c>
      <c r="T637" s="213">
        <f t="shared" si="172"/>
        <v>1195.5141142498576</v>
      </c>
      <c r="U637" s="210">
        <f t="shared" si="179"/>
        <v>406.47479884495164</v>
      </c>
      <c r="V637" s="208">
        <f t="shared" si="180"/>
        <v>23.910282284997152</v>
      </c>
      <c r="W637" s="165">
        <v>24</v>
      </c>
      <c r="X637" s="166">
        <f t="shared" si="181"/>
        <v>1649.8991953798063</v>
      </c>
    </row>
    <row r="638" spans="1:24" s="424" customFormat="1" ht="15.75" customHeight="1" x14ac:dyDescent="0.2">
      <c r="A638" s="211">
        <f t="shared" si="164"/>
        <v>611</v>
      </c>
      <c r="B638" s="212">
        <f t="shared" si="167"/>
        <v>69.267338999999993</v>
      </c>
      <c r="C638" s="436">
        <v>19710</v>
      </c>
      <c r="D638" s="213">
        <f t="shared" si="170"/>
        <v>3414.5963077923348</v>
      </c>
      <c r="E638" s="208">
        <f t="shared" si="173"/>
        <v>1160.9627446493939</v>
      </c>
      <c r="F638" s="164">
        <f t="shared" si="174"/>
        <v>68.291926155846696</v>
      </c>
      <c r="G638" s="165">
        <v>68</v>
      </c>
      <c r="H638" s="166">
        <f t="shared" si="175"/>
        <v>4711.8509785975748</v>
      </c>
      <c r="I638" s="211">
        <f t="shared" si="165"/>
        <v>611</v>
      </c>
      <c r="J638" s="212">
        <f t="shared" si="168"/>
        <v>106.56513692307691</v>
      </c>
      <c r="K638" s="436">
        <v>19710</v>
      </c>
      <c r="L638" s="213">
        <f t="shared" si="171"/>
        <v>2219.4876000650183</v>
      </c>
      <c r="M638" s="210">
        <f t="shared" si="176"/>
        <v>754.62578402210625</v>
      </c>
      <c r="N638" s="208">
        <f t="shared" si="177"/>
        <v>44.389752001300366</v>
      </c>
      <c r="O638" s="165">
        <v>44</v>
      </c>
      <c r="P638" s="166">
        <f t="shared" si="178"/>
        <v>3062.5031360884245</v>
      </c>
      <c r="Q638" s="211">
        <f t="shared" si="166"/>
        <v>611</v>
      </c>
      <c r="R638" s="212">
        <f t="shared" si="169"/>
        <v>197.90668285714284</v>
      </c>
      <c r="S638" s="436">
        <v>19710</v>
      </c>
      <c r="T638" s="213">
        <f t="shared" si="172"/>
        <v>1195.1087077273173</v>
      </c>
      <c r="U638" s="210">
        <f t="shared" si="179"/>
        <v>406.33696062728791</v>
      </c>
      <c r="V638" s="208">
        <f t="shared" si="180"/>
        <v>23.902174154546348</v>
      </c>
      <c r="W638" s="165">
        <v>24</v>
      </c>
      <c r="X638" s="166">
        <f t="shared" si="181"/>
        <v>1649.3478425091516</v>
      </c>
    </row>
    <row r="639" spans="1:24" s="424" customFormat="1" ht="15.75" customHeight="1" x14ac:dyDescent="0.2">
      <c r="A639" s="211">
        <f t="shared" si="164"/>
        <v>612</v>
      </c>
      <c r="B639" s="212">
        <f t="shared" si="167"/>
        <v>69.290828000000005</v>
      </c>
      <c r="C639" s="436">
        <v>19710</v>
      </c>
      <c r="D639" s="213">
        <f t="shared" si="170"/>
        <v>3413.4387887528201</v>
      </c>
      <c r="E639" s="208">
        <f t="shared" si="173"/>
        <v>1160.569188175959</v>
      </c>
      <c r="F639" s="164">
        <f t="shared" si="174"/>
        <v>68.268775775056397</v>
      </c>
      <c r="G639" s="165">
        <v>68</v>
      </c>
      <c r="H639" s="166">
        <f t="shared" si="175"/>
        <v>4710.276752703835</v>
      </c>
      <c r="I639" s="211">
        <f t="shared" si="165"/>
        <v>612</v>
      </c>
      <c r="J639" s="212">
        <f t="shared" si="168"/>
        <v>106.60127384615384</v>
      </c>
      <c r="K639" s="436">
        <v>19710</v>
      </c>
      <c r="L639" s="213">
        <f t="shared" si="171"/>
        <v>2218.7352126893329</v>
      </c>
      <c r="M639" s="210">
        <f t="shared" si="176"/>
        <v>754.36997231437329</v>
      </c>
      <c r="N639" s="208">
        <f t="shared" si="177"/>
        <v>44.374704253786661</v>
      </c>
      <c r="O639" s="165">
        <v>44</v>
      </c>
      <c r="P639" s="166">
        <f t="shared" si="178"/>
        <v>3061.4798892574927</v>
      </c>
      <c r="Q639" s="211">
        <f t="shared" si="166"/>
        <v>612</v>
      </c>
      <c r="R639" s="212">
        <f t="shared" si="169"/>
        <v>197.97379428571432</v>
      </c>
      <c r="S639" s="436">
        <v>19710</v>
      </c>
      <c r="T639" s="213">
        <f t="shared" si="172"/>
        <v>1194.7035760634869</v>
      </c>
      <c r="U639" s="210">
        <f t="shared" si="179"/>
        <v>406.19921586158557</v>
      </c>
      <c r="V639" s="208">
        <f t="shared" si="180"/>
        <v>23.894071521269741</v>
      </c>
      <c r="W639" s="165">
        <v>24</v>
      </c>
      <c r="X639" s="166">
        <f t="shared" si="181"/>
        <v>1648.7968634463423</v>
      </c>
    </row>
    <row r="640" spans="1:24" s="424" customFormat="1" ht="15.75" customHeight="1" x14ac:dyDescent="0.2">
      <c r="A640" s="211">
        <f t="shared" ref="A640:A703" si="182">1+A639</f>
        <v>613</v>
      </c>
      <c r="B640" s="212">
        <f t="shared" si="167"/>
        <v>69.314317000000003</v>
      </c>
      <c r="C640" s="436">
        <v>19710</v>
      </c>
      <c r="D640" s="213">
        <f t="shared" si="170"/>
        <v>3412.2820542255358</v>
      </c>
      <c r="E640" s="208">
        <f t="shared" si="173"/>
        <v>1160.1758984366822</v>
      </c>
      <c r="F640" s="164">
        <f t="shared" si="174"/>
        <v>68.245641084510723</v>
      </c>
      <c r="G640" s="165">
        <v>68</v>
      </c>
      <c r="H640" s="166">
        <f t="shared" si="175"/>
        <v>4708.703593746729</v>
      </c>
      <c r="I640" s="211">
        <f t="shared" ref="I640:I703" si="183">1+I639</f>
        <v>613</v>
      </c>
      <c r="J640" s="212">
        <f t="shared" si="168"/>
        <v>106.63741076923077</v>
      </c>
      <c r="K640" s="436">
        <v>19710</v>
      </c>
      <c r="L640" s="213">
        <f t="shared" si="171"/>
        <v>2217.9833352465985</v>
      </c>
      <c r="M640" s="210">
        <f t="shared" si="176"/>
        <v>754.11433398384349</v>
      </c>
      <c r="N640" s="208">
        <f t="shared" si="177"/>
        <v>44.359666704931968</v>
      </c>
      <c r="O640" s="165">
        <v>44</v>
      </c>
      <c r="P640" s="166">
        <f t="shared" si="178"/>
        <v>3060.457335935374</v>
      </c>
      <c r="Q640" s="211">
        <f t="shared" ref="Q640:Q703" si="184">1+Q639</f>
        <v>613</v>
      </c>
      <c r="R640" s="212">
        <f t="shared" si="169"/>
        <v>198.04090571428574</v>
      </c>
      <c r="S640" s="436">
        <v>19710</v>
      </c>
      <c r="T640" s="213">
        <f t="shared" si="172"/>
        <v>1194.2987189789374</v>
      </c>
      <c r="U640" s="210">
        <f t="shared" si="179"/>
        <v>406.06156445283875</v>
      </c>
      <c r="V640" s="208">
        <f t="shared" si="180"/>
        <v>23.885974379578748</v>
      </c>
      <c r="W640" s="165">
        <v>24</v>
      </c>
      <c r="X640" s="166">
        <f t="shared" si="181"/>
        <v>1648.246257811355</v>
      </c>
    </row>
    <row r="641" spans="1:24" s="424" customFormat="1" ht="15.75" customHeight="1" x14ac:dyDescent="0.2">
      <c r="A641" s="211">
        <f t="shared" si="182"/>
        <v>614</v>
      </c>
      <c r="B641" s="212">
        <f t="shared" si="167"/>
        <v>69.337806</v>
      </c>
      <c r="C641" s="436">
        <v>19710</v>
      </c>
      <c r="D641" s="213">
        <f t="shared" si="170"/>
        <v>3411.126103413194</v>
      </c>
      <c r="E641" s="208">
        <f t="shared" si="173"/>
        <v>1159.7828751604861</v>
      </c>
      <c r="F641" s="164">
        <f t="shared" si="174"/>
        <v>68.222522068263885</v>
      </c>
      <c r="G641" s="165">
        <v>68</v>
      </c>
      <c r="H641" s="166">
        <f t="shared" si="175"/>
        <v>4707.1315006419436</v>
      </c>
      <c r="I641" s="211">
        <f t="shared" si="183"/>
        <v>614</v>
      </c>
      <c r="J641" s="212">
        <f t="shared" si="168"/>
        <v>106.67354769230769</v>
      </c>
      <c r="K641" s="436">
        <v>19710</v>
      </c>
      <c r="L641" s="213">
        <f t="shared" si="171"/>
        <v>2217.2319672185763</v>
      </c>
      <c r="M641" s="210">
        <f t="shared" si="176"/>
        <v>753.85886885431603</v>
      </c>
      <c r="N641" s="208">
        <f t="shared" si="177"/>
        <v>44.344639344371529</v>
      </c>
      <c r="O641" s="165">
        <v>44</v>
      </c>
      <c r="P641" s="166">
        <f t="shared" si="178"/>
        <v>3059.4354754172637</v>
      </c>
      <c r="Q641" s="211">
        <f t="shared" si="184"/>
        <v>614</v>
      </c>
      <c r="R641" s="212">
        <f t="shared" si="169"/>
        <v>198.10801714285716</v>
      </c>
      <c r="S641" s="436">
        <v>19710</v>
      </c>
      <c r="T641" s="213">
        <f t="shared" si="172"/>
        <v>1193.8941361946179</v>
      </c>
      <c r="U641" s="210">
        <f t="shared" si="179"/>
        <v>405.9240063061701</v>
      </c>
      <c r="V641" s="208">
        <f t="shared" si="180"/>
        <v>23.877882723892359</v>
      </c>
      <c r="W641" s="165">
        <v>24</v>
      </c>
      <c r="X641" s="166">
        <f t="shared" si="181"/>
        <v>1647.6960252246802</v>
      </c>
    </row>
    <row r="642" spans="1:24" s="424" customFormat="1" ht="15.75" customHeight="1" x14ac:dyDescent="0.2">
      <c r="A642" s="211">
        <f t="shared" si="182"/>
        <v>615</v>
      </c>
      <c r="B642" s="212">
        <f t="shared" si="167"/>
        <v>69.361294999999998</v>
      </c>
      <c r="C642" s="436">
        <v>19710</v>
      </c>
      <c r="D642" s="213">
        <f t="shared" si="170"/>
        <v>3409.970935519586</v>
      </c>
      <c r="E642" s="208">
        <f t="shared" si="173"/>
        <v>1159.3901180766593</v>
      </c>
      <c r="F642" s="164">
        <f t="shared" si="174"/>
        <v>68.199418710391726</v>
      </c>
      <c r="G642" s="165">
        <v>68</v>
      </c>
      <c r="H642" s="166">
        <f t="shared" si="175"/>
        <v>4705.5604723066372</v>
      </c>
      <c r="I642" s="211">
        <f t="shared" si="183"/>
        <v>615</v>
      </c>
      <c r="J642" s="212">
        <f t="shared" si="168"/>
        <v>106.7096846153846</v>
      </c>
      <c r="K642" s="436">
        <v>19710</v>
      </c>
      <c r="L642" s="213">
        <f t="shared" si="171"/>
        <v>2216.4811080877312</v>
      </c>
      <c r="M642" s="210">
        <f t="shared" si="176"/>
        <v>753.60357674982868</v>
      </c>
      <c r="N642" s="208">
        <f t="shared" si="177"/>
        <v>44.329622161754621</v>
      </c>
      <c r="O642" s="165">
        <v>44</v>
      </c>
      <c r="P642" s="166">
        <f t="shared" si="178"/>
        <v>3058.4143069993147</v>
      </c>
      <c r="Q642" s="211">
        <f t="shared" si="184"/>
        <v>615</v>
      </c>
      <c r="R642" s="212">
        <f t="shared" si="169"/>
        <v>198.17512857142859</v>
      </c>
      <c r="S642" s="436">
        <v>19710</v>
      </c>
      <c r="T642" s="213">
        <f t="shared" si="172"/>
        <v>1193.489827431855</v>
      </c>
      <c r="U642" s="210">
        <f t="shared" si="179"/>
        <v>405.78654132683073</v>
      </c>
      <c r="V642" s="208">
        <f t="shared" si="180"/>
        <v>23.869796548637101</v>
      </c>
      <c r="W642" s="165">
        <v>24</v>
      </c>
      <c r="X642" s="166">
        <f t="shared" si="181"/>
        <v>1647.1461653073229</v>
      </c>
    </row>
    <row r="643" spans="1:24" s="424" customFormat="1" ht="15.75" customHeight="1" x14ac:dyDescent="0.2">
      <c r="A643" s="211">
        <f t="shared" si="182"/>
        <v>616</v>
      </c>
      <c r="B643" s="212">
        <f t="shared" si="167"/>
        <v>69.384783999999996</v>
      </c>
      <c r="C643" s="436">
        <v>19710</v>
      </c>
      <c r="D643" s="213">
        <f t="shared" si="170"/>
        <v>3408.816549749582</v>
      </c>
      <c r="E643" s="208">
        <f t="shared" si="173"/>
        <v>1158.9976269148581</v>
      </c>
      <c r="F643" s="164">
        <f t="shared" si="174"/>
        <v>68.176330994991645</v>
      </c>
      <c r="G643" s="165">
        <v>68</v>
      </c>
      <c r="H643" s="166">
        <f t="shared" si="175"/>
        <v>4703.9905076594323</v>
      </c>
      <c r="I643" s="211">
        <f t="shared" si="183"/>
        <v>616</v>
      </c>
      <c r="J643" s="212">
        <f t="shared" si="168"/>
        <v>106.74582153846153</v>
      </c>
      <c r="K643" s="436">
        <v>19710</v>
      </c>
      <c r="L643" s="213">
        <f t="shared" si="171"/>
        <v>2215.7307573372282</v>
      </c>
      <c r="M643" s="210">
        <f t="shared" si="176"/>
        <v>753.34845749465762</v>
      </c>
      <c r="N643" s="208">
        <f t="shared" si="177"/>
        <v>44.314615146744565</v>
      </c>
      <c r="O643" s="165">
        <v>44</v>
      </c>
      <c r="P643" s="166">
        <f t="shared" si="178"/>
        <v>3057.3938299786305</v>
      </c>
      <c r="Q643" s="211">
        <f t="shared" si="184"/>
        <v>616</v>
      </c>
      <c r="R643" s="212">
        <f t="shared" si="169"/>
        <v>198.24224000000001</v>
      </c>
      <c r="S643" s="436">
        <v>19710</v>
      </c>
      <c r="T643" s="213">
        <f t="shared" si="172"/>
        <v>1193.0857924123536</v>
      </c>
      <c r="U643" s="210">
        <f t="shared" si="179"/>
        <v>405.64916942020028</v>
      </c>
      <c r="V643" s="208">
        <f t="shared" si="180"/>
        <v>23.861715848247073</v>
      </c>
      <c r="W643" s="165">
        <v>24</v>
      </c>
      <c r="X643" s="166">
        <f t="shared" si="181"/>
        <v>1646.5966776808009</v>
      </c>
    </row>
    <row r="644" spans="1:24" s="424" customFormat="1" ht="15.75" customHeight="1" x14ac:dyDescent="0.2">
      <c r="A644" s="211">
        <f t="shared" si="182"/>
        <v>617</v>
      </c>
      <c r="B644" s="212">
        <f t="shared" si="167"/>
        <v>69.408272999999994</v>
      </c>
      <c r="C644" s="436">
        <v>19710</v>
      </c>
      <c r="D644" s="213">
        <f t="shared" si="170"/>
        <v>3407.6629453091277</v>
      </c>
      <c r="E644" s="208">
        <f t="shared" si="173"/>
        <v>1158.6054014051035</v>
      </c>
      <c r="F644" s="164">
        <f t="shared" si="174"/>
        <v>68.153258906182558</v>
      </c>
      <c r="G644" s="165">
        <v>68</v>
      </c>
      <c r="H644" s="166">
        <f t="shared" si="175"/>
        <v>4702.4216056204141</v>
      </c>
      <c r="I644" s="211">
        <f t="shared" si="183"/>
        <v>617</v>
      </c>
      <c r="J644" s="212">
        <f t="shared" si="168"/>
        <v>106.78195846153845</v>
      </c>
      <c r="K644" s="436">
        <v>19710</v>
      </c>
      <c r="L644" s="213">
        <f t="shared" si="171"/>
        <v>2214.9809144509331</v>
      </c>
      <c r="M644" s="210">
        <f t="shared" si="176"/>
        <v>753.09351091331735</v>
      </c>
      <c r="N644" s="208">
        <f t="shared" si="177"/>
        <v>44.29961828901866</v>
      </c>
      <c r="O644" s="165">
        <v>44</v>
      </c>
      <c r="P644" s="166">
        <f t="shared" si="178"/>
        <v>3056.3740436532694</v>
      </c>
      <c r="Q644" s="211">
        <f t="shared" si="184"/>
        <v>617</v>
      </c>
      <c r="R644" s="212">
        <f t="shared" si="169"/>
        <v>198.30935142857143</v>
      </c>
      <c r="S644" s="436">
        <v>19710</v>
      </c>
      <c r="T644" s="213">
        <f t="shared" si="172"/>
        <v>1192.6820308581946</v>
      </c>
      <c r="U644" s="210">
        <f t="shared" si="179"/>
        <v>405.51189049178618</v>
      </c>
      <c r="V644" s="208">
        <f t="shared" si="180"/>
        <v>23.853640617163894</v>
      </c>
      <c r="W644" s="165">
        <v>24</v>
      </c>
      <c r="X644" s="166">
        <f t="shared" si="181"/>
        <v>1646.0475619671447</v>
      </c>
    </row>
    <row r="645" spans="1:24" s="424" customFormat="1" ht="15.75" customHeight="1" x14ac:dyDescent="0.2">
      <c r="A645" s="211">
        <f t="shared" si="182"/>
        <v>618</v>
      </c>
      <c r="B645" s="212">
        <f t="shared" si="167"/>
        <v>69.431761999999992</v>
      </c>
      <c r="C645" s="436">
        <v>19710</v>
      </c>
      <c r="D645" s="213">
        <f t="shared" si="170"/>
        <v>3406.5101214052443</v>
      </c>
      <c r="E645" s="208">
        <f t="shared" si="173"/>
        <v>1158.2134412777832</v>
      </c>
      <c r="F645" s="164">
        <f t="shared" si="174"/>
        <v>68.13020242810488</v>
      </c>
      <c r="G645" s="165">
        <v>68</v>
      </c>
      <c r="H645" s="166">
        <f t="shared" si="175"/>
        <v>4700.8537651111328</v>
      </c>
      <c r="I645" s="211">
        <f t="shared" si="183"/>
        <v>618</v>
      </c>
      <c r="J645" s="212">
        <f t="shared" si="168"/>
        <v>106.81809538461538</v>
      </c>
      <c r="K645" s="436">
        <v>19710</v>
      </c>
      <c r="L645" s="213">
        <f t="shared" si="171"/>
        <v>2214.2315789134086</v>
      </c>
      <c r="M645" s="210">
        <f t="shared" si="176"/>
        <v>752.83873683055901</v>
      </c>
      <c r="N645" s="208">
        <f t="shared" si="177"/>
        <v>44.284631578268176</v>
      </c>
      <c r="O645" s="165">
        <v>44</v>
      </c>
      <c r="P645" s="166">
        <f t="shared" si="178"/>
        <v>3055.3549473222356</v>
      </c>
      <c r="Q645" s="211">
        <f t="shared" si="184"/>
        <v>618</v>
      </c>
      <c r="R645" s="212">
        <f t="shared" si="169"/>
        <v>198.37646285714285</v>
      </c>
      <c r="S645" s="436">
        <v>19710</v>
      </c>
      <c r="T645" s="213">
        <f t="shared" si="172"/>
        <v>1192.2785424918354</v>
      </c>
      <c r="U645" s="210">
        <f t="shared" si="179"/>
        <v>405.37470444722408</v>
      </c>
      <c r="V645" s="208">
        <f t="shared" si="180"/>
        <v>23.845570849836708</v>
      </c>
      <c r="W645" s="165">
        <v>24</v>
      </c>
      <c r="X645" s="166">
        <f t="shared" si="181"/>
        <v>1645.4988177888963</v>
      </c>
    </row>
    <row r="646" spans="1:24" s="424" customFormat="1" ht="15.75" customHeight="1" x14ac:dyDescent="0.2">
      <c r="A646" s="211">
        <f t="shared" si="182"/>
        <v>619</v>
      </c>
      <c r="B646" s="212">
        <f t="shared" si="167"/>
        <v>69.455251000000004</v>
      </c>
      <c r="C646" s="436">
        <v>19710</v>
      </c>
      <c r="D646" s="213">
        <f t="shared" si="170"/>
        <v>3405.3580772460241</v>
      </c>
      <c r="E646" s="208">
        <f t="shared" si="173"/>
        <v>1157.8217462636483</v>
      </c>
      <c r="F646" s="164">
        <f t="shared" si="174"/>
        <v>68.107161544920487</v>
      </c>
      <c r="G646" s="165">
        <v>68</v>
      </c>
      <c r="H646" s="166">
        <f t="shared" si="175"/>
        <v>4699.2869850545931</v>
      </c>
      <c r="I646" s="211">
        <f t="shared" si="183"/>
        <v>619</v>
      </c>
      <c r="J646" s="212">
        <f t="shared" si="168"/>
        <v>106.85423230769231</v>
      </c>
      <c r="K646" s="436">
        <v>19710</v>
      </c>
      <c r="L646" s="213">
        <f t="shared" si="171"/>
        <v>2213.4827502099156</v>
      </c>
      <c r="M646" s="210">
        <f t="shared" si="176"/>
        <v>752.58413507137141</v>
      </c>
      <c r="N646" s="208">
        <f t="shared" si="177"/>
        <v>44.269655004198313</v>
      </c>
      <c r="O646" s="165">
        <v>44</v>
      </c>
      <c r="P646" s="166">
        <f t="shared" si="178"/>
        <v>3054.3365402854852</v>
      </c>
      <c r="Q646" s="211">
        <f t="shared" si="184"/>
        <v>619</v>
      </c>
      <c r="R646" s="212">
        <f t="shared" si="169"/>
        <v>198.44357428571431</v>
      </c>
      <c r="S646" s="436">
        <v>19710</v>
      </c>
      <c r="T646" s="213">
        <f t="shared" si="172"/>
        <v>1191.8753270361083</v>
      </c>
      <c r="U646" s="210">
        <f t="shared" si="179"/>
        <v>405.23761119227686</v>
      </c>
      <c r="V646" s="208">
        <f t="shared" si="180"/>
        <v>23.837506540722167</v>
      </c>
      <c r="W646" s="165">
        <v>24</v>
      </c>
      <c r="X646" s="166">
        <f t="shared" si="181"/>
        <v>1644.9504447691074</v>
      </c>
    </row>
    <row r="647" spans="1:24" s="424" customFormat="1" ht="15.75" customHeight="1" x14ac:dyDescent="0.2">
      <c r="A647" s="214">
        <f t="shared" si="182"/>
        <v>620</v>
      </c>
      <c r="B647" s="212">
        <f t="shared" si="167"/>
        <v>69.478740000000002</v>
      </c>
      <c r="C647" s="436">
        <v>19710</v>
      </c>
      <c r="D647" s="213">
        <f t="shared" si="170"/>
        <v>3404.2068120406329</v>
      </c>
      <c r="E647" s="208">
        <f t="shared" si="173"/>
        <v>1157.4303160938152</v>
      </c>
      <c r="F647" s="164">
        <f t="shared" si="174"/>
        <v>68.084136240812654</v>
      </c>
      <c r="G647" s="165">
        <v>68</v>
      </c>
      <c r="H647" s="166">
        <f t="shared" si="175"/>
        <v>4697.7212643752609</v>
      </c>
      <c r="I647" s="214">
        <f t="shared" si="183"/>
        <v>620</v>
      </c>
      <c r="J647" s="212">
        <f t="shared" si="168"/>
        <v>106.89036923076922</v>
      </c>
      <c r="K647" s="436">
        <v>19710</v>
      </c>
      <c r="L647" s="213">
        <f t="shared" si="171"/>
        <v>2212.7344278264113</v>
      </c>
      <c r="M647" s="210">
        <f t="shared" si="176"/>
        <v>752.32970546097988</v>
      </c>
      <c r="N647" s="208">
        <f t="shared" si="177"/>
        <v>44.25468855652823</v>
      </c>
      <c r="O647" s="165">
        <v>44</v>
      </c>
      <c r="P647" s="166">
        <f t="shared" si="178"/>
        <v>3053.3188218439195</v>
      </c>
      <c r="Q647" s="214">
        <f t="shared" si="184"/>
        <v>620</v>
      </c>
      <c r="R647" s="212">
        <f t="shared" si="169"/>
        <v>198.51068571428573</v>
      </c>
      <c r="S647" s="436">
        <v>19710</v>
      </c>
      <c r="T647" s="213">
        <f t="shared" si="172"/>
        <v>1191.4723842142214</v>
      </c>
      <c r="U647" s="210">
        <f t="shared" si="179"/>
        <v>405.1006106328353</v>
      </c>
      <c r="V647" s="208">
        <f t="shared" si="180"/>
        <v>23.829447684284428</v>
      </c>
      <c r="W647" s="165">
        <v>24</v>
      </c>
      <c r="X647" s="166">
        <f t="shared" si="181"/>
        <v>1644.402442531341</v>
      </c>
    </row>
    <row r="648" spans="1:24" s="424" customFormat="1" ht="15.75" customHeight="1" x14ac:dyDescent="0.2">
      <c r="A648" s="211">
        <f t="shared" si="182"/>
        <v>621</v>
      </c>
      <c r="B648" s="212">
        <f t="shared" si="167"/>
        <v>69.502229</v>
      </c>
      <c r="C648" s="436">
        <v>19710</v>
      </c>
      <c r="D648" s="213">
        <f t="shared" si="170"/>
        <v>3403.0563249993029</v>
      </c>
      <c r="E648" s="208">
        <f t="shared" si="173"/>
        <v>1157.0391504997631</v>
      </c>
      <c r="F648" s="164">
        <f t="shared" si="174"/>
        <v>68.061126499986059</v>
      </c>
      <c r="G648" s="165">
        <v>68</v>
      </c>
      <c r="H648" s="166">
        <f t="shared" si="175"/>
        <v>4696.1566019990523</v>
      </c>
      <c r="I648" s="211">
        <f t="shared" si="183"/>
        <v>621</v>
      </c>
      <c r="J648" s="212">
        <f t="shared" si="168"/>
        <v>106.92650615384615</v>
      </c>
      <c r="K648" s="436">
        <v>19710</v>
      </c>
      <c r="L648" s="213">
        <f t="shared" si="171"/>
        <v>2211.9866112495474</v>
      </c>
      <c r="M648" s="210">
        <f t="shared" si="176"/>
        <v>752.07544782484615</v>
      </c>
      <c r="N648" s="208">
        <f t="shared" si="177"/>
        <v>44.239732224990952</v>
      </c>
      <c r="O648" s="165">
        <v>44</v>
      </c>
      <c r="P648" s="166">
        <f t="shared" si="178"/>
        <v>3052.3017912993846</v>
      </c>
      <c r="Q648" s="211">
        <f t="shared" si="184"/>
        <v>621</v>
      </c>
      <c r="R648" s="212">
        <f t="shared" si="169"/>
        <v>198.57779714285715</v>
      </c>
      <c r="S648" s="436">
        <v>19710</v>
      </c>
      <c r="T648" s="213">
        <f t="shared" si="172"/>
        <v>1191.0697137497561</v>
      </c>
      <c r="U648" s="210">
        <f t="shared" si="179"/>
        <v>404.9637026749171</v>
      </c>
      <c r="V648" s="208">
        <f t="shared" si="180"/>
        <v>23.821394274995125</v>
      </c>
      <c r="W648" s="165">
        <v>24</v>
      </c>
      <c r="X648" s="166">
        <f t="shared" si="181"/>
        <v>1643.8548106996684</v>
      </c>
    </row>
    <row r="649" spans="1:24" s="424" customFormat="1" ht="15.75" customHeight="1" x14ac:dyDescent="0.2">
      <c r="A649" s="211">
        <f t="shared" si="182"/>
        <v>622</v>
      </c>
      <c r="B649" s="212">
        <f t="shared" si="167"/>
        <v>69.525717999999998</v>
      </c>
      <c r="C649" s="436">
        <v>19710</v>
      </c>
      <c r="D649" s="213">
        <f t="shared" si="170"/>
        <v>3401.906615333336</v>
      </c>
      <c r="E649" s="208">
        <f t="shared" si="173"/>
        <v>1156.6482492133343</v>
      </c>
      <c r="F649" s="164">
        <f t="shared" si="174"/>
        <v>68.038132306666725</v>
      </c>
      <c r="G649" s="165">
        <v>68</v>
      </c>
      <c r="H649" s="166">
        <f t="shared" si="175"/>
        <v>4694.5929968533374</v>
      </c>
      <c r="I649" s="211">
        <f t="shared" si="183"/>
        <v>622</v>
      </c>
      <c r="J649" s="212">
        <f t="shared" si="168"/>
        <v>106.96264307692307</v>
      </c>
      <c r="K649" s="436">
        <v>19710</v>
      </c>
      <c r="L649" s="213">
        <f t="shared" si="171"/>
        <v>2211.2392999666686</v>
      </c>
      <c r="M649" s="210">
        <f t="shared" si="176"/>
        <v>751.82136198866738</v>
      </c>
      <c r="N649" s="208">
        <f t="shared" si="177"/>
        <v>44.224785999333371</v>
      </c>
      <c r="O649" s="165">
        <v>44</v>
      </c>
      <c r="P649" s="166">
        <f t="shared" si="178"/>
        <v>3051.2854479546695</v>
      </c>
      <c r="Q649" s="211">
        <f t="shared" si="184"/>
        <v>622</v>
      </c>
      <c r="R649" s="212">
        <f t="shared" si="169"/>
        <v>198.64490857142857</v>
      </c>
      <c r="S649" s="436">
        <v>19710</v>
      </c>
      <c r="T649" s="213">
        <f t="shared" si="172"/>
        <v>1190.6673153666677</v>
      </c>
      <c r="U649" s="210">
        <f t="shared" si="179"/>
        <v>404.82688722466708</v>
      </c>
      <c r="V649" s="208">
        <f t="shared" si="180"/>
        <v>23.813346307333354</v>
      </c>
      <c r="W649" s="165">
        <v>24</v>
      </c>
      <c r="X649" s="166">
        <f t="shared" si="181"/>
        <v>1643.3075488986681</v>
      </c>
    </row>
    <row r="650" spans="1:24" s="424" customFormat="1" ht="15.75" customHeight="1" x14ac:dyDescent="0.2">
      <c r="A650" s="211">
        <f t="shared" si="182"/>
        <v>623</v>
      </c>
      <c r="B650" s="212">
        <f t="shared" si="167"/>
        <v>69.549206999999996</v>
      </c>
      <c r="C650" s="436">
        <v>19710</v>
      </c>
      <c r="D650" s="213">
        <f t="shared" si="170"/>
        <v>3400.7576822550973</v>
      </c>
      <c r="E650" s="208">
        <f t="shared" si="173"/>
        <v>1156.2576119667331</v>
      </c>
      <c r="F650" s="164">
        <f t="shared" si="174"/>
        <v>68.015153645101947</v>
      </c>
      <c r="G650" s="165">
        <v>68</v>
      </c>
      <c r="H650" s="166">
        <f t="shared" si="175"/>
        <v>4693.0304478669323</v>
      </c>
      <c r="I650" s="211">
        <f t="shared" si="183"/>
        <v>623</v>
      </c>
      <c r="J650" s="212">
        <f t="shared" si="168"/>
        <v>106.99878</v>
      </c>
      <c r="K650" s="436">
        <v>19710</v>
      </c>
      <c r="L650" s="213">
        <f t="shared" si="171"/>
        <v>2210.4924934658134</v>
      </c>
      <c r="M650" s="210">
        <f t="shared" si="176"/>
        <v>751.56744777837662</v>
      </c>
      <c r="N650" s="208">
        <f t="shared" si="177"/>
        <v>44.209849869316265</v>
      </c>
      <c r="O650" s="165">
        <v>44</v>
      </c>
      <c r="P650" s="166">
        <f t="shared" si="178"/>
        <v>3050.269791113506</v>
      </c>
      <c r="Q650" s="211">
        <f t="shared" si="184"/>
        <v>623</v>
      </c>
      <c r="R650" s="212">
        <f t="shared" si="169"/>
        <v>198.71202</v>
      </c>
      <c r="S650" s="436">
        <v>19710</v>
      </c>
      <c r="T650" s="213">
        <f t="shared" si="172"/>
        <v>1190.2651887892841</v>
      </c>
      <c r="U650" s="210">
        <f t="shared" si="179"/>
        <v>404.69016418835662</v>
      </c>
      <c r="V650" s="208">
        <f t="shared" si="180"/>
        <v>23.805303775785685</v>
      </c>
      <c r="W650" s="165">
        <v>24</v>
      </c>
      <c r="X650" s="166">
        <f t="shared" si="181"/>
        <v>1642.7606567534265</v>
      </c>
    </row>
    <row r="651" spans="1:24" s="424" customFormat="1" ht="15.75" customHeight="1" x14ac:dyDescent="0.2">
      <c r="A651" s="211">
        <f t="shared" si="182"/>
        <v>624</v>
      </c>
      <c r="B651" s="212">
        <f t="shared" si="167"/>
        <v>69.572695999999993</v>
      </c>
      <c r="C651" s="436">
        <v>19710</v>
      </c>
      <c r="D651" s="213">
        <f t="shared" si="170"/>
        <v>3399.6095249780174</v>
      </c>
      <c r="E651" s="208">
        <f t="shared" si="173"/>
        <v>1155.867238492526</v>
      </c>
      <c r="F651" s="164">
        <f t="shared" si="174"/>
        <v>67.992190499560351</v>
      </c>
      <c r="G651" s="165">
        <v>68</v>
      </c>
      <c r="H651" s="166">
        <f t="shared" si="175"/>
        <v>4691.468953970103</v>
      </c>
      <c r="I651" s="211">
        <f t="shared" si="183"/>
        <v>624</v>
      </c>
      <c r="J651" s="212">
        <f t="shared" si="168"/>
        <v>107.03491692307691</v>
      </c>
      <c r="K651" s="436">
        <v>19710</v>
      </c>
      <c r="L651" s="213">
        <f t="shared" si="171"/>
        <v>2209.7461912357116</v>
      </c>
      <c r="M651" s="210">
        <f t="shared" si="176"/>
        <v>751.31370502014204</v>
      </c>
      <c r="N651" s="208">
        <f t="shared" si="177"/>
        <v>44.19492382471423</v>
      </c>
      <c r="O651" s="165">
        <v>44</v>
      </c>
      <c r="P651" s="166">
        <f t="shared" si="178"/>
        <v>3049.2548200805682</v>
      </c>
      <c r="Q651" s="211">
        <f t="shared" si="184"/>
        <v>624</v>
      </c>
      <c r="R651" s="212">
        <f t="shared" si="169"/>
        <v>198.77913142857142</v>
      </c>
      <c r="S651" s="436">
        <v>19710</v>
      </c>
      <c r="T651" s="213">
        <f t="shared" si="172"/>
        <v>1189.8633337423062</v>
      </c>
      <c r="U651" s="210">
        <f t="shared" si="179"/>
        <v>404.55353347238412</v>
      </c>
      <c r="V651" s="208">
        <f t="shared" si="180"/>
        <v>23.797266674846124</v>
      </c>
      <c r="W651" s="165">
        <v>24</v>
      </c>
      <c r="X651" s="166">
        <f t="shared" si="181"/>
        <v>1642.2141338895362</v>
      </c>
    </row>
    <row r="652" spans="1:24" s="424" customFormat="1" ht="15.75" customHeight="1" x14ac:dyDescent="0.2">
      <c r="A652" s="211">
        <f t="shared" si="182"/>
        <v>625</v>
      </c>
      <c r="B652" s="212">
        <f t="shared" si="167"/>
        <v>69.596184999999991</v>
      </c>
      <c r="C652" s="436">
        <v>19710</v>
      </c>
      <c r="D652" s="213">
        <f t="shared" si="170"/>
        <v>3398.4621427165876</v>
      </c>
      <c r="E652" s="208">
        <f t="shared" si="173"/>
        <v>1155.4771285236397</v>
      </c>
      <c r="F652" s="164">
        <f t="shared" si="174"/>
        <v>67.969242854331753</v>
      </c>
      <c r="G652" s="165">
        <v>68</v>
      </c>
      <c r="H652" s="166">
        <f t="shared" si="175"/>
        <v>4689.9085140945599</v>
      </c>
      <c r="I652" s="211">
        <f t="shared" si="183"/>
        <v>625</v>
      </c>
      <c r="J652" s="212">
        <f t="shared" si="168"/>
        <v>107.07105384615383</v>
      </c>
      <c r="K652" s="436">
        <v>19710</v>
      </c>
      <c r="L652" s="213">
        <f t="shared" si="171"/>
        <v>2209.0003927657817</v>
      </c>
      <c r="M652" s="210">
        <f t="shared" si="176"/>
        <v>751.06013354036588</v>
      </c>
      <c r="N652" s="208">
        <f t="shared" si="177"/>
        <v>44.180007855315637</v>
      </c>
      <c r="O652" s="165">
        <v>44</v>
      </c>
      <c r="P652" s="166">
        <f t="shared" si="178"/>
        <v>3048.2405341614631</v>
      </c>
      <c r="Q652" s="211">
        <f t="shared" si="184"/>
        <v>625</v>
      </c>
      <c r="R652" s="212">
        <f t="shared" si="169"/>
        <v>198.84624285714284</v>
      </c>
      <c r="S652" s="436">
        <v>19710</v>
      </c>
      <c r="T652" s="213">
        <f t="shared" si="172"/>
        <v>1189.4617499508056</v>
      </c>
      <c r="U652" s="210">
        <f t="shared" si="179"/>
        <v>404.41699498327392</v>
      </c>
      <c r="V652" s="208">
        <f t="shared" si="180"/>
        <v>23.789234999016113</v>
      </c>
      <c r="W652" s="165">
        <v>24</v>
      </c>
      <c r="X652" s="166">
        <f t="shared" si="181"/>
        <v>1641.6679799330957</v>
      </c>
    </row>
    <row r="653" spans="1:24" s="424" customFormat="1" ht="15.75" customHeight="1" x14ac:dyDescent="0.2">
      <c r="A653" s="211">
        <f t="shared" si="182"/>
        <v>626</v>
      </c>
      <c r="B653" s="212">
        <f t="shared" si="167"/>
        <v>69.619674000000003</v>
      </c>
      <c r="C653" s="436">
        <v>19710</v>
      </c>
      <c r="D653" s="213">
        <f t="shared" si="170"/>
        <v>3397.3155346863587</v>
      </c>
      <c r="E653" s="208">
        <f t="shared" si="173"/>
        <v>1155.0872817933621</v>
      </c>
      <c r="F653" s="164">
        <f t="shared" si="174"/>
        <v>67.94631069372717</v>
      </c>
      <c r="G653" s="165">
        <v>68</v>
      </c>
      <c r="H653" s="166">
        <f t="shared" si="175"/>
        <v>4688.3491271734483</v>
      </c>
      <c r="I653" s="211">
        <f t="shared" si="183"/>
        <v>626</v>
      </c>
      <c r="J653" s="212">
        <f t="shared" si="168"/>
        <v>107.10719076923077</v>
      </c>
      <c r="K653" s="436">
        <v>19710</v>
      </c>
      <c r="L653" s="213">
        <f t="shared" si="171"/>
        <v>2208.2550975461336</v>
      </c>
      <c r="M653" s="210">
        <f t="shared" si="176"/>
        <v>750.8067331656855</v>
      </c>
      <c r="N653" s="208">
        <f t="shared" si="177"/>
        <v>44.165101950922676</v>
      </c>
      <c r="O653" s="165">
        <v>44</v>
      </c>
      <c r="P653" s="166">
        <f t="shared" si="178"/>
        <v>3047.226932662742</v>
      </c>
      <c r="Q653" s="211">
        <f t="shared" si="184"/>
        <v>626</v>
      </c>
      <c r="R653" s="212">
        <f t="shared" si="169"/>
        <v>198.91335428571432</v>
      </c>
      <c r="S653" s="436">
        <v>19710</v>
      </c>
      <c r="T653" s="213">
        <f t="shared" si="172"/>
        <v>1189.0604371402255</v>
      </c>
      <c r="U653" s="210">
        <f t="shared" si="179"/>
        <v>404.28054862767669</v>
      </c>
      <c r="V653" s="208">
        <f t="shared" si="180"/>
        <v>23.781208742804512</v>
      </c>
      <c r="W653" s="165">
        <v>24</v>
      </c>
      <c r="X653" s="166">
        <f t="shared" si="181"/>
        <v>1641.1221945107065</v>
      </c>
    </row>
    <row r="654" spans="1:24" s="424" customFormat="1" ht="15.75" customHeight="1" x14ac:dyDescent="0.2">
      <c r="A654" s="211">
        <f t="shared" si="182"/>
        <v>627</v>
      </c>
      <c r="B654" s="212">
        <f t="shared" si="167"/>
        <v>69.643163000000001</v>
      </c>
      <c r="C654" s="436">
        <v>19710</v>
      </c>
      <c r="D654" s="213">
        <f t="shared" si="170"/>
        <v>3396.1697001039424</v>
      </c>
      <c r="E654" s="208">
        <f t="shared" si="173"/>
        <v>1154.6976980353404</v>
      </c>
      <c r="F654" s="164">
        <f t="shared" si="174"/>
        <v>67.923394002078851</v>
      </c>
      <c r="G654" s="165">
        <v>68</v>
      </c>
      <c r="H654" s="166">
        <f t="shared" si="175"/>
        <v>4686.7907921413616</v>
      </c>
      <c r="I654" s="211">
        <f t="shared" si="183"/>
        <v>627</v>
      </c>
      <c r="J654" s="212">
        <f t="shared" si="168"/>
        <v>107.14332769230769</v>
      </c>
      <c r="K654" s="436">
        <v>19710</v>
      </c>
      <c r="L654" s="213">
        <f t="shared" si="171"/>
        <v>2207.5103050675625</v>
      </c>
      <c r="M654" s="210">
        <f t="shared" si="176"/>
        <v>750.5535037229713</v>
      </c>
      <c r="N654" s="208">
        <f t="shared" si="177"/>
        <v>44.150206101351252</v>
      </c>
      <c r="O654" s="165">
        <v>44</v>
      </c>
      <c r="P654" s="166">
        <f t="shared" si="178"/>
        <v>3046.2140148918847</v>
      </c>
      <c r="Q654" s="211">
        <f t="shared" si="184"/>
        <v>627</v>
      </c>
      <c r="R654" s="212">
        <f t="shared" si="169"/>
        <v>198.98046571428574</v>
      </c>
      <c r="S654" s="436">
        <v>19710</v>
      </c>
      <c r="T654" s="213">
        <f t="shared" si="172"/>
        <v>1188.6593950363799</v>
      </c>
      <c r="U654" s="210">
        <f t="shared" si="179"/>
        <v>404.14419431236922</v>
      </c>
      <c r="V654" s="208">
        <f t="shared" si="180"/>
        <v>23.773187900727599</v>
      </c>
      <c r="W654" s="165">
        <v>24</v>
      </c>
      <c r="X654" s="166">
        <f t="shared" si="181"/>
        <v>1640.5767772494767</v>
      </c>
    </row>
    <row r="655" spans="1:24" s="424" customFormat="1" ht="15.75" customHeight="1" x14ac:dyDescent="0.2">
      <c r="A655" s="211">
        <f t="shared" si="182"/>
        <v>628</v>
      </c>
      <c r="B655" s="212">
        <f t="shared" si="167"/>
        <v>69.666651999999999</v>
      </c>
      <c r="C655" s="436">
        <v>19710</v>
      </c>
      <c r="D655" s="213">
        <f t="shared" si="170"/>
        <v>3395.0246381870052</v>
      </c>
      <c r="E655" s="208">
        <f t="shared" si="173"/>
        <v>1154.3083769835819</v>
      </c>
      <c r="F655" s="164">
        <f t="shared" si="174"/>
        <v>67.900492763740104</v>
      </c>
      <c r="G655" s="165">
        <v>68</v>
      </c>
      <c r="H655" s="166">
        <f t="shared" si="175"/>
        <v>4685.2335079343266</v>
      </c>
      <c r="I655" s="211">
        <f t="shared" si="183"/>
        <v>628</v>
      </c>
      <c r="J655" s="212">
        <f t="shared" si="168"/>
        <v>107.17946461538462</v>
      </c>
      <c r="K655" s="436">
        <v>19710</v>
      </c>
      <c r="L655" s="213">
        <f t="shared" si="171"/>
        <v>2206.7660148215532</v>
      </c>
      <c r="M655" s="210">
        <f t="shared" si="176"/>
        <v>750.30044503932811</v>
      </c>
      <c r="N655" s="208">
        <f t="shared" si="177"/>
        <v>44.135320296431068</v>
      </c>
      <c r="O655" s="165">
        <v>44</v>
      </c>
      <c r="P655" s="166">
        <f t="shared" si="178"/>
        <v>3045.2017801573124</v>
      </c>
      <c r="Q655" s="211">
        <f t="shared" si="184"/>
        <v>628</v>
      </c>
      <c r="R655" s="212">
        <f t="shared" si="169"/>
        <v>199.04757714285716</v>
      </c>
      <c r="S655" s="436">
        <v>19710</v>
      </c>
      <c r="T655" s="213">
        <f t="shared" si="172"/>
        <v>1188.2586233654517</v>
      </c>
      <c r="U655" s="210">
        <f t="shared" si="179"/>
        <v>404.00793194425364</v>
      </c>
      <c r="V655" s="208">
        <f t="shared" si="180"/>
        <v>23.765172467309036</v>
      </c>
      <c r="W655" s="165">
        <v>24</v>
      </c>
      <c r="X655" s="166">
        <f t="shared" si="181"/>
        <v>1640.0317277770143</v>
      </c>
    </row>
    <row r="656" spans="1:24" s="424" customFormat="1" ht="15.75" customHeight="1" x14ac:dyDescent="0.2">
      <c r="A656" s="211">
        <f t="shared" si="182"/>
        <v>629</v>
      </c>
      <c r="B656" s="212">
        <f t="shared" ref="B656:B719" si="185">0.023489*A656+54.91556</f>
        <v>69.690140999999997</v>
      </c>
      <c r="C656" s="436">
        <v>19710</v>
      </c>
      <c r="D656" s="213">
        <f t="shared" si="170"/>
        <v>3393.8803481542677</v>
      </c>
      <c r="E656" s="208">
        <f t="shared" si="173"/>
        <v>1153.919318372451</v>
      </c>
      <c r="F656" s="164">
        <f t="shared" si="174"/>
        <v>67.877606963085356</v>
      </c>
      <c r="G656" s="165">
        <v>68</v>
      </c>
      <c r="H656" s="166">
        <f t="shared" si="175"/>
        <v>4683.6772734898041</v>
      </c>
      <c r="I656" s="211">
        <f t="shared" si="183"/>
        <v>629</v>
      </c>
      <c r="J656" s="212">
        <f t="shared" ref="J656:J719" si="186">(0.023489*I656+54.91556)/0.65</f>
        <v>107.21560153846153</v>
      </c>
      <c r="K656" s="436">
        <v>19710</v>
      </c>
      <c r="L656" s="213">
        <f t="shared" si="171"/>
        <v>2206.0222263002743</v>
      </c>
      <c r="M656" s="210">
        <f t="shared" si="176"/>
        <v>750.04755694209325</v>
      </c>
      <c r="N656" s="208">
        <f t="shared" si="177"/>
        <v>44.120444526005485</v>
      </c>
      <c r="O656" s="165">
        <v>44</v>
      </c>
      <c r="P656" s="166">
        <f t="shared" si="178"/>
        <v>3044.190227768373</v>
      </c>
      <c r="Q656" s="211">
        <f t="shared" si="184"/>
        <v>629</v>
      </c>
      <c r="R656" s="212">
        <f t="shared" ref="R656:R719" si="187">(0.023489*Q656+54.91556)/0.35</f>
        <v>199.11468857142859</v>
      </c>
      <c r="S656" s="436">
        <v>19710</v>
      </c>
      <c r="T656" s="213">
        <f t="shared" si="172"/>
        <v>1187.8581218539937</v>
      </c>
      <c r="U656" s="210">
        <f t="shared" si="179"/>
        <v>403.87176143035788</v>
      </c>
      <c r="V656" s="208">
        <f t="shared" si="180"/>
        <v>23.757162437079874</v>
      </c>
      <c r="W656" s="165">
        <v>24</v>
      </c>
      <c r="X656" s="166">
        <f t="shared" si="181"/>
        <v>1639.4870457214315</v>
      </c>
    </row>
    <row r="657" spans="1:24" s="424" customFormat="1" ht="15.75" customHeight="1" x14ac:dyDescent="0.2">
      <c r="A657" s="214">
        <f t="shared" si="182"/>
        <v>630</v>
      </c>
      <c r="B657" s="212">
        <f t="shared" si="185"/>
        <v>69.713629999999995</v>
      </c>
      <c r="C657" s="436">
        <v>19710</v>
      </c>
      <c r="D657" s="213">
        <f t="shared" si="170"/>
        <v>3392.7368292255046</v>
      </c>
      <c r="E657" s="208">
        <f t="shared" si="173"/>
        <v>1153.5305219366717</v>
      </c>
      <c r="F657" s="164">
        <f t="shared" si="174"/>
        <v>67.854736584510093</v>
      </c>
      <c r="G657" s="165">
        <v>68</v>
      </c>
      <c r="H657" s="166">
        <f t="shared" si="175"/>
        <v>4682.1220877466858</v>
      </c>
      <c r="I657" s="214">
        <f t="shared" si="183"/>
        <v>630</v>
      </c>
      <c r="J657" s="212">
        <f t="shared" si="186"/>
        <v>107.25173846153845</v>
      </c>
      <c r="K657" s="436">
        <v>19710</v>
      </c>
      <c r="L657" s="213">
        <f t="shared" si="171"/>
        <v>2205.2789389965783</v>
      </c>
      <c r="M657" s="210">
        <f t="shared" si="176"/>
        <v>749.79483925883665</v>
      </c>
      <c r="N657" s="208">
        <f t="shared" si="177"/>
        <v>44.105578779931569</v>
      </c>
      <c r="O657" s="165">
        <v>44</v>
      </c>
      <c r="P657" s="166">
        <f t="shared" si="178"/>
        <v>3043.1793570353466</v>
      </c>
      <c r="Q657" s="214">
        <f t="shared" si="184"/>
        <v>630</v>
      </c>
      <c r="R657" s="212">
        <f t="shared" si="187"/>
        <v>199.18180000000001</v>
      </c>
      <c r="S657" s="436">
        <v>19710</v>
      </c>
      <c r="T657" s="213">
        <f t="shared" si="172"/>
        <v>1187.4578902289265</v>
      </c>
      <c r="U657" s="210">
        <f t="shared" si="179"/>
        <v>403.73568267783503</v>
      </c>
      <c r="V657" s="208">
        <f t="shared" si="180"/>
        <v>23.74915780457853</v>
      </c>
      <c r="W657" s="165">
        <v>24</v>
      </c>
      <c r="X657" s="166">
        <f t="shared" si="181"/>
        <v>1638.9427307113401</v>
      </c>
    </row>
    <row r="658" spans="1:24" s="424" customFormat="1" ht="15.75" customHeight="1" x14ac:dyDescent="0.2">
      <c r="A658" s="211">
        <f t="shared" si="182"/>
        <v>631</v>
      </c>
      <c r="B658" s="212">
        <f t="shared" si="185"/>
        <v>69.737118999999993</v>
      </c>
      <c r="C658" s="436">
        <v>19710</v>
      </c>
      <c r="D658" s="213">
        <f t="shared" si="170"/>
        <v>3391.5940806215413</v>
      </c>
      <c r="E658" s="208">
        <f t="shared" si="173"/>
        <v>1153.1419874113242</v>
      </c>
      <c r="F658" s="164">
        <f t="shared" si="174"/>
        <v>67.83188161243082</v>
      </c>
      <c r="G658" s="165">
        <v>68</v>
      </c>
      <c r="H658" s="166">
        <f t="shared" si="175"/>
        <v>4680.5679496452967</v>
      </c>
      <c r="I658" s="211">
        <f t="shared" si="183"/>
        <v>631</v>
      </c>
      <c r="J658" s="212">
        <f t="shared" si="186"/>
        <v>107.28787538461538</v>
      </c>
      <c r="K658" s="436">
        <v>19710</v>
      </c>
      <c r="L658" s="213">
        <f t="shared" si="171"/>
        <v>2204.5361524040018</v>
      </c>
      <c r="M658" s="210">
        <f t="shared" si="176"/>
        <v>749.54229181736071</v>
      </c>
      <c r="N658" s="208">
        <f t="shared" si="177"/>
        <v>44.090723048080037</v>
      </c>
      <c r="O658" s="165">
        <v>44</v>
      </c>
      <c r="P658" s="166">
        <f t="shared" si="178"/>
        <v>3042.1691672694428</v>
      </c>
      <c r="Q658" s="211">
        <f t="shared" si="184"/>
        <v>631</v>
      </c>
      <c r="R658" s="212">
        <f t="shared" si="187"/>
        <v>199.24891142857143</v>
      </c>
      <c r="S658" s="436">
        <v>19710</v>
      </c>
      <c r="T658" s="213">
        <f t="shared" si="172"/>
        <v>1187.0579282175393</v>
      </c>
      <c r="U658" s="210">
        <f t="shared" si="179"/>
        <v>403.59969559396336</v>
      </c>
      <c r="V658" s="208">
        <f t="shared" si="180"/>
        <v>23.741158564350787</v>
      </c>
      <c r="W658" s="165">
        <v>24</v>
      </c>
      <c r="X658" s="166">
        <f t="shared" si="181"/>
        <v>1638.3987823758534</v>
      </c>
    </row>
    <row r="659" spans="1:24" s="424" customFormat="1" ht="15.75" customHeight="1" x14ac:dyDescent="0.2">
      <c r="A659" s="211">
        <f t="shared" si="182"/>
        <v>632</v>
      </c>
      <c r="B659" s="212">
        <f t="shared" si="185"/>
        <v>69.760608000000005</v>
      </c>
      <c r="C659" s="436">
        <v>19710</v>
      </c>
      <c r="D659" s="213">
        <f t="shared" si="170"/>
        <v>3390.4521015642522</v>
      </c>
      <c r="E659" s="208">
        <f t="shared" si="173"/>
        <v>1152.7537145318458</v>
      </c>
      <c r="F659" s="164">
        <f t="shared" si="174"/>
        <v>67.809042031285045</v>
      </c>
      <c r="G659" s="165">
        <v>68</v>
      </c>
      <c r="H659" s="166">
        <f t="shared" si="175"/>
        <v>4679.0148581273825</v>
      </c>
      <c r="I659" s="211">
        <f t="shared" si="183"/>
        <v>632</v>
      </c>
      <c r="J659" s="212">
        <f t="shared" si="186"/>
        <v>107.32401230769231</v>
      </c>
      <c r="K659" s="436">
        <v>19710</v>
      </c>
      <c r="L659" s="213">
        <f t="shared" si="171"/>
        <v>2203.7938660167638</v>
      </c>
      <c r="M659" s="210">
        <f t="shared" si="176"/>
        <v>749.28991444569976</v>
      </c>
      <c r="N659" s="208">
        <f t="shared" si="177"/>
        <v>44.075877320335273</v>
      </c>
      <c r="O659" s="165">
        <v>44</v>
      </c>
      <c r="P659" s="166">
        <f t="shared" si="178"/>
        <v>3041.1596577827986</v>
      </c>
      <c r="Q659" s="211">
        <f t="shared" si="184"/>
        <v>632</v>
      </c>
      <c r="R659" s="212">
        <f t="shared" si="187"/>
        <v>199.31602285714288</v>
      </c>
      <c r="S659" s="436">
        <v>19710</v>
      </c>
      <c r="T659" s="213">
        <f t="shared" si="172"/>
        <v>1186.6582355474882</v>
      </c>
      <c r="U659" s="210">
        <f t="shared" si="179"/>
        <v>403.46380008614602</v>
      </c>
      <c r="V659" s="208">
        <f t="shared" si="180"/>
        <v>23.733164710949765</v>
      </c>
      <c r="W659" s="165">
        <v>24</v>
      </c>
      <c r="X659" s="166">
        <f t="shared" si="181"/>
        <v>1637.8552003445839</v>
      </c>
    </row>
    <row r="660" spans="1:24" s="424" customFormat="1" ht="15.75" customHeight="1" x14ac:dyDescent="0.2">
      <c r="A660" s="211">
        <f t="shared" si="182"/>
        <v>633</v>
      </c>
      <c r="B660" s="212">
        <f t="shared" si="185"/>
        <v>69.784097000000003</v>
      </c>
      <c r="C660" s="436">
        <v>19710</v>
      </c>
      <c r="D660" s="213">
        <f t="shared" si="170"/>
        <v>3389.3108912765611</v>
      </c>
      <c r="E660" s="208">
        <f t="shared" si="173"/>
        <v>1152.3657030340307</v>
      </c>
      <c r="F660" s="164">
        <f t="shared" si="174"/>
        <v>67.786217825531224</v>
      </c>
      <c r="G660" s="165">
        <v>68</v>
      </c>
      <c r="H660" s="166">
        <f t="shared" si="175"/>
        <v>4677.4628121361229</v>
      </c>
      <c r="I660" s="211">
        <f t="shared" si="183"/>
        <v>633</v>
      </c>
      <c r="J660" s="212">
        <f t="shared" si="186"/>
        <v>107.36014923076924</v>
      </c>
      <c r="K660" s="436">
        <v>19710</v>
      </c>
      <c r="L660" s="213">
        <f t="shared" si="171"/>
        <v>2203.0520793297646</v>
      </c>
      <c r="M660" s="210">
        <f t="shared" si="176"/>
        <v>749.03770697212008</v>
      </c>
      <c r="N660" s="208">
        <f t="shared" si="177"/>
        <v>44.061041586595294</v>
      </c>
      <c r="O660" s="165">
        <v>44</v>
      </c>
      <c r="P660" s="166">
        <f t="shared" si="178"/>
        <v>3040.1508278884799</v>
      </c>
      <c r="Q660" s="211">
        <f t="shared" si="184"/>
        <v>633</v>
      </c>
      <c r="R660" s="212">
        <f t="shared" si="187"/>
        <v>199.38313428571431</v>
      </c>
      <c r="S660" s="436">
        <v>19710</v>
      </c>
      <c r="T660" s="213">
        <f t="shared" si="172"/>
        <v>1186.2588119467962</v>
      </c>
      <c r="U660" s="210">
        <f t="shared" si="179"/>
        <v>403.32799606191071</v>
      </c>
      <c r="V660" s="208">
        <f t="shared" si="180"/>
        <v>23.725176238935923</v>
      </c>
      <c r="W660" s="165">
        <v>24</v>
      </c>
      <c r="X660" s="166">
        <f t="shared" si="181"/>
        <v>1637.3119842476428</v>
      </c>
    </row>
    <row r="661" spans="1:24" s="424" customFormat="1" ht="15.75" customHeight="1" x14ac:dyDescent="0.2">
      <c r="A661" s="211">
        <f t="shared" si="182"/>
        <v>634</v>
      </c>
      <c r="B661" s="212">
        <f t="shared" si="185"/>
        <v>69.807586000000001</v>
      </c>
      <c r="C661" s="436">
        <v>19710</v>
      </c>
      <c r="D661" s="213">
        <f t="shared" si="170"/>
        <v>3388.170448982436</v>
      </c>
      <c r="E661" s="208">
        <f t="shared" si="173"/>
        <v>1151.9779526540283</v>
      </c>
      <c r="F661" s="164">
        <f t="shared" si="174"/>
        <v>67.763408979648716</v>
      </c>
      <c r="G661" s="165">
        <v>68</v>
      </c>
      <c r="H661" s="166">
        <f t="shared" si="175"/>
        <v>4675.9118106161131</v>
      </c>
      <c r="I661" s="211">
        <f t="shared" si="183"/>
        <v>634</v>
      </c>
      <c r="J661" s="212">
        <f t="shared" si="186"/>
        <v>107.39628615384615</v>
      </c>
      <c r="K661" s="436">
        <v>19710</v>
      </c>
      <c r="L661" s="213">
        <f t="shared" si="171"/>
        <v>2202.3107918385836</v>
      </c>
      <c r="M661" s="210">
        <f t="shared" si="176"/>
        <v>748.78566922511845</v>
      </c>
      <c r="N661" s="208">
        <f t="shared" si="177"/>
        <v>44.046215836771673</v>
      </c>
      <c r="O661" s="165">
        <v>44</v>
      </c>
      <c r="P661" s="166">
        <f t="shared" si="178"/>
        <v>3039.1426769004738</v>
      </c>
      <c r="Q661" s="211">
        <f t="shared" si="184"/>
        <v>634</v>
      </c>
      <c r="R661" s="212">
        <f t="shared" si="187"/>
        <v>199.45024571428573</v>
      </c>
      <c r="S661" s="436">
        <v>19710</v>
      </c>
      <c r="T661" s="213">
        <f t="shared" si="172"/>
        <v>1185.8596571438525</v>
      </c>
      <c r="U661" s="210">
        <f t="shared" si="179"/>
        <v>403.19228342890989</v>
      </c>
      <c r="V661" s="208">
        <f t="shared" si="180"/>
        <v>23.717193142877051</v>
      </c>
      <c r="W661" s="165">
        <v>24</v>
      </c>
      <c r="X661" s="166">
        <f t="shared" si="181"/>
        <v>1636.7691337156393</v>
      </c>
    </row>
    <row r="662" spans="1:24" s="424" customFormat="1" ht="15.75" customHeight="1" x14ac:dyDescent="0.2">
      <c r="A662" s="211">
        <f t="shared" si="182"/>
        <v>635</v>
      </c>
      <c r="B662" s="212">
        <f t="shared" si="185"/>
        <v>69.831074999999998</v>
      </c>
      <c r="C662" s="436">
        <v>19710</v>
      </c>
      <c r="D662" s="213">
        <f t="shared" si="170"/>
        <v>3387.030773906889</v>
      </c>
      <c r="E662" s="208">
        <f t="shared" si="173"/>
        <v>1151.5904631283424</v>
      </c>
      <c r="F662" s="164">
        <f t="shared" si="174"/>
        <v>67.740615478137784</v>
      </c>
      <c r="G662" s="165">
        <v>68</v>
      </c>
      <c r="H662" s="166">
        <f t="shared" si="175"/>
        <v>4674.3618525133688</v>
      </c>
      <c r="I662" s="211">
        <f t="shared" si="183"/>
        <v>635</v>
      </c>
      <c r="J662" s="212">
        <f t="shared" si="186"/>
        <v>107.43242307692307</v>
      </c>
      <c r="K662" s="436">
        <v>19710</v>
      </c>
      <c r="L662" s="213">
        <f t="shared" si="171"/>
        <v>2201.5700030394778</v>
      </c>
      <c r="M662" s="210">
        <f t="shared" si="176"/>
        <v>748.53380103342249</v>
      </c>
      <c r="N662" s="208">
        <f t="shared" si="177"/>
        <v>44.031400060789558</v>
      </c>
      <c r="O662" s="165">
        <v>44</v>
      </c>
      <c r="P662" s="166">
        <f t="shared" si="178"/>
        <v>3038.13520413369</v>
      </c>
      <c r="Q662" s="211">
        <f t="shared" si="184"/>
        <v>635</v>
      </c>
      <c r="R662" s="212">
        <f t="shared" si="187"/>
        <v>199.51735714285715</v>
      </c>
      <c r="S662" s="436">
        <v>19710</v>
      </c>
      <c r="T662" s="213">
        <f t="shared" si="172"/>
        <v>1185.4607708674109</v>
      </c>
      <c r="U662" s="210">
        <f t="shared" si="179"/>
        <v>403.05666209491977</v>
      </c>
      <c r="V662" s="208">
        <f t="shared" si="180"/>
        <v>23.709215417348219</v>
      </c>
      <c r="W662" s="165">
        <v>24</v>
      </c>
      <c r="X662" s="166">
        <f t="shared" si="181"/>
        <v>1636.2266483796789</v>
      </c>
    </row>
    <row r="663" spans="1:24" s="424" customFormat="1" ht="15.75" customHeight="1" x14ac:dyDescent="0.2">
      <c r="A663" s="211">
        <f t="shared" si="182"/>
        <v>636</v>
      </c>
      <c r="B663" s="212">
        <f t="shared" si="185"/>
        <v>69.854563999999996</v>
      </c>
      <c r="C663" s="436">
        <v>19710</v>
      </c>
      <c r="D663" s="213">
        <f t="shared" si="170"/>
        <v>3385.8918652759753</v>
      </c>
      <c r="E663" s="208">
        <f t="shared" si="173"/>
        <v>1151.2032341938316</v>
      </c>
      <c r="F663" s="164">
        <f t="shared" si="174"/>
        <v>67.71783730551951</v>
      </c>
      <c r="G663" s="165">
        <v>68</v>
      </c>
      <c r="H663" s="166">
        <f t="shared" si="175"/>
        <v>4672.8129367753263</v>
      </c>
      <c r="I663" s="211">
        <f t="shared" si="183"/>
        <v>636</v>
      </c>
      <c r="J663" s="212">
        <f t="shared" si="186"/>
        <v>107.46856</v>
      </c>
      <c r="K663" s="436">
        <v>19710</v>
      </c>
      <c r="L663" s="213">
        <f t="shared" si="171"/>
        <v>2200.829712429384</v>
      </c>
      <c r="M663" s="210">
        <f t="shared" si="176"/>
        <v>748.28210222599057</v>
      </c>
      <c r="N663" s="208">
        <f t="shared" si="177"/>
        <v>44.01659424858768</v>
      </c>
      <c r="O663" s="165">
        <v>44</v>
      </c>
      <c r="P663" s="166">
        <f t="shared" si="178"/>
        <v>3037.1284089039623</v>
      </c>
      <c r="Q663" s="211">
        <f t="shared" si="184"/>
        <v>636</v>
      </c>
      <c r="R663" s="212">
        <f t="shared" si="187"/>
        <v>199.58446857142857</v>
      </c>
      <c r="S663" s="436">
        <v>19710</v>
      </c>
      <c r="T663" s="213">
        <f t="shared" si="172"/>
        <v>1185.0621528465915</v>
      </c>
      <c r="U663" s="210">
        <f t="shared" si="179"/>
        <v>402.92113196784112</v>
      </c>
      <c r="V663" s="208">
        <f t="shared" si="180"/>
        <v>23.70124305693183</v>
      </c>
      <c r="W663" s="165">
        <v>24</v>
      </c>
      <c r="X663" s="166">
        <f t="shared" si="181"/>
        <v>1635.6845278713645</v>
      </c>
    </row>
    <row r="664" spans="1:24" s="424" customFormat="1" ht="15.75" customHeight="1" x14ac:dyDescent="0.2">
      <c r="A664" s="211">
        <f t="shared" si="182"/>
        <v>637</v>
      </c>
      <c r="B664" s="212">
        <f t="shared" si="185"/>
        <v>69.878052999999994</v>
      </c>
      <c r="C664" s="436">
        <v>19710</v>
      </c>
      <c r="D664" s="213">
        <f t="shared" si="170"/>
        <v>3384.753722316791</v>
      </c>
      <c r="E664" s="208">
        <f t="shared" si="173"/>
        <v>1150.816265587709</v>
      </c>
      <c r="F664" s="164">
        <f t="shared" si="174"/>
        <v>67.695074446335823</v>
      </c>
      <c r="G664" s="165">
        <v>68</v>
      </c>
      <c r="H664" s="166">
        <f t="shared" si="175"/>
        <v>4671.2650623508362</v>
      </c>
      <c r="I664" s="211">
        <f t="shared" si="183"/>
        <v>637</v>
      </c>
      <c r="J664" s="212">
        <f t="shared" si="186"/>
        <v>107.50469692307691</v>
      </c>
      <c r="K664" s="436">
        <v>19710</v>
      </c>
      <c r="L664" s="213">
        <f t="shared" si="171"/>
        <v>2200.0899195059146</v>
      </c>
      <c r="M664" s="210">
        <f t="shared" si="176"/>
        <v>748.03057263201106</v>
      </c>
      <c r="N664" s="208">
        <f t="shared" si="177"/>
        <v>44.001798390118296</v>
      </c>
      <c r="O664" s="165">
        <v>44</v>
      </c>
      <c r="P664" s="166">
        <f t="shared" si="178"/>
        <v>3036.1222905280442</v>
      </c>
      <c r="Q664" s="211">
        <f t="shared" si="184"/>
        <v>637</v>
      </c>
      <c r="R664" s="212">
        <f t="shared" si="187"/>
        <v>199.65158</v>
      </c>
      <c r="S664" s="436">
        <v>19710</v>
      </c>
      <c r="T664" s="213">
        <f t="shared" si="172"/>
        <v>1184.6638028108769</v>
      </c>
      <c r="U664" s="210">
        <f t="shared" si="179"/>
        <v>402.78569295569815</v>
      </c>
      <c r="V664" s="208">
        <f t="shared" si="180"/>
        <v>23.693276056217538</v>
      </c>
      <c r="W664" s="165">
        <v>24</v>
      </c>
      <c r="X664" s="166">
        <f t="shared" si="181"/>
        <v>1635.1427718227924</v>
      </c>
    </row>
    <row r="665" spans="1:24" s="424" customFormat="1" ht="15.75" customHeight="1" x14ac:dyDescent="0.2">
      <c r="A665" s="211">
        <f t="shared" si="182"/>
        <v>638</v>
      </c>
      <c r="B665" s="212">
        <f t="shared" si="185"/>
        <v>69.901542000000006</v>
      </c>
      <c r="C665" s="436">
        <v>19710</v>
      </c>
      <c r="D665" s="213">
        <f t="shared" si="170"/>
        <v>3383.6163442574698</v>
      </c>
      <c r="E665" s="208">
        <f t="shared" si="173"/>
        <v>1150.4295570475399</v>
      </c>
      <c r="F665" s="164">
        <f t="shared" si="174"/>
        <v>67.672326885149403</v>
      </c>
      <c r="G665" s="165">
        <v>68</v>
      </c>
      <c r="H665" s="166">
        <f t="shared" si="175"/>
        <v>4669.7182281901587</v>
      </c>
      <c r="I665" s="211">
        <f t="shared" si="183"/>
        <v>638</v>
      </c>
      <c r="J665" s="212">
        <f t="shared" si="186"/>
        <v>107.54083384615386</v>
      </c>
      <c r="K665" s="436">
        <v>19710</v>
      </c>
      <c r="L665" s="213">
        <f t="shared" si="171"/>
        <v>2199.3506237673555</v>
      </c>
      <c r="M665" s="210">
        <f t="shared" si="176"/>
        <v>747.77921208090095</v>
      </c>
      <c r="N665" s="208">
        <f t="shared" si="177"/>
        <v>43.987012475347107</v>
      </c>
      <c r="O665" s="165">
        <v>44</v>
      </c>
      <c r="P665" s="166">
        <f t="shared" si="178"/>
        <v>3035.1168483236033</v>
      </c>
      <c r="Q665" s="211">
        <f t="shared" si="184"/>
        <v>638</v>
      </c>
      <c r="R665" s="212">
        <f t="shared" si="187"/>
        <v>199.71869142857145</v>
      </c>
      <c r="S665" s="436">
        <v>19710</v>
      </c>
      <c r="T665" s="213">
        <f t="shared" si="172"/>
        <v>1184.2657204901145</v>
      </c>
      <c r="U665" s="210">
        <f t="shared" si="179"/>
        <v>402.65034496663895</v>
      </c>
      <c r="V665" s="208">
        <f t="shared" si="180"/>
        <v>23.685314409802292</v>
      </c>
      <c r="W665" s="165">
        <v>24</v>
      </c>
      <c r="X665" s="166">
        <f t="shared" si="181"/>
        <v>1634.6013798665558</v>
      </c>
    </row>
    <row r="666" spans="1:24" s="424" customFormat="1" ht="15.75" customHeight="1" x14ac:dyDescent="0.2">
      <c r="A666" s="211">
        <f t="shared" si="182"/>
        <v>639</v>
      </c>
      <c r="B666" s="212">
        <f t="shared" si="185"/>
        <v>69.925031000000004</v>
      </c>
      <c r="C666" s="436">
        <v>19710</v>
      </c>
      <c r="D666" s="213">
        <f t="shared" si="170"/>
        <v>3382.4797303271839</v>
      </c>
      <c r="E666" s="208">
        <f t="shared" si="173"/>
        <v>1150.0431083112426</v>
      </c>
      <c r="F666" s="164">
        <f t="shared" si="174"/>
        <v>67.649594606543673</v>
      </c>
      <c r="G666" s="165">
        <v>68</v>
      </c>
      <c r="H666" s="166">
        <f t="shared" si="175"/>
        <v>4668.1724332449694</v>
      </c>
      <c r="I666" s="211">
        <f t="shared" si="183"/>
        <v>639</v>
      </c>
      <c r="J666" s="212">
        <f t="shared" si="186"/>
        <v>107.57697076923077</v>
      </c>
      <c r="K666" s="436">
        <v>19710</v>
      </c>
      <c r="L666" s="213">
        <f t="shared" si="171"/>
        <v>2198.6118247126697</v>
      </c>
      <c r="M666" s="210">
        <f t="shared" si="176"/>
        <v>747.52802040230779</v>
      </c>
      <c r="N666" s="208">
        <f t="shared" si="177"/>
        <v>43.972236494253394</v>
      </c>
      <c r="O666" s="165">
        <v>44</v>
      </c>
      <c r="P666" s="166">
        <f t="shared" si="178"/>
        <v>3034.1120816092312</v>
      </c>
      <c r="Q666" s="211">
        <f t="shared" si="184"/>
        <v>639</v>
      </c>
      <c r="R666" s="212">
        <f t="shared" si="187"/>
        <v>199.78580285714287</v>
      </c>
      <c r="S666" s="436">
        <v>19710</v>
      </c>
      <c r="T666" s="213">
        <f t="shared" si="172"/>
        <v>1183.8679056145145</v>
      </c>
      <c r="U666" s="210">
        <f t="shared" si="179"/>
        <v>402.51508790893496</v>
      </c>
      <c r="V666" s="208">
        <f t="shared" si="180"/>
        <v>23.677358112290289</v>
      </c>
      <c r="W666" s="165">
        <v>24</v>
      </c>
      <c r="X666" s="166">
        <f t="shared" si="181"/>
        <v>1634.0603516357396</v>
      </c>
    </row>
    <row r="667" spans="1:24" s="424" customFormat="1" ht="15.75" customHeight="1" x14ac:dyDescent="0.2">
      <c r="A667" s="214">
        <f t="shared" si="182"/>
        <v>640</v>
      </c>
      <c r="B667" s="212">
        <f t="shared" si="185"/>
        <v>69.948520000000002</v>
      </c>
      <c r="C667" s="436">
        <v>19710</v>
      </c>
      <c r="D667" s="213">
        <f t="shared" si="170"/>
        <v>3381.3438797561403</v>
      </c>
      <c r="E667" s="208">
        <f t="shared" si="173"/>
        <v>1149.6569191170877</v>
      </c>
      <c r="F667" s="164">
        <f t="shared" si="174"/>
        <v>67.626877595122806</v>
      </c>
      <c r="G667" s="165">
        <v>68</v>
      </c>
      <c r="H667" s="166">
        <f t="shared" si="175"/>
        <v>4666.6276764683507</v>
      </c>
      <c r="I667" s="214">
        <f t="shared" si="183"/>
        <v>640</v>
      </c>
      <c r="J667" s="212">
        <f t="shared" si="186"/>
        <v>107.61310769230769</v>
      </c>
      <c r="K667" s="436">
        <v>19710</v>
      </c>
      <c r="L667" s="213">
        <f t="shared" si="171"/>
        <v>2197.8735218414913</v>
      </c>
      <c r="M667" s="210">
        <f t="shared" si="176"/>
        <v>747.27699742610707</v>
      </c>
      <c r="N667" s="208">
        <f t="shared" si="177"/>
        <v>43.95747043682983</v>
      </c>
      <c r="O667" s="165">
        <v>44</v>
      </c>
      <c r="P667" s="166">
        <f t="shared" si="178"/>
        <v>3033.1079897044283</v>
      </c>
      <c r="Q667" s="214">
        <f t="shared" si="184"/>
        <v>640</v>
      </c>
      <c r="R667" s="212">
        <f t="shared" si="187"/>
        <v>199.85291428571429</v>
      </c>
      <c r="S667" s="436">
        <v>19710</v>
      </c>
      <c r="T667" s="213">
        <f t="shared" si="172"/>
        <v>1183.4703579146492</v>
      </c>
      <c r="U667" s="210">
        <f t="shared" si="179"/>
        <v>402.37992169098078</v>
      </c>
      <c r="V667" s="208">
        <f t="shared" si="180"/>
        <v>23.669407158292984</v>
      </c>
      <c r="W667" s="165">
        <v>24</v>
      </c>
      <c r="X667" s="166">
        <f t="shared" si="181"/>
        <v>1633.5196867639229</v>
      </c>
    </row>
    <row r="668" spans="1:24" s="424" customFormat="1" ht="15.75" customHeight="1" x14ac:dyDescent="0.2">
      <c r="A668" s="211">
        <f t="shared" si="182"/>
        <v>641</v>
      </c>
      <c r="B668" s="212">
        <f t="shared" si="185"/>
        <v>69.972009</v>
      </c>
      <c r="C668" s="436">
        <v>19710</v>
      </c>
      <c r="D668" s="213">
        <f t="shared" ref="D668:D731" si="188">12*1/B668*C668</f>
        <v>3380.2087917755798</v>
      </c>
      <c r="E668" s="208">
        <f t="shared" si="173"/>
        <v>1149.2709892036971</v>
      </c>
      <c r="F668" s="164">
        <f t="shared" si="174"/>
        <v>67.604175835511597</v>
      </c>
      <c r="G668" s="165">
        <v>68</v>
      </c>
      <c r="H668" s="166">
        <f t="shared" si="175"/>
        <v>4665.0839568147885</v>
      </c>
      <c r="I668" s="211">
        <f t="shared" si="183"/>
        <v>641</v>
      </c>
      <c r="J668" s="212">
        <f t="shared" si="186"/>
        <v>107.64924461538462</v>
      </c>
      <c r="K668" s="436">
        <v>19710</v>
      </c>
      <c r="L668" s="213">
        <f t="shared" ref="L668:L731" si="189">12*1/J668*K668</f>
        <v>2197.1357146541268</v>
      </c>
      <c r="M668" s="210">
        <f t="shared" si="176"/>
        <v>747.02614298240314</v>
      </c>
      <c r="N668" s="208">
        <f t="shared" si="177"/>
        <v>43.942714293082538</v>
      </c>
      <c r="O668" s="165">
        <v>44</v>
      </c>
      <c r="P668" s="166">
        <f t="shared" si="178"/>
        <v>3032.1045719296126</v>
      </c>
      <c r="Q668" s="211">
        <f t="shared" si="184"/>
        <v>641</v>
      </c>
      <c r="R668" s="212">
        <f t="shared" si="187"/>
        <v>199.92002571428571</v>
      </c>
      <c r="S668" s="436">
        <v>19710</v>
      </c>
      <c r="T668" s="213">
        <f t="shared" ref="T668:T731" si="190">12*1/R668*S668</f>
        <v>1183.073077121453</v>
      </c>
      <c r="U668" s="210">
        <f t="shared" si="179"/>
        <v>402.24484622129404</v>
      </c>
      <c r="V668" s="208">
        <f t="shared" si="180"/>
        <v>23.661461542429063</v>
      </c>
      <c r="W668" s="165">
        <v>24</v>
      </c>
      <c r="X668" s="166">
        <f t="shared" si="181"/>
        <v>1632.9793848851762</v>
      </c>
    </row>
    <row r="669" spans="1:24" s="424" customFormat="1" ht="15.75" customHeight="1" x14ac:dyDescent="0.2">
      <c r="A669" s="211">
        <f t="shared" si="182"/>
        <v>642</v>
      </c>
      <c r="B669" s="212">
        <f t="shared" si="185"/>
        <v>69.995497999999998</v>
      </c>
      <c r="C669" s="436">
        <v>19710</v>
      </c>
      <c r="D669" s="213">
        <f t="shared" si="188"/>
        <v>3379.0744656177744</v>
      </c>
      <c r="E669" s="208">
        <f t="shared" ref="E669:E732" si="191">D669*34%</f>
        <v>1148.8853183100434</v>
      </c>
      <c r="F669" s="164">
        <f t="shared" ref="F669:F732" si="192">D669*2%</f>
        <v>67.581489312355487</v>
      </c>
      <c r="G669" s="165">
        <v>68</v>
      </c>
      <c r="H669" s="166">
        <f t="shared" ref="H669:H732" si="193">SUM(D669:G669)</f>
        <v>4663.5412732401728</v>
      </c>
      <c r="I669" s="211">
        <f t="shared" si="183"/>
        <v>642</v>
      </c>
      <c r="J669" s="212">
        <f t="shared" si="186"/>
        <v>107.68538153846153</v>
      </c>
      <c r="K669" s="436">
        <v>19710</v>
      </c>
      <c r="L669" s="213">
        <f t="shared" si="189"/>
        <v>2196.3984026515536</v>
      </c>
      <c r="M669" s="210">
        <f t="shared" ref="M669:M732" si="194">L669*34%</f>
        <v>746.77545690152829</v>
      </c>
      <c r="N669" s="208">
        <f t="shared" ref="N669:N732" si="195">L669*2%</f>
        <v>43.927968053031073</v>
      </c>
      <c r="O669" s="165">
        <v>44</v>
      </c>
      <c r="P669" s="166">
        <f t="shared" ref="P669:P732" si="196">SUM(L669:O669)</f>
        <v>3031.1018276061131</v>
      </c>
      <c r="Q669" s="211">
        <f t="shared" si="184"/>
        <v>642</v>
      </c>
      <c r="R669" s="212">
        <f t="shared" si="187"/>
        <v>199.98713714285714</v>
      </c>
      <c r="S669" s="436">
        <v>19710</v>
      </c>
      <c r="T669" s="213">
        <f t="shared" si="190"/>
        <v>1182.676062966221</v>
      </c>
      <c r="U669" s="210">
        <f t="shared" ref="U669:U732" si="197">T669*34%</f>
        <v>402.1098614085152</v>
      </c>
      <c r="V669" s="208">
        <f t="shared" ref="V669:V732" si="198">T669*2%</f>
        <v>23.653521259324421</v>
      </c>
      <c r="W669" s="165">
        <v>24</v>
      </c>
      <c r="X669" s="166">
        <f t="shared" ref="X669:X732" si="199">SUM(T669:W669)</f>
        <v>1632.4394456340606</v>
      </c>
    </row>
    <row r="670" spans="1:24" s="424" customFormat="1" ht="15.75" customHeight="1" x14ac:dyDescent="0.2">
      <c r="A670" s="211">
        <f t="shared" si="182"/>
        <v>643</v>
      </c>
      <c r="B670" s="212">
        <f t="shared" si="185"/>
        <v>70.018986999999996</v>
      </c>
      <c r="C670" s="436">
        <v>19710</v>
      </c>
      <c r="D670" s="213">
        <f t="shared" si="188"/>
        <v>3377.9409005160278</v>
      </c>
      <c r="E670" s="208">
        <f t="shared" si="191"/>
        <v>1148.4999061754495</v>
      </c>
      <c r="F670" s="164">
        <f t="shared" si="192"/>
        <v>67.55881801032055</v>
      </c>
      <c r="G670" s="165">
        <v>68</v>
      </c>
      <c r="H670" s="166">
        <f t="shared" si="193"/>
        <v>4661.999624701798</v>
      </c>
      <c r="I670" s="211">
        <f t="shared" si="183"/>
        <v>643</v>
      </c>
      <c r="J670" s="212">
        <f t="shared" si="186"/>
        <v>107.72151846153845</v>
      </c>
      <c r="K670" s="436">
        <v>19710</v>
      </c>
      <c r="L670" s="213">
        <f t="shared" si="189"/>
        <v>2195.6615853354178</v>
      </c>
      <c r="M670" s="210">
        <f t="shared" si="194"/>
        <v>746.52493901404216</v>
      </c>
      <c r="N670" s="208">
        <f t="shared" si="195"/>
        <v>43.913231706708359</v>
      </c>
      <c r="O670" s="165">
        <v>44</v>
      </c>
      <c r="P670" s="166">
        <f t="shared" si="196"/>
        <v>3030.0997560561682</v>
      </c>
      <c r="Q670" s="211">
        <f t="shared" si="184"/>
        <v>643</v>
      </c>
      <c r="R670" s="212">
        <f t="shared" si="187"/>
        <v>200.05424857142856</v>
      </c>
      <c r="S670" s="436">
        <v>19710</v>
      </c>
      <c r="T670" s="213">
        <f t="shared" si="190"/>
        <v>1182.2793151806095</v>
      </c>
      <c r="U670" s="210">
        <f t="shared" si="197"/>
        <v>401.97496716140728</v>
      </c>
      <c r="V670" s="208">
        <f t="shared" si="198"/>
        <v>23.645586303612191</v>
      </c>
      <c r="W670" s="165">
        <v>24</v>
      </c>
      <c r="X670" s="166">
        <f t="shared" si="199"/>
        <v>1631.8998686456289</v>
      </c>
    </row>
    <row r="671" spans="1:24" s="424" customFormat="1" ht="15.75" customHeight="1" x14ac:dyDescent="0.2">
      <c r="A671" s="211">
        <f t="shared" si="182"/>
        <v>644</v>
      </c>
      <c r="B671" s="212">
        <f t="shared" si="185"/>
        <v>70.042475999999994</v>
      </c>
      <c r="C671" s="436">
        <v>19710</v>
      </c>
      <c r="D671" s="213">
        <f t="shared" si="188"/>
        <v>3376.8080957046695</v>
      </c>
      <c r="E671" s="208">
        <f t="shared" si="191"/>
        <v>1148.1147525395877</v>
      </c>
      <c r="F671" s="164">
        <f t="shared" si="192"/>
        <v>67.536161914093398</v>
      </c>
      <c r="G671" s="165">
        <v>68</v>
      </c>
      <c r="H671" s="166">
        <f t="shared" si="193"/>
        <v>4660.4590101583508</v>
      </c>
      <c r="I671" s="211">
        <f t="shared" si="183"/>
        <v>644</v>
      </c>
      <c r="J671" s="212">
        <f t="shared" si="186"/>
        <v>107.75765538461538</v>
      </c>
      <c r="K671" s="436">
        <v>19710</v>
      </c>
      <c r="L671" s="213">
        <f t="shared" si="189"/>
        <v>2194.9252622080353</v>
      </c>
      <c r="M671" s="210">
        <f t="shared" si="194"/>
        <v>746.27458915073203</v>
      </c>
      <c r="N671" s="208">
        <f t="shared" si="195"/>
        <v>43.89850524416071</v>
      </c>
      <c r="O671" s="165">
        <v>44</v>
      </c>
      <c r="P671" s="166">
        <f t="shared" si="196"/>
        <v>3029.0983566029281</v>
      </c>
      <c r="Q671" s="211">
        <f t="shared" si="184"/>
        <v>644</v>
      </c>
      <c r="R671" s="212">
        <f t="shared" si="187"/>
        <v>200.12135999999998</v>
      </c>
      <c r="S671" s="436">
        <v>19710</v>
      </c>
      <c r="T671" s="213">
        <f t="shared" si="190"/>
        <v>1181.8828334966342</v>
      </c>
      <c r="U671" s="210">
        <f t="shared" si="197"/>
        <v>401.84016338885567</v>
      </c>
      <c r="V671" s="208">
        <f t="shared" si="198"/>
        <v>23.637656669932685</v>
      </c>
      <c r="W671" s="165">
        <v>24</v>
      </c>
      <c r="X671" s="166">
        <f t="shared" si="199"/>
        <v>1631.3606535554227</v>
      </c>
    </row>
    <row r="672" spans="1:24" s="424" customFormat="1" ht="15.75" customHeight="1" x14ac:dyDescent="0.2">
      <c r="A672" s="211">
        <f t="shared" si="182"/>
        <v>645</v>
      </c>
      <c r="B672" s="212">
        <f t="shared" si="185"/>
        <v>70.065965000000006</v>
      </c>
      <c r="C672" s="436">
        <v>19710</v>
      </c>
      <c r="D672" s="213">
        <f t="shared" si="188"/>
        <v>3375.6760504190584</v>
      </c>
      <c r="E672" s="208">
        <f t="shared" si="191"/>
        <v>1147.7298571424799</v>
      </c>
      <c r="F672" s="164">
        <f t="shared" si="192"/>
        <v>67.513521008381161</v>
      </c>
      <c r="G672" s="165">
        <v>68</v>
      </c>
      <c r="H672" s="166">
        <f t="shared" si="193"/>
        <v>4658.9194285699195</v>
      </c>
      <c r="I672" s="211">
        <f t="shared" si="183"/>
        <v>645</v>
      </c>
      <c r="J672" s="212">
        <f t="shared" si="186"/>
        <v>107.79379230769231</v>
      </c>
      <c r="K672" s="436">
        <v>19710</v>
      </c>
      <c r="L672" s="213">
        <f t="shared" si="189"/>
        <v>2194.189432772388</v>
      </c>
      <c r="M672" s="210">
        <f t="shared" si="194"/>
        <v>746.02440714261195</v>
      </c>
      <c r="N672" s="208">
        <f t="shared" si="195"/>
        <v>43.883788655447759</v>
      </c>
      <c r="O672" s="165">
        <v>44</v>
      </c>
      <c r="P672" s="166">
        <f t="shared" si="196"/>
        <v>3028.0976285704478</v>
      </c>
      <c r="Q672" s="211">
        <f t="shared" si="184"/>
        <v>645</v>
      </c>
      <c r="R672" s="212">
        <f t="shared" si="187"/>
        <v>200.18847142857146</v>
      </c>
      <c r="S672" s="436">
        <v>19710</v>
      </c>
      <c r="T672" s="213">
        <f t="shared" si="190"/>
        <v>1181.4866176466703</v>
      </c>
      <c r="U672" s="210">
        <f t="shared" si="197"/>
        <v>401.70544999986794</v>
      </c>
      <c r="V672" s="208">
        <f t="shared" si="198"/>
        <v>23.629732352933406</v>
      </c>
      <c r="W672" s="165">
        <v>24</v>
      </c>
      <c r="X672" s="166">
        <f t="shared" si="199"/>
        <v>1630.8217999994718</v>
      </c>
    </row>
    <row r="673" spans="1:24" s="424" customFormat="1" ht="15.75" customHeight="1" x14ac:dyDescent="0.2">
      <c r="A673" s="211">
        <f t="shared" si="182"/>
        <v>646</v>
      </c>
      <c r="B673" s="212">
        <f t="shared" si="185"/>
        <v>70.089454000000003</v>
      </c>
      <c r="C673" s="436">
        <v>19710</v>
      </c>
      <c r="D673" s="213">
        <f t="shared" si="188"/>
        <v>3374.5447638955779</v>
      </c>
      <c r="E673" s="208">
        <f t="shared" si="191"/>
        <v>1147.3452197244965</v>
      </c>
      <c r="F673" s="164">
        <f t="shared" si="192"/>
        <v>67.490895277911562</v>
      </c>
      <c r="G673" s="165">
        <v>68</v>
      </c>
      <c r="H673" s="166">
        <f t="shared" si="193"/>
        <v>4657.3808788979859</v>
      </c>
      <c r="I673" s="211">
        <f t="shared" si="183"/>
        <v>646</v>
      </c>
      <c r="J673" s="212">
        <f t="shared" si="186"/>
        <v>107.82992923076924</v>
      </c>
      <c r="K673" s="436">
        <v>19710</v>
      </c>
      <c r="L673" s="213">
        <f t="shared" si="189"/>
        <v>2193.4540965321257</v>
      </c>
      <c r="M673" s="210">
        <f t="shared" si="194"/>
        <v>745.7743928209228</v>
      </c>
      <c r="N673" s="208">
        <f t="shared" si="195"/>
        <v>43.869081930642515</v>
      </c>
      <c r="O673" s="165">
        <v>44</v>
      </c>
      <c r="P673" s="166">
        <f t="shared" si="196"/>
        <v>3027.0975712836912</v>
      </c>
      <c r="Q673" s="211">
        <f t="shared" si="184"/>
        <v>646</v>
      </c>
      <c r="R673" s="212">
        <f t="shared" si="187"/>
        <v>200.25558285714288</v>
      </c>
      <c r="S673" s="436">
        <v>19710</v>
      </c>
      <c r="T673" s="213">
        <f t="shared" si="190"/>
        <v>1181.0906673634522</v>
      </c>
      <c r="U673" s="210">
        <f t="shared" si="197"/>
        <v>401.57082690357379</v>
      </c>
      <c r="V673" s="208">
        <f t="shared" si="198"/>
        <v>23.621813347269043</v>
      </c>
      <c r="W673" s="165">
        <v>24</v>
      </c>
      <c r="X673" s="166">
        <f t="shared" si="199"/>
        <v>1630.2833076142952</v>
      </c>
    </row>
    <row r="674" spans="1:24" s="424" customFormat="1" ht="15.75" customHeight="1" x14ac:dyDescent="0.2">
      <c r="A674" s="211">
        <f t="shared" si="182"/>
        <v>647</v>
      </c>
      <c r="B674" s="212">
        <f t="shared" si="185"/>
        <v>70.112943000000001</v>
      </c>
      <c r="C674" s="436">
        <v>19710</v>
      </c>
      <c r="D674" s="213">
        <f t="shared" si="188"/>
        <v>3373.4142353716347</v>
      </c>
      <c r="E674" s="208">
        <f t="shared" si="191"/>
        <v>1146.960840026356</v>
      </c>
      <c r="F674" s="164">
        <f t="shared" si="192"/>
        <v>67.468284707432701</v>
      </c>
      <c r="G674" s="165">
        <v>68</v>
      </c>
      <c r="H674" s="166">
        <f t="shared" si="193"/>
        <v>4655.8433601054239</v>
      </c>
      <c r="I674" s="211">
        <f t="shared" si="183"/>
        <v>647</v>
      </c>
      <c r="J674" s="212">
        <f t="shared" si="186"/>
        <v>107.86606615384615</v>
      </c>
      <c r="K674" s="436">
        <v>19710</v>
      </c>
      <c r="L674" s="213">
        <f t="shared" si="189"/>
        <v>2192.7192529915624</v>
      </c>
      <c r="M674" s="210">
        <f t="shared" si="194"/>
        <v>745.52454601713123</v>
      </c>
      <c r="N674" s="208">
        <f t="shared" si="195"/>
        <v>43.854385059831252</v>
      </c>
      <c r="O674" s="165">
        <v>44</v>
      </c>
      <c r="P674" s="166">
        <f t="shared" si="196"/>
        <v>3026.0981840685249</v>
      </c>
      <c r="Q674" s="211">
        <f t="shared" si="184"/>
        <v>647</v>
      </c>
      <c r="R674" s="212">
        <f t="shared" si="187"/>
        <v>200.32269428571431</v>
      </c>
      <c r="S674" s="436">
        <v>19710</v>
      </c>
      <c r="T674" s="213">
        <f t="shared" si="190"/>
        <v>1180.6949823800721</v>
      </c>
      <c r="U674" s="210">
        <f t="shared" si="197"/>
        <v>401.43629400922458</v>
      </c>
      <c r="V674" s="208">
        <f t="shared" si="198"/>
        <v>23.613899647601443</v>
      </c>
      <c r="W674" s="165">
        <v>24</v>
      </c>
      <c r="X674" s="166">
        <f t="shared" si="199"/>
        <v>1629.7451760368981</v>
      </c>
    </row>
    <row r="675" spans="1:24" s="424" customFormat="1" ht="15.75" customHeight="1" x14ac:dyDescent="0.2">
      <c r="A675" s="211">
        <f t="shared" si="182"/>
        <v>648</v>
      </c>
      <c r="B675" s="212">
        <f t="shared" si="185"/>
        <v>70.136431999999999</v>
      </c>
      <c r="C675" s="436">
        <v>19710</v>
      </c>
      <c r="D675" s="213">
        <f t="shared" si="188"/>
        <v>3372.2844640856551</v>
      </c>
      <c r="E675" s="208">
        <f t="shared" si="191"/>
        <v>1146.5767177891228</v>
      </c>
      <c r="F675" s="164">
        <f t="shared" si="192"/>
        <v>67.445689281713101</v>
      </c>
      <c r="G675" s="165">
        <v>68</v>
      </c>
      <c r="H675" s="166">
        <f t="shared" si="193"/>
        <v>4654.3068711564911</v>
      </c>
      <c r="I675" s="211">
        <f t="shared" si="183"/>
        <v>648</v>
      </c>
      <c r="J675" s="212">
        <f t="shared" si="186"/>
        <v>107.90220307692307</v>
      </c>
      <c r="K675" s="436">
        <v>19710</v>
      </c>
      <c r="L675" s="213">
        <f t="shared" si="189"/>
        <v>2191.9849016556759</v>
      </c>
      <c r="M675" s="210">
        <f t="shared" si="194"/>
        <v>745.2748665629299</v>
      </c>
      <c r="N675" s="208">
        <f t="shared" si="195"/>
        <v>43.839698033113521</v>
      </c>
      <c r="O675" s="165">
        <v>44</v>
      </c>
      <c r="P675" s="166">
        <f t="shared" si="196"/>
        <v>3025.0994662517196</v>
      </c>
      <c r="Q675" s="211">
        <f t="shared" si="184"/>
        <v>648</v>
      </c>
      <c r="R675" s="212">
        <f t="shared" si="187"/>
        <v>200.38980571428573</v>
      </c>
      <c r="S675" s="436">
        <v>19710</v>
      </c>
      <c r="T675" s="213">
        <f t="shared" si="190"/>
        <v>1180.2995624299792</v>
      </c>
      <c r="U675" s="210">
        <f t="shared" si="197"/>
        <v>401.30185122619298</v>
      </c>
      <c r="V675" s="208">
        <f t="shared" si="198"/>
        <v>23.605991248599587</v>
      </c>
      <c r="W675" s="165">
        <v>24</v>
      </c>
      <c r="X675" s="166">
        <f t="shared" si="199"/>
        <v>1629.2074049047717</v>
      </c>
    </row>
    <row r="676" spans="1:24" s="424" customFormat="1" ht="15.75" customHeight="1" x14ac:dyDescent="0.2">
      <c r="A676" s="211">
        <f t="shared" si="182"/>
        <v>649</v>
      </c>
      <c r="B676" s="212">
        <f t="shared" si="185"/>
        <v>70.159920999999997</v>
      </c>
      <c r="C676" s="436">
        <v>19710</v>
      </c>
      <c r="D676" s="213">
        <f t="shared" si="188"/>
        <v>3371.1554492770883</v>
      </c>
      <c r="E676" s="208">
        <f t="shared" si="191"/>
        <v>1146.1928527542102</v>
      </c>
      <c r="F676" s="164">
        <f t="shared" si="192"/>
        <v>67.423108985541774</v>
      </c>
      <c r="G676" s="165">
        <v>68</v>
      </c>
      <c r="H676" s="166">
        <f t="shared" si="193"/>
        <v>4652.7714110168408</v>
      </c>
      <c r="I676" s="211">
        <f t="shared" si="183"/>
        <v>649</v>
      </c>
      <c r="J676" s="212">
        <f t="shared" si="186"/>
        <v>107.93834</v>
      </c>
      <c r="K676" s="436">
        <v>19710</v>
      </c>
      <c r="L676" s="213">
        <f t="shared" si="189"/>
        <v>2191.2510420301073</v>
      </c>
      <c r="M676" s="210">
        <f t="shared" si="194"/>
        <v>745.02535429023658</v>
      </c>
      <c r="N676" s="208">
        <f t="shared" si="195"/>
        <v>43.82502084060215</v>
      </c>
      <c r="O676" s="165">
        <v>44</v>
      </c>
      <c r="P676" s="166">
        <f t="shared" si="196"/>
        <v>3024.1014171609459</v>
      </c>
      <c r="Q676" s="211">
        <f t="shared" si="184"/>
        <v>649</v>
      </c>
      <c r="R676" s="212">
        <f t="shared" si="187"/>
        <v>200.45691714285715</v>
      </c>
      <c r="S676" s="436">
        <v>19710</v>
      </c>
      <c r="T676" s="213">
        <f t="shared" si="190"/>
        <v>1179.9044072469808</v>
      </c>
      <c r="U676" s="210">
        <f t="shared" si="197"/>
        <v>401.16749846397352</v>
      </c>
      <c r="V676" s="208">
        <f t="shared" si="198"/>
        <v>23.598088144939616</v>
      </c>
      <c r="W676" s="165">
        <v>24</v>
      </c>
      <c r="X676" s="166">
        <f t="shared" si="199"/>
        <v>1628.6699938558938</v>
      </c>
    </row>
    <row r="677" spans="1:24" s="424" customFormat="1" ht="15.75" customHeight="1" x14ac:dyDescent="0.2">
      <c r="A677" s="214">
        <f t="shared" si="182"/>
        <v>650</v>
      </c>
      <c r="B677" s="212">
        <f t="shared" si="185"/>
        <v>70.183409999999995</v>
      </c>
      <c r="C677" s="436">
        <v>19710</v>
      </c>
      <c r="D677" s="213">
        <f t="shared" si="188"/>
        <v>3370.0271901863989</v>
      </c>
      <c r="E677" s="208">
        <f t="shared" si="191"/>
        <v>1145.8092446633757</v>
      </c>
      <c r="F677" s="164">
        <f t="shared" si="192"/>
        <v>67.400543803727984</v>
      </c>
      <c r="G677" s="165">
        <v>68</v>
      </c>
      <c r="H677" s="166">
        <f t="shared" si="193"/>
        <v>4651.2369786535028</v>
      </c>
      <c r="I677" s="214">
        <f t="shared" si="183"/>
        <v>650</v>
      </c>
      <c r="J677" s="212">
        <f t="shared" si="186"/>
        <v>107.97447692307691</v>
      </c>
      <c r="K677" s="436">
        <v>19710</v>
      </c>
      <c r="L677" s="213">
        <f t="shared" si="189"/>
        <v>2190.5176736211597</v>
      </c>
      <c r="M677" s="210">
        <f t="shared" si="194"/>
        <v>744.77600903119435</v>
      </c>
      <c r="N677" s="208">
        <f t="shared" si="195"/>
        <v>43.810353472423195</v>
      </c>
      <c r="O677" s="165">
        <v>44</v>
      </c>
      <c r="P677" s="166">
        <f t="shared" si="196"/>
        <v>3023.1040361247774</v>
      </c>
      <c r="Q677" s="214">
        <f t="shared" si="184"/>
        <v>650</v>
      </c>
      <c r="R677" s="212">
        <f t="shared" si="187"/>
        <v>200.52402857142857</v>
      </c>
      <c r="S677" s="436">
        <v>19710</v>
      </c>
      <c r="T677" s="213">
        <f t="shared" si="190"/>
        <v>1179.5095165652394</v>
      </c>
      <c r="U677" s="210">
        <f t="shared" si="197"/>
        <v>401.03323563218146</v>
      </c>
      <c r="V677" s="208">
        <f t="shared" si="198"/>
        <v>23.59019033130479</v>
      </c>
      <c r="W677" s="165">
        <v>24</v>
      </c>
      <c r="X677" s="166">
        <f t="shared" si="199"/>
        <v>1628.1329425287256</v>
      </c>
    </row>
    <row r="678" spans="1:24" s="424" customFormat="1" ht="15.75" customHeight="1" x14ac:dyDescent="0.2">
      <c r="A678" s="211">
        <f t="shared" si="182"/>
        <v>651</v>
      </c>
      <c r="B678" s="212">
        <f t="shared" si="185"/>
        <v>70.206898999999993</v>
      </c>
      <c r="C678" s="436">
        <v>19710</v>
      </c>
      <c r="D678" s="213">
        <f t="shared" si="188"/>
        <v>3368.8996860550706</v>
      </c>
      <c r="E678" s="208">
        <f t="shared" si="191"/>
        <v>1145.425893258724</v>
      </c>
      <c r="F678" s="164">
        <f t="shared" si="192"/>
        <v>67.377993721101419</v>
      </c>
      <c r="G678" s="165">
        <v>68</v>
      </c>
      <c r="H678" s="166">
        <f t="shared" si="193"/>
        <v>4649.7035730348953</v>
      </c>
      <c r="I678" s="211">
        <f t="shared" si="183"/>
        <v>651</v>
      </c>
      <c r="J678" s="212">
        <f t="shared" si="186"/>
        <v>108.01061384615383</v>
      </c>
      <c r="K678" s="436">
        <v>19710</v>
      </c>
      <c r="L678" s="213">
        <f t="shared" si="189"/>
        <v>2189.784795935796</v>
      </c>
      <c r="M678" s="210">
        <f t="shared" si="194"/>
        <v>744.52683061817072</v>
      </c>
      <c r="N678" s="208">
        <f t="shared" si="195"/>
        <v>43.795695918715921</v>
      </c>
      <c r="O678" s="165">
        <v>44</v>
      </c>
      <c r="P678" s="166">
        <f t="shared" si="196"/>
        <v>3022.1073224726824</v>
      </c>
      <c r="Q678" s="211">
        <f t="shared" si="184"/>
        <v>651</v>
      </c>
      <c r="R678" s="212">
        <f t="shared" si="187"/>
        <v>200.59114</v>
      </c>
      <c r="S678" s="436">
        <v>19710</v>
      </c>
      <c r="T678" s="213">
        <f t="shared" si="190"/>
        <v>1179.1148901192746</v>
      </c>
      <c r="U678" s="210">
        <f t="shared" si="197"/>
        <v>400.89906264055338</v>
      </c>
      <c r="V678" s="208">
        <f t="shared" si="198"/>
        <v>23.582297802385494</v>
      </c>
      <c r="W678" s="165">
        <v>24</v>
      </c>
      <c r="X678" s="166">
        <f t="shared" si="199"/>
        <v>1627.5962505622135</v>
      </c>
    </row>
    <row r="679" spans="1:24" s="424" customFormat="1" ht="15.75" customHeight="1" x14ac:dyDescent="0.2">
      <c r="A679" s="211">
        <f t="shared" si="182"/>
        <v>652</v>
      </c>
      <c r="B679" s="212">
        <f t="shared" si="185"/>
        <v>70.230388000000005</v>
      </c>
      <c r="C679" s="436">
        <v>19710</v>
      </c>
      <c r="D679" s="213">
        <f t="shared" si="188"/>
        <v>3367.7729361255983</v>
      </c>
      <c r="E679" s="208">
        <f t="shared" si="191"/>
        <v>1145.0427982827034</v>
      </c>
      <c r="F679" s="164">
        <f t="shared" si="192"/>
        <v>67.355458722511969</v>
      </c>
      <c r="G679" s="165">
        <v>68</v>
      </c>
      <c r="H679" s="166">
        <f t="shared" si="193"/>
        <v>4648.1711931308137</v>
      </c>
      <c r="I679" s="211">
        <f t="shared" si="183"/>
        <v>652</v>
      </c>
      <c r="J679" s="212">
        <f t="shared" si="186"/>
        <v>108.04675076923077</v>
      </c>
      <c r="K679" s="436">
        <v>19710</v>
      </c>
      <c r="L679" s="213">
        <f t="shared" si="189"/>
        <v>2189.0524084816388</v>
      </c>
      <c r="M679" s="210">
        <f t="shared" si="194"/>
        <v>744.27781888375728</v>
      </c>
      <c r="N679" s="208">
        <f t="shared" si="195"/>
        <v>43.781048169632776</v>
      </c>
      <c r="O679" s="165">
        <v>44</v>
      </c>
      <c r="P679" s="166">
        <f t="shared" si="196"/>
        <v>3021.1112755350291</v>
      </c>
      <c r="Q679" s="211">
        <f t="shared" si="184"/>
        <v>652</v>
      </c>
      <c r="R679" s="212">
        <f t="shared" si="187"/>
        <v>200.65825142857145</v>
      </c>
      <c r="S679" s="436">
        <v>19710</v>
      </c>
      <c r="T679" s="213">
        <f t="shared" si="190"/>
        <v>1178.7205276439593</v>
      </c>
      <c r="U679" s="210">
        <f t="shared" si="197"/>
        <v>400.7649793989462</v>
      </c>
      <c r="V679" s="208">
        <f t="shared" si="198"/>
        <v>23.574410552879186</v>
      </c>
      <c r="W679" s="165">
        <v>24</v>
      </c>
      <c r="X679" s="166">
        <f t="shared" si="199"/>
        <v>1627.0599175957848</v>
      </c>
    </row>
    <row r="680" spans="1:24" s="424" customFormat="1" ht="15.75" customHeight="1" x14ac:dyDescent="0.2">
      <c r="A680" s="211">
        <f t="shared" si="182"/>
        <v>653</v>
      </c>
      <c r="B680" s="212">
        <f t="shared" si="185"/>
        <v>70.253877000000003</v>
      </c>
      <c r="C680" s="436">
        <v>19710</v>
      </c>
      <c r="D680" s="213">
        <f t="shared" si="188"/>
        <v>3366.6469396414946</v>
      </c>
      <c r="E680" s="208">
        <f t="shared" si="191"/>
        <v>1144.6599594781082</v>
      </c>
      <c r="F680" s="164">
        <f t="shared" si="192"/>
        <v>67.332938792829893</v>
      </c>
      <c r="G680" s="165">
        <v>68</v>
      </c>
      <c r="H680" s="166">
        <f t="shared" si="193"/>
        <v>4646.639837912433</v>
      </c>
      <c r="I680" s="211">
        <f t="shared" si="183"/>
        <v>653</v>
      </c>
      <c r="J680" s="212">
        <f t="shared" si="186"/>
        <v>108.08288769230769</v>
      </c>
      <c r="K680" s="436">
        <v>19710</v>
      </c>
      <c r="L680" s="213">
        <f t="shared" si="189"/>
        <v>2188.3205107669714</v>
      </c>
      <c r="M680" s="210">
        <f t="shared" si="194"/>
        <v>744.02897366077036</v>
      </c>
      <c r="N680" s="208">
        <f t="shared" si="195"/>
        <v>43.766410215339427</v>
      </c>
      <c r="O680" s="165">
        <v>44</v>
      </c>
      <c r="P680" s="166">
        <f t="shared" si="196"/>
        <v>3020.1158946430814</v>
      </c>
      <c r="Q680" s="211">
        <f t="shared" si="184"/>
        <v>653</v>
      </c>
      <c r="R680" s="212">
        <f t="shared" si="187"/>
        <v>200.72536285714287</v>
      </c>
      <c r="S680" s="436">
        <v>19710</v>
      </c>
      <c r="T680" s="213">
        <f t="shared" si="190"/>
        <v>1178.3264288745231</v>
      </c>
      <c r="U680" s="210">
        <f t="shared" si="197"/>
        <v>400.63098581733789</v>
      </c>
      <c r="V680" s="208">
        <f t="shared" si="198"/>
        <v>23.566528577490462</v>
      </c>
      <c r="W680" s="165">
        <v>24</v>
      </c>
      <c r="X680" s="166">
        <f t="shared" si="199"/>
        <v>1626.5239432693515</v>
      </c>
    </row>
    <row r="681" spans="1:24" s="424" customFormat="1" ht="15.75" customHeight="1" x14ac:dyDescent="0.2">
      <c r="A681" s="211">
        <f t="shared" si="182"/>
        <v>654</v>
      </c>
      <c r="B681" s="212">
        <f t="shared" si="185"/>
        <v>70.277366000000001</v>
      </c>
      <c r="C681" s="436">
        <v>19710</v>
      </c>
      <c r="D681" s="213">
        <f t="shared" si="188"/>
        <v>3365.5216958472802</v>
      </c>
      <c r="E681" s="208">
        <f t="shared" si="191"/>
        <v>1144.2773765880754</v>
      </c>
      <c r="F681" s="164">
        <f t="shared" si="192"/>
        <v>67.310433916945598</v>
      </c>
      <c r="G681" s="165">
        <v>68</v>
      </c>
      <c r="H681" s="166">
        <f t="shared" si="193"/>
        <v>4645.1095063523017</v>
      </c>
      <c r="I681" s="211">
        <f t="shared" si="183"/>
        <v>654</v>
      </c>
      <c r="J681" s="212">
        <f t="shared" si="186"/>
        <v>108.11902461538462</v>
      </c>
      <c r="K681" s="436">
        <v>19710</v>
      </c>
      <c r="L681" s="213">
        <f t="shared" si="189"/>
        <v>2187.5891023007321</v>
      </c>
      <c r="M681" s="210">
        <f t="shared" si="194"/>
        <v>743.78029478224892</v>
      </c>
      <c r="N681" s="208">
        <f t="shared" si="195"/>
        <v>43.75178204601464</v>
      </c>
      <c r="O681" s="165">
        <v>44</v>
      </c>
      <c r="P681" s="166">
        <f t="shared" si="196"/>
        <v>3019.1211791289957</v>
      </c>
      <c r="Q681" s="211">
        <f t="shared" si="184"/>
        <v>654</v>
      </c>
      <c r="R681" s="212">
        <f t="shared" si="187"/>
        <v>200.79247428571429</v>
      </c>
      <c r="S681" s="436">
        <v>19710</v>
      </c>
      <c r="T681" s="213">
        <f t="shared" si="190"/>
        <v>1177.9325935465481</v>
      </c>
      <c r="U681" s="210">
        <f t="shared" si="197"/>
        <v>400.49708180582638</v>
      </c>
      <c r="V681" s="208">
        <f t="shared" si="198"/>
        <v>23.558651870930962</v>
      </c>
      <c r="W681" s="165">
        <v>24</v>
      </c>
      <c r="X681" s="166">
        <f t="shared" si="199"/>
        <v>1625.9883272233055</v>
      </c>
    </row>
    <row r="682" spans="1:24" s="424" customFormat="1" ht="15.75" customHeight="1" x14ac:dyDescent="0.2">
      <c r="A682" s="211">
        <f t="shared" si="182"/>
        <v>655</v>
      </c>
      <c r="B682" s="212">
        <f t="shared" si="185"/>
        <v>70.300854999999999</v>
      </c>
      <c r="C682" s="436">
        <v>19710</v>
      </c>
      <c r="D682" s="213">
        <f t="shared" si="188"/>
        <v>3364.3972039884866</v>
      </c>
      <c r="E682" s="208">
        <f t="shared" si="191"/>
        <v>1143.8950493560856</v>
      </c>
      <c r="F682" s="164">
        <f t="shared" si="192"/>
        <v>67.28794407976973</v>
      </c>
      <c r="G682" s="165">
        <v>68</v>
      </c>
      <c r="H682" s="166">
        <f t="shared" si="193"/>
        <v>4643.5801974243423</v>
      </c>
      <c r="I682" s="211">
        <f t="shared" si="183"/>
        <v>655</v>
      </c>
      <c r="J682" s="212">
        <f t="shared" si="186"/>
        <v>108.15516153846153</v>
      </c>
      <c r="K682" s="436">
        <v>19710</v>
      </c>
      <c r="L682" s="213">
        <f t="shared" si="189"/>
        <v>2186.8581825925166</v>
      </c>
      <c r="M682" s="210">
        <f t="shared" si="194"/>
        <v>743.53178208145573</v>
      </c>
      <c r="N682" s="208">
        <f t="shared" si="195"/>
        <v>43.737163651850331</v>
      </c>
      <c r="O682" s="165">
        <v>44</v>
      </c>
      <c r="P682" s="166">
        <f t="shared" si="196"/>
        <v>3018.1271283258229</v>
      </c>
      <c r="Q682" s="211">
        <f t="shared" si="184"/>
        <v>655</v>
      </c>
      <c r="R682" s="212">
        <f t="shared" si="187"/>
        <v>200.85958571428571</v>
      </c>
      <c r="S682" s="436">
        <v>19710</v>
      </c>
      <c r="T682" s="213">
        <f t="shared" si="190"/>
        <v>1177.5390213959702</v>
      </c>
      <c r="U682" s="210">
        <f t="shared" si="197"/>
        <v>400.36326727462989</v>
      </c>
      <c r="V682" s="208">
        <f t="shared" si="198"/>
        <v>23.550780427919403</v>
      </c>
      <c r="W682" s="165">
        <v>24</v>
      </c>
      <c r="X682" s="166">
        <f t="shared" si="199"/>
        <v>1625.4530690985193</v>
      </c>
    </row>
    <row r="683" spans="1:24" s="424" customFormat="1" ht="15.75" customHeight="1" x14ac:dyDescent="0.2">
      <c r="A683" s="211">
        <f t="shared" si="182"/>
        <v>656</v>
      </c>
      <c r="B683" s="212">
        <f t="shared" si="185"/>
        <v>70.324343999999996</v>
      </c>
      <c r="C683" s="436">
        <v>19710</v>
      </c>
      <c r="D683" s="213">
        <f t="shared" si="188"/>
        <v>3363.273463311652</v>
      </c>
      <c r="E683" s="208">
        <f t="shared" si="191"/>
        <v>1143.5129775259618</v>
      </c>
      <c r="F683" s="164">
        <f t="shared" si="192"/>
        <v>67.26546926623304</v>
      </c>
      <c r="G683" s="165">
        <v>68</v>
      </c>
      <c r="H683" s="166">
        <f t="shared" si="193"/>
        <v>4642.0519101038462</v>
      </c>
      <c r="I683" s="211">
        <f t="shared" si="183"/>
        <v>656</v>
      </c>
      <c r="J683" s="212">
        <f t="shared" si="186"/>
        <v>108.19129846153845</v>
      </c>
      <c r="K683" s="436">
        <v>19710</v>
      </c>
      <c r="L683" s="213">
        <f t="shared" si="189"/>
        <v>2186.1277511525741</v>
      </c>
      <c r="M683" s="210">
        <f t="shared" si="194"/>
        <v>743.28343539187529</v>
      </c>
      <c r="N683" s="208">
        <f t="shared" si="195"/>
        <v>43.722555023051484</v>
      </c>
      <c r="O683" s="165">
        <v>44</v>
      </c>
      <c r="P683" s="166">
        <f t="shared" si="196"/>
        <v>3017.1337415675007</v>
      </c>
      <c r="Q683" s="211">
        <f t="shared" si="184"/>
        <v>656</v>
      </c>
      <c r="R683" s="212">
        <f t="shared" si="187"/>
        <v>200.92669714285714</v>
      </c>
      <c r="S683" s="436">
        <v>19710</v>
      </c>
      <c r="T683" s="213">
        <f t="shared" si="190"/>
        <v>1177.1457121590784</v>
      </c>
      <c r="U683" s="210">
        <f t="shared" si="197"/>
        <v>400.22954213408667</v>
      </c>
      <c r="V683" s="208">
        <f t="shared" si="198"/>
        <v>23.542914243181567</v>
      </c>
      <c r="W683" s="165">
        <v>24</v>
      </c>
      <c r="X683" s="166">
        <f t="shared" si="199"/>
        <v>1624.9181685363465</v>
      </c>
    </row>
    <row r="684" spans="1:24" s="424" customFormat="1" ht="15.75" customHeight="1" x14ac:dyDescent="0.2">
      <c r="A684" s="211">
        <f t="shared" si="182"/>
        <v>657</v>
      </c>
      <c r="B684" s="212">
        <f t="shared" si="185"/>
        <v>70.347832999999994</v>
      </c>
      <c r="C684" s="436">
        <v>19710</v>
      </c>
      <c r="D684" s="213">
        <f t="shared" si="188"/>
        <v>3362.1504730643233</v>
      </c>
      <c r="E684" s="208">
        <f t="shared" si="191"/>
        <v>1143.13116084187</v>
      </c>
      <c r="F684" s="164">
        <f t="shared" si="192"/>
        <v>67.243009461286462</v>
      </c>
      <c r="G684" s="165">
        <v>68</v>
      </c>
      <c r="H684" s="166">
        <f t="shared" si="193"/>
        <v>4640.5246433674802</v>
      </c>
      <c r="I684" s="211">
        <f t="shared" si="183"/>
        <v>657</v>
      </c>
      <c r="J684" s="212">
        <f t="shared" si="186"/>
        <v>108.22743538461538</v>
      </c>
      <c r="K684" s="436">
        <v>19710</v>
      </c>
      <c r="L684" s="213">
        <f t="shared" si="189"/>
        <v>2185.39780749181</v>
      </c>
      <c r="M684" s="210">
        <f t="shared" si="194"/>
        <v>743.03525454721546</v>
      </c>
      <c r="N684" s="208">
        <f t="shared" si="195"/>
        <v>43.7079561498362</v>
      </c>
      <c r="O684" s="165">
        <v>44</v>
      </c>
      <c r="P684" s="166">
        <f t="shared" si="196"/>
        <v>3016.1410181888618</v>
      </c>
      <c r="Q684" s="211">
        <f t="shared" si="184"/>
        <v>657</v>
      </c>
      <c r="R684" s="212">
        <f t="shared" si="187"/>
        <v>200.99380857142856</v>
      </c>
      <c r="S684" s="436">
        <v>19710</v>
      </c>
      <c r="T684" s="213">
        <f t="shared" si="190"/>
        <v>1176.752665572513</v>
      </c>
      <c r="U684" s="210">
        <f t="shared" si="197"/>
        <v>400.09590629465447</v>
      </c>
      <c r="V684" s="208">
        <f t="shared" si="198"/>
        <v>23.535053311450262</v>
      </c>
      <c r="W684" s="165">
        <v>24</v>
      </c>
      <c r="X684" s="166">
        <f t="shared" si="199"/>
        <v>1624.3836251786176</v>
      </c>
    </row>
    <row r="685" spans="1:24" s="424" customFormat="1" ht="15.75" customHeight="1" x14ac:dyDescent="0.2">
      <c r="A685" s="211">
        <f t="shared" si="182"/>
        <v>658</v>
      </c>
      <c r="B685" s="212">
        <f t="shared" si="185"/>
        <v>70.371321999999992</v>
      </c>
      <c r="C685" s="436">
        <v>19710</v>
      </c>
      <c r="D685" s="213">
        <f t="shared" si="188"/>
        <v>3361.0282324950499</v>
      </c>
      <c r="E685" s="208">
        <f t="shared" si="191"/>
        <v>1142.7495990483171</v>
      </c>
      <c r="F685" s="164">
        <f t="shared" si="192"/>
        <v>67.220564649900993</v>
      </c>
      <c r="G685" s="165">
        <v>68</v>
      </c>
      <c r="H685" s="166">
        <f t="shared" si="193"/>
        <v>4638.9983961932676</v>
      </c>
      <c r="I685" s="211">
        <f t="shared" si="183"/>
        <v>658</v>
      </c>
      <c r="J685" s="212">
        <f t="shared" si="186"/>
        <v>108.26357230769229</v>
      </c>
      <c r="K685" s="436">
        <v>19710</v>
      </c>
      <c r="L685" s="213">
        <f t="shared" si="189"/>
        <v>2184.6683511217825</v>
      </c>
      <c r="M685" s="210">
        <f t="shared" si="194"/>
        <v>742.78723938140615</v>
      </c>
      <c r="N685" s="208">
        <f t="shared" si="195"/>
        <v>43.693367022435652</v>
      </c>
      <c r="O685" s="165">
        <v>44</v>
      </c>
      <c r="P685" s="166">
        <f t="shared" si="196"/>
        <v>3015.1489575256242</v>
      </c>
      <c r="Q685" s="211">
        <f t="shared" si="184"/>
        <v>658</v>
      </c>
      <c r="R685" s="212">
        <f t="shared" si="187"/>
        <v>201.06091999999998</v>
      </c>
      <c r="S685" s="436">
        <v>19710</v>
      </c>
      <c r="T685" s="213">
        <f t="shared" si="190"/>
        <v>1176.3598813732676</v>
      </c>
      <c r="U685" s="210">
        <f t="shared" si="197"/>
        <v>399.96235966691103</v>
      </c>
      <c r="V685" s="208">
        <f t="shared" si="198"/>
        <v>23.527197627465352</v>
      </c>
      <c r="W685" s="165">
        <v>24</v>
      </c>
      <c r="X685" s="166">
        <f t="shared" si="199"/>
        <v>1623.8494386676439</v>
      </c>
    </row>
    <row r="686" spans="1:24" s="424" customFormat="1" ht="15.75" customHeight="1" x14ac:dyDescent="0.2">
      <c r="A686" s="211">
        <f t="shared" si="182"/>
        <v>659</v>
      </c>
      <c r="B686" s="212">
        <f t="shared" si="185"/>
        <v>70.394811000000004</v>
      </c>
      <c r="C686" s="436">
        <v>19710</v>
      </c>
      <c r="D686" s="213">
        <f t="shared" si="188"/>
        <v>3359.9067408533847</v>
      </c>
      <c r="E686" s="208">
        <f t="shared" si="191"/>
        <v>1142.3682918901509</v>
      </c>
      <c r="F686" s="164">
        <f t="shared" si="192"/>
        <v>67.198134817067697</v>
      </c>
      <c r="G686" s="165">
        <v>68</v>
      </c>
      <c r="H686" s="166">
        <f t="shared" si="193"/>
        <v>4637.4731675606026</v>
      </c>
      <c r="I686" s="211">
        <f t="shared" si="183"/>
        <v>659</v>
      </c>
      <c r="J686" s="212">
        <f t="shared" si="186"/>
        <v>108.29970923076924</v>
      </c>
      <c r="K686" s="436">
        <v>19710</v>
      </c>
      <c r="L686" s="213">
        <f t="shared" si="189"/>
        <v>2183.9393815547</v>
      </c>
      <c r="M686" s="210">
        <f t="shared" si="194"/>
        <v>742.53938972859805</v>
      </c>
      <c r="N686" s="208">
        <f t="shared" si="195"/>
        <v>43.678787631094004</v>
      </c>
      <c r="O686" s="165">
        <v>44</v>
      </c>
      <c r="P686" s="166">
        <f t="shared" si="196"/>
        <v>3014.1575589143922</v>
      </c>
      <c r="Q686" s="211">
        <f t="shared" si="184"/>
        <v>659</v>
      </c>
      <c r="R686" s="212">
        <f t="shared" si="187"/>
        <v>201.12803142857146</v>
      </c>
      <c r="S686" s="436">
        <v>19710</v>
      </c>
      <c r="T686" s="213">
        <f t="shared" si="190"/>
        <v>1175.9673592986844</v>
      </c>
      <c r="U686" s="210">
        <f t="shared" si="197"/>
        <v>399.82890216155272</v>
      </c>
      <c r="V686" s="208">
        <f t="shared" si="198"/>
        <v>23.51934718597369</v>
      </c>
      <c r="W686" s="165">
        <v>24</v>
      </c>
      <c r="X686" s="166">
        <f t="shared" si="199"/>
        <v>1623.3156086462106</v>
      </c>
    </row>
    <row r="687" spans="1:24" s="424" customFormat="1" ht="15.75" customHeight="1" x14ac:dyDescent="0.2">
      <c r="A687" s="214">
        <f t="shared" si="182"/>
        <v>660</v>
      </c>
      <c r="B687" s="212">
        <f t="shared" si="185"/>
        <v>70.418300000000002</v>
      </c>
      <c r="C687" s="436">
        <v>19710</v>
      </c>
      <c r="D687" s="213">
        <f t="shared" si="188"/>
        <v>3358.7859973898831</v>
      </c>
      <c r="E687" s="208">
        <f t="shared" si="191"/>
        <v>1141.9872391125602</v>
      </c>
      <c r="F687" s="164">
        <f t="shared" si="192"/>
        <v>67.17571994779766</v>
      </c>
      <c r="G687" s="165">
        <v>68</v>
      </c>
      <c r="H687" s="166">
        <f t="shared" si="193"/>
        <v>4635.948956450241</v>
      </c>
      <c r="I687" s="214">
        <f t="shared" si="183"/>
        <v>660</v>
      </c>
      <c r="J687" s="212">
        <f t="shared" si="186"/>
        <v>108.33584615384615</v>
      </c>
      <c r="K687" s="436">
        <v>19710</v>
      </c>
      <c r="L687" s="213">
        <f t="shared" si="189"/>
        <v>2183.2108983034241</v>
      </c>
      <c r="M687" s="210">
        <f t="shared" si="194"/>
        <v>742.29170542316422</v>
      </c>
      <c r="N687" s="208">
        <f t="shared" si="195"/>
        <v>43.664217966068485</v>
      </c>
      <c r="O687" s="165">
        <v>44</v>
      </c>
      <c r="P687" s="166">
        <f t="shared" si="196"/>
        <v>3013.1668216926569</v>
      </c>
      <c r="Q687" s="214">
        <f t="shared" si="184"/>
        <v>660</v>
      </c>
      <c r="R687" s="212">
        <f t="shared" si="187"/>
        <v>201.19514285714288</v>
      </c>
      <c r="S687" s="436">
        <v>19710</v>
      </c>
      <c r="T687" s="213">
        <f t="shared" si="190"/>
        <v>1175.575099086459</v>
      </c>
      <c r="U687" s="210">
        <f t="shared" si="197"/>
        <v>399.69553368939609</v>
      </c>
      <c r="V687" s="208">
        <f t="shared" si="198"/>
        <v>23.511501981729179</v>
      </c>
      <c r="W687" s="165">
        <v>24</v>
      </c>
      <c r="X687" s="166">
        <f t="shared" si="199"/>
        <v>1622.7821347575843</v>
      </c>
    </row>
    <row r="688" spans="1:24" s="424" customFormat="1" ht="15.75" customHeight="1" x14ac:dyDescent="0.2">
      <c r="A688" s="211">
        <f t="shared" si="182"/>
        <v>661</v>
      </c>
      <c r="B688" s="212">
        <f t="shared" si="185"/>
        <v>70.441789</v>
      </c>
      <c r="C688" s="436">
        <v>19710</v>
      </c>
      <c r="D688" s="213">
        <f t="shared" si="188"/>
        <v>3357.6660013560981</v>
      </c>
      <c r="E688" s="208">
        <f t="shared" si="191"/>
        <v>1141.6064404610734</v>
      </c>
      <c r="F688" s="164">
        <f t="shared" si="192"/>
        <v>67.153320027121964</v>
      </c>
      <c r="G688" s="165">
        <v>68</v>
      </c>
      <c r="H688" s="166">
        <f t="shared" si="193"/>
        <v>4634.4257618442934</v>
      </c>
      <c r="I688" s="211">
        <f t="shared" si="183"/>
        <v>661</v>
      </c>
      <c r="J688" s="212">
        <f t="shared" si="186"/>
        <v>108.37198307692307</v>
      </c>
      <c r="K688" s="436">
        <v>19710</v>
      </c>
      <c r="L688" s="213">
        <f t="shared" si="189"/>
        <v>2182.482900881464</v>
      </c>
      <c r="M688" s="210">
        <f t="shared" si="194"/>
        <v>742.0441862996978</v>
      </c>
      <c r="N688" s="208">
        <f t="shared" si="195"/>
        <v>43.649658017629285</v>
      </c>
      <c r="O688" s="165">
        <v>44</v>
      </c>
      <c r="P688" s="166">
        <f t="shared" si="196"/>
        <v>3012.1767451987912</v>
      </c>
      <c r="Q688" s="211">
        <f t="shared" si="184"/>
        <v>661</v>
      </c>
      <c r="R688" s="212">
        <f t="shared" si="187"/>
        <v>201.26225428571431</v>
      </c>
      <c r="S688" s="436">
        <v>19710</v>
      </c>
      <c r="T688" s="213">
        <f t="shared" si="190"/>
        <v>1175.1831004746343</v>
      </c>
      <c r="U688" s="210">
        <f t="shared" si="197"/>
        <v>399.56225416137568</v>
      </c>
      <c r="V688" s="208">
        <f t="shared" si="198"/>
        <v>23.503662009492686</v>
      </c>
      <c r="W688" s="165">
        <v>24</v>
      </c>
      <c r="X688" s="166">
        <f t="shared" si="199"/>
        <v>1622.2490166455027</v>
      </c>
    </row>
    <row r="689" spans="1:24" s="424" customFormat="1" ht="15.75" customHeight="1" x14ac:dyDescent="0.2">
      <c r="A689" s="211">
        <f t="shared" si="182"/>
        <v>662</v>
      </c>
      <c r="B689" s="212">
        <f t="shared" si="185"/>
        <v>70.465277999999998</v>
      </c>
      <c r="C689" s="436">
        <v>19710</v>
      </c>
      <c r="D689" s="213">
        <f t="shared" si="188"/>
        <v>3356.5467520045836</v>
      </c>
      <c r="E689" s="208">
        <f t="shared" si="191"/>
        <v>1141.2258956815585</v>
      </c>
      <c r="F689" s="164">
        <f t="shared" si="192"/>
        <v>67.130935040091671</v>
      </c>
      <c r="G689" s="165">
        <v>68</v>
      </c>
      <c r="H689" s="166">
        <f t="shared" si="193"/>
        <v>4632.9035827262342</v>
      </c>
      <c r="I689" s="211">
        <f t="shared" si="183"/>
        <v>662</v>
      </c>
      <c r="J689" s="212">
        <f t="shared" si="186"/>
        <v>108.40812</v>
      </c>
      <c r="K689" s="436">
        <v>19710</v>
      </c>
      <c r="L689" s="213">
        <f t="shared" si="189"/>
        <v>2181.7553888029788</v>
      </c>
      <c r="M689" s="210">
        <f t="shared" si="194"/>
        <v>741.79683219301285</v>
      </c>
      <c r="N689" s="208">
        <f t="shared" si="195"/>
        <v>43.635107776059577</v>
      </c>
      <c r="O689" s="165">
        <v>44</v>
      </c>
      <c r="P689" s="166">
        <f t="shared" si="196"/>
        <v>3011.1873287720514</v>
      </c>
      <c r="Q689" s="211">
        <f t="shared" si="184"/>
        <v>662</v>
      </c>
      <c r="R689" s="212">
        <f t="shared" si="187"/>
        <v>201.32936571428573</v>
      </c>
      <c r="S689" s="436">
        <v>19710</v>
      </c>
      <c r="T689" s="213">
        <f t="shared" si="190"/>
        <v>1174.7913632016039</v>
      </c>
      <c r="U689" s="210">
        <f t="shared" si="197"/>
        <v>399.42906348854535</v>
      </c>
      <c r="V689" s="208">
        <f t="shared" si="198"/>
        <v>23.495827264032076</v>
      </c>
      <c r="W689" s="165">
        <v>24</v>
      </c>
      <c r="X689" s="166">
        <f t="shared" si="199"/>
        <v>1621.7162539541814</v>
      </c>
    </row>
    <row r="690" spans="1:24" s="424" customFormat="1" ht="15.75" customHeight="1" x14ac:dyDescent="0.2">
      <c r="A690" s="211">
        <f t="shared" si="182"/>
        <v>663</v>
      </c>
      <c r="B690" s="212">
        <f t="shared" si="185"/>
        <v>70.488766999999996</v>
      </c>
      <c r="C690" s="436">
        <v>19710</v>
      </c>
      <c r="D690" s="213">
        <f t="shared" si="188"/>
        <v>3355.4282485888853</v>
      </c>
      <c r="E690" s="208">
        <f t="shared" si="191"/>
        <v>1140.8456045202211</v>
      </c>
      <c r="F690" s="164">
        <f t="shared" si="192"/>
        <v>67.10856497177771</v>
      </c>
      <c r="G690" s="165">
        <v>68</v>
      </c>
      <c r="H690" s="166">
        <f t="shared" si="193"/>
        <v>4631.3824180808842</v>
      </c>
      <c r="I690" s="211">
        <f t="shared" si="183"/>
        <v>663</v>
      </c>
      <c r="J690" s="212">
        <f t="shared" si="186"/>
        <v>108.44425692307691</v>
      </c>
      <c r="K690" s="436">
        <v>19710</v>
      </c>
      <c r="L690" s="213">
        <f t="shared" si="189"/>
        <v>2181.0283615827757</v>
      </c>
      <c r="M690" s="210">
        <f t="shared" si="194"/>
        <v>741.54964293814373</v>
      </c>
      <c r="N690" s="208">
        <f t="shared" si="195"/>
        <v>43.620567231655514</v>
      </c>
      <c r="O690" s="165">
        <v>44</v>
      </c>
      <c r="P690" s="166">
        <f t="shared" si="196"/>
        <v>3010.1985717525749</v>
      </c>
      <c r="Q690" s="211">
        <f t="shared" si="184"/>
        <v>663</v>
      </c>
      <c r="R690" s="212">
        <f t="shared" si="187"/>
        <v>201.39647714285715</v>
      </c>
      <c r="S690" s="436">
        <v>19710</v>
      </c>
      <c r="T690" s="213">
        <f t="shared" si="190"/>
        <v>1174.3998870061098</v>
      </c>
      <c r="U690" s="210">
        <f t="shared" si="197"/>
        <v>399.29596158207738</v>
      </c>
      <c r="V690" s="208">
        <f t="shared" si="198"/>
        <v>23.487997740122196</v>
      </c>
      <c r="W690" s="165">
        <v>24</v>
      </c>
      <c r="X690" s="166">
        <f t="shared" si="199"/>
        <v>1621.1838463283093</v>
      </c>
    </row>
    <row r="691" spans="1:24" s="424" customFormat="1" ht="15.75" customHeight="1" x14ac:dyDescent="0.2">
      <c r="A691" s="211">
        <f t="shared" si="182"/>
        <v>664</v>
      </c>
      <c r="B691" s="212">
        <f t="shared" si="185"/>
        <v>70.512255999999994</v>
      </c>
      <c r="C691" s="436">
        <v>19710</v>
      </c>
      <c r="D691" s="213">
        <f t="shared" si="188"/>
        <v>3354.3104903635481</v>
      </c>
      <c r="E691" s="208">
        <f t="shared" si="191"/>
        <v>1140.4655667236063</v>
      </c>
      <c r="F691" s="164">
        <f t="shared" si="192"/>
        <v>67.086209807270961</v>
      </c>
      <c r="G691" s="165">
        <v>68</v>
      </c>
      <c r="H691" s="166">
        <f t="shared" si="193"/>
        <v>4629.8622668944254</v>
      </c>
      <c r="I691" s="211">
        <f t="shared" si="183"/>
        <v>664</v>
      </c>
      <c r="J691" s="212">
        <f t="shared" si="186"/>
        <v>108.48039384615383</v>
      </c>
      <c r="K691" s="436">
        <v>19710</v>
      </c>
      <c r="L691" s="213">
        <f t="shared" si="189"/>
        <v>2180.3018187363064</v>
      </c>
      <c r="M691" s="210">
        <f t="shared" si="194"/>
        <v>741.30261837034425</v>
      </c>
      <c r="N691" s="208">
        <f t="shared" si="195"/>
        <v>43.606036374726131</v>
      </c>
      <c r="O691" s="165">
        <v>44</v>
      </c>
      <c r="P691" s="166">
        <f t="shared" si="196"/>
        <v>3009.2104734813765</v>
      </c>
      <c r="Q691" s="211">
        <f t="shared" si="184"/>
        <v>664</v>
      </c>
      <c r="R691" s="212">
        <f t="shared" si="187"/>
        <v>201.46358857142857</v>
      </c>
      <c r="S691" s="436">
        <v>19710</v>
      </c>
      <c r="T691" s="213">
        <f t="shared" si="190"/>
        <v>1174.0086716272417</v>
      </c>
      <c r="U691" s="210">
        <f t="shared" si="197"/>
        <v>399.16294835326221</v>
      </c>
      <c r="V691" s="208">
        <f t="shared" si="198"/>
        <v>23.480173432544834</v>
      </c>
      <c r="W691" s="165">
        <v>24</v>
      </c>
      <c r="X691" s="166">
        <f t="shared" si="199"/>
        <v>1620.6517934130488</v>
      </c>
    </row>
    <row r="692" spans="1:24" s="424" customFormat="1" ht="15.75" customHeight="1" x14ac:dyDescent="0.2">
      <c r="A692" s="211">
        <f t="shared" si="182"/>
        <v>665</v>
      </c>
      <c r="B692" s="212">
        <f t="shared" si="185"/>
        <v>70.535744999999991</v>
      </c>
      <c r="C692" s="436">
        <v>19710</v>
      </c>
      <c r="D692" s="213">
        <f t="shared" si="188"/>
        <v>3353.1934765841065</v>
      </c>
      <c r="E692" s="208">
        <f t="shared" si="191"/>
        <v>1140.0857820385963</v>
      </c>
      <c r="F692" s="164">
        <f t="shared" si="192"/>
        <v>67.06386953168213</v>
      </c>
      <c r="G692" s="165">
        <v>68</v>
      </c>
      <c r="H692" s="166">
        <f t="shared" si="193"/>
        <v>4628.3431281543844</v>
      </c>
      <c r="I692" s="211">
        <f t="shared" si="183"/>
        <v>665</v>
      </c>
      <c r="J692" s="212">
        <f t="shared" si="186"/>
        <v>108.51653076923076</v>
      </c>
      <c r="K692" s="436">
        <v>19710</v>
      </c>
      <c r="L692" s="213">
        <f t="shared" si="189"/>
        <v>2179.5757597796696</v>
      </c>
      <c r="M692" s="210">
        <f t="shared" si="194"/>
        <v>741.05575832508771</v>
      </c>
      <c r="N692" s="208">
        <f t="shared" si="195"/>
        <v>43.591515195593395</v>
      </c>
      <c r="O692" s="165">
        <v>44</v>
      </c>
      <c r="P692" s="166">
        <f t="shared" si="196"/>
        <v>3008.2230333003508</v>
      </c>
      <c r="Q692" s="211">
        <f t="shared" si="184"/>
        <v>665</v>
      </c>
      <c r="R692" s="212">
        <f t="shared" si="187"/>
        <v>201.5307</v>
      </c>
      <c r="S692" s="436">
        <v>19710</v>
      </c>
      <c r="T692" s="213">
        <f t="shared" si="190"/>
        <v>1173.6177168044371</v>
      </c>
      <c r="U692" s="210">
        <f t="shared" si="197"/>
        <v>399.03002371350863</v>
      </c>
      <c r="V692" s="208">
        <f t="shared" si="198"/>
        <v>23.472354336088742</v>
      </c>
      <c r="W692" s="165">
        <v>24</v>
      </c>
      <c r="X692" s="166">
        <f t="shared" si="199"/>
        <v>1620.1200948540345</v>
      </c>
    </row>
    <row r="693" spans="1:24" s="424" customFormat="1" ht="15.75" customHeight="1" x14ac:dyDescent="0.2">
      <c r="A693" s="211">
        <f t="shared" si="182"/>
        <v>666</v>
      </c>
      <c r="B693" s="212">
        <f t="shared" si="185"/>
        <v>70.559234000000004</v>
      </c>
      <c r="C693" s="436">
        <v>19710</v>
      </c>
      <c r="D693" s="213">
        <f t="shared" si="188"/>
        <v>3352.0772065070887</v>
      </c>
      <c r="E693" s="208">
        <f t="shared" si="191"/>
        <v>1139.7062502124102</v>
      </c>
      <c r="F693" s="164">
        <f t="shared" si="192"/>
        <v>67.041544130141773</v>
      </c>
      <c r="G693" s="165">
        <v>68</v>
      </c>
      <c r="H693" s="166">
        <f t="shared" si="193"/>
        <v>4626.8250008496407</v>
      </c>
      <c r="I693" s="211">
        <f t="shared" si="183"/>
        <v>666</v>
      </c>
      <c r="J693" s="212">
        <f t="shared" si="186"/>
        <v>108.55266769230769</v>
      </c>
      <c r="K693" s="436">
        <v>19710</v>
      </c>
      <c r="L693" s="213">
        <f t="shared" si="189"/>
        <v>2178.8501842296077</v>
      </c>
      <c r="M693" s="210">
        <f t="shared" si="194"/>
        <v>740.80906263806673</v>
      </c>
      <c r="N693" s="208">
        <f t="shared" si="195"/>
        <v>43.577003684592157</v>
      </c>
      <c r="O693" s="165">
        <v>44</v>
      </c>
      <c r="P693" s="166">
        <f t="shared" si="196"/>
        <v>3007.2362505522665</v>
      </c>
      <c r="Q693" s="211">
        <f t="shared" si="184"/>
        <v>666</v>
      </c>
      <c r="R693" s="212">
        <f t="shared" si="187"/>
        <v>201.59781142857145</v>
      </c>
      <c r="S693" s="436">
        <v>19710</v>
      </c>
      <c r="T693" s="213">
        <f t="shared" si="190"/>
        <v>1173.227022277481</v>
      </c>
      <c r="U693" s="210">
        <f t="shared" si="197"/>
        <v>398.89718757434355</v>
      </c>
      <c r="V693" s="208">
        <f t="shared" si="198"/>
        <v>23.46454044554962</v>
      </c>
      <c r="W693" s="165">
        <v>24</v>
      </c>
      <c r="X693" s="166">
        <f t="shared" si="199"/>
        <v>1619.5887502973742</v>
      </c>
    </row>
    <row r="694" spans="1:24" s="424" customFormat="1" ht="15.75" customHeight="1" x14ac:dyDescent="0.2">
      <c r="A694" s="211">
        <f t="shared" si="182"/>
        <v>667</v>
      </c>
      <c r="B694" s="212">
        <f t="shared" si="185"/>
        <v>70.582723000000001</v>
      </c>
      <c r="C694" s="436">
        <v>19710</v>
      </c>
      <c r="D694" s="213">
        <f t="shared" si="188"/>
        <v>3350.9616793900113</v>
      </c>
      <c r="E694" s="208">
        <f t="shared" si="191"/>
        <v>1139.3269709926039</v>
      </c>
      <c r="F694" s="164">
        <f t="shared" si="192"/>
        <v>67.01923358780023</v>
      </c>
      <c r="G694" s="165">
        <v>68</v>
      </c>
      <c r="H694" s="166">
        <f t="shared" si="193"/>
        <v>4625.3078839704158</v>
      </c>
      <c r="I694" s="211">
        <f t="shared" si="183"/>
        <v>667</v>
      </c>
      <c r="J694" s="212">
        <f t="shared" si="186"/>
        <v>108.58880461538462</v>
      </c>
      <c r="K694" s="436">
        <v>19710</v>
      </c>
      <c r="L694" s="213">
        <f t="shared" si="189"/>
        <v>2178.1250916035074</v>
      </c>
      <c r="M694" s="210">
        <f t="shared" si="194"/>
        <v>740.56253114519257</v>
      </c>
      <c r="N694" s="208">
        <f t="shared" si="195"/>
        <v>43.562501832070147</v>
      </c>
      <c r="O694" s="165">
        <v>44</v>
      </c>
      <c r="P694" s="166">
        <f t="shared" si="196"/>
        <v>3006.2501245807703</v>
      </c>
      <c r="Q694" s="211">
        <f t="shared" si="184"/>
        <v>667</v>
      </c>
      <c r="R694" s="212">
        <f t="shared" si="187"/>
        <v>201.66492285714287</v>
      </c>
      <c r="S694" s="436">
        <v>19710</v>
      </c>
      <c r="T694" s="213">
        <f t="shared" si="190"/>
        <v>1172.836587786504</v>
      </c>
      <c r="U694" s="210">
        <f t="shared" si="197"/>
        <v>398.76443984741138</v>
      </c>
      <c r="V694" s="208">
        <f t="shared" si="198"/>
        <v>23.456731755730079</v>
      </c>
      <c r="W694" s="165">
        <v>24</v>
      </c>
      <c r="X694" s="166">
        <f t="shared" si="199"/>
        <v>1619.0577593896453</v>
      </c>
    </row>
    <row r="695" spans="1:24" s="424" customFormat="1" ht="15.75" customHeight="1" x14ac:dyDescent="0.2">
      <c r="A695" s="211">
        <f t="shared" si="182"/>
        <v>668</v>
      </c>
      <c r="B695" s="212">
        <f t="shared" si="185"/>
        <v>70.606211999999999</v>
      </c>
      <c r="C695" s="436">
        <v>19710</v>
      </c>
      <c r="D695" s="213">
        <f t="shared" si="188"/>
        <v>3349.8468944913798</v>
      </c>
      <c r="E695" s="208">
        <f t="shared" si="191"/>
        <v>1138.9479441270691</v>
      </c>
      <c r="F695" s="164">
        <f t="shared" si="192"/>
        <v>66.996937889827592</v>
      </c>
      <c r="G695" s="165">
        <v>68</v>
      </c>
      <c r="H695" s="166">
        <f t="shared" si="193"/>
        <v>4623.7917765082766</v>
      </c>
      <c r="I695" s="211">
        <f t="shared" si="183"/>
        <v>668</v>
      </c>
      <c r="J695" s="212">
        <f t="shared" si="186"/>
        <v>108.62494153846153</v>
      </c>
      <c r="K695" s="436">
        <v>19710</v>
      </c>
      <c r="L695" s="213">
        <f t="shared" si="189"/>
        <v>2177.4004814193972</v>
      </c>
      <c r="M695" s="210">
        <f t="shared" si="194"/>
        <v>740.31616368259506</v>
      </c>
      <c r="N695" s="208">
        <f t="shared" si="195"/>
        <v>43.548009628387945</v>
      </c>
      <c r="O695" s="165">
        <v>44</v>
      </c>
      <c r="P695" s="166">
        <f t="shared" si="196"/>
        <v>3005.2646547303802</v>
      </c>
      <c r="Q695" s="211">
        <f t="shared" si="184"/>
        <v>668</v>
      </c>
      <c r="R695" s="212">
        <f t="shared" si="187"/>
        <v>201.73203428571429</v>
      </c>
      <c r="S695" s="436">
        <v>19710</v>
      </c>
      <c r="T695" s="213">
        <f t="shared" si="190"/>
        <v>1172.446413071983</v>
      </c>
      <c r="U695" s="210">
        <f t="shared" si="197"/>
        <v>398.63178044447426</v>
      </c>
      <c r="V695" s="208">
        <f t="shared" si="198"/>
        <v>23.448928261439661</v>
      </c>
      <c r="W695" s="165">
        <v>24</v>
      </c>
      <c r="X695" s="166">
        <f t="shared" si="199"/>
        <v>1618.527121777897</v>
      </c>
    </row>
    <row r="696" spans="1:24" s="424" customFormat="1" ht="15.75" customHeight="1" x14ac:dyDescent="0.2">
      <c r="A696" s="211">
        <f t="shared" si="182"/>
        <v>669</v>
      </c>
      <c r="B696" s="212">
        <f t="shared" si="185"/>
        <v>70.629700999999997</v>
      </c>
      <c r="C696" s="436">
        <v>19710</v>
      </c>
      <c r="D696" s="213">
        <f t="shared" si="188"/>
        <v>3348.7328510706848</v>
      </c>
      <c r="E696" s="208">
        <f t="shared" si="191"/>
        <v>1138.5691693640329</v>
      </c>
      <c r="F696" s="164">
        <f t="shared" si="192"/>
        <v>66.974657021413691</v>
      </c>
      <c r="G696" s="165">
        <v>68</v>
      </c>
      <c r="H696" s="166">
        <f t="shared" si="193"/>
        <v>4622.2766774561314</v>
      </c>
      <c r="I696" s="211">
        <f t="shared" si="183"/>
        <v>669</v>
      </c>
      <c r="J696" s="212">
        <f t="shared" si="186"/>
        <v>108.66107846153845</v>
      </c>
      <c r="K696" s="436">
        <v>19710</v>
      </c>
      <c r="L696" s="213">
        <f t="shared" si="189"/>
        <v>2176.6763531959455</v>
      </c>
      <c r="M696" s="210">
        <f t="shared" si="194"/>
        <v>740.06996008662156</v>
      </c>
      <c r="N696" s="208">
        <f t="shared" si="195"/>
        <v>43.53352706391891</v>
      </c>
      <c r="O696" s="165">
        <v>44</v>
      </c>
      <c r="P696" s="166">
        <f t="shared" si="196"/>
        <v>3004.2798403464858</v>
      </c>
      <c r="Q696" s="211">
        <f t="shared" si="184"/>
        <v>669</v>
      </c>
      <c r="R696" s="212">
        <f t="shared" si="187"/>
        <v>201.79914571428571</v>
      </c>
      <c r="S696" s="436">
        <v>19710</v>
      </c>
      <c r="T696" s="213">
        <f t="shared" si="190"/>
        <v>1172.0564978747398</v>
      </c>
      <c r="U696" s="210">
        <f t="shared" si="197"/>
        <v>398.49920927741152</v>
      </c>
      <c r="V696" s="208">
        <f t="shared" si="198"/>
        <v>23.441129957494795</v>
      </c>
      <c r="W696" s="165">
        <v>24</v>
      </c>
      <c r="X696" s="166">
        <f t="shared" si="199"/>
        <v>1617.9968371096459</v>
      </c>
    </row>
    <row r="697" spans="1:24" s="424" customFormat="1" ht="15.75" customHeight="1" x14ac:dyDescent="0.2">
      <c r="A697" s="214">
        <f t="shared" si="182"/>
        <v>670</v>
      </c>
      <c r="B697" s="212">
        <f t="shared" si="185"/>
        <v>70.653189999999995</v>
      </c>
      <c r="C697" s="436">
        <v>19710</v>
      </c>
      <c r="D697" s="213">
        <f t="shared" si="188"/>
        <v>3347.6195483884026</v>
      </c>
      <c r="E697" s="208">
        <f t="shared" si="191"/>
        <v>1138.1906464520569</v>
      </c>
      <c r="F697" s="164">
        <f t="shared" si="192"/>
        <v>66.952390967768054</v>
      </c>
      <c r="G697" s="165">
        <v>68</v>
      </c>
      <c r="H697" s="166">
        <f t="shared" si="193"/>
        <v>4620.7625858082274</v>
      </c>
      <c r="I697" s="214">
        <f t="shared" si="183"/>
        <v>670</v>
      </c>
      <c r="J697" s="212">
        <f t="shared" si="186"/>
        <v>108.69721538461538</v>
      </c>
      <c r="K697" s="436">
        <v>19710</v>
      </c>
      <c r="L697" s="213">
        <f t="shared" si="189"/>
        <v>2175.9527064524618</v>
      </c>
      <c r="M697" s="210">
        <f t="shared" si="194"/>
        <v>739.82392019383713</v>
      </c>
      <c r="N697" s="208">
        <f t="shared" si="195"/>
        <v>43.519054129049238</v>
      </c>
      <c r="O697" s="165">
        <v>44</v>
      </c>
      <c r="P697" s="166">
        <f t="shared" si="196"/>
        <v>3003.2956807753485</v>
      </c>
      <c r="Q697" s="214">
        <f t="shared" si="184"/>
        <v>670</v>
      </c>
      <c r="R697" s="212">
        <f t="shared" si="187"/>
        <v>201.86625714285714</v>
      </c>
      <c r="S697" s="436">
        <v>19710</v>
      </c>
      <c r="T697" s="213">
        <f t="shared" si="190"/>
        <v>1171.666841935941</v>
      </c>
      <c r="U697" s="210">
        <f t="shared" si="197"/>
        <v>398.36672625821996</v>
      </c>
      <c r="V697" s="208">
        <f t="shared" si="198"/>
        <v>23.433336838718819</v>
      </c>
      <c r="W697" s="165">
        <v>24</v>
      </c>
      <c r="X697" s="166">
        <f t="shared" si="199"/>
        <v>1617.4669050328798</v>
      </c>
    </row>
    <row r="698" spans="1:24" s="424" customFormat="1" ht="15.75" customHeight="1" x14ac:dyDescent="0.2">
      <c r="A698" s="211">
        <f t="shared" si="182"/>
        <v>671</v>
      </c>
      <c r="B698" s="212">
        <f t="shared" si="185"/>
        <v>70.676678999999993</v>
      </c>
      <c r="C698" s="436">
        <v>19710</v>
      </c>
      <c r="D698" s="213">
        <f t="shared" si="188"/>
        <v>3346.5069857059925</v>
      </c>
      <c r="E698" s="208">
        <f t="shared" si="191"/>
        <v>1137.8123751400376</v>
      </c>
      <c r="F698" s="164">
        <f t="shared" si="192"/>
        <v>66.930139714119846</v>
      </c>
      <c r="G698" s="165">
        <v>68</v>
      </c>
      <c r="H698" s="166">
        <f t="shared" si="193"/>
        <v>4619.2495005601495</v>
      </c>
      <c r="I698" s="211">
        <f t="shared" si="183"/>
        <v>671</v>
      </c>
      <c r="J698" s="212">
        <f t="shared" si="186"/>
        <v>108.7333523076923</v>
      </c>
      <c r="K698" s="436">
        <v>19710</v>
      </c>
      <c r="L698" s="213">
        <f t="shared" si="189"/>
        <v>2175.229540708895</v>
      </c>
      <c r="M698" s="210">
        <f t="shared" si="194"/>
        <v>739.5780438410244</v>
      </c>
      <c r="N698" s="208">
        <f t="shared" si="195"/>
        <v>43.504590814177902</v>
      </c>
      <c r="O698" s="165">
        <v>44</v>
      </c>
      <c r="P698" s="166">
        <f t="shared" si="196"/>
        <v>3002.3121753640971</v>
      </c>
      <c r="Q698" s="211">
        <f t="shared" si="184"/>
        <v>671</v>
      </c>
      <c r="R698" s="212">
        <f t="shared" si="187"/>
        <v>201.93336857142856</v>
      </c>
      <c r="S698" s="436">
        <v>19710</v>
      </c>
      <c r="T698" s="213">
        <f t="shared" si="190"/>
        <v>1171.2774449970973</v>
      </c>
      <c r="U698" s="210">
        <f t="shared" si="197"/>
        <v>398.23433129901309</v>
      </c>
      <c r="V698" s="208">
        <f t="shared" si="198"/>
        <v>23.425548899941948</v>
      </c>
      <c r="W698" s="165">
        <v>24</v>
      </c>
      <c r="X698" s="166">
        <f t="shared" si="199"/>
        <v>1616.9373251960524</v>
      </c>
    </row>
    <row r="699" spans="1:24" s="424" customFormat="1" ht="15.75" customHeight="1" x14ac:dyDescent="0.2">
      <c r="A699" s="211">
        <f t="shared" si="182"/>
        <v>672</v>
      </c>
      <c r="B699" s="212">
        <f t="shared" si="185"/>
        <v>70.700168000000005</v>
      </c>
      <c r="C699" s="436">
        <v>19710</v>
      </c>
      <c r="D699" s="213">
        <f t="shared" si="188"/>
        <v>3345.3951622858945</v>
      </c>
      <c r="E699" s="208">
        <f t="shared" si="191"/>
        <v>1137.4343551772042</v>
      </c>
      <c r="F699" s="164">
        <f t="shared" si="192"/>
        <v>66.90790324571789</v>
      </c>
      <c r="G699" s="165">
        <v>68</v>
      </c>
      <c r="H699" s="166">
        <f t="shared" si="193"/>
        <v>4617.737420708816</v>
      </c>
      <c r="I699" s="211">
        <f t="shared" si="183"/>
        <v>672</v>
      </c>
      <c r="J699" s="212">
        <f t="shared" si="186"/>
        <v>108.76948923076924</v>
      </c>
      <c r="K699" s="436">
        <v>19710</v>
      </c>
      <c r="L699" s="213">
        <f t="shared" si="189"/>
        <v>2174.5068554858312</v>
      </c>
      <c r="M699" s="210">
        <f t="shared" si="194"/>
        <v>739.33233086518271</v>
      </c>
      <c r="N699" s="208">
        <f t="shared" si="195"/>
        <v>43.490137109716628</v>
      </c>
      <c r="O699" s="165">
        <v>44</v>
      </c>
      <c r="P699" s="166">
        <f t="shared" si="196"/>
        <v>3001.3293234607308</v>
      </c>
      <c r="Q699" s="211">
        <f t="shared" si="184"/>
        <v>672</v>
      </c>
      <c r="R699" s="212">
        <f t="shared" si="187"/>
        <v>202.00048000000004</v>
      </c>
      <c r="S699" s="436">
        <v>19710</v>
      </c>
      <c r="T699" s="213">
        <f t="shared" si="190"/>
        <v>1170.8883068000628</v>
      </c>
      <c r="U699" s="210">
        <f t="shared" si="197"/>
        <v>398.10202431202134</v>
      </c>
      <c r="V699" s="208">
        <f t="shared" si="198"/>
        <v>23.417766136001255</v>
      </c>
      <c r="W699" s="165">
        <v>24</v>
      </c>
      <c r="X699" s="166">
        <f t="shared" si="199"/>
        <v>1616.4080972480854</v>
      </c>
    </row>
    <row r="700" spans="1:24" s="424" customFormat="1" ht="15.75" customHeight="1" x14ac:dyDescent="0.2">
      <c r="A700" s="211">
        <f t="shared" si="182"/>
        <v>673</v>
      </c>
      <c r="B700" s="212">
        <f t="shared" si="185"/>
        <v>70.723657000000003</v>
      </c>
      <c r="C700" s="436">
        <v>19710</v>
      </c>
      <c r="D700" s="213">
        <f t="shared" si="188"/>
        <v>3344.2840773915295</v>
      </c>
      <c r="E700" s="208">
        <f t="shared" si="191"/>
        <v>1137.0565863131201</v>
      </c>
      <c r="F700" s="164">
        <f t="shared" si="192"/>
        <v>66.885681547830586</v>
      </c>
      <c r="G700" s="165">
        <v>68</v>
      </c>
      <c r="H700" s="166">
        <f t="shared" si="193"/>
        <v>4616.2263452524803</v>
      </c>
      <c r="I700" s="211">
        <f t="shared" si="183"/>
        <v>673</v>
      </c>
      <c r="J700" s="212">
        <f t="shared" si="186"/>
        <v>108.80562615384615</v>
      </c>
      <c r="K700" s="436">
        <v>19710</v>
      </c>
      <c r="L700" s="213">
        <f t="shared" si="189"/>
        <v>2173.7846503044943</v>
      </c>
      <c r="M700" s="210">
        <f t="shared" si="194"/>
        <v>739.0867811035281</v>
      </c>
      <c r="N700" s="208">
        <f t="shared" si="195"/>
        <v>43.475693006089891</v>
      </c>
      <c r="O700" s="165">
        <v>44</v>
      </c>
      <c r="P700" s="166">
        <f t="shared" si="196"/>
        <v>3000.3471244141124</v>
      </c>
      <c r="Q700" s="211">
        <f t="shared" si="184"/>
        <v>673</v>
      </c>
      <c r="R700" s="212">
        <f t="shared" si="187"/>
        <v>202.06759142857146</v>
      </c>
      <c r="S700" s="436">
        <v>19710</v>
      </c>
      <c r="T700" s="213">
        <f t="shared" si="190"/>
        <v>1170.4994270870352</v>
      </c>
      <c r="U700" s="210">
        <f t="shared" si="197"/>
        <v>397.96980520959198</v>
      </c>
      <c r="V700" s="208">
        <f t="shared" si="198"/>
        <v>23.409988541740706</v>
      </c>
      <c r="W700" s="165">
        <v>24</v>
      </c>
      <c r="X700" s="166">
        <f t="shared" si="199"/>
        <v>1615.8792208383677</v>
      </c>
    </row>
    <row r="701" spans="1:24" s="424" customFormat="1" ht="15.75" customHeight="1" x14ac:dyDescent="0.2">
      <c r="A701" s="211">
        <f t="shared" si="182"/>
        <v>674</v>
      </c>
      <c r="B701" s="212">
        <f t="shared" si="185"/>
        <v>70.747146000000001</v>
      </c>
      <c r="C701" s="436">
        <v>19710</v>
      </c>
      <c r="D701" s="213">
        <f t="shared" si="188"/>
        <v>3343.1737302872966</v>
      </c>
      <c r="E701" s="208">
        <f t="shared" si="191"/>
        <v>1136.6790682976809</v>
      </c>
      <c r="F701" s="164">
        <f t="shared" si="192"/>
        <v>66.863474605745935</v>
      </c>
      <c r="G701" s="165">
        <v>68</v>
      </c>
      <c r="H701" s="166">
        <f t="shared" si="193"/>
        <v>4614.7162731907238</v>
      </c>
      <c r="I701" s="211">
        <f t="shared" si="183"/>
        <v>674</v>
      </c>
      <c r="J701" s="212">
        <f t="shared" si="186"/>
        <v>108.84176307692307</v>
      </c>
      <c r="K701" s="436">
        <v>19710</v>
      </c>
      <c r="L701" s="213">
        <f t="shared" si="189"/>
        <v>2173.0629246867429</v>
      </c>
      <c r="M701" s="210">
        <f t="shared" si="194"/>
        <v>738.84139439349269</v>
      </c>
      <c r="N701" s="208">
        <f t="shared" si="195"/>
        <v>43.46125849373486</v>
      </c>
      <c r="O701" s="165">
        <v>44</v>
      </c>
      <c r="P701" s="166">
        <f t="shared" si="196"/>
        <v>2999.3655775739708</v>
      </c>
      <c r="Q701" s="211">
        <f t="shared" si="184"/>
        <v>674</v>
      </c>
      <c r="R701" s="212">
        <f t="shared" si="187"/>
        <v>202.13470285714288</v>
      </c>
      <c r="S701" s="436">
        <v>19710</v>
      </c>
      <c r="T701" s="213">
        <f t="shared" si="190"/>
        <v>1170.1108056005537</v>
      </c>
      <c r="U701" s="210">
        <f t="shared" si="197"/>
        <v>397.83767390418831</v>
      </c>
      <c r="V701" s="208">
        <f t="shared" si="198"/>
        <v>23.402216112011075</v>
      </c>
      <c r="W701" s="165">
        <v>24</v>
      </c>
      <c r="X701" s="166">
        <f t="shared" si="199"/>
        <v>1615.350695616753</v>
      </c>
    </row>
    <row r="702" spans="1:24" s="424" customFormat="1" ht="15.75" customHeight="1" x14ac:dyDescent="0.2">
      <c r="A702" s="211">
        <f t="shared" si="182"/>
        <v>675</v>
      </c>
      <c r="B702" s="212">
        <f t="shared" si="185"/>
        <v>70.770634999999999</v>
      </c>
      <c r="C702" s="436">
        <v>19710</v>
      </c>
      <c r="D702" s="213">
        <f t="shared" si="188"/>
        <v>3342.0641202385705</v>
      </c>
      <c r="E702" s="208">
        <f t="shared" si="191"/>
        <v>1136.3018008811141</v>
      </c>
      <c r="F702" s="164">
        <f t="shared" si="192"/>
        <v>66.841282404771405</v>
      </c>
      <c r="G702" s="165">
        <v>68</v>
      </c>
      <c r="H702" s="166">
        <f t="shared" si="193"/>
        <v>4613.2072035244564</v>
      </c>
      <c r="I702" s="211">
        <f t="shared" si="183"/>
        <v>675</v>
      </c>
      <c r="J702" s="212">
        <f t="shared" si="186"/>
        <v>108.8779</v>
      </c>
      <c r="K702" s="436">
        <v>19710</v>
      </c>
      <c r="L702" s="213">
        <f t="shared" si="189"/>
        <v>2172.3416781550709</v>
      </c>
      <c r="M702" s="210">
        <f t="shared" si="194"/>
        <v>738.59617057272419</v>
      </c>
      <c r="N702" s="208">
        <f t="shared" si="195"/>
        <v>43.446833563101421</v>
      </c>
      <c r="O702" s="165">
        <v>44</v>
      </c>
      <c r="P702" s="166">
        <f t="shared" si="196"/>
        <v>2998.3846822908963</v>
      </c>
      <c r="Q702" s="211">
        <f t="shared" si="184"/>
        <v>675</v>
      </c>
      <c r="R702" s="212">
        <f t="shared" si="187"/>
        <v>202.20181428571431</v>
      </c>
      <c r="S702" s="436">
        <v>19710</v>
      </c>
      <c r="T702" s="213">
        <f t="shared" si="190"/>
        <v>1169.7224420834996</v>
      </c>
      <c r="U702" s="210">
        <f t="shared" si="197"/>
        <v>397.70563030838986</v>
      </c>
      <c r="V702" s="208">
        <f t="shared" si="198"/>
        <v>23.394448841669991</v>
      </c>
      <c r="W702" s="165">
        <v>24</v>
      </c>
      <c r="X702" s="166">
        <f t="shared" si="199"/>
        <v>1614.8225212335594</v>
      </c>
    </row>
    <row r="703" spans="1:24" s="424" customFormat="1" ht="15.75" customHeight="1" x14ac:dyDescent="0.2">
      <c r="A703" s="211">
        <f t="shared" si="182"/>
        <v>676</v>
      </c>
      <c r="B703" s="212">
        <f t="shared" si="185"/>
        <v>70.794123999999996</v>
      </c>
      <c r="C703" s="436">
        <v>19710</v>
      </c>
      <c r="D703" s="213">
        <f t="shared" si="188"/>
        <v>3340.9552465117022</v>
      </c>
      <c r="E703" s="208">
        <f t="shared" si="191"/>
        <v>1135.9247838139788</v>
      </c>
      <c r="F703" s="164">
        <f t="shared" si="192"/>
        <v>66.819104930234047</v>
      </c>
      <c r="G703" s="165">
        <v>68</v>
      </c>
      <c r="H703" s="166">
        <f t="shared" si="193"/>
        <v>4611.6991352559153</v>
      </c>
      <c r="I703" s="211">
        <f t="shared" si="183"/>
        <v>676</v>
      </c>
      <c r="J703" s="212">
        <f t="shared" si="186"/>
        <v>108.91403692307692</v>
      </c>
      <c r="K703" s="436">
        <v>19710</v>
      </c>
      <c r="L703" s="213">
        <f t="shared" si="189"/>
        <v>2171.6209102326065</v>
      </c>
      <c r="M703" s="210">
        <f t="shared" si="194"/>
        <v>738.35110947908629</v>
      </c>
      <c r="N703" s="208">
        <f t="shared" si="195"/>
        <v>43.43241820465213</v>
      </c>
      <c r="O703" s="165">
        <v>44</v>
      </c>
      <c r="P703" s="166">
        <f t="shared" si="196"/>
        <v>2997.4044379163452</v>
      </c>
      <c r="Q703" s="211">
        <f t="shared" si="184"/>
        <v>676</v>
      </c>
      <c r="R703" s="212">
        <f t="shared" si="187"/>
        <v>202.26892571428573</v>
      </c>
      <c r="S703" s="436">
        <v>19710</v>
      </c>
      <c r="T703" s="213">
        <f t="shared" si="190"/>
        <v>1169.3343362790956</v>
      </c>
      <c r="U703" s="210">
        <f t="shared" si="197"/>
        <v>397.57367433489253</v>
      </c>
      <c r="V703" s="208">
        <f t="shared" si="198"/>
        <v>23.386686725581914</v>
      </c>
      <c r="W703" s="165">
        <v>24</v>
      </c>
      <c r="X703" s="166">
        <f t="shared" si="199"/>
        <v>1614.2946973395701</v>
      </c>
    </row>
    <row r="704" spans="1:24" s="424" customFormat="1" ht="15.75" customHeight="1" x14ac:dyDescent="0.2">
      <c r="A704" s="211">
        <f t="shared" ref="A704:A767" si="200">1+A703</f>
        <v>677</v>
      </c>
      <c r="B704" s="212">
        <f t="shared" si="185"/>
        <v>70.817612999999994</v>
      </c>
      <c r="C704" s="436">
        <v>19710</v>
      </c>
      <c r="D704" s="213">
        <f t="shared" si="188"/>
        <v>3339.8471083740142</v>
      </c>
      <c r="E704" s="208">
        <f t="shared" si="191"/>
        <v>1135.5480168471649</v>
      </c>
      <c r="F704" s="164">
        <f t="shared" si="192"/>
        <v>66.796942167480282</v>
      </c>
      <c r="G704" s="165">
        <v>68</v>
      </c>
      <c r="H704" s="166">
        <f t="shared" si="193"/>
        <v>4610.1920673886598</v>
      </c>
      <c r="I704" s="211">
        <f t="shared" ref="I704:I767" si="201">1+I703</f>
        <v>677</v>
      </c>
      <c r="J704" s="212">
        <f t="shared" si="186"/>
        <v>108.95017384615383</v>
      </c>
      <c r="K704" s="436">
        <v>19710</v>
      </c>
      <c r="L704" s="213">
        <f t="shared" si="189"/>
        <v>2170.9006204431098</v>
      </c>
      <c r="M704" s="210">
        <f t="shared" si="194"/>
        <v>738.10621095065744</v>
      </c>
      <c r="N704" s="208">
        <f t="shared" si="195"/>
        <v>43.418012408862197</v>
      </c>
      <c r="O704" s="165">
        <v>44</v>
      </c>
      <c r="P704" s="166">
        <f t="shared" si="196"/>
        <v>2996.4248438026293</v>
      </c>
      <c r="Q704" s="211">
        <f t="shared" ref="Q704:Q767" si="202">1+Q703</f>
        <v>677</v>
      </c>
      <c r="R704" s="212">
        <f t="shared" si="187"/>
        <v>202.33603714285715</v>
      </c>
      <c r="S704" s="436">
        <v>19710</v>
      </c>
      <c r="T704" s="213">
        <f t="shared" si="190"/>
        <v>1168.9464879309048</v>
      </c>
      <c r="U704" s="210">
        <f t="shared" si="197"/>
        <v>397.44180589650767</v>
      </c>
      <c r="V704" s="208">
        <f t="shared" si="198"/>
        <v>23.378929758618096</v>
      </c>
      <c r="W704" s="165">
        <v>24</v>
      </c>
      <c r="X704" s="166">
        <f t="shared" si="199"/>
        <v>1613.7672235860307</v>
      </c>
    </row>
    <row r="705" spans="1:24" s="424" customFormat="1" ht="15.75" customHeight="1" x14ac:dyDescent="0.2">
      <c r="A705" s="211">
        <f t="shared" si="200"/>
        <v>678</v>
      </c>
      <c r="B705" s="212">
        <f t="shared" si="185"/>
        <v>70.841102000000006</v>
      </c>
      <c r="C705" s="436">
        <v>19710</v>
      </c>
      <c r="D705" s="213">
        <f t="shared" si="188"/>
        <v>3338.7397050938021</v>
      </c>
      <c r="E705" s="208">
        <f t="shared" si="191"/>
        <v>1135.1714997318927</v>
      </c>
      <c r="F705" s="164">
        <f t="shared" si="192"/>
        <v>66.77479410187604</v>
      </c>
      <c r="G705" s="165">
        <v>68</v>
      </c>
      <c r="H705" s="166">
        <f t="shared" si="193"/>
        <v>4608.6859989275708</v>
      </c>
      <c r="I705" s="211">
        <f t="shared" si="201"/>
        <v>678</v>
      </c>
      <c r="J705" s="212">
        <f t="shared" si="186"/>
        <v>108.98631076923077</v>
      </c>
      <c r="K705" s="436">
        <v>19710</v>
      </c>
      <c r="L705" s="213">
        <f t="shared" si="189"/>
        <v>2170.1808083109718</v>
      </c>
      <c r="M705" s="210">
        <f t="shared" si="194"/>
        <v>737.86147482573051</v>
      </c>
      <c r="N705" s="208">
        <f t="shared" si="195"/>
        <v>43.403616166219436</v>
      </c>
      <c r="O705" s="165">
        <v>44</v>
      </c>
      <c r="P705" s="166">
        <f t="shared" si="196"/>
        <v>2995.4458993029216</v>
      </c>
      <c r="Q705" s="211">
        <f t="shared" si="202"/>
        <v>678</v>
      </c>
      <c r="R705" s="212">
        <f t="shared" si="187"/>
        <v>202.4031485714286</v>
      </c>
      <c r="S705" s="436">
        <v>19710</v>
      </c>
      <c r="T705" s="213">
        <f t="shared" si="190"/>
        <v>1168.5588967828307</v>
      </c>
      <c r="U705" s="210">
        <f t="shared" si="197"/>
        <v>397.31002490616248</v>
      </c>
      <c r="V705" s="208">
        <f t="shared" si="198"/>
        <v>23.371177935656615</v>
      </c>
      <c r="W705" s="165">
        <v>24</v>
      </c>
      <c r="X705" s="166">
        <f t="shared" si="199"/>
        <v>1613.2400996246497</v>
      </c>
    </row>
    <row r="706" spans="1:24" s="424" customFormat="1" ht="15.75" customHeight="1" x14ac:dyDescent="0.2">
      <c r="A706" s="211">
        <f t="shared" si="200"/>
        <v>679</v>
      </c>
      <c r="B706" s="212">
        <f t="shared" si="185"/>
        <v>70.864591000000004</v>
      </c>
      <c r="C706" s="436">
        <v>19710</v>
      </c>
      <c r="D706" s="213">
        <f t="shared" si="188"/>
        <v>3337.6330359403332</v>
      </c>
      <c r="E706" s="208">
        <f t="shared" si="191"/>
        <v>1134.7952322197134</v>
      </c>
      <c r="F706" s="164">
        <f t="shared" si="192"/>
        <v>66.752660718806666</v>
      </c>
      <c r="G706" s="165">
        <v>68</v>
      </c>
      <c r="H706" s="166">
        <f t="shared" si="193"/>
        <v>4607.1809288788536</v>
      </c>
      <c r="I706" s="211">
        <f t="shared" si="201"/>
        <v>679</v>
      </c>
      <c r="J706" s="212">
        <f t="shared" si="186"/>
        <v>109.02244769230769</v>
      </c>
      <c r="K706" s="436">
        <v>19710</v>
      </c>
      <c r="L706" s="213">
        <f t="shared" si="189"/>
        <v>2169.4614733612161</v>
      </c>
      <c r="M706" s="210">
        <f t="shared" si="194"/>
        <v>737.61690094281357</v>
      </c>
      <c r="N706" s="208">
        <f t="shared" si="195"/>
        <v>43.389229467224325</v>
      </c>
      <c r="O706" s="165">
        <v>44</v>
      </c>
      <c r="P706" s="166">
        <f t="shared" si="196"/>
        <v>2994.4676037712538</v>
      </c>
      <c r="Q706" s="211">
        <f t="shared" si="202"/>
        <v>679</v>
      </c>
      <c r="R706" s="212">
        <f t="shared" si="187"/>
        <v>202.47026000000002</v>
      </c>
      <c r="S706" s="436">
        <v>19710</v>
      </c>
      <c r="T706" s="213">
        <f t="shared" si="190"/>
        <v>1168.1715625791164</v>
      </c>
      <c r="U706" s="210">
        <f t="shared" si="197"/>
        <v>397.1783312768996</v>
      </c>
      <c r="V706" s="208">
        <f t="shared" si="198"/>
        <v>23.36343125158233</v>
      </c>
      <c r="W706" s="165">
        <v>24</v>
      </c>
      <c r="X706" s="166">
        <f t="shared" si="199"/>
        <v>1612.7133251075984</v>
      </c>
    </row>
    <row r="707" spans="1:24" s="424" customFormat="1" ht="15.75" customHeight="1" x14ac:dyDescent="0.2">
      <c r="A707" s="214">
        <f t="shared" si="200"/>
        <v>680</v>
      </c>
      <c r="B707" s="212">
        <f t="shared" si="185"/>
        <v>70.888080000000002</v>
      </c>
      <c r="C707" s="436">
        <v>19710</v>
      </c>
      <c r="D707" s="213">
        <f t="shared" si="188"/>
        <v>3336.5271001838391</v>
      </c>
      <c r="E707" s="208">
        <f t="shared" si="191"/>
        <v>1134.4192140625055</v>
      </c>
      <c r="F707" s="164">
        <f t="shared" si="192"/>
        <v>66.730542003676788</v>
      </c>
      <c r="G707" s="165">
        <v>68</v>
      </c>
      <c r="H707" s="166">
        <f t="shared" si="193"/>
        <v>4605.676856250021</v>
      </c>
      <c r="I707" s="214">
        <f t="shared" si="201"/>
        <v>680</v>
      </c>
      <c r="J707" s="212">
        <f t="shared" si="186"/>
        <v>109.05858461538462</v>
      </c>
      <c r="K707" s="436">
        <v>19710</v>
      </c>
      <c r="L707" s="213">
        <f t="shared" si="189"/>
        <v>2168.7426151194954</v>
      </c>
      <c r="M707" s="210">
        <f t="shared" si="194"/>
        <v>737.37248914062855</v>
      </c>
      <c r="N707" s="208">
        <f t="shared" si="195"/>
        <v>43.374852302389911</v>
      </c>
      <c r="O707" s="165">
        <v>44</v>
      </c>
      <c r="P707" s="166">
        <f t="shared" si="196"/>
        <v>2993.4899565625142</v>
      </c>
      <c r="Q707" s="214">
        <f t="shared" si="202"/>
        <v>680</v>
      </c>
      <c r="R707" s="212">
        <f t="shared" si="187"/>
        <v>202.53737142857145</v>
      </c>
      <c r="S707" s="436">
        <v>19710</v>
      </c>
      <c r="T707" s="213">
        <f t="shared" si="190"/>
        <v>1167.7844850643435</v>
      </c>
      <c r="U707" s="210">
        <f t="shared" si="197"/>
        <v>397.04672492187683</v>
      </c>
      <c r="V707" s="208">
        <f t="shared" si="198"/>
        <v>23.35568970128687</v>
      </c>
      <c r="W707" s="165">
        <v>24</v>
      </c>
      <c r="X707" s="166">
        <f t="shared" si="199"/>
        <v>1612.1868996875071</v>
      </c>
    </row>
    <row r="708" spans="1:24" s="424" customFormat="1" ht="15.75" customHeight="1" x14ac:dyDescent="0.2">
      <c r="A708" s="211">
        <f t="shared" si="200"/>
        <v>681</v>
      </c>
      <c r="B708" s="212">
        <f t="shared" si="185"/>
        <v>70.911569</v>
      </c>
      <c r="C708" s="436">
        <v>19710</v>
      </c>
      <c r="D708" s="213">
        <f t="shared" si="188"/>
        <v>3335.4218970955221</v>
      </c>
      <c r="E708" s="208">
        <f t="shared" si="191"/>
        <v>1134.0434450124776</v>
      </c>
      <c r="F708" s="164">
        <f t="shared" si="192"/>
        <v>66.708437941910447</v>
      </c>
      <c r="G708" s="165">
        <v>68</v>
      </c>
      <c r="H708" s="166">
        <f t="shared" si="193"/>
        <v>4604.1737800499104</v>
      </c>
      <c r="I708" s="211">
        <f t="shared" si="201"/>
        <v>681</v>
      </c>
      <c r="J708" s="212">
        <f t="shared" si="186"/>
        <v>109.09472153846154</v>
      </c>
      <c r="K708" s="436">
        <v>19710</v>
      </c>
      <c r="L708" s="213">
        <f t="shared" si="189"/>
        <v>2168.024233112089</v>
      </c>
      <c r="M708" s="210">
        <f t="shared" si="194"/>
        <v>737.12823925811028</v>
      </c>
      <c r="N708" s="208">
        <f t="shared" si="195"/>
        <v>43.360484662241781</v>
      </c>
      <c r="O708" s="165">
        <v>44</v>
      </c>
      <c r="P708" s="166">
        <f t="shared" si="196"/>
        <v>2992.5129570324407</v>
      </c>
      <c r="Q708" s="211">
        <f t="shared" si="202"/>
        <v>681</v>
      </c>
      <c r="R708" s="212">
        <f t="shared" si="187"/>
        <v>202.60448285714287</v>
      </c>
      <c r="S708" s="436">
        <v>19710</v>
      </c>
      <c r="T708" s="213">
        <f t="shared" si="190"/>
        <v>1167.3976639834327</v>
      </c>
      <c r="U708" s="210">
        <f t="shared" si="197"/>
        <v>396.91520575436715</v>
      </c>
      <c r="V708" s="208">
        <f t="shared" si="198"/>
        <v>23.347953279668655</v>
      </c>
      <c r="W708" s="165">
        <v>24</v>
      </c>
      <c r="X708" s="166">
        <f t="shared" si="199"/>
        <v>1611.6608230174686</v>
      </c>
    </row>
    <row r="709" spans="1:24" s="424" customFormat="1" ht="15.75" customHeight="1" x14ac:dyDescent="0.2">
      <c r="A709" s="211">
        <f t="shared" si="200"/>
        <v>682</v>
      </c>
      <c r="B709" s="212">
        <f t="shared" si="185"/>
        <v>70.935057999999998</v>
      </c>
      <c r="C709" s="436">
        <v>19710</v>
      </c>
      <c r="D709" s="213">
        <f t="shared" si="188"/>
        <v>3334.3174259475477</v>
      </c>
      <c r="E709" s="208">
        <f t="shared" si="191"/>
        <v>1133.6679248221662</v>
      </c>
      <c r="F709" s="164">
        <f t="shared" si="192"/>
        <v>66.68634851895095</v>
      </c>
      <c r="G709" s="165">
        <v>68</v>
      </c>
      <c r="H709" s="166">
        <f t="shared" si="193"/>
        <v>4602.6716992886641</v>
      </c>
      <c r="I709" s="211">
        <f t="shared" si="201"/>
        <v>682</v>
      </c>
      <c r="J709" s="212">
        <f t="shared" si="186"/>
        <v>109.13085846153845</v>
      </c>
      <c r="K709" s="436">
        <v>19710</v>
      </c>
      <c r="L709" s="213">
        <f t="shared" si="189"/>
        <v>2167.3063268659062</v>
      </c>
      <c r="M709" s="210">
        <f t="shared" si="194"/>
        <v>736.88415113440817</v>
      </c>
      <c r="N709" s="208">
        <f t="shared" si="195"/>
        <v>43.346126537318121</v>
      </c>
      <c r="O709" s="165">
        <v>44</v>
      </c>
      <c r="P709" s="166">
        <f t="shared" si="196"/>
        <v>2991.5366045376322</v>
      </c>
      <c r="Q709" s="211">
        <f t="shared" si="202"/>
        <v>682</v>
      </c>
      <c r="R709" s="212">
        <f t="shared" si="187"/>
        <v>202.67159428571429</v>
      </c>
      <c r="S709" s="436">
        <v>19710</v>
      </c>
      <c r="T709" s="213">
        <f t="shared" si="190"/>
        <v>1167.0110990816418</v>
      </c>
      <c r="U709" s="210">
        <f t="shared" si="197"/>
        <v>396.78377368775824</v>
      </c>
      <c r="V709" s="208">
        <f t="shared" si="198"/>
        <v>23.340221981632837</v>
      </c>
      <c r="W709" s="165">
        <v>24</v>
      </c>
      <c r="X709" s="166">
        <f t="shared" si="199"/>
        <v>1611.1350947510327</v>
      </c>
    </row>
    <row r="710" spans="1:24" s="424" customFormat="1" ht="15.75" customHeight="1" x14ac:dyDescent="0.2">
      <c r="A710" s="211">
        <f t="shared" si="200"/>
        <v>683</v>
      </c>
      <c r="B710" s="212">
        <f t="shared" si="185"/>
        <v>70.958546999999996</v>
      </c>
      <c r="C710" s="436">
        <v>19710</v>
      </c>
      <c r="D710" s="213">
        <f t="shared" si="188"/>
        <v>3333.2136860130468</v>
      </c>
      <c r="E710" s="208">
        <f t="shared" si="191"/>
        <v>1133.292653244436</v>
      </c>
      <c r="F710" s="164">
        <f t="shared" si="192"/>
        <v>66.664273720260937</v>
      </c>
      <c r="G710" s="165">
        <v>68</v>
      </c>
      <c r="H710" s="166">
        <f t="shared" si="193"/>
        <v>4601.170612977744</v>
      </c>
      <c r="I710" s="211">
        <f t="shared" si="201"/>
        <v>683</v>
      </c>
      <c r="J710" s="212">
        <f t="shared" si="186"/>
        <v>109.16699538461538</v>
      </c>
      <c r="K710" s="436">
        <v>19710</v>
      </c>
      <c r="L710" s="213">
        <f t="shared" si="189"/>
        <v>2166.5888959084805</v>
      </c>
      <c r="M710" s="210">
        <f t="shared" si="194"/>
        <v>736.64022460888339</v>
      </c>
      <c r="N710" s="208">
        <f t="shared" si="195"/>
        <v>43.331777918169614</v>
      </c>
      <c r="O710" s="165">
        <v>44</v>
      </c>
      <c r="P710" s="166">
        <f t="shared" si="196"/>
        <v>2990.5608984355335</v>
      </c>
      <c r="Q710" s="211">
        <f t="shared" si="202"/>
        <v>683</v>
      </c>
      <c r="R710" s="212">
        <f t="shared" si="187"/>
        <v>202.73870571428571</v>
      </c>
      <c r="S710" s="436">
        <v>19710</v>
      </c>
      <c r="T710" s="213">
        <f t="shared" si="190"/>
        <v>1166.6247901045663</v>
      </c>
      <c r="U710" s="210">
        <f t="shared" si="197"/>
        <v>396.65242863555255</v>
      </c>
      <c r="V710" s="208">
        <f t="shared" si="198"/>
        <v>23.332495802091326</v>
      </c>
      <c r="W710" s="165">
        <v>24</v>
      </c>
      <c r="X710" s="166">
        <f t="shared" si="199"/>
        <v>1610.60971454221</v>
      </c>
    </row>
    <row r="711" spans="1:24" s="424" customFormat="1" ht="15.75" customHeight="1" x14ac:dyDescent="0.2">
      <c r="A711" s="211">
        <f t="shared" si="200"/>
        <v>684</v>
      </c>
      <c r="B711" s="212">
        <f t="shared" si="185"/>
        <v>70.982035999999994</v>
      </c>
      <c r="C711" s="436">
        <v>19710</v>
      </c>
      <c r="D711" s="213">
        <f t="shared" si="188"/>
        <v>3332.1106765661107</v>
      </c>
      <c r="E711" s="208">
        <f t="shared" si="191"/>
        <v>1132.9176300324777</v>
      </c>
      <c r="F711" s="164">
        <f t="shared" si="192"/>
        <v>66.642213531322213</v>
      </c>
      <c r="G711" s="165">
        <v>68</v>
      </c>
      <c r="H711" s="166">
        <f t="shared" si="193"/>
        <v>4599.670520129911</v>
      </c>
      <c r="I711" s="211">
        <f t="shared" si="201"/>
        <v>684</v>
      </c>
      <c r="J711" s="212">
        <f t="shared" si="186"/>
        <v>109.2031323076923</v>
      </c>
      <c r="K711" s="436">
        <v>19710</v>
      </c>
      <c r="L711" s="213">
        <f t="shared" si="189"/>
        <v>2165.871939767972</v>
      </c>
      <c r="M711" s="210">
        <f t="shared" si="194"/>
        <v>736.3964595211105</v>
      </c>
      <c r="N711" s="208">
        <f t="shared" si="195"/>
        <v>43.317438795359443</v>
      </c>
      <c r="O711" s="165">
        <v>44</v>
      </c>
      <c r="P711" s="166">
        <f t="shared" si="196"/>
        <v>2989.585838084442</v>
      </c>
      <c r="Q711" s="211">
        <f t="shared" si="202"/>
        <v>684</v>
      </c>
      <c r="R711" s="212">
        <f t="shared" si="187"/>
        <v>202.80581714285714</v>
      </c>
      <c r="S711" s="436">
        <v>19710</v>
      </c>
      <c r="T711" s="213">
        <f t="shared" si="190"/>
        <v>1166.2387367981387</v>
      </c>
      <c r="U711" s="210">
        <f t="shared" si="197"/>
        <v>396.52117051136719</v>
      </c>
      <c r="V711" s="208">
        <f t="shared" si="198"/>
        <v>23.324774735962773</v>
      </c>
      <c r="W711" s="165">
        <v>24</v>
      </c>
      <c r="X711" s="166">
        <f t="shared" si="199"/>
        <v>1610.0846820454688</v>
      </c>
    </row>
    <row r="712" spans="1:24" s="424" customFormat="1" ht="15.75" customHeight="1" x14ac:dyDescent="0.2">
      <c r="A712" s="211">
        <f t="shared" si="200"/>
        <v>685</v>
      </c>
      <c r="B712" s="212">
        <f t="shared" si="185"/>
        <v>71.005525000000006</v>
      </c>
      <c r="C712" s="436">
        <v>19710</v>
      </c>
      <c r="D712" s="213">
        <f t="shared" si="188"/>
        <v>3331.0083968817917</v>
      </c>
      <c r="E712" s="208">
        <f t="shared" si="191"/>
        <v>1132.5428549398093</v>
      </c>
      <c r="F712" s="164">
        <f t="shared" si="192"/>
        <v>66.620167937635841</v>
      </c>
      <c r="G712" s="165">
        <v>68</v>
      </c>
      <c r="H712" s="166">
        <f t="shared" si="193"/>
        <v>4598.1714197592364</v>
      </c>
      <c r="I712" s="211">
        <f t="shared" si="201"/>
        <v>685</v>
      </c>
      <c r="J712" s="212">
        <f t="shared" si="186"/>
        <v>109.23926923076924</v>
      </c>
      <c r="K712" s="436">
        <v>19710</v>
      </c>
      <c r="L712" s="213">
        <f t="shared" si="189"/>
        <v>2165.1554579731646</v>
      </c>
      <c r="M712" s="210">
        <f t="shared" si="194"/>
        <v>736.152855710876</v>
      </c>
      <c r="N712" s="208">
        <f t="shared" si="195"/>
        <v>43.303109159463297</v>
      </c>
      <c r="O712" s="165">
        <v>44</v>
      </c>
      <c r="P712" s="166">
        <f t="shared" si="196"/>
        <v>2988.611422843504</v>
      </c>
      <c r="Q712" s="211">
        <f t="shared" si="202"/>
        <v>685</v>
      </c>
      <c r="R712" s="212">
        <f t="shared" si="187"/>
        <v>202.87292857142859</v>
      </c>
      <c r="S712" s="436">
        <v>19710</v>
      </c>
      <c r="T712" s="213">
        <f t="shared" si="190"/>
        <v>1165.852938908627</v>
      </c>
      <c r="U712" s="210">
        <f t="shared" si="197"/>
        <v>396.38999922893322</v>
      </c>
      <c r="V712" s="208">
        <f t="shared" si="198"/>
        <v>23.317058778172541</v>
      </c>
      <c r="W712" s="165">
        <v>24</v>
      </c>
      <c r="X712" s="166">
        <f t="shared" si="199"/>
        <v>1609.5599969157329</v>
      </c>
    </row>
    <row r="713" spans="1:24" s="424" customFormat="1" ht="15.75" customHeight="1" x14ac:dyDescent="0.2">
      <c r="A713" s="211">
        <f t="shared" si="200"/>
        <v>686</v>
      </c>
      <c r="B713" s="212">
        <f t="shared" si="185"/>
        <v>71.029014000000004</v>
      </c>
      <c r="C713" s="436">
        <v>19710</v>
      </c>
      <c r="D713" s="213">
        <f t="shared" si="188"/>
        <v>3329.9068462361029</v>
      </c>
      <c r="E713" s="208">
        <f t="shared" si="191"/>
        <v>1132.1683277202751</v>
      </c>
      <c r="F713" s="164">
        <f t="shared" si="192"/>
        <v>66.598136924722056</v>
      </c>
      <c r="G713" s="165">
        <v>68</v>
      </c>
      <c r="H713" s="166">
        <f t="shared" si="193"/>
        <v>4596.6733108811004</v>
      </c>
      <c r="I713" s="211">
        <f t="shared" si="201"/>
        <v>686</v>
      </c>
      <c r="J713" s="212">
        <f t="shared" si="186"/>
        <v>109.27540615384616</v>
      </c>
      <c r="K713" s="436">
        <v>19710</v>
      </c>
      <c r="L713" s="213">
        <f t="shared" si="189"/>
        <v>2164.4394500534668</v>
      </c>
      <c r="M713" s="210">
        <f t="shared" si="194"/>
        <v>735.90941301817872</v>
      </c>
      <c r="N713" s="208">
        <f t="shared" si="195"/>
        <v>43.28878900106934</v>
      </c>
      <c r="O713" s="165">
        <v>44</v>
      </c>
      <c r="P713" s="166">
        <f t="shared" si="196"/>
        <v>2987.6376520727149</v>
      </c>
      <c r="Q713" s="211">
        <f t="shared" si="202"/>
        <v>686</v>
      </c>
      <c r="R713" s="212">
        <f t="shared" si="187"/>
        <v>202.94004000000001</v>
      </c>
      <c r="S713" s="436">
        <v>19710</v>
      </c>
      <c r="T713" s="213">
        <f t="shared" si="190"/>
        <v>1165.4673961826361</v>
      </c>
      <c r="U713" s="210">
        <f t="shared" si="197"/>
        <v>396.25891470209632</v>
      </c>
      <c r="V713" s="208">
        <f t="shared" si="198"/>
        <v>23.309347923652723</v>
      </c>
      <c r="W713" s="165">
        <v>24</v>
      </c>
      <c r="X713" s="166">
        <f t="shared" si="199"/>
        <v>1609.0356588083851</v>
      </c>
    </row>
    <row r="714" spans="1:24" s="424" customFormat="1" ht="15.75" customHeight="1" x14ac:dyDescent="0.2">
      <c r="A714" s="211">
        <f t="shared" si="200"/>
        <v>687</v>
      </c>
      <c r="B714" s="212">
        <f t="shared" si="185"/>
        <v>71.052503000000002</v>
      </c>
      <c r="C714" s="436">
        <v>19710</v>
      </c>
      <c r="D714" s="213">
        <f t="shared" si="188"/>
        <v>3328.8060239060123</v>
      </c>
      <c r="E714" s="208">
        <f t="shared" si="191"/>
        <v>1131.7940481280443</v>
      </c>
      <c r="F714" s="164">
        <f t="shared" si="192"/>
        <v>66.576120478120245</v>
      </c>
      <c r="G714" s="165">
        <v>68</v>
      </c>
      <c r="H714" s="166">
        <f t="shared" si="193"/>
        <v>4595.1761925121764</v>
      </c>
      <c r="I714" s="211">
        <f t="shared" si="201"/>
        <v>687</v>
      </c>
      <c r="J714" s="212">
        <f t="shared" si="186"/>
        <v>109.31154307692307</v>
      </c>
      <c r="K714" s="436">
        <v>19710</v>
      </c>
      <c r="L714" s="213">
        <f t="shared" si="189"/>
        <v>2163.7239155389079</v>
      </c>
      <c r="M714" s="210">
        <f t="shared" si="194"/>
        <v>735.66613128322876</v>
      </c>
      <c r="N714" s="208">
        <f t="shared" si="195"/>
        <v>43.274478310778157</v>
      </c>
      <c r="O714" s="165">
        <v>44</v>
      </c>
      <c r="P714" s="166">
        <f t="shared" si="196"/>
        <v>2986.6645251329151</v>
      </c>
      <c r="Q714" s="211">
        <f t="shared" si="202"/>
        <v>687</v>
      </c>
      <c r="R714" s="212">
        <f t="shared" si="187"/>
        <v>203.00715142857143</v>
      </c>
      <c r="S714" s="436">
        <v>19710</v>
      </c>
      <c r="T714" s="213">
        <f t="shared" si="190"/>
        <v>1165.0821083671042</v>
      </c>
      <c r="U714" s="210">
        <f t="shared" si="197"/>
        <v>396.12791684481545</v>
      </c>
      <c r="V714" s="208">
        <f t="shared" si="198"/>
        <v>23.301642167342084</v>
      </c>
      <c r="W714" s="165">
        <v>24</v>
      </c>
      <c r="X714" s="166">
        <f t="shared" si="199"/>
        <v>1608.5116673792618</v>
      </c>
    </row>
    <row r="715" spans="1:24" s="424" customFormat="1" ht="15.75" customHeight="1" x14ac:dyDescent="0.2">
      <c r="A715" s="211">
        <f t="shared" si="200"/>
        <v>688</v>
      </c>
      <c r="B715" s="212">
        <f t="shared" si="185"/>
        <v>71.075991999999999</v>
      </c>
      <c r="C715" s="436">
        <v>19710</v>
      </c>
      <c r="D715" s="213">
        <f t="shared" si="188"/>
        <v>3327.705929169445</v>
      </c>
      <c r="E715" s="208">
        <f t="shared" si="191"/>
        <v>1131.4200159176114</v>
      </c>
      <c r="F715" s="164">
        <f t="shared" si="192"/>
        <v>66.554118583388899</v>
      </c>
      <c r="G715" s="165">
        <v>68</v>
      </c>
      <c r="H715" s="166">
        <f t="shared" si="193"/>
        <v>4593.6800636704456</v>
      </c>
      <c r="I715" s="211">
        <f t="shared" si="201"/>
        <v>688</v>
      </c>
      <c r="J715" s="212">
        <f t="shared" si="186"/>
        <v>109.34768</v>
      </c>
      <c r="K715" s="436">
        <v>19710</v>
      </c>
      <c r="L715" s="213">
        <f t="shared" si="189"/>
        <v>2163.0088539601388</v>
      </c>
      <c r="M715" s="210">
        <f t="shared" si="194"/>
        <v>735.4230103464472</v>
      </c>
      <c r="N715" s="208">
        <f t="shared" si="195"/>
        <v>43.260177079202776</v>
      </c>
      <c r="O715" s="165">
        <v>44</v>
      </c>
      <c r="P715" s="166">
        <f t="shared" si="196"/>
        <v>2985.6920413857888</v>
      </c>
      <c r="Q715" s="211">
        <f t="shared" si="202"/>
        <v>688</v>
      </c>
      <c r="R715" s="212">
        <f t="shared" si="187"/>
        <v>203.07426285714286</v>
      </c>
      <c r="S715" s="436">
        <v>19710</v>
      </c>
      <c r="T715" s="213">
        <f t="shared" si="190"/>
        <v>1164.6970752093057</v>
      </c>
      <c r="U715" s="210">
        <f t="shared" si="197"/>
        <v>395.99700557116398</v>
      </c>
      <c r="V715" s="208">
        <f t="shared" si="198"/>
        <v>23.293941504186115</v>
      </c>
      <c r="W715" s="165">
        <v>24</v>
      </c>
      <c r="X715" s="166">
        <f t="shared" si="199"/>
        <v>1607.9880222846557</v>
      </c>
    </row>
    <row r="716" spans="1:24" s="424" customFormat="1" ht="15.75" customHeight="1" x14ac:dyDescent="0.2">
      <c r="A716" s="211">
        <f t="shared" si="200"/>
        <v>689</v>
      </c>
      <c r="B716" s="212">
        <f t="shared" si="185"/>
        <v>71.099480999999997</v>
      </c>
      <c r="C716" s="436">
        <v>19710</v>
      </c>
      <c r="D716" s="213">
        <f t="shared" si="188"/>
        <v>3326.6065613052792</v>
      </c>
      <c r="E716" s="208">
        <f t="shared" si="191"/>
        <v>1131.046230843795</v>
      </c>
      <c r="F716" s="164">
        <f t="shared" si="192"/>
        <v>66.532131226105591</v>
      </c>
      <c r="G716" s="165">
        <v>68</v>
      </c>
      <c r="H716" s="166">
        <f t="shared" si="193"/>
        <v>4592.18492337518</v>
      </c>
      <c r="I716" s="211">
        <f t="shared" si="201"/>
        <v>689</v>
      </c>
      <c r="J716" s="212">
        <f t="shared" si="186"/>
        <v>109.38381692307692</v>
      </c>
      <c r="K716" s="436">
        <v>19710</v>
      </c>
      <c r="L716" s="213">
        <f t="shared" si="189"/>
        <v>2162.2942648484313</v>
      </c>
      <c r="M716" s="210">
        <f t="shared" si="194"/>
        <v>735.18005004846668</v>
      </c>
      <c r="N716" s="208">
        <f t="shared" si="195"/>
        <v>43.24588529696863</v>
      </c>
      <c r="O716" s="165">
        <v>44</v>
      </c>
      <c r="P716" s="166">
        <f t="shared" si="196"/>
        <v>2984.7202001938667</v>
      </c>
      <c r="Q716" s="211">
        <f t="shared" si="202"/>
        <v>689</v>
      </c>
      <c r="R716" s="212">
        <f t="shared" si="187"/>
        <v>203.14137428571428</v>
      </c>
      <c r="S716" s="436">
        <v>19710</v>
      </c>
      <c r="T716" s="213">
        <f t="shared" si="190"/>
        <v>1164.3122964568477</v>
      </c>
      <c r="U716" s="210">
        <f t="shared" si="197"/>
        <v>395.86618079532826</v>
      </c>
      <c r="V716" s="208">
        <f t="shared" si="198"/>
        <v>23.286245929136953</v>
      </c>
      <c r="W716" s="165">
        <v>24</v>
      </c>
      <c r="X716" s="166">
        <f t="shared" si="199"/>
        <v>1607.4647231813128</v>
      </c>
    </row>
    <row r="717" spans="1:24" s="424" customFormat="1" ht="15.75" customHeight="1" x14ac:dyDescent="0.2">
      <c r="A717" s="214">
        <f t="shared" si="200"/>
        <v>690</v>
      </c>
      <c r="B717" s="212">
        <f t="shared" si="185"/>
        <v>71.122969999999995</v>
      </c>
      <c r="C717" s="436">
        <v>19710</v>
      </c>
      <c r="D717" s="213">
        <f t="shared" si="188"/>
        <v>3325.5079195933467</v>
      </c>
      <c r="E717" s="208">
        <f t="shared" si="191"/>
        <v>1130.672692661738</v>
      </c>
      <c r="F717" s="164">
        <f t="shared" si="192"/>
        <v>66.510158391866938</v>
      </c>
      <c r="G717" s="165">
        <v>68</v>
      </c>
      <c r="H717" s="166">
        <f t="shared" si="193"/>
        <v>4590.690770646951</v>
      </c>
      <c r="I717" s="214">
        <f t="shared" si="201"/>
        <v>690</v>
      </c>
      <c r="J717" s="212">
        <f t="shared" si="186"/>
        <v>109.41995384615383</v>
      </c>
      <c r="K717" s="436">
        <v>19710</v>
      </c>
      <c r="L717" s="213">
        <f t="shared" si="189"/>
        <v>2161.5801477356758</v>
      </c>
      <c r="M717" s="210">
        <f t="shared" si="194"/>
        <v>734.93725023012985</v>
      </c>
      <c r="N717" s="208">
        <f t="shared" si="195"/>
        <v>43.231602954713516</v>
      </c>
      <c r="O717" s="165">
        <v>44</v>
      </c>
      <c r="P717" s="166">
        <f t="shared" si="196"/>
        <v>2983.7490009205194</v>
      </c>
      <c r="Q717" s="214">
        <f t="shared" si="202"/>
        <v>690</v>
      </c>
      <c r="R717" s="212">
        <f t="shared" si="187"/>
        <v>203.2084857142857</v>
      </c>
      <c r="S717" s="436">
        <v>19710</v>
      </c>
      <c r="T717" s="213">
        <f t="shared" si="190"/>
        <v>1163.9277718576714</v>
      </c>
      <c r="U717" s="210">
        <f t="shared" si="197"/>
        <v>395.73544243160831</v>
      </c>
      <c r="V717" s="208">
        <f t="shared" si="198"/>
        <v>23.278555437153429</v>
      </c>
      <c r="W717" s="165">
        <v>24</v>
      </c>
      <c r="X717" s="166">
        <f t="shared" si="199"/>
        <v>1606.9417697264332</v>
      </c>
    </row>
    <row r="718" spans="1:24" s="424" customFormat="1" ht="15.75" customHeight="1" x14ac:dyDescent="0.2">
      <c r="A718" s="211">
        <f t="shared" si="200"/>
        <v>691</v>
      </c>
      <c r="B718" s="212">
        <f t="shared" si="185"/>
        <v>71.146458999999993</v>
      </c>
      <c r="C718" s="436">
        <v>19710</v>
      </c>
      <c r="D718" s="213">
        <f t="shared" si="188"/>
        <v>3324.4100033144314</v>
      </c>
      <c r="E718" s="208">
        <f t="shared" si="191"/>
        <v>1130.2994011269068</v>
      </c>
      <c r="F718" s="164">
        <f t="shared" si="192"/>
        <v>66.488200066288627</v>
      </c>
      <c r="G718" s="165">
        <v>68</v>
      </c>
      <c r="H718" s="166">
        <f t="shared" si="193"/>
        <v>4589.1976045076262</v>
      </c>
      <c r="I718" s="211">
        <f t="shared" si="201"/>
        <v>691</v>
      </c>
      <c r="J718" s="212">
        <f t="shared" si="186"/>
        <v>109.45609076923076</v>
      </c>
      <c r="K718" s="436">
        <v>19710</v>
      </c>
      <c r="L718" s="213">
        <f t="shared" si="189"/>
        <v>2160.8665021543802</v>
      </c>
      <c r="M718" s="210">
        <f t="shared" si="194"/>
        <v>734.69461073248931</v>
      </c>
      <c r="N718" s="208">
        <f t="shared" si="195"/>
        <v>43.217330043087607</v>
      </c>
      <c r="O718" s="165">
        <v>44</v>
      </c>
      <c r="P718" s="166">
        <f t="shared" si="196"/>
        <v>2982.7784429299572</v>
      </c>
      <c r="Q718" s="211">
        <f t="shared" si="202"/>
        <v>691</v>
      </c>
      <c r="R718" s="212">
        <f t="shared" si="187"/>
        <v>203.27559714285712</v>
      </c>
      <c r="S718" s="436">
        <v>19710</v>
      </c>
      <c r="T718" s="213">
        <f t="shared" si="190"/>
        <v>1163.5435011600507</v>
      </c>
      <c r="U718" s="210">
        <f t="shared" si="197"/>
        <v>395.60479039441725</v>
      </c>
      <c r="V718" s="208">
        <f t="shared" si="198"/>
        <v>23.270870023201013</v>
      </c>
      <c r="W718" s="165">
        <v>24</v>
      </c>
      <c r="X718" s="166">
        <f t="shared" si="199"/>
        <v>1606.419161577669</v>
      </c>
    </row>
    <row r="719" spans="1:24" s="424" customFormat="1" ht="15.75" customHeight="1" x14ac:dyDescent="0.2">
      <c r="A719" s="211">
        <f t="shared" si="200"/>
        <v>692</v>
      </c>
      <c r="B719" s="212">
        <f t="shared" si="185"/>
        <v>71.169948000000005</v>
      </c>
      <c r="C719" s="436">
        <v>19710</v>
      </c>
      <c r="D719" s="213">
        <f t="shared" si="188"/>
        <v>3323.3128117502624</v>
      </c>
      <c r="E719" s="208">
        <f t="shared" si="191"/>
        <v>1129.9263559950894</v>
      </c>
      <c r="F719" s="164">
        <f t="shared" si="192"/>
        <v>66.466256235005247</v>
      </c>
      <c r="G719" s="165">
        <v>68</v>
      </c>
      <c r="H719" s="166">
        <f t="shared" si="193"/>
        <v>4587.7054239803565</v>
      </c>
      <c r="I719" s="211">
        <f t="shared" si="201"/>
        <v>692</v>
      </c>
      <c r="J719" s="212">
        <f t="shared" si="186"/>
        <v>109.49222769230769</v>
      </c>
      <c r="K719" s="436">
        <v>19710</v>
      </c>
      <c r="L719" s="213">
        <f t="shared" si="189"/>
        <v>2160.1533276376708</v>
      </c>
      <c r="M719" s="210">
        <f t="shared" si="194"/>
        <v>734.45213139680811</v>
      </c>
      <c r="N719" s="208">
        <f t="shared" si="195"/>
        <v>43.20306655275342</v>
      </c>
      <c r="O719" s="165">
        <v>44</v>
      </c>
      <c r="P719" s="166">
        <f t="shared" si="196"/>
        <v>2981.8085255872325</v>
      </c>
      <c r="Q719" s="211">
        <f t="shared" si="202"/>
        <v>692</v>
      </c>
      <c r="R719" s="212">
        <f t="shared" si="187"/>
        <v>203.3427085714286</v>
      </c>
      <c r="S719" s="436">
        <v>19710</v>
      </c>
      <c r="T719" s="213">
        <f t="shared" si="190"/>
        <v>1163.1594841125918</v>
      </c>
      <c r="U719" s="210">
        <f t="shared" si="197"/>
        <v>395.47422459828124</v>
      </c>
      <c r="V719" s="208">
        <f t="shared" si="198"/>
        <v>23.263189682251838</v>
      </c>
      <c r="W719" s="165">
        <v>24</v>
      </c>
      <c r="X719" s="166">
        <f t="shared" si="199"/>
        <v>1605.896898393125</v>
      </c>
    </row>
    <row r="720" spans="1:24" s="424" customFormat="1" ht="15.75" customHeight="1" x14ac:dyDescent="0.2">
      <c r="A720" s="211">
        <f t="shared" si="200"/>
        <v>693</v>
      </c>
      <c r="B720" s="212">
        <f t="shared" ref="B720:B783" si="203">0.023489*A720+54.91556</f>
        <v>71.193437000000003</v>
      </c>
      <c r="C720" s="436">
        <v>19710</v>
      </c>
      <c r="D720" s="213">
        <f t="shared" si="188"/>
        <v>3322.2163441835237</v>
      </c>
      <c r="E720" s="208">
        <f t="shared" si="191"/>
        <v>1129.5535570223981</v>
      </c>
      <c r="F720" s="164">
        <f t="shared" si="192"/>
        <v>66.44432688367047</v>
      </c>
      <c r="G720" s="165">
        <v>68</v>
      </c>
      <c r="H720" s="166">
        <f t="shared" si="193"/>
        <v>4586.2142280895923</v>
      </c>
      <c r="I720" s="211">
        <f t="shared" si="201"/>
        <v>693</v>
      </c>
      <c r="J720" s="212">
        <f t="shared" ref="J720:J783" si="204">(0.023489*I720+54.91556)/0.65</f>
        <v>109.52836461538462</v>
      </c>
      <c r="K720" s="436">
        <v>19710</v>
      </c>
      <c r="L720" s="213">
        <f t="shared" si="189"/>
        <v>2159.4406237192902</v>
      </c>
      <c r="M720" s="210">
        <f t="shared" si="194"/>
        <v>734.20981206455872</v>
      </c>
      <c r="N720" s="208">
        <f t="shared" si="195"/>
        <v>43.188812474385806</v>
      </c>
      <c r="O720" s="165">
        <v>44</v>
      </c>
      <c r="P720" s="166">
        <f t="shared" si="196"/>
        <v>2980.8392482582349</v>
      </c>
      <c r="Q720" s="211">
        <f t="shared" si="202"/>
        <v>693</v>
      </c>
      <c r="R720" s="212">
        <f t="shared" ref="R720:R783" si="205">(0.023489*Q720+54.91556)/0.35</f>
        <v>203.40982000000002</v>
      </c>
      <c r="S720" s="436">
        <v>19710</v>
      </c>
      <c r="T720" s="213">
        <f t="shared" si="190"/>
        <v>1162.775720464233</v>
      </c>
      <c r="U720" s="210">
        <f t="shared" si="197"/>
        <v>395.34374495783925</v>
      </c>
      <c r="V720" s="208">
        <f t="shared" si="198"/>
        <v>23.255514409284661</v>
      </c>
      <c r="W720" s="165">
        <v>24</v>
      </c>
      <c r="X720" s="166">
        <f t="shared" si="199"/>
        <v>1605.3749798313568</v>
      </c>
    </row>
    <row r="721" spans="1:24" s="424" customFormat="1" ht="15.75" customHeight="1" x14ac:dyDescent="0.2">
      <c r="A721" s="211">
        <f t="shared" si="200"/>
        <v>694</v>
      </c>
      <c r="B721" s="212">
        <f t="shared" si="203"/>
        <v>71.216926000000001</v>
      </c>
      <c r="C721" s="436">
        <v>19710</v>
      </c>
      <c r="D721" s="213">
        <f t="shared" si="188"/>
        <v>3321.1205998978389</v>
      </c>
      <c r="E721" s="208">
        <f t="shared" si="191"/>
        <v>1129.1810039652653</v>
      </c>
      <c r="F721" s="164">
        <f t="shared" si="192"/>
        <v>66.422411997956786</v>
      </c>
      <c r="G721" s="165">
        <v>68</v>
      </c>
      <c r="H721" s="166">
        <f t="shared" si="193"/>
        <v>4584.7240158610612</v>
      </c>
      <c r="I721" s="211">
        <f t="shared" si="201"/>
        <v>694</v>
      </c>
      <c r="J721" s="212">
        <f t="shared" si="204"/>
        <v>109.56450153846154</v>
      </c>
      <c r="K721" s="436">
        <v>19710</v>
      </c>
      <c r="L721" s="213">
        <f t="shared" si="189"/>
        <v>2158.7283899335953</v>
      </c>
      <c r="M721" s="210">
        <f t="shared" si="194"/>
        <v>733.96765257742243</v>
      </c>
      <c r="N721" s="208">
        <f t="shared" si="195"/>
        <v>43.174567798671909</v>
      </c>
      <c r="O721" s="165">
        <v>44</v>
      </c>
      <c r="P721" s="166">
        <f t="shared" si="196"/>
        <v>2979.8706103096897</v>
      </c>
      <c r="Q721" s="211">
        <f t="shared" si="202"/>
        <v>694</v>
      </c>
      <c r="R721" s="212">
        <f t="shared" si="205"/>
        <v>203.47693142857145</v>
      </c>
      <c r="S721" s="436">
        <v>19710</v>
      </c>
      <c r="T721" s="213">
        <f t="shared" si="190"/>
        <v>1162.3922099642434</v>
      </c>
      <c r="U721" s="210">
        <f t="shared" si="197"/>
        <v>395.21335138784281</v>
      </c>
      <c r="V721" s="208">
        <f t="shared" si="198"/>
        <v>23.24784419928487</v>
      </c>
      <c r="W721" s="165">
        <v>24</v>
      </c>
      <c r="X721" s="166">
        <f t="shared" si="199"/>
        <v>1604.853405551371</v>
      </c>
    </row>
    <row r="722" spans="1:24" s="424" customFormat="1" ht="15.75" customHeight="1" x14ac:dyDescent="0.2">
      <c r="A722" s="211">
        <f t="shared" si="200"/>
        <v>695</v>
      </c>
      <c r="B722" s="212">
        <f t="shared" si="203"/>
        <v>71.240414999999999</v>
      </c>
      <c r="C722" s="436">
        <v>19710</v>
      </c>
      <c r="D722" s="213">
        <f t="shared" si="188"/>
        <v>3320.0255781777801</v>
      </c>
      <c r="E722" s="208">
        <f t="shared" si="191"/>
        <v>1128.8086965804453</v>
      </c>
      <c r="F722" s="164">
        <f t="shared" si="192"/>
        <v>66.400511563555597</v>
      </c>
      <c r="G722" s="165">
        <v>68</v>
      </c>
      <c r="H722" s="166">
        <f t="shared" si="193"/>
        <v>4583.234786321781</v>
      </c>
      <c r="I722" s="211">
        <f t="shared" si="201"/>
        <v>695</v>
      </c>
      <c r="J722" s="212">
        <f t="shared" si="204"/>
        <v>109.60063846153845</v>
      </c>
      <c r="K722" s="436">
        <v>19710</v>
      </c>
      <c r="L722" s="213">
        <f t="shared" si="189"/>
        <v>2158.0166258155573</v>
      </c>
      <c r="M722" s="210">
        <f t="shared" si="194"/>
        <v>733.7256527772895</v>
      </c>
      <c r="N722" s="208">
        <f t="shared" si="195"/>
        <v>43.160332516311144</v>
      </c>
      <c r="O722" s="165">
        <v>44</v>
      </c>
      <c r="P722" s="166">
        <f t="shared" si="196"/>
        <v>2978.9026111091575</v>
      </c>
      <c r="Q722" s="211">
        <f t="shared" si="202"/>
        <v>695</v>
      </c>
      <c r="R722" s="212">
        <f t="shared" si="205"/>
        <v>203.54404285714287</v>
      </c>
      <c r="S722" s="436">
        <v>19710</v>
      </c>
      <c r="T722" s="213">
        <f t="shared" si="190"/>
        <v>1162.008952362223</v>
      </c>
      <c r="U722" s="210">
        <f t="shared" si="197"/>
        <v>395.08304380315587</v>
      </c>
      <c r="V722" s="208">
        <f t="shared" si="198"/>
        <v>23.24017904724446</v>
      </c>
      <c r="W722" s="165">
        <v>24</v>
      </c>
      <c r="X722" s="166">
        <f t="shared" si="199"/>
        <v>1604.3321752126235</v>
      </c>
    </row>
    <row r="723" spans="1:24" s="424" customFormat="1" ht="15.75" customHeight="1" x14ac:dyDescent="0.2">
      <c r="A723" s="211">
        <f t="shared" si="200"/>
        <v>696</v>
      </c>
      <c r="B723" s="212">
        <f t="shared" si="203"/>
        <v>71.263903999999997</v>
      </c>
      <c r="C723" s="436">
        <v>19710</v>
      </c>
      <c r="D723" s="213">
        <f t="shared" si="188"/>
        <v>3318.9312783088617</v>
      </c>
      <c r="E723" s="208">
        <f t="shared" si="191"/>
        <v>1128.4366346250131</v>
      </c>
      <c r="F723" s="164">
        <f t="shared" si="192"/>
        <v>66.378625566177234</v>
      </c>
      <c r="G723" s="165">
        <v>68</v>
      </c>
      <c r="H723" s="166">
        <f t="shared" si="193"/>
        <v>4581.7465385000514</v>
      </c>
      <c r="I723" s="211">
        <f t="shared" si="201"/>
        <v>696</v>
      </c>
      <c r="J723" s="212">
        <f t="shared" si="204"/>
        <v>109.63677538461538</v>
      </c>
      <c r="K723" s="436">
        <v>19710</v>
      </c>
      <c r="L723" s="213">
        <f t="shared" si="189"/>
        <v>2157.3053309007601</v>
      </c>
      <c r="M723" s="210">
        <f t="shared" si="194"/>
        <v>733.48381250625846</v>
      </c>
      <c r="N723" s="208">
        <f t="shared" si="195"/>
        <v>43.146106618015203</v>
      </c>
      <c r="O723" s="165">
        <v>44</v>
      </c>
      <c r="P723" s="166">
        <f t="shared" si="196"/>
        <v>2977.9352500250334</v>
      </c>
      <c r="Q723" s="211">
        <f t="shared" si="202"/>
        <v>696</v>
      </c>
      <c r="R723" s="212">
        <f t="shared" si="205"/>
        <v>203.61115428571429</v>
      </c>
      <c r="S723" s="436">
        <v>19710</v>
      </c>
      <c r="T723" s="213">
        <f t="shared" si="190"/>
        <v>1161.6259474081016</v>
      </c>
      <c r="U723" s="210">
        <f t="shared" si="197"/>
        <v>394.95282211875457</v>
      </c>
      <c r="V723" s="208">
        <f t="shared" si="198"/>
        <v>23.232518948162035</v>
      </c>
      <c r="W723" s="165">
        <v>24</v>
      </c>
      <c r="X723" s="166">
        <f t="shared" si="199"/>
        <v>1603.8112884750183</v>
      </c>
    </row>
    <row r="724" spans="1:24" s="424" customFormat="1" ht="15.75" customHeight="1" x14ac:dyDescent="0.2">
      <c r="A724" s="211">
        <f t="shared" si="200"/>
        <v>697</v>
      </c>
      <c r="B724" s="212">
        <f t="shared" si="203"/>
        <v>71.287392999999994</v>
      </c>
      <c r="C724" s="436">
        <v>19710</v>
      </c>
      <c r="D724" s="213">
        <f t="shared" si="188"/>
        <v>3317.8376995775398</v>
      </c>
      <c r="E724" s="208">
        <f t="shared" si="191"/>
        <v>1128.0648178563636</v>
      </c>
      <c r="F724" s="164">
        <f t="shared" si="192"/>
        <v>66.356753991550789</v>
      </c>
      <c r="G724" s="165">
        <v>68</v>
      </c>
      <c r="H724" s="166">
        <f t="shared" si="193"/>
        <v>4580.2592714254542</v>
      </c>
      <c r="I724" s="211">
        <f t="shared" si="201"/>
        <v>697</v>
      </c>
      <c r="J724" s="212">
        <f t="shared" si="204"/>
        <v>109.6729123076923</v>
      </c>
      <c r="K724" s="436">
        <v>19710</v>
      </c>
      <c r="L724" s="213">
        <f t="shared" si="189"/>
        <v>2156.5945047254008</v>
      </c>
      <c r="M724" s="210">
        <f t="shared" si="194"/>
        <v>733.24213160663635</v>
      </c>
      <c r="N724" s="208">
        <f t="shared" si="195"/>
        <v>43.131890094508016</v>
      </c>
      <c r="O724" s="165">
        <v>44</v>
      </c>
      <c r="P724" s="166">
        <f t="shared" si="196"/>
        <v>2976.9685264265454</v>
      </c>
      <c r="Q724" s="211">
        <f t="shared" si="202"/>
        <v>697</v>
      </c>
      <c r="R724" s="212">
        <f t="shared" si="205"/>
        <v>203.67826571428571</v>
      </c>
      <c r="S724" s="436">
        <v>19710</v>
      </c>
      <c r="T724" s="213">
        <f t="shared" si="190"/>
        <v>1161.2431948521389</v>
      </c>
      <c r="U724" s="210">
        <f t="shared" si="197"/>
        <v>394.82268624972727</v>
      </c>
      <c r="V724" s="208">
        <f t="shared" si="198"/>
        <v>23.224863897042777</v>
      </c>
      <c r="W724" s="165">
        <v>24</v>
      </c>
      <c r="X724" s="166">
        <f t="shared" si="199"/>
        <v>1603.2907449989088</v>
      </c>
    </row>
    <row r="725" spans="1:24" s="424" customFormat="1" ht="15.75" customHeight="1" x14ac:dyDescent="0.2">
      <c r="A725" s="211">
        <f t="shared" si="200"/>
        <v>698</v>
      </c>
      <c r="B725" s="212">
        <f t="shared" si="203"/>
        <v>71.310881999999992</v>
      </c>
      <c r="C725" s="436">
        <v>19710</v>
      </c>
      <c r="D725" s="213">
        <f t="shared" si="188"/>
        <v>3316.7448412712106</v>
      </c>
      <c r="E725" s="208">
        <f t="shared" si="191"/>
        <v>1127.6932460322116</v>
      </c>
      <c r="F725" s="164">
        <f t="shared" si="192"/>
        <v>66.33489682542421</v>
      </c>
      <c r="G725" s="165">
        <v>68</v>
      </c>
      <c r="H725" s="166">
        <f t="shared" si="193"/>
        <v>4578.7729841288465</v>
      </c>
      <c r="I725" s="211">
        <f t="shared" si="201"/>
        <v>698</v>
      </c>
      <c r="J725" s="212">
        <f t="shared" si="204"/>
        <v>109.70904923076921</v>
      </c>
      <c r="K725" s="436">
        <v>19710</v>
      </c>
      <c r="L725" s="213">
        <f t="shared" si="189"/>
        <v>2155.8841468262872</v>
      </c>
      <c r="M725" s="210">
        <f t="shared" si="194"/>
        <v>733.00060992093768</v>
      </c>
      <c r="N725" s="208">
        <f t="shared" si="195"/>
        <v>43.117682936525746</v>
      </c>
      <c r="O725" s="165">
        <v>44</v>
      </c>
      <c r="P725" s="166">
        <f t="shared" si="196"/>
        <v>2976.0024396837507</v>
      </c>
      <c r="Q725" s="211">
        <f t="shared" si="202"/>
        <v>698</v>
      </c>
      <c r="R725" s="212">
        <f t="shared" si="205"/>
        <v>203.74537714285714</v>
      </c>
      <c r="S725" s="436">
        <v>19710</v>
      </c>
      <c r="T725" s="213">
        <f t="shared" si="190"/>
        <v>1160.8606944449236</v>
      </c>
      <c r="U725" s="210">
        <f t="shared" si="197"/>
        <v>394.69263611127406</v>
      </c>
      <c r="V725" s="208">
        <f t="shared" si="198"/>
        <v>23.217213888898474</v>
      </c>
      <c r="W725" s="165">
        <v>24</v>
      </c>
      <c r="X725" s="166">
        <f t="shared" si="199"/>
        <v>1602.770544445096</v>
      </c>
    </row>
    <row r="726" spans="1:24" s="424" customFormat="1" ht="15.75" customHeight="1" x14ac:dyDescent="0.2">
      <c r="A726" s="211">
        <f t="shared" si="200"/>
        <v>699</v>
      </c>
      <c r="B726" s="212">
        <f t="shared" si="203"/>
        <v>71.334371000000004</v>
      </c>
      <c r="C726" s="436">
        <v>19710</v>
      </c>
      <c r="D726" s="213">
        <f t="shared" si="188"/>
        <v>3315.6527026782078</v>
      </c>
      <c r="E726" s="208">
        <f t="shared" si="191"/>
        <v>1127.3219189105907</v>
      </c>
      <c r="F726" s="164">
        <f t="shared" si="192"/>
        <v>66.313054053564159</v>
      </c>
      <c r="G726" s="165">
        <v>68</v>
      </c>
      <c r="H726" s="166">
        <f t="shared" si="193"/>
        <v>4577.287675642363</v>
      </c>
      <c r="I726" s="211">
        <f t="shared" si="201"/>
        <v>699</v>
      </c>
      <c r="J726" s="212">
        <f t="shared" si="204"/>
        <v>109.74518615384616</v>
      </c>
      <c r="K726" s="436">
        <v>19710</v>
      </c>
      <c r="L726" s="213">
        <f t="shared" si="189"/>
        <v>2155.1742567408351</v>
      </c>
      <c r="M726" s="210">
        <f t="shared" si="194"/>
        <v>732.75924729188398</v>
      </c>
      <c r="N726" s="208">
        <f t="shared" si="195"/>
        <v>43.103485134816701</v>
      </c>
      <c r="O726" s="165">
        <v>44</v>
      </c>
      <c r="P726" s="166">
        <f t="shared" si="196"/>
        <v>2975.0369891675359</v>
      </c>
      <c r="Q726" s="211">
        <f t="shared" si="202"/>
        <v>699</v>
      </c>
      <c r="R726" s="212">
        <f t="shared" si="205"/>
        <v>203.81248857142859</v>
      </c>
      <c r="S726" s="436">
        <v>19710</v>
      </c>
      <c r="T726" s="213">
        <f t="shared" si="190"/>
        <v>1160.4784459373727</v>
      </c>
      <c r="U726" s="210">
        <f t="shared" si="197"/>
        <v>394.56267161870676</v>
      </c>
      <c r="V726" s="208">
        <f t="shared" si="198"/>
        <v>23.209568918747454</v>
      </c>
      <c r="W726" s="165">
        <v>24</v>
      </c>
      <c r="X726" s="166">
        <f t="shared" si="199"/>
        <v>1602.2506864748268</v>
      </c>
    </row>
    <row r="727" spans="1:24" s="424" customFormat="1" ht="15.75" customHeight="1" x14ac:dyDescent="0.2">
      <c r="A727" s="214">
        <f t="shared" si="200"/>
        <v>700</v>
      </c>
      <c r="B727" s="212">
        <f t="shared" si="203"/>
        <v>71.357860000000002</v>
      </c>
      <c r="C727" s="436">
        <v>19710</v>
      </c>
      <c r="D727" s="213">
        <f t="shared" si="188"/>
        <v>3314.5612830878054</v>
      </c>
      <c r="E727" s="208">
        <f t="shared" si="191"/>
        <v>1126.9508362498539</v>
      </c>
      <c r="F727" s="164">
        <f t="shared" si="192"/>
        <v>66.291225661756101</v>
      </c>
      <c r="G727" s="165">
        <v>68</v>
      </c>
      <c r="H727" s="166">
        <f t="shared" si="193"/>
        <v>4575.8033449994155</v>
      </c>
      <c r="I727" s="214">
        <f t="shared" si="201"/>
        <v>700</v>
      </c>
      <c r="J727" s="212">
        <f t="shared" si="204"/>
        <v>109.78132307692307</v>
      </c>
      <c r="K727" s="436">
        <v>19710</v>
      </c>
      <c r="L727" s="213">
        <f t="shared" si="189"/>
        <v>2154.4648340070735</v>
      </c>
      <c r="M727" s="210">
        <f t="shared" si="194"/>
        <v>732.51804356240507</v>
      </c>
      <c r="N727" s="208">
        <f t="shared" si="195"/>
        <v>43.089296680141473</v>
      </c>
      <c r="O727" s="165">
        <v>44</v>
      </c>
      <c r="P727" s="166">
        <f t="shared" si="196"/>
        <v>2974.0721742496203</v>
      </c>
      <c r="Q727" s="214">
        <f t="shared" si="202"/>
        <v>700</v>
      </c>
      <c r="R727" s="212">
        <f t="shared" si="205"/>
        <v>203.87960000000001</v>
      </c>
      <c r="S727" s="436">
        <v>19710</v>
      </c>
      <c r="T727" s="213">
        <f t="shared" si="190"/>
        <v>1160.0964490807319</v>
      </c>
      <c r="U727" s="210">
        <f t="shared" si="197"/>
        <v>394.43279268744885</v>
      </c>
      <c r="V727" s="208">
        <f t="shared" si="198"/>
        <v>23.201928981614639</v>
      </c>
      <c r="W727" s="165">
        <v>24</v>
      </c>
      <c r="X727" s="166">
        <f t="shared" si="199"/>
        <v>1601.7311707497954</v>
      </c>
    </row>
    <row r="728" spans="1:24" s="424" customFormat="1" ht="15.75" customHeight="1" x14ac:dyDescent="0.2">
      <c r="A728" s="211">
        <f t="shared" si="200"/>
        <v>701</v>
      </c>
      <c r="B728" s="212">
        <f t="shared" si="203"/>
        <v>71.381349</v>
      </c>
      <c r="C728" s="436">
        <v>19710</v>
      </c>
      <c r="D728" s="213">
        <f t="shared" si="188"/>
        <v>3313.47058179021</v>
      </c>
      <c r="E728" s="208">
        <f t="shared" si="191"/>
        <v>1126.5799978086716</v>
      </c>
      <c r="F728" s="164">
        <f t="shared" si="192"/>
        <v>66.269411635804204</v>
      </c>
      <c r="G728" s="165">
        <v>68</v>
      </c>
      <c r="H728" s="166">
        <f t="shared" si="193"/>
        <v>4574.3199912346854</v>
      </c>
      <c r="I728" s="211">
        <f t="shared" si="201"/>
        <v>701</v>
      </c>
      <c r="J728" s="212">
        <f t="shared" si="204"/>
        <v>109.81746</v>
      </c>
      <c r="K728" s="436">
        <v>19710</v>
      </c>
      <c r="L728" s="213">
        <f t="shared" si="189"/>
        <v>2153.7558781636362</v>
      </c>
      <c r="M728" s="210">
        <f t="shared" si="194"/>
        <v>732.27699857563641</v>
      </c>
      <c r="N728" s="208">
        <f t="shared" si="195"/>
        <v>43.075117563272727</v>
      </c>
      <c r="O728" s="165">
        <v>44</v>
      </c>
      <c r="P728" s="166">
        <f t="shared" si="196"/>
        <v>2973.1079943025452</v>
      </c>
      <c r="Q728" s="211">
        <f t="shared" si="202"/>
        <v>701</v>
      </c>
      <c r="R728" s="212">
        <f t="shared" si="205"/>
        <v>203.94671142857143</v>
      </c>
      <c r="S728" s="436">
        <v>19710</v>
      </c>
      <c r="T728" s="213">
        <f t="shared" si="190"/>
        <v>1159.7147036265733</v>
      </c>
      <c r="U728" s="210">
        <f t="shared" si="197"/>
        <v>394.30299923303494</v>
      </c>
      <c r="V728" s="208">
        <f t="shared" si="198"/>
        <v>23.194294072531466</v>
      </c>
      <c r="W728" s="165">
        <v>24</v>
      </c>
      <c r="X728" s="166">
        <f t="shared" si="199"/>
        <v>1601.2119969321395</v>
      </c>
    </row>
    <row r="729" spans="1:24" s="424" customFormat="1" ht="15.75" customHeight="1" x14ac:dyDescent="0.2">
      <c r="A729" s="211">
        <f t="shared" si="200"/>
        <v>702</v>
      </c>
      <c r="B729" s="212">
        <f t="shared" si="203"/>
        <v>71.404837999999998</v>
      </c>
      <c r="C729" s="436">
        <v>19710</v>
      </c>
      <c r="D729" s="213">
        <f t="shared" si="188"/>
        <v>3312.3805980765619</v>
      </c>
      <c r="E729" s="208">
        <f t="shared" si="191"/>
        <v>1126.2094033460312</v>
      </c>
      <c r="F729" s="164">
        <f t="shared" si="192"/>
        <v>66.247611961531234</v>
      </c>
      <c r="G729" s="165">
        <v>68</v>
      </c>
      <c r="H729" s="166">
        <f t="shared" si="193"/>
        <v>4572.8376133841248</v>
      </c>
      <c r="I729" s="211">
        <f t="shared" si="201"/>
        <v>702</v>
      </c>
      <c r="J729" s="212">
        <f t="shared" si="204"/>
        <v>109.85359692307692</v>
      </c>
      <c r="K729" s="436">
        <v>19710</v>
      </c>
      <c r="L729" s="213">
        <f t="shared" si="189"/>
        <v>2153.0473887497651</v>
      </c>
      <c r="M729" s="210">
        <f t="shared" si="194"/>
        <v>732.03611217492016</v>
      </c>
      <c r="N729" s="208">
        <f t="shared" si="195"/>
        <v>43.060947774995306</v>
      </c>
      <c r="O729" s="165">
        <v>44</v>
      </c>
      <c r="P729" s="166">
        <f t="shared" si="196"/>
        <v>2972.1444486996807</v>
      </c>
      <c r="Q729" s="211">
        <f t="shared" si="202"/>
        <v>702</v>
      </c>
      <c r="R729" s="212">
        <f t="shared" si="205"/>
        <v>204.01382285714286</v>
      </c>
      <c r="S729" s="436">
        <v>19710</v>
      </c>
      <c r="T729" s="213">
        <f t="shared" si="190"/>
        <v>1159.3332093267966</v>
      </c>
      <c r="U729" s="210">
        <f t="shared" si="197"/>
        <v>394.17329117111086</v>
      </c>
      <c r="V729" s="208">
        <f t="shared" si="198"/>
        <v>23.186664186535932</v>
      </c>
      <c r="W729" s="165">
        <v>24</v>
      </c>
      <c r="X729" s="166">
        <f t="shared" si="199"/>
        <v>1600.6931646844432</v>
      </c>
    </row>
    <row r="730" spans="1:24" s="424" customFormat="1" ht="15.75" customHeight="1" x14ac:dyDescent="0.2">
      <c r="A730" s="211">
        <f t="shared" si="200"/>
        <v>703</v>
      </c>
      <c r="B730" s="212">
        <f t="shared" si="203"/>
        <v>71.428326999999996</v>
      </c>
      <c r="C730" s="436">
        <v>19710</v>
      </c>
      <c r="D730" s="213">
        <f t="shared" si="188"/>
        <v>3311.2913312389355</v>
      </c>
      <c r="E730" s="208">
        <f t="shared" si="191"/>
        <v>1125.8390526212381</v>
      </c>
      <c r="F730" s="164">
        <f t="shared" si="192"/>
        <v>66.225826624778705</v>
      </c>
      <c r="G730" s="165">
        <v>68</v>
      </c>
      <c r="H730" s="166">
        <f t="shared" si="193"/>
        <v>4571.3562104849525</v>
      </c>
      <c r="I730" s="211">
        <f t="shared" si="201"/>
        <v>703</v>
      </c>
      <c r="J730" s="212">
        <f t="shared" si="204"/>
        <v>109.88973384615383</v>
      </c>
      <c r="K730" s="436">
        <v>19710</v>
      </c>
      <c r="L730" s="213">
        <f t="shared" si="189"/>
        <v>2152.3393653053081</v>
      </c>
      <c r="M730" s="210">
        <f t="shared" si="194"/>
        <v>731.79538420380482</v>
      </c>
      <c r="N730" s="208">
        <f t="shared" si="195"/>
        <v>43.046787306106161</v>
      </c>
      <c r="O730" s="165">
        <v>44</v>
      </c>
      <c r="P730" s="166">
        <f t="shared" si="196"/>
        <v>2971.1815368152193</v>
      </c>
      <c r="Q730" s="211">
        <f t="shared" si="202"/>
        <v>703</v>
      </c>
      <c r="R730" s="212">
        <f t="shared" si="205"/>
        <v>204.08093428571428</v>
      </c>
      <c r="S730" s="436">
        <v>19710</v>
      </c>
      <c r="T730" s="213">
        <f t="shared" si="190"/>
        <v>1158.9519659336274</v>
      </c>
      <c r="U730" s="210">
        <f t="shared" si="197"/>
        <v>394.04366841743337</v>
      </c>
      <c r="V730" s="208">
        <f t="shared" si="198"/>
        <v>23.179039318672547</v>
      </c>
      <c r="W730" s="165">
        <v>24</v>
      </c>
      <c r="X730" s="166">
        <f t="shared" si="199"/>
        <v>1600.1746736697332</v>
      </c>
    </row>
    <row r="731" spans="1:24" s="424" customFormat="1" ht="15.75" customHeight="1" x14ac:dyDescent="0.2">
      <c r="A731" s="211">
        <f t="shared" si="200"/>
        <v>704</v>
      </c>
      <c r="B731" s="212">
        <f t="shared" si="203"/>
        <v>71.451815999999994</v>
      </c>
      <c r="C731" s="436">
        <v>19710</v>
      </c>
      <c r="D731" s="213">
        <f t="shared" si="188"/>
        <v>3310.202780570336</v>
      </c>
      <c r="E731" s="208">
        <f t="shared" si="191"/>
        <v>1125.4689453939143</v>
      </c>
      <c r="F731" s="164">
        <f t="shared" si="192"/>
        <v>66.204055611406716</v>
      </c>
      <c r="G731" s="165">
        <v>68</v>
      </c>
      <c r="H731" s="166">
        <f t="shared" si="193"/>
        <v>4569.8757815756571</v>
      </c>
      <c r="I731" s="211">
        <f t="shared" si="201"/>
        <v>704</v>
      </c>
      <c r="J731" s="212">
        <f t="shared" si="204"/>
        <v>109.92587076923076</v>
      </c>
      <c r="K731" s="436">
        <v>19710</v>
      </c>
      <c r="L731" s="213">
        <f t="shared" si="189"/>
        <v>2151.6318073707184</v>
      </c>
      <c r="M731" s="210">
        <f t="shared" si="194"/>
        <v>731.55481450604429</v>
      </c>
      <c r="N731" s="208">
        <f t="shared" si="195"/>
        <v>43.032636147414372</v>
      </c>
      <c r="O731" s="165">
        <v>44</v>
      </c>
      <c r="P731" s="166">
        <f t="shared" si="196"/>
        <v>2970.2192580241772</v>
      </c>
      <c r="Q731" s="211">
        <f t="shared" si="202"/>
        <v>704</v>
      </c>
      <c r="R731" s="212">
        <f t="shared" si="205"/>
        <v>204.1480457142857</v>
      </c>
      <c r="S731" s="436">
        <v>19710</v>
      </c>
      <c r="T731" s="213">
        <f t="shared" si="190"/>
        <v>1158.5709731996176</v>
      </c>
      <c r="U731" s="210">
        <f t="shared" si="197"/>
        <v>393.91413088786999</v>
      </c>
      <c r="V731" s="208">
        <f t="shared" si="198"/>
        <v>23.171419463992351</v>
      </c>
      <c r="W731" s="165">
        <v>24</v>
      </c>
      <c r="X731" s="166">
        <f t="shared" si="199"/>
        <v>1599.6565235514799</v>
      </c>
    </row>
    <row r="732" spans="1:24" s="424" customFormat="1" ht="15.75" customHeight="1" x14ac:dyDescent="0.2">
      <c r="A732" s="211">
        <f t="shared" si="200"/>
        <v>705</v>
      </c>
      <c r="B732" s="212">
        <f t="shared" si="203"/>
        <v>71.475304999999992</v>
      </c>
      <c r="C732" s="436">
        <v>19710</v>
      </c>
      <c r="D732" s="213">
        <f t="shared" ref="D732:D795" si="206">12*1/B732*C732</f>
        <v>3309.1149453646967</v>
      </c>
      <c r="E732" s="208">
        <f t="shared" si="191"/>
        <v>1125.0990814239969</v>
      </c>
      <c r="F732" s="164">
        <f t="shared" si="192"/>
        <v>66.182298907293941</v>
      </c>
      <c r="G732" s="165">
        <v>68</v>
      </c>
      <c r="H732" s="166">
        <f t="shared" si="193"/>
        <v>4568.3963256959878</v>
      </c>
      <c r="I732" s="211">
        <f t="shared" si="201"/>
        <v>705</v>
      </c>
      <c r="J732" s="212">
        <f t="shared" si="204"/>
        <v>109.96200769230768</v>
      </c>
      <c r="K732" s="436">
        <v>19710</v>
      </c>
      <c r="L732" s="213">
        <f t="shared" ref="L732:L795" si="207">12*1/J732*K732</f>
        <v>2150.9247144870528</v>
      </c>
      <c r="M732" s="210">
        <f t="shared" si="194"/>
        <v>731.31440292559796</v>
      </c>
      <c r="N732" s="208">
        <f t="shared" si="195"/>
        <v>43.018494289741056</v>
      </c>
      <c r="O732" s="165">
        <v>44</v>
      </c>
      <c r="P732" s="166">
        <f t="shared" si="196"/>
        <v>2969.2576117023918</v>
      </c>
      <c r="Q732" s="211">
        <f t="shared" si="202"/>
        <v>705</v>
      </c>
      <c r="R732" s="212">
        <f t="shared" si="205"/>
        <v>204.21515714285712</v>
      </c>
      <c r="S732" s="436">
        <v>19710</v>
      </c>
      <c r="T732" s="213">
        <f t="shared" ref="T732:T795" si="208">12*1/R732*S732</f>
        <v>1158.1902308776437</v>
      </c>
      <c r="U732" s="210">
        <f t="shared" si="197"/>
        <v>393.78467849839888</v>
      </c>
      <c r="V732" s="208">
        <f t="shared" si="198"/>
        <v>23.163804617552874</v>
      </c>
      <c r="W732" s="165">
        <v>24</v>
      </c>
      <c r="X732" s="166">
        <f t="shared" si="199"/>
        <v>1599.1387139935953</v>
      </c>
    </row>
    <row r="733" spans="1:24" s="424" customFormat="1" ht="15.75" customHeight="1" x14ac:dyDescent="0.2">
      <c r="A733" s="211">
        <f t="shared" si="200"/>
        <v>706</v>
      </c>
      <c r="B733" s="212">
        <f t="shared" si="203"/>
        <v>71.498794000000004</v>
      </c>
      <c r="C733" s="436">
        <v>19710</v>
      </c>
      <c r="D733" s="213">
        <f t="shared" si="206"/>
        <v>3308.0278249168787</v>
      </c>
      <c r="E733" s="208">
        <f t="shared" ref="E733:E796" si="209">D733*34%</f>
        <v>1124.7294604717388</v>
      </c>
      <c r="F733" s="164">
        <f t="shared" ref="F733:F796" si="210">D733*2%</f>
        <v>66.16055649833757</v>
      </c>
      <c r="G733" s="165">
        <v>68</v>
      </c>
      <c r="H733" s="166">
        <f t="shared" ref="H733:H796" si="211">SUM(D733:G733)</f>
        <v>4566.9178418869551</v>
      </c>
      <c r="I733" s="211">
        <f t="shared" si="201"/>
        <v>706</v>
      </c>
      <c r="J733" s="212">
        <f t="shared" si="204"/>
        <v>109.99814461538462</v>
      </c>
      <c r="K733" s="436">
        <v>19710</v>
      </c>
      <c r="L733" s="213">
        <f t="shared" si="207"/>
        <v>2150.2180861959714</v>
      </c>
      <c r="M733" s="210">
        <f t="shared" ref="M733:M796" si="212">L733*34%</f>
        <v>731.07414930663037</v>
      </c>
      <c r="N733" s="208">
        <f t="shared" ref="N733:N796" si="213">L733*2%</f>
        <v>43.00436172391943</v>
      </c>
      <c r="O733" s="165">
        <v>44</v>
      </c>
      <c r="P733" s="166">
        <f t="shared" ref="P733:P796" si="214">SUM(L733:O733)</f>
        <v>2968.296597226521</v>
      </c>
      <c r="Q733" s="211">
        <f t="shared" si="202"/>
        <v>706</v>
      </c>
      <c r="R733" s="212">
        <f t="shared" si="205"/>
        <v>204.2822685714286</v>
      </c>
      <c r="S733" s="436">
        <v>19710</v>
      </c>
      <c r="T733" s="213">
        <f t="shared" si="208"/>
        <v>1157.8097387209075</v>
      </c>
      <c r="U733" s="210">
        <f t="shared" ref="U733:U796" si="215">T733*34%</f>
        <v>393.65531116510857</v>
      </c>
      <c r="V733" s="208">
        <f t="shared" ref="V733:V796" si="216">T733*2%</f>
        <v>23.15619477441815</v>
      </c>
      <c r="W733" s="165">
        <v>24</v>
      </c>
      <c r="X733" s="166">
        <f t="shared" ref="X733:X796" si="217">SUM(T733:W733)</f>
        <v>1598.6212446604341</v>
      </c>
    </row>
    <row r="734" spans="1:24" s="424" customFormat="1" ht="15.75" customHeight="1" x14ac:dyDescent="0.2">
      <c r="A734" s="211">
        <f t="shared" si="200"/>
        <v>707</v>
      </c>
      <c r="B734" s="212">
        <f t="shared" si="203"/>
        <v>71.522283000000002</v>
      </c>
      <c r="C734" s="436">
        <v>19710</v>
      </c>
      <c r="D734" s="213">
        <f t="shared" si="206"/>
        <v>3306.9414185226719</v>
      </c>
      <c r="E734" s="208">
        <f t="shared" si="209"/>
        <v>1124.3600822977085</v>
      </c>
      <c r="F734" s="164">
        <f t="shared" si="210"/>
        <v>66.138828370453439</v>
      </c>
      <c r="G734" s="165">
        <v>68</v>
      </c>
      <c r="H734" s="166">
        <f t="shared" si="211"/>
        <v>4565.4403291908338</v>
      </c>
      <c r="I734" s="211">
        <f t="shared" si="201"/>
        <v>707</v>
      </c>
      <c r="J734" s="212">
        <f t="shared" si="204"/>
        <v>110.03428153846154</v>
      </c>
      <c r="K734" s="436">
        <v>19710</v>
      </c>
      <c r="L734" s="213">
        <f t="shared" si="207"/>
        <v>2149.5119220397369</v>
      </c>
      <c r="M734" s="210">
        <f t="shared" si="212"/>
        <v>730.83405349351062</v>
      </c>
      <c r="N734" s="208">
        <f t="shared" si="213"/>
        <v>42.990238440794741</v>
      </c>
      <c r="O734" s="165">
        <v>44</v>
      </c>
      <c r="P734" s="166">
        <f t="shared" si="214"/>
        <v>2967.336213974042</v>
      </c>
      <c r="Q734" s="211">
        <f t="shared" si="202"/>
        <v>707</v>
      </c>
      <c r="R734" s="212">
        <f t="shared" si="205"/>
        <v>204.34938000000002</v>
      </c>
      <c r="S734" s="436">
        <v>19710</v>
      </c>
      <c r="T734" s="213">
        <f t="shared" si="208"/>
        <v>1157.4294964829351</v>
      </c>
      <c r="U734" s="210">
        <f t="shared" si="215"/>
        <v>393.52602880419795</v>
      </c>
      <c r="V734" s="208">
        <f t="shared" si="216"/>
        <v>23.148589929658701</v>
      </c>
      <c r="W734" s="165">
        <v>24</v>
      </c>
      <c r="X734" s="166">
        <f t="shared" si="217"/>
        <v>1598.1041152167918</v>
      </c>
    </row>
    <row r="735" spans="1:24" s="424" customFormat="1" ht="15.75" customHeight="1" x14ac:dyDescent="0.2">
      <c r="A735" s="211">
        <f t="shared" si="200"/>
        <v>708</v>
      </c>
      <c r="B735" s="212">
        <f t="shared" si="203"/>
        <v>71.545771999999999</v>
      </c>
      <c r="C735" s="436">
        <v>19710</v>
      </c>
      <c r="D735" s="213">
        <f t="shared" si="206"/>
        <v>3305.8557254787888</v>
      </c>
      <c r="E735" s="208">
        <f t="shared" si="209"/>
        <v>1123.9909466627882</v>
      </c>
      <c r="F735" s="164">
        <f t="shared" si="210"/>
        <v>66.117114509575771</v>
      </c>
      <c r="G735" s="165">
        <v>68</v>
      </c>
      <c r="H735" s="166">
        <f t="shared" si="211"/>
        <v>4563.963786651153</v>
      </c>
      <c r="I735" s="211">
        <f t="shared" si="201"/>
        <v>708</v>
      </c>
      <c r="J735" s="212">
        <f t="shared" si="204"/>
        <v>110.07041846153845</v>
      </c>
      <c r="K735" s="436">
        <v>19710</v>
      </c>
      <c r="L735" s="213">
        <f t="shared" si="207"/>
        <v>2148.8062215612126</v>
      </c>
      <c r="M735" s="210">
        <f t="shared" si="212"/>
        <v>730.59411533081231</v>
      </c>
      <c r="N735" s="208">
        <f t="shared" si="213"/>
        <v>42.976124431224257</v>
      </c>
      <c r="O735" s="165">
        <v>44</v>
      </c>
      <c r="P735" s="166">
        <f t="shared" si="214"/>
        <v>2966.3764613232493</v>
      </c>
      <c r="Q735" s="211">
        <f t="shared" si="202"/>
        <v>708</v>
      </c>
      <c r="R735" s="212">
        <f t="shared" si="205"/>
        <v>204.41649142857145</v>
      </c>
      <c r="S735" s="436">
        <v>19710</v>
      </c>
      <c r="T735" s="213">
        <f t="shared" si="208"/>
        <v>1157.049503917576</v>
      </c>
      <c r="U735" s="210">
        <f t="shared" si="215"/>
        <v>393.39683133197587</v>
      </c>
      <c r="V735" s="208">
        <f t="shared" si="216"/>
        <v>23.140990078351521</v>
      </c>
      <c r="W735" s="165">
        <v>24</v>
      </c>
      <c r="X735" s="166">
        <f t="shared" si="217"/>
        <v>1597.5873253279033</v>
      </c>
    </row>
    <row r="736" spans="1:24" s="424" customFormat="1" ht="15.75" customHeight="1" x14ac:dyDescent="0.2">
      <c r="A736" s="211">
        <f t="shared" si="200"/>
        <v>709</v>
      </c>
      <c r="B736" s="212">
        <f t="shared" si="203"/>
        <v>71.569260999999997</v>
      </c>
      <c r="C736" s="436">
        <v>19710</v>
      </c>
      <c r="D736" s="213">
        <f t="shared" si="206"/>
        <v>3304.7707450828648</v>
      </c>
      <c r="E736" s="208">
        <f t="shared" si="209"/>
        <v>1123.6220533281742</v>
      </c>
      <c r="F736" s="164">
        <f t="shared" si="210"/>
        <v>66.095414901657293</v>
      </c>
      <c r="G736" s="165">
        <v>68</v>
      </c>
      <c r="H736" s="166">
        <f t="shared" si="211"/>
        <v>4562.4882133126957</v>
      </c>
      <c r="I736" s="211">
        <f t="shared" si="201"/>
        <v>709</v>
      </c>
      <c r="J736" s="212">
        <f t="shared" si="204"/>
        <v>110.10655538461538</v>
      </c>
      <c r="K736" s="436">
        <v>19710</v>
      </c>
      <c r="L736" s="213">
        <f t="shared" si="207"/>
        <v>2148.1009843038619</v>
      </c>
      <c r="M736" s="210">
        <f t="shared" si="212"/>
        <v>730.35433466331313</v>
      </c>
      <c r="N736" s="208">
        <f t="shared" si="213"/>
        <v>42.962019686077241</v>
      </c>
      <c r="O736" s="165">
        <v>44</v>
      </c>
      <c r="P736" s="166">
        <f t="shared" si="214"/>
        <v>2965.4173386532525</v>
      </c>
      <c r="Q736" s="211">
        <f t="shared" si="202"/>
        <v>709</v>
      </c>
      <c r="R736" s="212">
        <f t="shared" si="205"/>
        <v>204.48360285714287</v>
      </c>
      <c r="S736" s="436">
        <v>19710</v>
      </c>
      <c r="T736" s="213">
        <f t="shared" si="208"/>
        <v>1156.6697607790024</v>
      </c>
      <c r="U736" s="210">
        <f t="shared" si="215"/>
        <v>393.26771866486087</v>
      </c>
      <c r="V736" s="208">
        <f t="shared" si="216"/>
        <v>23.133395215580048</v>
      </c>
      <c r="W736" s="165">
        <v>24</v>
      </c>
      <c r="X736" s="166">
        <f t="shared" si="217"/>
        <v>1597.0708746594435</v>
      </c>
    </row>
    <row r="737" spans="1:24" s="424" customFormat="1" ht="15.75" customHeight="1" x14ac:dyDescent="0.2">
      <c r="A737" s="214">
        <f t="shared" si="200"/>
        <v>710</v>
      </c>
      <c r="B737" s="212">
        <f t="shared" si="203"/>
        <v>71.592749999999995</v>
      </c>
      <c r="C737" s="436">
        <v>19710</v>
      </c>
      <c r="D737" s="213">
        <f t="shared" si="206"/>
        <v>3303.6864766334584</v>
      </c>
      <c r="E737" s="208">
        <f t="shared" si="209"/>
        <v>1123.253402055376</v>
      </c>
      <c r="F737" s="164">
        <f t="shared" si="210"/>
        <v>66.073729532669162</v>
      </c>
      <c r="G737" s="165">
        <v>68</v>
      </c>
      <c r="H737" s="166">
        <f t="shared" si="211"/>
        <v>4561.0136082215031</v>
      </c>
      <c r="I737" s="214">
        <f t="shared" si="201"/>
        <v>710</v>
      </c>
      <c r="J737" s="212">
        <f t="shared" si="204"/>
        <v>110.1426923076923</v>
      </c>
      <c r="K737" s="436">
        <v>19710</v>
      </c>
      <c r="L737" s="213">
        <f t="shared" si="207"/>
        <v>2147.3962098117477</v>
      </c>
      <c r="M737" s="210">
        <f t="shared" si="212"/>
        <v>730.11471133599423</v>
      </c>
      <c r="N737" s="208">
        <f t="shared" si="213"/>
        <v>42.947924196234958</v>
      </c>
      <c r="O737" s="165">
        <v>44</v>
      </c>
      <c r="P737" s="166">
        <f t="shared" si="214"/>
        <v>2964.4588453439769</v>
      </c>
      <c r="Q737" s="214">
        <f t="shared" si="202"/>
        <v>710</v>
      </c>
      <c r="R737" s="212">
        <f t="shared" si="205"/>
        <v>204.55071428571429</v>
      </c>
      <c r="S737" s="436">
        <v>19710</v>
      </c>
      <c r="T737" s="213">
        <f t="shared" si="208"/>
        <v>1156.2902668217102</v>
      </c>
      <c r="U737" s="210">
        <f t="shared" si="215"/>
        <v>393.13869071938149</v>
      </c>
      <c r="V737" s="208">
        <f t="shared" si="216"/>
        <v>23.125805336434205</v>
      </c>
      <c r="W737" s="165">
        <v>24</v>
      </c>
      <c r="X737" s="166">
        <f t="shared" si="217"/>
        <v>1596.5547628775259</v>
      </c>
    </row>
    <row r="738" spans="1:24" s="424" customFormat="1" ht="15.75" customHeight="1" x14ac:dyDescent="0.2">
      <c r="A738" s="211">
        <f t="shared" si="200"/>
        <v>711</v>
      </c>
      <c r="B738" s="212">
        <f t="shared" si="203"/>
        <v>71.616239000000007</v>
      </c>
      <c r="C738" s="436">
        <v>19710</v>
      </c>
      <c r="D738" s="213">
        <f t="shared" si="206"/>
        <v>3302.6029194300472</v>
      </c>
      <c r="E738" s="208">
        <f t="shared" si="209"/>
        <v>1122.8849926062162</v>
      </c>
      <c r="F738" s="164">
        <f t="shared" si="210"/>
        <v>66.05205838860094</v>
      </c>
      <c r="G738" s="165">
        <v>68</v>
      </c>
      <c r="H738" s="166">
        <f t="shared" si="211"/>
        <v>4559.5399704248648</v>
      </c>
      <c r="I738" s="211">
        <f t="shared" si="201"/>
        <v>711</v>
      </c>
      <c r="J738" s="212">
        <f t="shared" si="204"/>
        <v>110.17882923076924</v>
      </c>
      <c r="K738" s="436">
        <v>19710</v>
      </c>
      <c r="L738" s="213">
        <f t="shared" si="207"/>
        <v>2146.6918976295306</v>
      </c>
      <c r="M738" s="210">
        <f t="shared" si="212"/>
        <v>729.87524519404042</v>
      </c>
      <c r="N738" s="208">
        <f t="shared" si="213"/>
        <v>42.933837952590615</v>
      </c>
      <c r="O738" s="165">
        <v>44</v>
      </c>
      <c r="P738" s="166">
        <f t="shared" si="214"/>
        <v>2963.5009807761617</v>
      </c>
      <c r="Q738" s="211">
        <f t="shared" si="202"/>
        <v>711</v>
      </c>
      <c r="R738" s="212">
        <f t="shared" si="205"/>
        <v>204.61782571428574</v>
      </c>
      <c r="S738" s="436">
        <v>19710</v>
      </c>
      <c r="T738" s="213">
        <f t="shared" si="208"/>
        <v>1155.9110218005162</v>
      </c>
      <c r="U738" s="210">
        <f t="shared" si="215"/>
        <v>393.00974741217556</v>
      </c>
      <c r="V738" s="208">
        <f t="shared" si="216"/>
        <v>23.118220436010326</v>
      </c>
      <c r="W738" s="165">
        <v>24</v>
      </c>
      <c r="X738" s="166">
        <f t="shared" si="217"/>
        <v>1596.038989648702</v>
      </c>
    </row>
    <row r="739" spans="1:24" s="424" customFormat="1" ht="15.75" customHeight="1" x14ac:dyDescent="0.2">
      <c r="A739" s="211">
        <f t="shared" si="200"/>
        <v>712</v>
      </c>
      <c r="B739" s="212">
        <f t="shared" si="203"/>
        <v>71.639727999999991</v>
      </c>
      <c r="C739" s="436">
        <v>19710</v>
      </c>
      <c r="D739" s="213">
        <f t="shared" si="206"/>
        <v>3301.5200727730294</v>
      </c>
      <c r="E739" s="208">
        <f t="shared" si="209"/>
        <v>1122.5168247428301</v>
      </c>
      <c r="F739" s="164">
        <f t="shared" si="210"/>
        <v>66.030401455460591</v>
      </c>
      <c r="G739" s="165">
        <v>68</v>
      </c>
      <c r="H739" s="166">
        <f t="shared" si="211"/>
        <v>4558.0672989713203</v>
      </c>
      <c r="I739" s="211">
        <f t="shared" si="201"/>
        <v>712</v>
      </c>
      <c r="J739" s="212">
        <f t="shared" si="204"/>
        <v>110.21496615384613</v>
      </c>
      <c r="K739" s="436">
        <v>19710</v>
      </c>
      <c r="L739" s="213">
        <f t="shared" si="207"/>
        <v>2145.9880473024691</v>
      </c>
      <c r="M739" s="210">
        <f t="shared" si="212"/>
        <v>729.63593608283952</v>
      </c>
      <c r="N739" s="208">
        <f t="shared" si="213"/>
        <v>42.919760946049387</v>
      </c>
      <c r="O739" s="165">
        <v>44</v>
      </c>
      <c r="P739" s="166">
        <f t="shared" si="214"/>
        <v>2962.5437443313581</v>
      </c>
      <c r="Q739" s="211">
        <f t="shared" si="202"/>
        <v>712</v>
      </c>
      <c r="R739" s="212">
        <f t="shared" si="205"/>
        <v>204.68493714285714</v>
      </c>
      <c r="S739" s="436">
        <v>19710</v>
      </c>
      <c r="T739" s="213">
        <f t="shared" si="208"/>
        <v>1155.5320254705603</v>
      </c>
      <c r="U739" s="210">
        <f t="shared" si="215"/>
        <v>392.88088865999049</v>
      </c>
      <c r="V739" s="208">
        <f t="shared" si="216"/>
        <v>23.110640509411205</v>
      </c>
      <c r="W739" s="165">
        <v>24</v>
      </c>
      <c r="X739" s="166">
        <f t="shared" si="217"/>
        <v>1595.523554639962</v>
      </c>
    </row>
    <row r="740" spans="1:24" s="424" customFormat="1" ht="15.75" customHeight="1" x14ac:dyDescent="0.2">
      <c r="A740" s="211">
        <f t="shared" si="200"/>
        <v>713</v>
      </c>
      <c r="B740" s="212">
        <f t="shared" si="203"/>
        <v>71.663217000000003</v>
      </c>
      <c r="C740" s="436">
        <v>19710</v>
      </c>
      <c r="D740" s="213">
        <f t="shared" si="206"/>
        <v>3300.4379359637173</v>
      </c>
      <c r="E740" s="208">
        <f t="shared" si="209"/>
        <v>1122.1488982276639</v>
      </c>
      <c r="F740" s="164">
        <f t="shared" si="210"/>
        <v>66.008758719274354</v>
      </c>
      <c r="G740" s="165">
        <v>68</v>
      </c>
      <c r="H740" s="166">
        <f t="shared" si="211"/>
        <v>4556.5955929106558</v>
      </c>
      <c r="I740" s="211">
        <f t="shared" si="201"/>
        <v>713</v>
      </c>
      <c r="J740" s="212">
        <f t="shared" si="204"/>
        <v>110.25110307692307</v>
      </c>
      <c r="K740" s="436">
        <v>19710</v>
      </c>
      <c r="L740" s="213">
        <f t="shared" si="207"/>
        <v>2145.2846583764167</v>
      </c>
      <c r="M740" s="210">
        <f t="shared" si="212"/>
        <v>729.39678384798174</v>
      </c>
      <c r="N740" s="208">
        <f t="shared" si="213"/>
        <v>42.905693167528334</v>
      </c>
      <c r="O740" s="165">
        <v>44</v>
      </c>
      <c r="P740" s="166">
        <f t="shared" si="214"/>
        <v>2961.5871353919265</v>
      </c>
      <c r="Q740" s="211">
        <f t="shared" si="202"/>
        <v>713</v>
      </c>
      <c r="R740" s="212">
        <f t="shared" si="205"/>
        <v>204.75204857142859</v>
      </c>
      <c r="S740" s="436">
        <v>19710</v>
      </c>
      <c r="T740" s="213">
        <f t="shared" si="208"/>
        <v>1155.1532775873011</v>
      </c>
      <c r="U740" s="210">
        <f t="shared" si="215"/>
        <v>392.75211437968238</v>
      </c>
      <c r="V740" s="208">
        <f t="shared" si="216"/>
        <v>23.103065551746024</v>
      </c>
      <c r="W740" s="165">
        <v>24</v>
      </c>
      <c r="X740" s="166">
        <f t="shared" si="217"/>
        <v>1595.0084575187295</v>
      </c>
    </row>
    <row r="741" spans="1:24" s="424" customFormat="1" ht="15.75" customHeight="1" x14ac:dyDescent="0.2">
      <c r="A741" s="211">
        <f t="shared" si="200"/>
        <v>714</v>
      </c>
      <c r="B741" s="212">
        <f t="shared" si="203"/>
        <v>71.686706000000001</v>
      </c>
      <c r="C741" s="436">
        <v>19710</v>
      </c>
      <c r="D741" s="213">
        <f t="shared" si="206"/>
        <v>3299.3565083043432</v>
      </c>
      <c r="E741" s="208">
        <f t="shared" si="209"/>
        <v>1121.7812128234768</v>
      </c>
      <c r="F741" s="164">
        <f t="shared" si="210"/>
        <v>65.987130166086871</v>
      </c>
      <c r="G741" s="165">
        <v>68</v>
      </c>
      <c r="H741" s="166">
        <f t="shared" si="211"/>
        <v>4555.1248512939064</v>
      </c>
      <c r="I741" s="211">
        <f t="shared" si="201"/>
        <v>714</v>
      </c>
      <c r="J741" s="212">
        <f t="shared" si="204"/>
        <v>110.28724</v>
      </c>
      <c r="K741" s="436">
        <v>19710</v>
      </c>
      <c r="L741" s="213">
        <f t="shared" si="207"/>
        <v>2144.5817303978229</v>
      </c>
      <c r="M741" s="210">
        <f t="shared" si="212"/>
        <v>729.15778833525985</v>
      </c>
      <c r="N741" s="208">
        <f t="shared" si="213"/>
        <v>42.891634607956455</v>
      </c>
      <c r="O741" s="165">
        <v>44</v>
      </c>
      <c r="P741" s="166">
        <f t="shared" si="214"/>
        <v>2960.631153341039</v>
      </c>
      <c r="Q741" s="211">
        <f t="shared" si="202"/>
        <v>714</v>
      </c>
      <c r="R741" s="212">
        <f t="shared" si="205"/>
        <v>204.81916000000001</v>
      </c>
      <c r="S741" s="436">
        <v>19710</v>
      </c>
      <c r="T741" s="213">
        <f t="shared" si="208"/>
        <v>1154.7747779065201</v>
      </c>
      <c r="U741" s="210">
        <f t="shared" si="215"/>
        <v>392.62342448821687</v>
      </c>
      <c r="V741" s="208">
        <f t="shared" si="216"/>
        <v>23.095495558130402</v>
      </c>
      <c r="W741" s="165">
        <v>24</v>
      </c>
      <c r="X741" s="166">
        <f t="shared" si="217"/>
        <v>1594.4936979528673</v>
      </c>
    </row>
    <row r="742" spans="1:24" s="424" customFormat="1" ht="15.75" customHeight="1" x14ac:dyDescent="0.2">
      <c r="A742" s="211">
        <f t="shared" si="200"/>
        <v>715</v>
      </c>
      <c r="B742" s="212">
        <f t="shared" si="203"/>
        <v>71.710194999999999</v>
      </c>
      <c r="C742" s="436">
        <v>19710</v>
      </c>
      <c r="D742" s="213">
        <f t="shared" si="206"/>
        <v>3298.2757890980497</v>
      </c>
      <c r="E742" s="208">
        <f t="shared" si="209"/>
        <v>1121.4137682933369</v>
      </c>
      <c r="F742" s="164">
        <f t="shared" si="210"/>
        <v>65.965515781960988</v>
      </c>
      <c r="G742" s="165">
        <v>68</v>
      </c>
      <c r="H742" s="166">
        <f t="shared" si="211"/>
        <v>4553.6550731733469</v>
      </c>
      <c r="I742" s="211">
        <f t="shared" si="201"/>
        <v>715</v>
      </c>
      <c r="J742" s="212">
        <f t="shared" si="204"/>
        <v>110.32337692307692</v>
      </c>
      <c r="K742" s="436">
        <v>19710</v>
      </c>
      <c r="L742" s="213">
        <f t="shared" si="207"/>
        <v>2143.879262913732</v>
      </c>
      <c r="M742" s="210">
        <f t="shared" si="212"/>
        <v>728.9189493906689</v>
      </c>
      <c r="N742" s="208">
        <f t="shared" si="213"/>
        <v>42.877585258274642</v>
      </c>
      <c r="O742" s="165">
        <v>44</v>
      </c>
      <c r="P742" s="166">
        <f t="shared" si="214"/>
        <v>2959.6757975626756</v>
      </c>
      <c r="Q742" s="211">
        <f t="shared" si="202"/>
        <v>715</v>
      </c>
      <c r="R742" s="212">
        <f t="shared" si="205"/>
        <v>204.88627142857143</v>
      </c>
      <c r="S742" s="436">
        <v>19710</v>
      </c>
      <c r="T742" s="213">
        <f t="shared" si="208"/>
        <v>1154.3965261843173</v>
      </c>
      <c r="U742" s="210">
        <f t="shared" si="215"/>
        <v>392.49481890266793</v>
      </c>
      <c r="V742" s="208">
        <f t="shared" si="216"/>
        <v>23.087930523686346</v>
      </c>
      <c r="W742" s="165">
        <v>24</v>
      </c>
      <c r="X742" s="166">
        <f t="shared" si="217"/>
        <v>1593.9792756106715</v>
      </c>
    </row>
    <row r="743" spans="1:24" s="424" customFormat="1" ht="15.75" customHeight="1" x14ac:dyDescent="0.2">
      <c r="A743" s="211">
        <f t="shared" si="200"/>
        <v>716</v>
      </c>
      <c r="B743" s="212">
        <f t="shared" si="203"/>
        <v>71.733683999999997</v>
      </c>
      <c r="C743" s="436">
        <v>19710</v>
      </c>
      <c r="D743" s="213">
        <f t="shared" si="206"/>
        <v>3297.1957776488939</v>
      </c>
      <c r="E743" s="208">
        <f t="shared" si="209"/>
        <v>1121.046564400624</v>
      </c>
      <c r="F743" s="164">
        <f t="shared" si="210"/>
        <v>65.943915552977884</v>
      </c>
      <c r="G743" s="165">
        <v>68</v>
      </c>
      <c r="H743" s="166">
        <f t="shared" si="211"/>
        <v>4552.186257602496</v>
      </c>
      <c r="I743" s="211">
        <f t="shared" si="201"/>
        <v>716</v>
      </c>
      <c r="J743" s="212">
        <f t="shared" si="204"/>
        <v>110.35951384615383</v>
      </c>
      <c r="K743" s="436">
        <v>19710</v>
      </c>
      <c r="L743" s="213">
        <f t="shared" si="207"/>
        <v>2143.1772554717813</v>
      </c>
      <c r="M743" s="210">
        <f t="shared" si="212"/>
        <v>728.68026686040571</v>
      </c>
      <c r="N743" s="208">
        <f t="shared" si="213"/>
        <v>42.863545109435627</v>
      </c>
      <c r="O743" s="165">
        <v>44</v>
      </c>
      <c r="P743" s="166">
        <f t="shared" si="214"/>
        <v>2958.7210674416224</v>
      </c>
      <c r="Q743" s="211">
        <f t="shared" si="202"/>
        <v>716</v>
      </c>
      <c r="R743" s="212">
        <f t="shared" si="205"/>
        <v>204.95338285714286</v>
      </c>
      <c r="S743" s="436">
        <v>19710</v>
      </c>
      <c r="T743" s="213">
        <f t="shared" si="208"/>
        <v>1154.0185221771128</v>
      </c>
      <c r="U743" s="210">
        <f t="shared" si="215"/>
        <v>392.3662975402184</v>
      </c>
      <c r="V743" s="208">
        <f t="shared" si="216"/>
        <v>23.080370443542257</v>
      </c>
      <c r="W743" s="165">
        <v>24</v>
      </c>
      <c r="X743" s="166">
        <f t="shared" si="217"/>
        <v>1593.4651901608734</v>
      </c>
    </row>
    <row r="744" spans="1:24" s="424" customFormat="1" ht="15.75" customHeight="1" x14ac:dyDescent="0.2">
      <c r="A744" s="211">
        <f t="shared" si="200"/>
        <v>717</v>
      </c>
      <c r="B744" s="212">
        <f t="shared" si="203"/>
        <v>71.757172999999995</v>
      </c>
      <c r="C744" s="436">
        <v>19710</v>
      </c>
      <c r="D744" s="213">
        <f t="shared" si="206"/>
        <v>3296.116473261844</v>
      </c>
      <c r="E744" s="208">
        <f t="shared" si="209"/>
        <v>1120.6796009090272</v>
      </c>
      <c r="F744" s="164">
        <f t="shared" si="210"/>
        <v>65.922329465236885</v>
      </c>
      <c r="G744" s="165">
        <v>68</v>
      </c>
      <c r="H744" s="166">
        <f t="shared" si="211"/>
        <v>4550.7184036361077</v>
      </c>
      <c r="I744" s="211">
        <f t="shared" si="201"/>
        <v>717</v>
      </c>
      <c r="J744" s="212">
        <f t="shared" si="204"/>
        <v>110.39565076923076</v>
      </c>
      <c r="K744" s="436">
        <v>19710</v>
      </c>
      <c r="L744" s="213">
        <f t="shared" si="207"/>
        <v>2142.4757076201986</v>
      </c>
      <c r="M744" s="210">
        <f t="shared" si="212"/>
        <v>728.44174059086754</v>
      </c>
      <c r="N744" s="208">
        <f t="shared" si="213"/>
        <v>42.84951415240397</v>
      </c>
      <c r="O744" s="165">
        <v>44</v>
      </c>
      <c r="P744" s="166">
        <f t="shared" si="214"/>
        <v>2957.7669623634702</v>
      </c>
      <c r="Q744" s="211">
        <f t="shared" si="202"/>
        <v>717</v>
      </c>
      <c r="R744" s="212">
        <f t="shared" si="205"/>
        <v>205.02049428571428</v>
      </c>
      <c r="S744" s="436">
        <v>19710</v>
      </c>
      <c r="T744" s="213">
        <f t="shared" si="208"/>
        <v>1153.6407656416454</v>
      </c>
      <c r="U744" s="210">
        <f t="shared" si="215"/>
        <v>392.23786031815945</v>
      </c>
      <c r="V744" s="208">
        <f t="shared" si="216"/>
        <v>23.072815312832908</v>
      </c>
      <c r="W744" s="165">
        <v>24</v>
      </c>
      <c r="X744" s="166">
        <f t="shared" si="217"/>
        <v>1592.9514412726378</v>
      </c>
    </row>
    <row r="745" spans="1:24" s="424" customFormat="1" ht="15.75" customHeight="1" x14ac:dyDescent="0.2">
      <c r="A745" s="211">
        <f t="shared" si="200"/>
        <v>718</v>
      </c>
      <c r="B745" s="212">
        <f t="shared" si="203"/>
        <v>71.780662000000007</v>
      </c>
      <c r="C745" s="436">
        <v>19710</v>
      </c>
      <c r="D745" s="213">
        <f t="shared" si="206"/>
        <v>3295.0378752427773</v>
      </c>
      <c r="E745" s="208">
        <f t="shared" si="209"/>
        <v>1120.3128775825444</v>
      </c>
      <c r="F745" s="164">
        <f t="shared" si="210"/>
        <v>65.900757504855548</v>
      </c>
      <c r="G745" s="165">
        <v>68</v>
      </c>
      <c r="H745" s="166">
        <f t="shared" si="211"/>
        <v>4549.2515103301766</v>
      </c>
      <c r="I745" s="211">
        <f t="shared" si="201"/>
        <v>718</v>
      </c>
      <c r="J745" s="212">
        <f t="shared" si="204"/>
        <v>110.43178769230769</v>
      </c>
      <c r="K745" s="436">
        <v>19710</v>
      </c>
      <c r="L745" s="213">
        <f t="shared" si="207"/>
        <v>2141.7746189078057</v>
      </c>
      <c r="M745" s="210">
        <f t="shared" si="212"/>
        <v>728.20337042865401</v>
      </c>
      <c r="N745" s="208">
        <f t="shared" si="213"/>
        <v>42.835492378156111</v>
      </c>
      <c r="O745" s="165">
        <v>44</v>
      </c>
      <c r="P745" s="166">
        <f t="shared" si="214"/>
        <v>2956.813481714616</v>
      </c>
      <c r="Q745" s="211">
        <f t="shared" si="202"/>
        <v>718</v>
      </c>
      <c r="R745" s="212">
        <f t="shared" si="205"/>
        <v>205.08760571428576</v>
      </c>
      <c r="S745" s="436">
        <v>19710</v>
      </c>
      <c r="T745" s="213">
        <f t="shared" si="208"/>
        <v>1153.2632563349721</v>
      </c>
      <c r="U745" s="210">
        <f t="shared" si="215"/>
        <v>392.10950715389055</v>
      </c>
      <c r="V745" s="208">
        <f t="shared" si="216"/>
        <v>23.06526512669944</v>
      </c>
      <c r="W745" s="165">
        <v>24</v>
      </c>
      <c r="X745" s="166">
        <f t="shared" si="217"/>
        <v>1592.438028615562</v>
      </c>
    </row>
    <row r="746" spans="1:24" s="424" customFormat="1" ht="15.75" customHeight="1" x14ac:dyDescent="0.2">
      <c r="A746" s="211">
        <f t="shared" si="200"/>
        <v>719</v>
      </c>
      <c r="B746" s="212">
        <f t="shared" si="203"/>
        <v>71.80415099999999</v>
      </c>
      <c r="C746" s="436">
        <v>19710</v>
      </c>
      <c r="D746" s="213">
        <f t="shared" si="206"/>
        <v>3293.9599828984819</v>
      </c>
      <c r="E746" s="208">
        <f t="shared" si="209"/>
        <v>1119.946394185484</v>
      </c>
      <c r="F746" s="164">
        <f t="shared" si="210"/>
        <v>65.879199657969636</v>
      </c>
      <c r="G746" s="165">
        <v>68</v>
      </c>
      <c r="H746" s="166">
        <f t="shared" si="211"/>
        <v>4547.7855767419351</v>
      </c>
      <c r="I746" s="211">
        <f t="shared" si="201"/>
        <v>719</v>
      </c>
      <c r="J746" s="212">
        <f t="shared" si="204"/>
        <v>110.4679246153846</v>
      </c>
      <c r="K746" s="436">
        <v>19710</v>
      </c>
      <c r="L746" s="213">
        <f t="shared" si="207"/>
        <v>2141.0739888840135</v>
      </c>
      <c r="M746" s="210">
        <f t="shared" si="212"/>
        <v>727.96515622056461</v>
      </c>
      <c r="N746" s="208">
        <f t="shared" si="213"/>
        <v>42.821479777680274</v>
      </c>
      <c r="O746" s="165">
        <v>44</v>
      </c>
      <c r="P746" s="166">
        <f t="shared" si="214"/>
        <v>2955.8606248822584</v>
      </c>
      <c r="Q746" s="211">
        <f t="shared" si="202"/>
        <v>719</v>
      </c>
      <c r="R746" s="212">
        <f t="shared" si="205"/>
        <v>205.15471714285712</v>
      </c>
      <c r="S746" s="436">
        <v>19710</v>
      </c>
      <c r="T746" s="213">
        <f t="shared" si="208"/>
        <v>1152.8859940144687</v>
      </c>
      <c r="U746" s="210">
        <f t="shared" si="215"/>
        <v>391.98123796491939</v>
      </c>
      <c r="V746" s="208">
        <f t="shared" si="216"/>
        <v>23.057719880289373</v>
      </c>
      <c r="W746" s="165">
        <v>24</v>
      </c>
      <c r="X746" s="166">
        <f t="shared" si="217"/>
        <v>1591.9249518596775</v>
      </c>
    </row>
    <row r="747" spans="1:24" s="424" customFormat="1" ht="15.75" customHeight="1" x14ac:dyDescent="0.2">
      <c r="A747" s="214">
        <f t="shared" si="200"/>
        <v>720</v>
      </c>
      <c r="B747" s="212">
        <f t="shared" si="203"/>
        <v>71.827640000000002</v>
      </c>
      <c r="C747" s="436">
        <v>19710</v>
      </c>
      <c r="D747" s="213">
        <f t="shared" si="206"/>
        <v>3292.8827955366482</v>
      </c>
      <c r="E747" s="208">
        <f t="shared" si="209"/>
        <v>1119.5801504824606</v>
      </c>
      <c r="F747" s="164">
        <f t="shared" si="210"/>
        <v>65.857655910732973</v>
      </c>
      <c r="G747" s="165">
        <v>68</v>
      </c>
      <c r="H747" s="166">
        <f t="shared" si="211"/>
        <v>4546.3206019298423</v>
      </c>
      <c r="I747" s="214">
        <f t="shared" si="201"/>
        <v>720</v>
      </c>
      <c r="J747" s="212">
        <f t="shared" si="204"/>
        <v>110.50406153846154</v>
      </c>
      <c r="K747" s="436">
        <v>19710</v>
      </c>
      <c r="L747" s="213">
        <f t="shared" si="207"/>
        <v>2140.3738170988217</v>
      </c>
      <c r="M747" s="210">
        <f t="shared" si="212"/>
        <v>727.72709781359947</v>
      </c>
      <c r="N747" s="208">
        <f t="shared" si="213"/>
        <v>42.807476341976432</v>
      </c>
      <c r="O747" s="165">
        <v>44</v>
      </c>
      <c r="P747" s="166">
        <f t="shared" si="214"/>
        <v>2954.9083912543974</v>
      </c>
      <c r="Q747" s="214">
        <f t="shared" si="202"/>
        <v>720</v>
      </c>
      <c r="R747" s="212">
        <f t="shared" si="205"/>
        <v>205.2218285714286</v>
      </c>
      <c r="S747" s="436">
        <v>19710</v>
      </c>
      <c r="T747" s="213">
        <f t="shared" si="208"/>
        <v>1152.508978437827</v>
      </c>
      <c r="U747" s="210">
        <f t="shared" si="215"/>
        <v>391.85305266886121</v>
      </c>
      <c r="V747" s="208">
        <f t="shared" si="216"/>
        <v>23.050179568756541</v>
      </c>
      <c r="W747" s="165">
        <v>24</v>
      </c>
      <c r="X747" s="166">
        <f t="shared" si="217"/>
        <v>1591.4122106754446</v>
      </c>
    </row>
    <row r="748" spans="1:24" s="424" customFormat="1" ht="15.75" customHeight="1" x14ac:dyDescent="0.2">
      <c r="A748" s="211">
        <f t="shared" si="200"/>
        <v>721</v>
      </c>
      <c r="B748" s="212">
        <f t="shared" si="203"/>
        <v>71.851129</v>
      </c>
      <c r="C748" s="436">
        <v>19710</v>
      </c>
      <c r="D748" s="213">
        <f t="shared" si="206"/>
        <v>3291.8063124658765</v>
      </c>
      <c r="E748" s="208">
        <f t="shared" si="209"/>
        <v>1119.2141462383981</v>
      </c>
      <c r="F748" s="164">
        <f t="shared" si="210"/>
        <v>65.83612624931753</v>
      </c>
      <c r="G748" s="165">
        <v>68</v>
      </c>
      <c r="H748" s="166">
        <f t="shared" si="211"/>
        <v>4544.8565849535917</v>
      </c>
      <c r="I748" s="211">
        <f t="shared" si="201"/>
        <v>721</v>
      </c>
      <c r="J748" s="212">
        <f t="shared" si="204"/>
        <v>110.54019846153845</v>
      </c>
      <c r="K748" s="436">
        <v>19710</v>
      </c>
      <c r="L748" s="213">
        <f t="shared" si="207"/>
        <v>2139.67410310282</v>
      </c>
      <c r="M748" s="210">
        <f t="shared" si="212"/>
        <v>727.48919505495883</v>
      </c>
      <c r="N748" s="208">
        <f t="shared" si="213"/>
        <v>42.793482062056398</v>
      </c>
      <c r="O748" s="165">
        <v>44</v>
      </c>
      <c r="P748" s="166">
        <f t="shared" si="214"/>
        <v>2953.9567802198349</v>
      </c>
      <c r="Q748" s="211">
        <f t="shared" si="202"/>
        <v>721</v>
      </c>
      <c r="R748" s="212">
        <f t="shared" si="205"/>
        <v>205.28894000000003</v>
      </c>
      <c r="S748" s="436">
        <v>19710</v>
      </c>
      <c r="T748" s="213">
        <f t="shared" si="208"/>
        <v>1152.1322093630567</v>
      </c>
      <c r="U748" s="210">
        <f t="shared" si="215"/>
        <v>391.72495118343932</v>
      </c>
      <c r="V748" s="208">
        <f t="shared" si="216"/>
        <v>23.042644187261136</v>
      </c>
      <c r="W748" s="165">
        <v>24</v>
      </c>
      <c r="X748" s="166">
        <f t="shared" si="217"/>
        <v>1590.8998047337573</v>
      </c>
    </row>
    <row r="749" spans="1:24" s="424" customFormat="1" ht="15.75" customHeight="1" x14ac:dyDescent="0.2">
      <c r="A749" s="211">
        <f t="shared" si="200"/>
        <v>722</v>
      </c>
      <c r="B749" s="212">
        <f t="shared" si="203"/>
        <v>71.874617999999998</v>
      </c>
      <c r="C749" s="436">
        <v>19710</v>
      </c>
      <c r="D749" s="213">
        <f t="shared" si="206"/>
        <v>3290.7305329956675</v>
      </c>
      <c r="E749" s="208">
        <f t="shared" si="209"/>
        <v>1118.848381218527</v>
      </c>
      <c r="F749" s="164">
        <f t="shared" si="210"/>
        <v>65.814610659913356</v>
      </c>
      <c r="G749" s="165">
        <v>68</v>
      </c>
      <c r="H749" s="166">
        <f t="shared" si="211"/>
        <v>4543.3935248741082</v>
      </c>
      <c r="I749" s="211">
        <f t="shared" si="201"/>
        <v>722</v>
      </c>
      <c r="J749" s="212">
        <f t="shared" si="204"/>
        <v>110.57633538461538</v>
      </c>
      <c r="K749" s="436">
        <v>19710</v>
      </c>
      <c r="L749" s="213">
        <f t="shared" si="207"/>
        <v>2138.9748464471841</v>
      </c>
      <c r="M749" s="210">
        <f t="shared" si="212"/>
        <v>727.25144779204265</v>
      </c>
      <c r="N749" s="208">
        <f t="shared" si="213"/>
        <v>42.779496928943679</v>
      </c>
      <c r="O749" s="165">
        <v>44</v>
      </c>
      <c r="P749" s="166">
        <f t="shared" si="214"/>
        <v>2953.0057911681706</v>
      </c>
      <c r="Q749" s="211">
        <f t="shared" si="202"/>
        <v>722</v>
      </c>
      <c r="R749" s="212">
        <f t="shared" si="205"/>
        <v>205.35605142857145</v>
      </c>
      <c r="S749" s="436">
        <v>19710</v>
      </c>
      <c r="T749" s="213">
        <f t="shared" si="208"/>
        <v>1151.7556865484835</v>
      </c>
      <c r="U749" s="210">
        <f t="shared" si="215"/>
        <v>391.59693342648438</v>
      </c>
      <c r="V749" s="208">
        <f t="shared" si="216"/>
        <v>23.03511373096967</v>
      </c>
      <c r="W749" s="165">
        <v>24</v>
      </c>
      <c r="X749" s="166">
        <f t="shared" si="217"/>
        <v>1590.3877337059375</v>
      </c>
    </row>
    <row r="750" spans="1:24" s="424" customFormat="1" ht="15.75" customHeight="1" x14ac:dyDescent="0.2">
      <c r="A750" s="211">
        <f t="shared" si="200"/>
        <v>723</v>
      </c>
      <c r="B750" s="212">
        <f t="shared" si="203"/>
        <v>71.898106999999996</v>
      </c>
      <c r="C750" s="436">
        <v>19710</v>
      </c>
      <c r="D750" s="213">
        <f t="shared" si="206"/>
        <v>3289.655456436426</v>
      </c>
      <c r="E750" s="208">
        <f t="shared" si="209"/>
        <v>1118.482855188385</v>
      </c>
      <c r="F750" s="164">
        <f t="shared" si="210"/>
        <v>65.793109128728517</v>
      </c>
      <c r="G750" s="165">
        <v>68</v>
      </c>
      <c r="H750" s="166">
        <f t="shared" si="211"/>
        <v>4541.931420753539</v>
      </c>
      <c r="I750" s="211">
        <f t="shared" si="201"/>
        <v>723</v>
      </c>
      <c r="J750" s="212">
        <f t="shared" si="204"/>
        <v>110.6124723076923</v>
      </c>
      <c r="K750" s="436">
        <v>19710</v>
      </c>
      <c r="L750" s="213">
        <f t="shared" si="207"/>
        <v>2138.2760466836771</v>
      </c>
      <c r="M750" s="210">
        <f t="shared" si="212"/>
        <v>727.01385587245022</v>
      </c>
      <c r="N750" s="208">
        <f t="shared" si="213"/>
        <v>42.765520933673542</v>
      </c>
      <c r="O750" s="165">
        <v>44</v>
      </c>
      <c r="P750" s="166">
        <f t="shared" si="214"/>
        <v>2952.0554234898009</v>
      </c>
      <c r="Q750" s="211">
        <f t="shared" si="202"/>
        <v>723</v>
      </c>
      <c r="R750" s="212">
        <f t="shared" si="205"/>
        <v>205.42316285714287</v>
      </c>
      <c r="S750" s="436">
        <v>19710</v>
      </c>
      <c r="T750" s="213">
        <f t="shared" si="208"/>
        <v>1151.3794097527491</v>
      </c>
      <c r="U750" s="210">
        <f t="shared" si="215"/>
        <v>391.4689993159347</v>
      </c>
      <c r="V750" s="208">
        <f t="shared" si="216"/>
        <v>23.027588195054982</v>
      </c>
      <c r="W750" s="165">
        <v>24</v>
      </c>
      <c r="X750" s="166">
        <f t="shared" si="217"/>
        <v>1589.8759972637388</v>
      </c>
    </row>
    <row r="751" spans="1:24" s="424" customFormat="1" ht="15.75" customHeight="1" x14ac:dyDescent="0.2">
      <c r="A751" s="211">
        <f t="shared" si="200"/>
        <v>724</v>
      </c>
      <c r="B751" s="212">
        <f t="shared" si="203"/>
        <v>71.921595999999994</v>
      </c>
      <c r="C751" s="436">
        <v>19710</v>
      </c>
      <c r="D751" s="213">
        <f t="shared" si="206"/>
        <v>3288.5810820994575</v>
      </c>
      <c r="E751" s="208">
        <f t="shared" si="209"/>
        <v>1118.1175679138157</v>
      </c>
      <c r="F751" s="164">
        <f t="shared" si="210"/>
        <v>65.771621641989157</v>
      </c>
      <c r="G751" s="165">
        <v>68</v>
      </c>
      <c r="H751" s="166">
        <f t="shared" si="211"/>
        <v>4540.4702716552629</v>
      </c>
      <c r="I751" s="211">
        <f t="shared" si="201"/>
        <v>724</v>
      </c>
      <c r="J751" s="212">
        <f t="shared" si="204"/>
        <v>110.64860923076922</v>
      </c>
      <c r="K751" s="436">
        <v>19710</v>
      </c>
      <c r="L751" s="213">
        <f t="shared" si="207"/>
        <v>2137.5777033646473</v>
      </c>
      <c r="M751" s="210">
        <f t="shared" si="212"/>
        <v>726.77641914398009</v>
      </c>
      <c r="N751" s="208">
        <f t="shared" si="213"/>
        <v>42.751554067292943</v>
      </c>
      <c r="O751" s="165">
        <v>44</v>
      </c>
      <c r="P751" s="166">
        <f t="shared" si="214"/>
        <v>2951.1056765759204</v>
      </c>
      <c r="Q751" s="211">
        <f t="shared" si="202"/>
        <v>724</v>
      </c>
      <c r="R751" s="212">
        <f t="shared" si="205"/>
        <v>205.49027428571429</v>
      </c>
      <c r="S751" s="436">
        <v>19710</v>
      </c>
      <c r="T751" s="213">
        <f t="shared" si="208"/>
        <v>1151.00337873481</v>
      </c>
      <c r="U751" s="210">
        <f t="shared" si="215"/>
        <v>391.3411487698354</v>
      </c>
      <c r="V751" s="208">
        <f t="shared" si="216"/>
        <v>23.020067574696199</v>
      </c>
      <c r="W751" s="165">
        <v>24</v>
      </c>
      <c r="X751" s="166">
        <f t="shared" si="217"/>
        <v>1589.3645950793416</v>
      </c>
    </row>
    <row r="752" spans="1:24" s="424" customFormat="1" ht="15.75" customHeight="1" x14ac:dyDescent="0.2">
      <c r="A752" s="211">
        <f t="shared" si="200"/>
        <v>725</v>
      </c>
      <c r="B752" s="212">
        <f t="shared" si="203"/>
        <v>71.945085000000006</v>
      </c>
      <c r="C752" s="436">
        <v>19710</v>
      </c>
      <c r="D752" s="213">
        <f t="shared" si="206"/>
        <v>3287.5074092969653</v>
      </c>
      <c r="E752" s="208">
        <f t="shared" si="209"/>
        <v>1117.7525191609682</v>
      </c>
      <c r="F752" s="164">
        <f t="shared" si="210"/>
        <v>65.75014818593931</v>
      </c>
      <c r="G752" s="165">
        <v>68</v>
      </c>
      <c r="H752" s="166">
        <f t="shared" si="211"/>
        <v>4539.0100766438727</v>
      </c>
      <c r="I752" s="211">
        <f t="shared" si="201"/>
        <v>725</v>
      </c>
      <c r="J752" s="212">
        <f t="shared" si="204"/>
        <v>110.68474615384616</v>
      </c>
      <c r="K752" s="436">
        <v>19710</v>
      </c>
      <c r="L752" s="213">
        <f t="shared" si="207"/>
        <v>2136.8798160430279</v>
      </c>
      <c r="M752" s="210">
        <f t="shared" si="212"/>
        <v>726.53913745462955</v>
      </c>
      <c r="N752" s="208">
        <f t="shared" si="213"/>
        <v>42.737596320860561</v>
      </c>
      <c r="O752" s="165">
        <v>44</v>
      </c>
      <c r="P752" s="166">
        <f t="shared" si="214"/>
        <v>2950.1565498185182</v>
      </c>
      <c r="Q752" s="211">
        <f t="shared" si="202"/>
        <v>725</v>
      </c>
      <c r="R752" s="212">
        <f t="shared" si="205"/>
        <v>205.55738571428574</v>
      </c>
      <c r="S752" s="436">
        <v>19710</v>
      </c>
      <c r="T752" s="213">
        <f t="shared" si="208"/>
        <v>1150.6275932539379</v>
      </c>
      <c r="U752" s="210">
        <f t="shared" si="215"/>
        <v>391.21338170633891</v>
      </c>
      <c r="V752" s="208">
        <f t="shared" si="216"/>
        <v>23.012551865078759</v>
      </c>
      <c r="W752" s="165">
        <v>24</v>
      </c>
      <c r="X752" s="166">
        <f t="shared" si="217"/>
        <v>1588.8535268253554</v>
      </c>
    </row>
    <row r="753" spans="1:24" s="424" customFormat="1" ht="15.75" customHeight="1" x14ac:dyDescent="0.2">
      <c r="A753" s="211">
        <f t="shared" si="200"/>
        <v>726</v>
      </c>
      <c r="B753" s="212">
        <f t="shared" si="203"/>
        <v>71.968574000000004</v>
      </c>
      <c r="C753" s="436">
        <v>19710</v>
      </c>
      <c r="D753" s="213">
        <f t="shared" si="206"/>
        <v>3286.4344373420545</v>
      </c>
      <c r="E753" s="208">
        <f t="shared" si="209"/>
        <v>1117.3877086962987</v>
      </c>
      <c r="F753" s="164">
        <f t="shared" si="210"/>
        <v>65.728688746841087</v>
      </c>
      <c r="G753" s="165">
        <v>68</v>
      </c>
      <c r="H753" s="166">
        <f t="shared" si="211"/>
        <v>4537.5508347851937</v>
      </c>
      <c r="I753" s="211">
        <f t="shared" si="201"/>
        <v>726</v>
      </c>
      <c r="J753" s="212">
        <f t="shared" si="204"/>
        <v>110.72088307692307</v>
      </c>
      <c r="K753" s="436">
        <v>19710</v>
      </c>
      <c r="L753" s="213">
        <f t="shared" si="207"/>
        <v>2136.1823842723352</v>
      </c>
      <c r="M753" s="210">
        <f t="shared" si="212"/>
        <v>726.30201065259405</v>
      </c>
      <c r="N753" s="208">
        <f t="shared" si="213"/>
        <v>42.723647685446707</v>
      </c>
      <c r="O753" s="165">
        <v>44</v>
      </c>
      <c r="P753" s="166">
        <f t="shared" si="214"/>
        <v>2949.2080426103762</v>
      </c>
      <c r="Q753" s="211">
        <f t="shared" si="202"/>
        <v>726</v>
      </c>
      <c r="R753" s="212">
        <f t="shared" si="205"/>
        <v>205.62449714285717</v>
      </c>
      <c r="S753" s="436">
        <v>19710</v>
      </c>
      <c r="T753" s="213">
        <f t="shared" si="208"/>
        <v>1150.2520530697188</v>
      </c>
      <c r="U753" s="210">
        <f t="shared" si="215"/>
        <v>391.08569804370444</v>
      </c>
      <c r="V753" s="208">
        <f t="shared" si="216"/>
        <v>23.005041061394376</v>
      </c>
      <c r="W753" s="165">
        <v>24</v>
      </c>
      <c r="X753" s="166">
        <f t="shared" si="217"/>
        <v>1588.3427921748178</v>
      </c>
    </row>
    <row r="754" spans="1:24" s="424" customFormat="1" ht="15.75" customHeight="1" x14ac:dyDescent="0.2">
      <c r="A754" s="211">
        <f t="shared" si="200"/>
        <v>727</v>
      </c>
      <c r="B754" s="212">
        <f t="shared" si="203"/>
        <v>71.992063000000002</v>
      </c>
      <c r="C754" s="436">
        <v>19710</v>
      </c>
      <c r="D754" s="213">
        <f t="shared" si="206"/>
        <v>3285.3621655487214</v>
      </c>
      <c r="E754" s="208">
        <f t="shared" si="209"/>
        <v>1117.0231362865654</v>
      </c>
      <c r="F754" s="164">
        <f t="shared" si="210"/>
        <v>65.707243310974434</v>
      </c>
      <c r="G754" s="165">
        <v>68</v>
      </c>
      <c r="H754" s="166">
        <f t="shared" si="211"/>
        <v>4536.0925451462608</v>
      </c>
      <c r="I754" s="211">
        <f t="shared" si="201"/>
        <v>727</v>
      </c>
      <c r="J754" s="212">
        <f t="shared" si="204"/>
        <v>110.75702</v>
      </c>
      <c r="K754" s="436">
        <v>19710</v>
      </c>
      <c r="L754" s="213">
        <f t="shared" si="207"/>
        <v>2135.485407606669</v>
      </c>
      <c r="M754" s="210">
        <f t="shared" si="212"/>
        <v>726.06503858626752</v>
      </c>
      <c r="N754" s="208">
        <f t="shared" si="213"/>
        <v>42.709708152133381</v>
      </c>
      <c r="O754" s="165">
        <v>44</v>
      </c>
      <c r="P754" s="166">
        <f t="shared" si="214"/>
        <v>2948.2601543450701</v>
      </c>
      <c r="Q754" s="211">
        <f t="shared" si="202"/>
        <v>727</v>
      </c>
      <c r="R754" s="212">
        <f t="shared" si="205"/>
        <v>205.69160857142859</v>
      </c>
      <c r="S754" s="436">
        <v>19710</v>
      </c>
      <c r="T754" s="213">
        <f t="shared" si="208"/>
        <v>1149.8767579420526</v>
      </c>
      <c r="U754" s="210">
        <f t="shared" si="215"/>
        <v>390.95809770029791</v>
      </c>
      <c r="V754" s="208">
        <f t="shared" si="216"/>
        <v>22.997535158841053</v>
      </c>
      <c r="W754" s="165">
        <v>24</v>
      </c>
      <c r="X754" s="166">
        <f t="shared" si="217"/>
        <v>1587.8323908011914</v>
      </c>
    </row>
    <row r="755" spans="1:24" s="424" customFormat="1" ht="15.75" customHeight="1" x14ac:dyDescent="0.2">
      <c r="A755" s="211">
        <f t="shared" si="200"/>
        <v>728</v>
      </c>
      <c r="B755" s="212">
        <f t="shared" si="203"/>
        <v>72.015552</v>
      </c>
      <c r="C755" s="436">
        <v>19710</v>
      </c>
      <c r="D755" s="213">
        <f t="shared" si="206"/>
        <v>3284.2905932318622</v>
      </c>
      <c r="E755" s="208">
        <f t="shared" si="209"/>
        <v>1116.6588016988333</v>
      </c>
      <c r="F755" s="164">
        <f t="shared" si="210"/>
        <v>65.685811864637245</v>
      </c>
      <c r="G755" s="165">
        <v>68</v>
      </c>
      <c r="H755" s="166">
        <f t="shared" si="211"/>
        <v>4534.6352067953321</v>
      </c>
      <c r="I755" s="211">
        <f t="shared" si="201"/>
        <v>728</v>
      </c>
      <c r="J755" s="212">
        <f t="shared" si="204"/>
        <v>110.79315692307692</v>
      </c>
      <c r="K755" s="436">
        <v>19710</v>
      </c>
      <c r="L755" s="213">
        <f t="shared" si="207"/>
        <v>2134.7888856007103</v>
      </c>
      <c r="M755" s="210">
        <f t="shared" si="212"/>
        <v>725.82822110424149</v>
      </c>
      <c r="N755" s="208">
        <f t="shared" si="213"/>
        <v>42.695777712014205</v>
      </c>
      <c r="O755" s="165">
        <v>44</v>
      </c>
      <c r="P755" s="166">
        <f t="shared" si="214"/>
        <v>2947.312884416966</v>
      </c>
      <c r="Q755" s="211">
        <f t="shared" si="202"/>
        <v>728</v>
      </c>
      <c r="R755" s="212">
        <f t="shared" si="205"/>
        <v>205.75872000000001</v>
      </c>
      <c r="S755" s="436">
        <v>19710</v>
      </c>
      <c r="T755" s="213">
        <f t="shared" si="208"/>
        <v>1149.5017076311515</v>
      </c>
      <c r="U755" s="210">
        <f t="shared" si="215"/>
        <v>390.83058059459154</v>
      </c>
      <c r="V755" s="208">
        <f t="shared" si="216"/>
        <v>22.990034152623029</v>
      </c>
      <c r="W755" s="165">
        <v>24</v>
      </c>
      <c r="X755" s="166">
        <f t="shared" si="217"/>
        <v>1587.3223223783662</v>
      </c>
    </row>
    <row r="756" spans="1:24" s="424" customFormat="1" ht="15.75" customHeight="1" x14ac:dyDescent="0.2">
      <c r="A756" s="211">
        <f t="shared" si="200"/>
        <v>729</v>
      </c>
      <c r="B756" s="212">
        <f t="shared" si="203"/>
        <v>72.039040999999997</v>
      </c>
      <c r="C756" s="436">
        <v>19710</v>
      </c>
      <c r="D756" s="213">
        <f t="shared" si="206"/>
        <v>3283.2197197072628</v>
      </c>
      <c r="E756" s="208">
        <f t="shared" si="209"/>
        <v>1116.2947047004695</v>
      </c>
      <c r="F756" s="164">
        <f t="shared" si="210"/>
        <v>65.664394394145262</v>
      </c>
      <c r="G756" s="165">
        <v>68</v>
      </c>
      <c r="H756" s="166">
        <f t="shared" si="211"/>
        <v>4533.1788188018782</v>
      </c>
      <c r="I756" s="211">
        <f t="shared" si="201"/>
        <v>729</v>
      </c>
      <c r="J756" s="212">
        <f t="shared" si="204"/>
        <v>110.82929384615385</v>
      </c>
      <c r="K756" s="436">
        <v>19710</v>
      </c>
      <c r="L756" s="213">
        <f t="shared" si="207"/>
        <v>2134.0928178097206</v>
      </c>
      <c r="M756" s="210">
        <f t="shared" si="212"/>
        <v>725.59155805530509</v>
      </c>
      <c r="N756" s="208">
        <f t="shared" si="213"/>
        <v>42.681856356194416</v>
      </c>
      <c r="O756" s="165">
        <v>44</v>
      </c>
      <c r="P756" s="166">
        <f t="shared" si="214"/>
        <v>2946.3662322212199</v>
      </c>
      <c r="Q756" s="211">
        <f t="shared" si="202"/>
        <v>729</v>
      </c>
      <c r="R756" s="212">
        <f t="shared" si="205"/>
        <v>205.82583142857143</v>
      </c>
      <c r="S756" s="436">
        <v>19710</v>
      </c>
      <c r="T756" s="213">
        <f t="shared" si="208"/>
        <v>1149.126901897542</v>
      </c>
      <c r="U756" s="210">
        <f t="shared" si="215"/>
        <v>390.70314664516428</v>
      </c>
      <c r="V756" s="208">
        <f t="shared" si="216"/>
        <v>22.982538037950839</v>
      </c>
      <c r="W756" s="165">
        <v>24</v>
      </c>
      <c r="X756" s="166">
        <f t="shared" si="217"/>
        <v>1586.8125865806571</v>
      </c>
    </row>
    <row r="757" spans="1:24" s="424" customFormat="1" ht="15.75" customHeight="1" x14ac:dyDescent="0.2">
      <c r="A757" s="214">
        <f t="shared" si="200"/>
        <v>730</v>
      </c>
      <c r="B757" s="212">
        <f t="shared" si="203"/>
        <v>72.062529999999995</v>
      </c>
      <c r="C757" s="436">
        <v>19710</v>
      </c>
      <c r="D757" s="213">
        <f t="shared" si="206"/>
        <v>3282.1495442916034</v>
      </c>
      <c r="E757" s="208">
        <f t="shared" si="209"/>
        <v>1115.9308450591452</v>
      </c>
      <c r="F757" s="164">
        <f t="shared" si="210"/>
        <v>65.642990885832063</v>
      </c>
      <c r="G757" s="165">
        <v>68</v>
      </c>
      <c r="H757" s="166">
        <f t="shared" si="211"/>
        <v>4531.7233802365809</v>
      </c>
      <c r="I757" s="214">
        <f t="shared" si="201"/>
        <v>730</v>
      </c>
      <c r="J757" s="212">
        <f t="shared" si="204"/>
        <v>110.86543076923076</v>
      </c>
      <c r="K757" s="436">
        <v>19710</v>
      </c>
      <c r="L757" s="213">
        <f t="shared" si="207"/>
        <v>2133.3972037895423</v>
      </c>
      <c r="M757" s="210">
        <f t="shared" si="212"/>
        <v>725.35504928844443</v>
      </c>
      <c r="N757" s="208">
        <f t="shared" si="213"/>
        <v>42.667944075790849</v>
      </c>
      <c r="O757" s="165">
        <v>44</v>
      </c>
      <c r="P757" s="166">
        <f t="shared" si="214"/>
        <v>2945.4201971537777</v>
      </c>
      <c r="Q757" s="214">
        <f t="shared" si="202"/>
        <v>730</v>
      </c>
      <c r="R757" s="212">
        <f t="shared" si="205"/>
        <v>205.89294285714286</v>
      </c>
      <c r="S757" s="436">
        <v>19710</v>
      </c>
      <c r="T757" s="213">
        <f t="shared" si="208"/>
        <v>1148.7523405020611</v>
      </c>
      <c r="U757" s="210">
        <f t="shared" si="215"/>
        <v>390.57579577070078</v>
      </c>
      <c r="V757" s="208">
        <f t="shared" si="216"/>
        <v>22.975046810041221</v>
      </c>
      <c r="W757" s="165">
        <v>24</v>
      </c>
      <c r="X757" s="166">
        <f t="shared" si="217"/>
        <v>1586.3031830828031</v>
      </c>
    </row>
    <row r="758" spans="1:24" s="424" customFormat="1" ht="15.75" customHeight="1" x14ac:dyDescent="0.2">
      <c r="A758" s="211">
        <f t="shared" si="200"/>
        <v>731</v>
      </c>
      <c r="B758" s="212">
        <f t="shared" si="203"/>
        <v>72.086018999999993</v>
      </c>
      <c r="C758" s="436">
        <v>19710</v>
      </c>
      <c r="D758" s="213">
        <f t="shared" si="206"/>
        <v>3281.0800663024547</v>
      </c>
      <c r="E758" s="208">
        <f t="shared" si="209"/>
        <v>1115.5672225428348</v>
      </c>
      <c r="F758" s="164">
        <f t="shared" si="210"/>
        <v>65.621601326049102</v>
      </c>
      <c r="G758" s="165">
        <v>68</v>
      </c>
      <c r="H758" s="166">
        <f t="shared" si="211"/>
        <v>4530.2688901713391</v>
      </c>
      <c r="I758" s="211">
        <f t="shared" si="201"/>
        <v>731</v>
      </c>
      <c r="J758" s="212">
        <f t="shared" si="204"/>
        <v>110.90156769230768</v>
      </c>
      <c r="K758" s="436">
        <v>19710</v>
      </c>
      <c r="L758" s="213">
        <f t="shared" si="207"/>
        <v>2132.7020430965958</v>
      </c>
      <c r="M758" s="210">
        <f t="shared" si="212"/>
        <v>725.11869465284269</v>
      </c>
      <c r="N758" s="208">
        <f t="shared" si="213"/>
        <v>42.654040861931918</v>
      </c>
      <c r="O758" s="165">
        <v>44</v>
      </c>
      <c r="P758" s="166">
        <f t="shared" si="214"/>
        <v>2944.4747786113708</v>
      </c>
      <c r="Q758" s="211">
        <f t="shared" si="202"/>
        <v>731</v>
      </c>
      <c r="R758" s="212">
        <f t="shared" si="205"/>
        <v>205.96005428571428</v>
      </c>
      <c r="S758" s="436">
        <v>19710</v>
      </c>
      <c r="T758" s="213">
        <f t="shared" si="208"/>
        <v>1148.3780232058591</v>
      </c>
      <c r="U758" s="210">
        <f t="shared" si="215"/>
        <v>390.44852788999214</v>
      </c>
      <c r="V758" s="208">
        <f t="shared" si="216"/>
        <v>22.967560464117181</v>
      </c>
      <c r="W758" s="165">
        <v>24</v>
      </c>
      <c r="X758" s="166">
        <f t="shared" si="217"/>
        <v>1585.7941115599685</v>
      </c>
    </row>
    <row r="759" spans="1:24" s="424" customFormat="1" ht="15.75" customHeight="1" x14ac:dyDescent="0.2">
      <c r="A759" s="211">
        <f t="shared" si="200"/>
        <v>732</v>
      </c>
      <c r="B759" s="212">
        <f t="shared" si="203"/>
        <v>72.109508000000005</v>
      </c>
      <c r="C759" s="436">
        <v>19710</v>
      </c>
      <c r="D759" s="213">
        <f t="shared" si="206"/>
        <v>3280.011285058275</v>
      </c>
      <c r="E759" s="208">
        <f t="shared" si="209"/>
        <v>1115.2038369198135</v>
      </c>
      <c r="F759" s="164">
        <f t="shared" si="210"/>
        <v>65.600225701165499</v>
      </c>
      <c r="G759" s="165">
        <v>68</v>
      </c>
      <c r="H759" s="166">
        <f t="shared" si="211"/>
        <v>4528.8153476792531</v>
      </c>
      <c r="I759" s="211">
        <f t="shared" si="201"/>
        <v>732</v>
      </c>
      <c r="J759" s="212">
        <f t="shared" si="204"/>
        <v>110.93770461538462</v>
      </c>
      <c r="K759" s="436">
        <v>19710</v>
      </c>
      <c r="L759" s="213">
        <f t="shared" si="207"/>
        <v>2132.007335287879</v>
      </c>
      <c r="M759" s="210">
        <f t="shared" si="212"/>
        <v>724.8824939978789</v>
      </c>
      <c r="N759" s="208">
        <f t="shared" si="213"/>
        <v>42.64014670575758</v>
      </c>
      <c r="O759" s="165">
        <v>44</v>
      </c>
      <c r="P759" s="166">
        <f t="shared" si="214"/>
        <v>2943.5299759915156</v>
      </c>
      <c r="Q759" s="211">
        <f t="shared" si="202"/>
        <v>732</v>
      </c>
      <c r="R759" s="212">
        <f t="shared" si="205"/>
        <v>206.02716571428573</v>
      </c>
      <c r="S759" s="436">
        <v>19710</v>
      </c>
      <c r="T759" s="213">
        <f t="shared" si="208"/>
        <v>1148.0039497703963</v>
      </c>
      <c r="U759" s="210">
        <f t="shared" si="215"/>
        <v>390.32134292193479</v>
      </c>
      <c r="V759" s="208">
        <f t="shared" si="216"/>
        <v>22.960078995407926</v>
      </c>
      <c r="W759" s="165">
        <v>24</v>
      </c>
      <c r="X759" s="166">
        <f t="shared" si="217"/>
        <v>1585.2853716877389</v>
      </c>
    </row>
    <row r="760" spans="1:24" s="424" customFormat="1" ht="15.75" customHeight="1" x14ac:dyDescent="0.2">
      <c r="A760" s="211">
        <f t="shared" si="200"/>
        <v>733</v>
      </c>
      <c r="B760" s="212">
        <f t="shared" si="203"/>
        <v>72.132997000000003</v>
      </c>
      <c r="C760" s="436">
        <v>19710</v>
      </c>
      <c r="D760" s="213">
        <f t="shared" si="206"/>
        <v>3278.943199878413</v>
      </c>
      <c r="E760" s="208">
        <f t="shared" si="209"/>
        <v>1114.8406879586605</v>
      </c>
      <c r="F760" s="164">
        <f t="shared" si="210"/>
        <v>65.578863997568263</v>
      </c>
      <c r="G760" s="165">
        <v>68</v>
      </c>
      <c r="H760" s="166">
        <f t="shared" si="211"/>
        <v>4527.3627518346411</v>
      </c>
      <c r="I760" s="211">
        <f t="shared" si="201"/>
        <v>733</v>
      </c>
      <c r="J760" s="212">
        <f t="shared" si="204"/>
        <v>110.97384153846154</v>
      </c>
      <c r="K760" s="436">
        <v>19710</v>
      </c>
      <c r="L760" s="213">
        <f t="shared" si="207"/>
        <v>2131.3130799209684</v>
      </c>
      <c r="M760" s="210">
        <f t="shared" si="212"/>
        <v>724.64644717312933</v>
      </c>
      <c r="N760" s="208">
        <f t="shared" si="213"/>
        <v>42.626261598419369</v>
      </c>
      <c r="O760" s="165">
        <v>44</v>
      </c>
      <c r="P760" s="166">
        <f t="shared" si="214"/>
        <v>2942.5857886925169</v>
      </c>
      <c r="Q760" s="211">
        <f t="shared" si="202"/>
        <v>733</v>
      </c>
      <c r="R760" s="212">
        <f t="shared" si="205"/>
        <v>206.09427714285715</v>
      </c>
      <c r="S760" s="436">
        <v>19710</v>
      </c>
      <c r="T760" s="213">
        <f t="shared" si="208"/>
        <v>1147.6301199574445</v>
      </c>
      <c r="U760" s="210">
        <f t="shared" si="215"/>
        <v>390.19424078553118</v>
      </c>
      <c r="V760" s="208">
        <f t="shared" si="216"/>
        <v>22.952602399148891</v>
      </c>
      <c r="W760" s="165">
        <v>24</v>
      </c>
      <c r="X760" s="166">
        <f t="shared" si="217"/>
        <v>1584.7769631421247</v>
      </c>
    </row>
    <row r="761" spans="1:24" s="424" customFormat="1" ht="15.75" customHeight="1" x14ac:dyDescent="0.2">
      <c r="A761" s="211">
        <f t="shared" si="200"/>
        <v>734</v>
      </c>
      <c r="B761" s="212">
        <f t="shared" si="203"/>
        <v>72.156486000000001</v>
      </c>
      <c r="C761" s="436">
        <v>19710</v>
      </c>
      <c r="D761" s="213">
        <f t="shared" si="206"/>
        <v>3277.8758100831014</v>
      </c>
      <c r="E761" s="208">
        <f t="shared" si="209"/>
        <v>1114.4777754282545</v>
      </c>
      <c r="F761" s="164">
        <f t="shared" si="210"/>
        <v>65.557516201662025</v>
      </c>
      <c r="G761" s="165">
        <v>68</v>
      </c>
      <c r="H761" s="166">
        <f t="shared" si="211"/>
        <v>4525.9111017130181</v>
      </c>
      <c r="I761" s="211">
        <f t="shared" si="201"/>
        <v>734</v>
      </c>
      <c r="J761" s="212">
        <f t="shared" si="204"/>
        <v>111.00997846153847</v>
      </c>
      <c r="K761" s="436">
        <v>19710</v>
      </c>
      <c r="L761" s="213">
        <f t="shared" si="207"/>
        <v>2130.6192765540163</v>
      </c>
      <c r="M761" s="210">
        <f t="shared" si="212"/>
        <v>724.4105540283656</v>
      </c>
      <c r="N761" s="208">
        <f t="shared" si="213"/>
        <v>42.612385531080328</v>
      </c>
      <c r="O761" s="165">
        <v>44</v>
      </c>
      <c r="P761" s="166">
        <f t="shared" si="214"/>
        <v>2941.6422161134619</v>
      </c>
      <c r="Q761" s="211">
        <f t="shared" si="202"/>
        <v>734</v>
      </c>
      <c r="R761" s="212">
        <f t="shared" si="205"/>
        <v>206.16138857142857</v>
      </c>
      <c r="S761" s="436">
        <v>19710</v>
      </c>
      <c r="T761" s="213">
        <f t="shared" si="208"/>
        <v>1147.2565335290856</v>
      </c>
      <c r="U761" s="210">
        <f t="shared" si="215"/>
        <v>390.06722139988915</v>
      </c>
      <c r="V761" s="208">
        <f t="shared" si="216"/>
        <v>22.945130670581712</v>
      </c>
      <c r="W761" s="165">
        <v>24</v>
      </c>
      <c r="X761" s="166">
        <f t="shared" si="217"/>
        <v>1584.2688855995564</v>
      </c>
    </row>
    <row r="762" spans="1:24" s="424" customFormat="1" ht="15.75" customHeight="1" x14ac:dyDescent="0.2">
      <c r="A762" s="211">
        <f t="shared" si="200"/>
        <v>735</v>
      </c>
      <c r="B762" s="212">
        <f t="shared" si="203"/>
        <v>72.179974999999999</v>
      </c>
      <c r="C762" s="436">
        <v>19710</v>
      </c>
      <c r="D762" s="213">
        <f t="shared" si="206"/>
        <v>3276.8091149934594</v>
      </c>
      <c r="E762" s="208">
        <f t="shared" si="209"/>
        <v>1114.1150990977762</v>
      </c>
      <c r="F762" s="164">
        <f t="shared" si="210"/>
        <v>65.536182299869182</v>
      </c>
      <c r="G762" s="165">
        <v>68</v>
      </c>
      <c r="H762" s="166">
        <f t="shared" si="211"/>
        <v>4524.460396391105</v>
      </c>
      <c r="I762" s="211">
        <f t="shared" si="201"/>
        <v>735</v>
      </c>
      <c r="J762" s="212">
        <f t="shared" si="204"/>
        <v>111.04611538461538</v>
      </c>
      <c r="K762" s="436">
        <v>19710</v>
      </c>
      <c r="L762" s="213">
        <f t="shared" si="207"/>
        <v>2129.9259247457485</v>
      </c>
      <c r="M762" s="210">
        <f t="shared" si="212"/>
        <v>724.17481441355449</v>
      </c>
      <c r="N762" s="208">
        <f t="shared" si="213"/>
        <v>42.59851849491497</v>
      </c>
      <c r="O762" s="165">
        <v>44</v>
      </c>
      <c r="P762" s="166">
        <f t="shared" si="214"/>
        <v>2940.6992576542179</v>
      </c>
      <c r="Q762" s="211">
        <f t="shared" si="202"/>
        <v>735</v>
      </c>
      <c r="R762" s="212">
        <f t="shared" si="205"/>
        <v>206.2285</v>
      </c>
      <c r="S762" s="436">
        <v>19710</v>
      </c>
      <c r="T762" s="213">
        <f t="shared" si="208"/>
        <v>1146.8831902477107</v>
      </c>
      <c r="U762" s="210">
        <f t="shared" si="215"/>
        <v>389.94028468422164</v>
      </c>
      <c r="V762" s="208">
        <f t="shared" si="216"/>
        <v>22.937663804954212</v>
      </c>
      <c r="W762" s="165">
        <v>24</v>
      </c>
      <c r="X762" s="166">
        <f t="shared" si="217"/>
        <v>1583.7611387368863</v>
      </c>
    </row>
    <row r="763" spans="1:24" s="424" customFormat="1" ht="15.75" customHeight="1" x14ac:dyDescent="0.2">
      <c r="A763" s="211">
        <f t="shared" si="200"/>
        <v>736</v>
      </c>
      <c r="B763" s="212">
        <f t="shared" si="203"/>
        <v>72.203463999999997</v>
      </c>
      <c r="C763" s="436">
        <v>19710</v>
      </c>
      <c r="D763" s="213">
        <f t="shared" si="206"/>
        <v>3275.7431139314872</v>
      </c>
      <c r="E763" s="208">
        <f t="shared" si="209"/>
        <v>1113.7526587367058</v>
      </c>
      <c r="F763" s="164">
        <f t="shared" si="210"/>
        <v>65.514862278629749</v>
      </c>
      <c r="G763" s="165">
        <v>68</v>
      </c>
      <c r="H763" s="166">
        <f t="shared" si="211"/>
        <v>4523.0106349468233</v>
      </c>
      <c r="I763" s="211">
        <f t="shared" si="201"/>
        <v>736</v>
      </c>
      <c r="J763" s="212">
        <f t="shared" si="204"/>
        <v>111.0822523076923</v>
      </c>
      <c r="K763" s="436">
        <v>19710</v>
      </c>
      <c r="L763" s="213">
        <f t="shared" si="207"/>
        <v>2129.2330240554666</v>
      </c>
      <c r="M763" s="210">
        <f t="shared" si="212"/>
        <v>723.93922817885868</v>
      </c>
      <c r="N763" s="208">
        <f t="shared" si="213"/>
        <v>42.584660481109331</v>
      </c>
      <c r="O763" s="165">
        <v>44</v>
      </c>
      <c r="P763" s="166">
        <f t="shared" si="214"/>
        <v>2939.7569127154347</v>
      </c>
      <c r="Q763" s="211">
        <f t="shared" si="202"/>
        <v>736</v>
      </c>
      <c r="R763" s="212">
        <f t="shared" si="205"/>
        <v>206.29561142857142</v>
      </c>
      <c r="S763" s="436">
        <v>19710</v>
      </c>
      <c r="T763" s="213">
        <f t="shared" si="208"/>
        <v>1146.5100898760204</v>
      </c>
      <c r="U763" s="210">
        <f t="shared" si="215"/>
        <v>389.81343055784697</v>
      </c>
      <c r="V763" s="208">
        <f t="shared" si="216"/>
        <v>22.930201797520407</v>
      </c>
      <c r="W763" s="165">
        <v>24</v>
      </c>
      <c r="X763" s="166">
        <f t="shared" si="217"/>
        <v>1583.2537222313877</v>
      </c>
    </row>
    <row r="764" spans="1:24" s="424" customFormat="1" ht="15.75" customHeight="1" x14ac:dyDescent="0.2">
      <c r="A764" s="211">
        <f t="shared" si="200"/>
        <v>737</v>
      </c>
      <c r="B764" s="212">
        <f t="shared" si="203"/>
        <v>72.226952999999995</v>
      </c>
      <c r="C764" s="436">
        <v>19710</v>
      </c>
      <c r="D764" s="213">
        <f t="shared" si="206"/>
        <v>3274.6778062200688</v>
      </c>
      <c r="E764" s="208">
        <f t="shared" si="209"/>
        <v>1113.3904541148236</v>
      </c>
      <c r="F764" s="164">
        <f t="shared" si="210"/>
        <v>65.49355612440138</v>
      </c>
      <c r="G764" s="165">
        <v>68</v>
      </c>
      <c r="H764" s="166">
        <f t="shared" si="211"/>
        <v>4521.5618164592934</v>
      </c>
      <c r="I764" s="211">
        <f t="shared" si="201"/>
        <v>737</v>
      </c>
      <c r="J764" s="212">
        <f t="shared" si="204"/>
        <v>111.11838923076922</v>
      </c>
      <c r="K764" s="436">
        <v>19710</v>
      </c>
      <c r="L764" s="213">
        <f t="shared" si="207"/>
        <v>2128.5405740430447</v>
      </c>
      <c r="M764" s="210">
        <f t="shared" si="212"/>
        <v>723.70379517463527</v>
      </c>
      <c r="N764" s="208">
        <f t="shared" si="213"/>
        <v>42.570811480860897</v>
      </c>
      <c r="O764" s="165">
        <v>44</v>
      </c>
      <c r="P764" s="166">
        <f t="shared" si="214"/>
        <v>2938.8151806985406</v>
      </c>
      <c r="Q764" s="211">
        <f t="shared" si="202"/>
        <v>737</v>
      </c>
      <c r="R764" s="212">
        <f t="shared" si="205"/>
        <v>206.36272285714284</v>
      </c>
      <c r="S764" s="436">
        <v>19710</v>
      </c>
      <c r="T764" s="213">
        <f t="shared" si="208"/>
        <v>1146.1372321770241</v>
      </c>
      <c r="U764" s="210">
        <f t="shared" si="215"/>
        <v>389.68665894018824</v>
      </c>
      <c r="V764" s="208">
        <f t="shared" si="216"/>
        <v>22.922744643540483</v>
      </c>
      <c r="W764" s="165">
        <v>24</v>
      </c>
      <c r="X764" s="166">
        <f t="shared" si="217"/>
        <v>1582.7466357607527</v>
      </c>
    </row>
    <row r="765" spans="1:24" s="424" customFormat="1" ht="15.75" customHeight="1" x14ac:dyDescent="0.2">
      <c r="A765" s="211">
        <f t="shared" si="200"/>
        <v>738</v>
      </c>
      <c r="B765" s="212">
        <f t="shared" si="203"/>
        <v>72.250441999999993</v>
      </c>
      <c r="C765" s="436">
        <v>19710</v>
      </c>
      <c r="D765" s="213">
        <f t="shared" si="206"/>
        <v>3273.6131911829693</v>
      </c>
      <c r="E765" s="208">
        <f t="shared" si="209"/>
        <v>1113.0284850022097</v>
      </c>
      <c r="F765" s="164">
        <f t="shared" si="210"/>
        <v>65.472263823659389</v>
      </c>
      <c r="G765" s="165">
        <v>68</v>
      </c>
      <c r="H765" s="166">
        <f t="shared" si="211"/>
        <v>4520.1139400088377</v>
      </c>
      <c r="I765" s="211">
        <f t="shared" si="201"/>
        <v>738</v>
      </c>
      <c r="J765" s="212">
        <f t="shared" si="204"/>
        <v>111.15452615384613</v>
      </c>
      <c r="K765" s="436">
        <v>19710</v>
      </c>
      <c r="L765" s="213">
        <f t="shared" si="207"/>
        <v>2127.84857426893</v>
      </c>
      <c r="M765" s="210">
        <f t="shared" si="212"/>
        <v>723.4685152514362</v>
      </c>
      <c r="N765" s="208">
        <f t="shared" si="213"/>
        <v>42.556971485378597</v>
      </c>
      <c r="O765" s="165">
        <v>44</v>
      </c>
      <c r="P765" s="166">
        <f t="shared" si="214"/>
        <v>2937.8740610057448</v>
      </c>
      <c r="Q765" s="211">
        <f t="shared" si="202"/>
        <v>738</v>
      </c>
      <c r="R765" s="212">
        <f t="shared" si="205"/>
        <v>206.42983428571426</v>
      </c>
      <c r="S765" s="436">
        <v>19710</v>
      </c>
      <c r="T765" s="213">
        <f t="shared" si="208"/>
        <v>1145.7646169140392</v>
      </c>
      <c r="U765" s="210">
        <f t="shared" si="215"/>
        <v>389.55996975077335</v>
      </c>
      <c r="V765" s="208">
        <f t="shared" si="216"/>
        <v>22.915292338280782</v>
      </c>
      <c r="W765" s="165">
        <v>24</v>
      </c>
      <c r="X765" s="166">
        <f t="shared" si="217"/>
        <v>1582.2398790030934</v>
      </c>
    </row>
    <row r="766" spans="1:24" s="424" customFormat="1" ht="15.75" customHeight="1" x14ac:dyDescent="0.2">
      <c r="A766" s="211">
        <f t="shared" si="200"/>
        <v>739</v>
      </c>
      <c r="B766" s="212">
        <f t="shared" si="203"/>
        <v>72.273931000000005</v>
      </c>
      <c r="C766" s="436">
        <v>19710</v>
      </c>
      <c r="D766" s="213">
        <f t="shared" si="206"/>
        <v>3272.5492681448304</v>
      </c>
      <c r="E766" s="208">
        <f t="shared" si="209"/>
        <v>1112.6667511692424</v>
      </c>
      <c r="F766" s="164">
        <f t="shared" si="210"/>
        <v>65.450985362896603</v>
      </c>
      <c r="G766" s="165">
        <v>68</v>
      </c>
      <c r="H766" s="166">
        <f t="shared" si="211"/>
        <v>4518.6670046769696</v>
      </c>
      <c r="I766" s="211">
        <f t="shared" si="201"/>
        <v>739</v>
      </c>
      <c r="J766" s="212">
        <f t="shared" si="204"/>
        <v>111.19066307692309</v>
      </c>
      <c r="K766" s="436">
        <v>19710</v>
      </c>
      <c r="L766" s="213">
        <f t="shared" si="207"/>
        <v>2127.1570242941398</v>
      </c>
      <c r="M766" s="210">
        <f t="shared" si="212"/>
        <v>723.23338826000759</v>
      </c>
      <c r="N766" s="208">
        <f t="shared" si="213"/>
        <v>42.543140485882795</v>
      </c>
      <c r="O766" s="165">
        <v>44</v>
      </c>
      <c r="P766" s="166">
        <f t="shared" si="214"/>
        <v>2936.9335530400303</v>
      </c>
      <c r="Q766" s="211">
        <f t="shared" si="202"/>
        <v>739</v>
      </c>
      <c r="R766" s="212">
        <f t="shared" si="205"/>
        <v>206.49694571428574</v>
      </c>
      <c r="S766" s="436">
        <v>19710</v>
      </c>
      <c r="T766" s="213">
        <f t="shared" si="208"/>
        <v>1145.3922438506906</v>
      </c>
      <c r="U766" s="210">
        <f t="shared" si="215"/>
        <v>389.43336290923486</v>
      </c>
      <c r="V766" s="208">
        <f t="shared" si="216"/>
        <v>22.907844877013812</v>
      </c>
      <c r="W766" s="165">
        <v>24</v>
      </c>
      <c r="X766" s="166">
        <f t="shared" si="217"/>
        <v>1581.7334516369392</v>
      </c>
    </row>
    <row r="767" spans="1:24" s="424" customFormat="1" ht="15.75" customHeight="1" x14ac:dyDescent="0.2">
      <c r="A767" s="214">
        <f t="shared" si="200"/>
        <v>740</v>
      </c>
      <c r="B767" s="212">
        <f t="shared" si="203"/>
        <v>72.297420000000002</v>
      </c>
      <c r="C767" s="436">
        <v>19710</v>
      </c>
      <c r="D767" s="213">
        <f t="shared" si="206"/>
        <v>3271.4860364311753</v>
      </c>
      <c r="E767" s="208">
        <f t="shared" si="209"/>
        <v>1112.3052523865997</v>
      </c>
      <c r="F767" s="164">
        <f t="shared" si="210"/>
        <v>65.429720728623508</v>
      </c>
      <c r="G767" s="165">
        <v>68</v>
      </c>
      <c r="H767" s="166">
        <f t="shared" si="211"/>
        <v>4517.2210095463988</v>
      </c>
      <c r="I767" s="214">
        <f t="shared" si="201"/>
        <v>740</v>
      </c>
      <c r="J767" s="212">
        <f t="shared" si="204"/>
        <v>111.2268</v>
      </c>
      <c r="K767" s="436">
        <v>19710</v>
      </c>
      <c r="L767" s="213">
        <f t="shared" si="207"/>
        <v>2126.465923680264</v>
      </c>
      <c r="M767" s="210">
        <f t="shared" si="212"/>
        <v>722.99841405128984</v>
      </c>
      <c r="N767" s="208">
        <f t="shared" si="213"/>
        <v>42.529318473605279</v>
      </c>
      <c r="O767" s="165">
        <v>44</v>
      </c>
      <c r="P767" s="166">
        <f t="shared" si="214"/>
        <v>2935.9936562051589</v>
      </c>
      <c r="Q767" s="214">
        <f t="shared" si="202"/>
        <v>740</v>
      </c>
      <c r="R767" s="212">
        <f t="shared" si="205"/>
        <v>206.56405714285717</v>
      </c>
      <c r="S767" s="436">
        <v>19710</v>
      </c>
      <c r="T767" s="213">
        <f t="shared" si="208"/>
        <v>1145.0201127509113</v>
      </c>
      <c r="U767" s="210">
        <f t="shared" si="215"/>
        <v>389.30683833530986</v>
      </c>
      <c r="V767" s="208">
        <f t="shared" si="216"/>
        <v>22.900402255018225</v>
      </c>
      <c r="W767" s="165">
        <v>24</v>
      </c>
      <c r="X767" s="166">
        <f t="shared" si="217"/>
        <v>1581.2273533412392</v>
      </c>
    </row>
    <row r="768" spans="1:24" s="424" customFormat="1" ht="15.75" customHeight="1" x14ac:dyDescent="0.2">
      <c r="A768" s="211">
        <f t="shared" ref="A768:A831" si="218">1+A767</f>
        <v>741</v>
      </c>
      <c r="B768" s="212">
        <f t="shared" si="203"/>
        <v>72.320909</v>
      </c>
      <c r="C768" s="436">
        <v>19710</v>
      </c>
      <c r="D768" s="213">
        <f t="shared" si="206"/>
        <v>3270.4234953684004</v>
      </c>
      <c r="E768" s="208">
        <f t="shared" si="209"/>
        <v>1111.9439884252563</v>
      </c>
      <c r="F768" s="164">
        <f t="shared" si="210"/>
        <v>65.408469907368016</v>
      </c>
      <c r="G768" s="165">
        <v>68</v>
      </c>
      <c r="H768" s="166">
        <f t="shared" si="211"/>
        <v>4515.7759537010252</v>
      </c>
      <c r="I768" s="211">
        <f t="shared" ref="I768:I831" si="219">1+I767</f>
        <v>741</v>
      </c>
      <c r="J768" s="212">
        <f t="shared" si="204"/>
        <v>111.26293692307692</v>
      </c>
      <c r="K768" s="436">
        <v>19710</v>
      </c>
      <c r="L768" s="213">
        <f t="shared" si="207"/>
        <v>2125.7752719894602</v>
      </c>
      <c r="M768" s="210">
        <f t="shared" si="212"/>
        <v>722.76359247641653</v>
      </c>
      <c r="N768" s="208">
        <f t="shared" si="213"/>
        <v>42.515505439789202</v>
      </c>
      <c r="O768" s="165">
        <v>44</v>
      </c>
      <c r="P768" s="166">
        <f t="shared" si="214"/>
        <v>2935.0543699056661</v>
      </c>
      <c r="Q768" s="211">
        <f t="shared" ref="Q768:Q831" si="220">1+Q767</f>
        <v>741</v>
      </c>
      <c r="R768" s="212">
        <f t="shared" si="205"/>
        <v>206.63116857142859</v>
      </c>
      <c r="S768" s="436">
        <v>19710</v>
      </c>
      <c r="T768" s="213">
        <f t="shared" si="208"/>
        <v>1144.64822337894</v>
      </c>
      <c r="U768" s="210">
        <f t="shared" si="215"/>
        <v>389.18039594883965</v>
      </c>
      <c r="V768" s="208">
        <f t="shared" si="216"/>
        <v>22.8929644675788</v>
      </c>
      <c r="W768" s="165">
        <v>24</v>
      </c>
      <c r="X768" s="166">
        <f t="shared" si="217"/>
        <v>1580.7215837953584</v>
      </c>
    </row>
    <row r="769" spans="1:24" s="424" customFormat="1" ht="15.75" customHeight="1" x14ac:dyDescent="0.2">
      <c r="A769" s="211">
        <f t="shared" si="218"/>
        <v>742</v>
      </c>
      <c r="B769" s="212">
        <f t="shared" si="203"/>
        <v>72.344397999999998</v>
      </c>
      <c r="C769" s="436">
        <v>19710</v>
      </c>
      <c r="D769" s="213">
        <f t="shared" si="206"/>
        <v>3269.3616442837774</v>
      </c>
      <c r="E769" s="208">
        <f t="shared" si="209"/>
        <v>1111.5829590564845</v>
      </c>
      <c r="F769" s="164">
        <f t="shared" si="210"/>
        <v>65.387232885675544</v>
      </c>
      <c r="G769" s="165">
        <v>68</v>
      </c>
      <c r="H769" s="166">
        <f t="shared" si="211"/>
        <v>4514.3318362259379</v>
      </c>
      <c r="I769" s="211">
        <f t="shared" si="219"/>
        <v>742</v>
      </c>
      <c r="J769" s="212">
        <f t="shared" si="204"/>
        <v>111.29907384615385</v>
      </c>
      <c r="K769" s="436">
        <v>19710</v>
      </c>
      <c r="L769" s="213">
        <f t="shared" si="207"/>
        <v>2125.0850687844554</v>
      </c>
      <c r="M769" s="210">
        <f t="shared" si="212"/>
        <v>722.52892338671484</v>
      </c>
      <c r="N769" s="208">
        <f t="shared" si="213"/>
        <v>42.501701375689109</v>
      </c>
      <c r="O769" s="165">
        <v>44</v>
      </c>
      <c r="P769" s="166">
        <f t="shared" si="214"/>
        <v>2934.1156935468593</v>
      </c>
      <c r="Q769" s="211">
        <f t="shared" si="220"/>
        <v>742</v>
      </c>
      <c r="R769" s="212">
        <f t="shared" si="205"/>
        <v>206.69828000000001</v>
      </c>
      <c r="S769" s="436">
        <v>19710</v>
      </c>
      <c r="T769" s="213">
        <f t="shared" si="208"/>
        <v>1144.276575499322</v>
      </c>
      <c r="U769" s="210">
        <f t="shared" si="215"/>
        <v>389.05403566976952</v>
      </c>
      <c r="V769" s="208">
        <f t="shared" si="216"/>
        <v>22.885531509986439</v>
      </c>
      <c r="W769" s="165">
        <v>24</v>
      </c>
      <c r="X769" s="166">
        <f t="shared" si="217"/>
        <v>1580.2161426790781</v>
      </c>
    </row>
    <row r="770" spans="1:24" s="424" customFormat="1" ht="15.75" customHeight="1" x14ac:dyDescent="0.2">
      <c r="A770" s="211">
        <f t="shared" si="218"/>
        <v>743</v>
      </c>
      <c r="B770" s="212">
        <f t="shared" si="203"/>
        <v>72.367886999999996</v>
      </c>
      <c r="C770" s="436">
        <v>19710</v>
      </c>
      <c r="D770" s="213">
        <f t="shared" si="206"/>
        <v>3268.3004825054518</v>
      </c>
      <c r="E770" s="208">
        <f t="shared" si="209"/>
        <v>1111.2221640518537</v>
      </c>
      <c r="F770" s="164">
        <f t="shared" si="210"/>
        <v>65.366009650109035</v>
      </c>
      <c r="G770" s="165">
        <v>68</v>
      </c>
      <c r="H770" s="166">
        <f t="shared" si="211"/>
        <v>4512.888656207414</v>
      </c>
      <c r="I770" s="211">
        <f t="shared" si="219"/>
        <v>743</v>
      </c>
      <c r="J770" s="212">
        <f t="shared" si="204"/>
        <v>111.33521076923076</v>
      </c>
      <c r="K770" s="436">
        <v>19710</v>
      </c>
      <c r="L770" s="213">
        <f t="shared" si="207"/>
        <v>2124.395313628544</v>
      </c>
      <c r="M770" s="210">
        <f t="shared" si="212"/>
        <v>722.29440663370508</v>
      </c>
      <c r="N770" s="208">
        <f t="shared" si="213"/>
        <v>42.487906272570882</v>
      </c>
      <c r="O770" s="165">
        <v>44</v>
      </c>
      <c r="P770" s="166">
        <f t="shared" si="214"/>
        <v>2933.1776265348199</v>
      </c>
      <c r="Q770" s="211">
        <f t="shared" si="220"/>
        <v>743</v>
      </c>
      <c r="R770" s="212">
        <f t="shared" si="205"/>
        <v>206.76539142857143</v>
      </c>
      <c r="S770" s="436">
        <v>19710</v>
      </c>
      <c r="T770" s="213">
        <f t="shared" si="208"/>
        <v>1143.905168876908</v>
      </c>
      <c r="U770" s="210">
        <f t="shared" si="215"/>
        <v>388.92775741814876</v>
      </c>
      <c r="V770" s="208">
        <f t="shared" si="216"/>
        <v>22.87810337753816</v>
      </c>
      <c r="W770" s="165">
        <v>24</v>
      </c>
      <c r="X770" s="166">
        <f t="shared" si="217"/>
        <v>1579.7110296725948</v>
      </c>
    </row>
    <row r="771" spans="1:24" s="424" customFormat="1" ht="15.75" customHeight="1" x14ac:dyDescent="0.2">
      <c r="A771" s="211">
        <f t="shared" si="218"/>
        <v>744</v>
      </c>
      <c r="B771" s="212">
        <f t="shared" si="203"/>
        <v>72.391375999999994</v>
      </c>
      <c r="C771" s="436">
        <v>19710</v>
      </c>
      <c r="D771" s="213">
        <f t="shared" si="206"/>
        <v>3267.2400093624415</v>
      </c>
      <c r="E771" s="208">
        <f t="shared" si="209"/>
        <v>1110.8616031832303</v>
      </c>
      <c r="F771" s="164">
        <f t="shared" si="210"/>
        <v>65.344800187248836</v>
      </c>
      <c r="G771" s="165">
        <v>68</v>
      </c>
      <c r="H771" s="166">
        <f t="shared" si="211"/>
        <v>4511.4464127329202</v>
      </c>
      <c r="I771" s="211">
        <f t="shared" si="219"/>
        <v>744</v>
      </c>
      <c r="J771" s="212">
        <f t="shared" si="204"/>
        <v>111.37134769230768</v>
      </c>
      <c r="K771" s="436">
        <v>19710</v>
      </c>
      <c r="L771" s="213">
        <f t="shared" si="207"/>
        <v>2123.706006085587</v>
      </c>
      <c r="M771" s="210">
        <f t="shared" si="212"/>
        <v>722.06004206909961</v>
      </c>
      <c r="N771" s="208">
        <f t="shared" si="213"/>
        <v>42.474120121711742</v>
      </c>
      <c r="O771" s="165">
        <v>44</v>
      </c>
      <c r="P771" s="166">
        <f t="shared" si="214"/>
        <v>2932.240168276398</v>
      </c>
      <c r="Q771" s="211">
        <f t="shared" si="220"/>
        <v>744</v>
      </c>
      <c r="R771" s="212">
        <f t="shared" si="205"/>
        <v>206.83250285714286</v>
      </c>
      <c r="S771" s="436">
        <v>19710</v>
      </c>
      <c r="T771" s="213">
        <f t="shared" si="208"/>
        <v>1143.5340032768545</v>
      </c>
      <c r="U771" s="210">
        <f t="shared" si="215"/>
        <v>388.80156111413055</v>
      </c>
      <c r="V771" s="208">
        <f t="shared" si="216"/>
        <v>22.870680065537091</v>
      </c>
      <c r="W771" s="165">
        <v>24</v>
      </c>
      <c r="X771" s="166">
        <f t="shared" si="217"/>
        <v>1579.206244456522</v>
      </c>
    </row>
    <row r="772" spans="1:24" s="424" customFormat="1" ht="15.75" customHeight="1" x14ac:dyDescent="0.2">
      <c r="A772" s="211">
        <f t="shared" si="218"/>
        <v>745</v>
      </c>
      <c r="B772" s="212">
        <f t="shared" si="203"/>
        <v>72.414864999999992</v>
      </c>
      <c r="C772" s="436">
        <v>19710</v>
      </c>
      <c r="D772" s="213">
        <f t="shared" si="206"/>
        <v>3266.1802241846344</v>
      </c>
      <c r="E772" s="208">
        <f t="shared" si="209"/>
        <v>1110.5012762227757</v>
      </c>
      <c r="F772" s="164">
        <f t="shared" si="210"/>
        <v>65.323604483692691</v>
      </c>
      <c r="G772" s="165">
        <v>68</v>
      </c>
      <c r="H772" s="166">
        <f t="shared" si="211"/>
        <v>4510.0051048911037</v>
      </c>
      <c r="I772" s="211">
        <f t="shared" si="219"/>
        <v>745</v>
      </c>
      <c r="J772" s="212">
        <f t="shared" si="204"/>
        <v>111.4074846153846</v>
      </c>
      <c r="K772" s="436">
        <v>19710</v>
      </c>
      <c r="L772" s="213">
        <f t="shared" si="207"/>
        <v>2123.0171457200122</v>
      </c>
      <c r="M772" s="210">
        <f t="shared" si="212"/>
        <v>721.82582954480415</v>
      </c>
      <c r="N772" s="208">
        <f t="shared" si="213"/>
        <v>42.460342914400243</v>
      </c>
      <c r="O772" s="165">
        <v>44</v>
      </c>
      <c r="P772" s="166">
        <f t="shared" si="214"/>
        <v>2931.3033181792166</v>
      </c>
      <c r="Q772" s="211">
        <f t="shared" si="220"/>
        <v>745</v>
      </c>
      <c r="R772" s="212">
        <f t="shared" si="205"/>
        <v>206.89961428571428</v>
      </c>
      <c r="S772" s="436">
        <v>19710</v>
      </c>
      <c r="T772" s="213">
        <f t="shared" si="208"/>
        <v>1143.163078464622</v>
      </c>
      <c r="U772" s="210">
        <f t="shared" si="215"/>
        <v>388.67544667797154</v>
      </c>
      <c r="V772" s="208">
        <f t="shared" si="216"/>
        <v>22.86326156929244</v>
      </c>
      <c r="W772" s="165">
        <v>24</v>
      </c>
      <c r="X772" s="166">
        <f t="shared" si="217"/>
        <v>1578.7017867118859</v>
      </c>
    </row>
    <row r="773" spans="1:24" s="424" customFormat="1" ht="15.75" customHeight="1" x14ac:dyDescent="0.2">
      <c r="A773" s="211">
        <f t="shared" si="218"/>
        <v>746</v>
      </c>
      <c r="B773" s="212">
        <f t="shared" si="203"/>
        <v>72.438354000000004</v>
      </c>
      <c r="C773" s="436">
        <v>19710</v>
      </c>
      <c r="D773" s="213">
        <f t="shared" si="206"/>
        <v>3265.1211263027867</v>
      </c>
      <c r="E773" s="208">
        <f t="shared" si="209"/>
        <v>1110.1411829429476</v>
      </c>
      <c r="F773" s="164">
        <f t="shared" si="210"/>
        <v>65.302422526055736</v>
      </c>
      <c r="G773" s="165">
        <v>68</v>
      </c>
      <c r="H773" s="166">
        <f t="shared" si="211"/>
        <v>4508.5647317717903</v>
      </c>
      <c r="I773" s="211">
        <f t="shared" si="219"/>
        <v>746</v>
      </c>
      <c r="J773" s="212">
        <f t="shared" si="204"/>
        <v>111.44362153846154</v>
      </c>
      <c r="K773" s="436">
        <v>19710</v>
      </c>
      <c r="L773" s="213">
        <f t="shared" si="207"/>
        <v>2122.3287320968116</v>
      </c>
      <c r="M773" s="210">
        <f t="shared" si="212"/>
        <v>721.591768912916</v>
      </c>
      <c r="N773" s="208">
        <f t="shared" si="213"/>
        <v>42.44657464193623</v>
      </c>
      <c r="O773" s="165">
        <v>44</v>
      </c>
      <c r="P773" s="166">
        <f t="shared" si="214"/>
        <v>2930.367075651664</v>
      </c>
      <c r="Q773" s="211">
        <f t="shared" si="220"/>
        <v>746</v>
      </c>
      <c r="R773" s="212">
        <f t="shared" si="205"/>
        <v>206.96672571428573</v>
      </c>
      <c r="S773" s="436">
        <v>19710</v>
      </c>
      <c r="T773" s="213">
        <f t="shared" si="208"/>
        <v>1142.7923942059754</v>
      </c>
      <c r="U773" s="210">
        <f t="shared" si="215"/>
        <v>388.54941403003164</v>
      </c>
      <c r="V773" s="208">
        <f t="shared" si="216"/>
        <v>22.855847884119509</v>
      </c>
      <c r="W773" s="165">
        <v>24</v>
      </c>
      <c r="X773" s="166">
        <f t="shared" si="217"/>
        <v>1578.1976561201266</v>
      </c>
    </row>
    <row r="774" spans="1:24" s="424" customFormat="1" ht="15.75" customHeight="1" x14ac:dyDescent="0.2">
      <c r="A774" s="211">
        <f t="shared" si="218"/>
        <v>747</v>
      </c>
      <c r="B774" s="212">
        <f t="shared" si="203"/>
        <v>72.461843000000002</v>
      </c>
      <c r="C774" s="436">
        <v>19710</v>
      </c>
      <c r="D774" s="213">
        <f t="shared" si="206"/>
        <v>3264.0627150485257</v>
      </c>
      <c r="E774" s="208">
        <f t="shared" si="209"/>
        <v>1109.7813231164987</v>
      </c>
      <c r="F774" s="164">
        <f t="shared" si="210"/>
        <v>65.281254300970517</v>
      </c>
      <c r="G774" s="165">
        <v>68</v>
      </c>
      <c r="H774" s="166">
        <f t="shared" si="211"/>
        <v>4507.1252924659948</v>
      </c>
      <c r="I774" s="211">
        <f t="shared" si="219"/>
        <v>747</v>
      </c>
      <c r="J774" s="212">
        <f t="shared" si="204"/>
        <v>111.47975846153847</v>
      </c>
      <c r="K774" s="436">
        <v>19710</v>
      </c>
      <c r="L774" s="213">
        <f t="shared" si="207"/>
        <v>2121.6407647815417</v>
      </c>
      <c r="M774" s="210">
        <f t="shared" si="212"/>
        <v>721.35786002572422</v>
      </c>
      <c r="N774" s="208">
        <f t="shared" si="213"/>
        <v>42.432815295630839</v>
      </c>
      <c r="O774" s="165">
        <v>44</v>
      </c>
      <c r="P774" s="166">
        <f t="shared" si="214"/>
        <v>2929.4314401028969</v>
      </c>
      <c r="Q774" s="211">
        <f t="shared" si="220"/>
        <v>747</v>
      </c>
      <c r="R774" s="212">
        <f t="shared" si="205"/>
        <v>207.03383714285715</v>
      </c>
      <c r="S774" s="436">
        <v>19710</v>
      </c>
      <c r="T774" s="213">
        <f t="shared" si="208"/>
        <v>1142.4219502669839</v>
      </c>
      <c r="U774" s="210">
        <f t="shared" si="215"/>
        <v>388.42346309077453</v>
      </c>
      <c r="V774" s="208">
        <f t="shared" si="216"/>
        <v>22.848439005339678</v>
      </c>
      <c r="W774" s="165">
        <v>24</v>
      </c>
      <c r="X774" s="166">
        <f t="shared" si="217"/>
        <v>1577.6938523630981</v>
      </c>
    </row>
    <row r="775" spans="1:24" s="424" customFormat="1" ht="15.75" customHeight="1" x14ac:dyDescent="0.2">
      <c r="A775" s="211">
        <f t="shared" si="218"/>
        <v>748</v>
      </c>
      <c r="B775" s="212">
        <f t="shared" si="203"/>
        <v>72.485332</v>
      </c>
      <c r="C775" s="436">
        <v>19710</v>
      </c>
      <c r="D775" s="213">
        <f t="shared" si="206"/>
        <v>3263.0049897543408</v>
      </c>
      <c r="E775" s="208">
        <f t="shared" si="209"/>
        <v>1109.421696516476</v>
      </c>
      <c r="F775" s="164">
        <f t="shared" si="210"/>
        <v>65.260099795086816</v>
      </c>
      <c r="G775" s="165">
        <v>68</v>
      </c>
      <c r="H775" s="166">
        <f t="shared" si="211"/>
        <v>4505.686786065904</v>
      </c>
      <c r="I775" s="211">
        <f t="shared" si="219"/>
        <v>748</v>
      </c>
      <c r="J775" s="212">
        <f t="shared" si="204"/>
        <v>111.51589538461538</v>
      </c>
      <c r="K775" s="436">
        <v>19710</v>
      </c>
      <c r="L775" s="213">
        <f t="shared" si="207"/>
        <v>2120.9532433403219</v>
      </c>
      <c r="M775" s="210">
        <f t="shared" si="212"/>
        <v>721.12410273570947</v>
      </c>
      <c r="N775" s="208">
        <f t="shared" si="213"/>
        <v>42.419064866806437</v>
      </c>
      <c r="O775" s="165">
        <v>44</v>
      </c>
      <c r="P775" s="166">
        <f t="shared" si="214"/>
        <v>2928.4964109428379</v>
      </c>
      <c r="Q775" s="211">
        <f t="shared" si="220"/>
        <v>748</v>
      </c>
      <c r="R775" s="212">
        <f t="shared" si="205"/>
        <v>207.10094857142857</v>
      </c>
      <c r="S775" s="436">
        <v>19710</v>
      </c>
      <c r="T775" s="213">
        <f t="shared" si="208"/>
        <v>1142.0517464140194</v>
      </c>
      <c r="U775" s="210">
        <f t="shared" si="215"/>
        <v>388.29759378076659</v>
      </c>
      <c r="V775" s="208">
        <f t="shared" si="216"/>
        <v>22.841034928280386</v>
      </c>
      <c r="W775" s="165">
        <v>24</v>
      </c>
      <c r="X775" s="166">
        <f t="shared" si="217"/>
        <v>1577.1903751230664</v>
      </c>
    </row>
    <row r="776" spans="1:24" s="424" customFormat="1" ht="15.75" customHeight="1" x14ac:dyDescent="0.2">
      <c r="A776" s="211">
        <f t="shared" si="218"/>
        <v>749</v>
      </c>
      <c r="B776" s="212">
        <f t="shared" si="203"/>
        <v>72.508820999999998</v>
      </c>
      <c r="C776" s="436">
        <v>19710</v>
      </c>
      <c r="D776" s="213">
        <f t="shared" si="206"/>
        <v>3261.9479497535895</v>
      </c>
      <c r="E776" s="208">
        <f t="shared" si="209"/>
        <v>1109.0623029162205</v>
      </c>
      <c r="F776" s="164">
        <f t="shared" si="210"/>
        <v>65.238958995071783</v>
      </c>
      <c r="G776" s="165">
        <v>68</v>
      </c>
      <c r="H776" s="166">
        <f t="shared" si="211"/>
        <v>4504.2492116648818</v>
      </c>
      <c r="I776" s="211">
        <f t="shared" si="219"/>
        <v>749</v>
      </c>
      <c r="J776" s="212">
        <f t="shared" si="204"/>
        <v>111.5520323076923</v>
      </c>
      <c r="K776" s="436">
        <v>19710</v>
      </c>
      <c r="L776" s="213">
        <f t="shared" si="207"/>
        <v>2120.2661673398334</v>
      </c>
      <c r="M776" s="210">
        <f t="shared" si="212"/>
        <v>720.89049689554338</v>
      </c>
      <c r="N776" s="208">
        <f t="shared" si="213"/>
        <v>42.405323346796671</v>
      </c>
      <c r="O776" s="165">
        <v>44</v>
      </c>
      <c r="P776" s="166">
        <f t="shared" si="214"/>
        <v>2927.5619875821735</v>
      </c>
      <c r="Q776" s="211">
        <f t="shared" si="220"/>
        <v>749</v>
      </c>
      <c r="R776" s="212">
        <f t="shared" si="205"/>
        <v>207.16806</v>
      </c>
      <c r="S776" s="436">
        <v>19710</v>
      </c>
      <c r="T776" s="213">
        <f t="shared" si="208"/>
        <v>1141.6817824137563</v>
      </c>
      <c r="U776" s="210">
        <f t="shared" si="215"/>
        <v>388.1718060206772</v>
      </c>
      <c r="V776" s="208">
        <f t="shared" si="216"/>
        <v>22.833635648275127</v>
      </c>
      <c r="W776" s="165">
        <v>24</v>
      </c>
      <c r="X776" s="166">
        <f t="shared" si="217"/>
        <v>1576.6872240827086</v>
      </c>
    </row>
    <row r="777" spans="1:24" s="424" customFormat="1" ht="15.75" customHeight="1" x14ac:dyDescent="0.2">
      <c r="A777" s="214">
        <f t="shared" si="218"/>
        <v>750</v>
      </c>
      <c r="B777" s="212">
        <f t="shared" si="203"/>
        <v>72.532309999999995</v>
      </c>
      <c r="C777" s="436">
        <v>19710</v>
      </c>
      <c r="D777" s="213">
        <f t="shared" si="206"/>
        <v>3260.8915943804909</v>
      </c>
      <c r="E777" s="208">
        <f t="shared" si="209"/>
        <v>1108.703142089367</v>
      </c>
      <c r="F777" s="164">
        <f t="shared" si="210"/>
        <v>65.217831887609819</v>
      </c>
      <c r="G777" s="165">
        <v>68</v>
      </c>
      <c r="H777" s="166">
        <f t="shared" si="211"/>
        <v>4502.8125683574672</v>
      </c>
      <c r="I777" s="214">
        <f t="shared" si="219"/>
        <v>750</v>
      </c>
      <c r="J777" s="212">
        <f t="shared" si="204"/>
        <v>111.58816923076922</v>
      </c>
      <c r="K777" s="436">
        <v>19710</v>
      </c>
      <c r="L777" s="213">
        <f t="shared" si="207"/>
        <v>2119.5795363473189</v>
      </c>
      <c r="M777" s="210">
        <f t="shared" si="212"/>
        <v>720.65704235808846</v>
      </c>
      <c r="N777" s="208">
        <f t="shared" si="213"/>
        <v>42.391590726946383</v>
      </c>
      <c r="O777" s="165">
        <v>44</v>
      </c>
      <c r="P777" s="166">
        <f t="shared" si="214"/>
        <v>2926.6281694323538</v>
      </c>
      <c r="Q777" s="214">
        <f t="shared" si="220"/>
        <v>750</v>
      </c>
      <c r="R777" s="212">
        <f t="shared" si="205"/>
        <v>207.23517142857142</v>
      </c>
      <c r="S777" s="436">
        <v>19710</v>
      </c>
      <c r="T777" s="213">
        <f t="shared" si="208"/>
        <v>1141.3120580331718</v>
      </c>
      <c r="U777" s="210">
        <f t="shared" si="215"/>
        <v>388.04609973127845</v>
      </c>
      <c r="V777" s="208">
        <f t="shared" si="216"/>
        <v>22.826241160663436</v>
      </c>
      <c r="W777" s="165">
        <v>24</v>
      </c>
      <c r="X777" s="166">
        <f t="shared" si="217"/>
        <v>1576.1843989251136</v>
      </c>
    </row>
    <row r="778" spans="1:24" s="424" customFormat="1" ht="15.75" customHeight="1" x14ac:dyDescent="0.2">
      <c r="A778" s="211">
        <f t="shared" si="218"/>
        <v>751</v>
      </c>
      <c r="B778" s="212">
        <f t="shared" si="203"/>
        <v>72.555799000000007</v>
      </c>
      <c r="C778" s="436">
        <v>19710</v>
      </c>
      <c r="D778" s="213">
        <f t="shared" si="206"/>
        <v>3259.8359229701264</v>
      </c>
      <c r="E778" s="208">
        <f t="shared" si="209"/>
        <v>1108.344213809843</v>
      </c>
      <c r="F778" s="164">
        <f t="shared" si="210"/>
        <v>65.196718459402533</v>
      </c>
      <c r="G778" s="165">
        <v>68</v>
      </c>
      <c r="H778" s="166">
        <f t="shared" si="211"/>
        <v>4501.3768552393713</v>
      </c>
      <c r="I778" s="211">
        <f t="shared" si="219"/>
        <v>751</v>
      </c>
      <c r="J778" s="212">
        <f t="shared" si="204"/>
        <v>111.62430615384616</v>
      </c>
      <c r="K778" s="436">
        <v>19710</v>
      </c>
      <c r="L778" s="213">
        <f t="shared" si="207"/>
        <v>2118.8933499305822</v>
      </c>
      <c r="M778" s="210">
        <f t="shared" si="212"/>
        <v>720.423738976398</v>
      </c>
      <c r="N778" s="208">
        <f t="shared" si="213"/>
        <v>42.377866998611644</v>
      </c>
      <c r="O778" s="165">
        <v>44</v>
      </c>
      <c r="P778" s="166">
        <f t="shared" si="214"/>
        <v>2925.694955905592</v>
      </c>
      <c r="Q778" s="211">
        <f t="shared" si="220"/>
        <v>751</v>
      </c>
      <c r="R778" s="212">
        <f t="shared" si="205"/>
        <v>207.3022828571429</v>
      </c>
      <c r="S778" s="436">
        <v>19710</v>
      </c>
      <c r="T778" s="213">
        <f t="shared" si="208"/>
        <v>1140.9425730395442</v>
      </c>
      <c r="U778" s="210">
        <f t="shared" si="215"/>
        <v>387.92047483344504</v>
      </c>
      <c r="V778" s="208">
        <f t="shared" si="216"/>
        <v>22.818851460790885</v>
      </c>
      <c r="W778" s="165">
        <v>24</v>
      </c>
      <c r="X778" s="166">
        <f t="shared" si="217"/>
        <v>1575.6818993337802</v>
      </c>
    </row>
    <row r="779" spans="1:24" s="424" customFormat="1" ht="15.75" customHeight="1" x14ac:dyDescent="0.2">
      <c r="A779" s="211">
        <f t="shared" si="218"/>
        <v>752</v>
      </c>
      <c r="B779" s="212">
        <f t="shared" si="203"/>
        <v>72.579287999999991</v>
      </c>
      <c r="C779" s="436">
        <v>19710</v>
      </c>
      <c r="D779" s="213">
        <f t="shared" si="206"/>
        <v>3258.780934858441</v>
      </c>
      <c r="E779" s="208">
        <f t="shared" si="209"/>
        <v>1107.9855178518701</v>
      </c>
      <c r="F779" s="164">
        <f t="shared" si="210"/>
        <v>65.175618697168815</v>
      </c>
      <c r="G779" s="165">
        <v>68</v>
      </c>
      <c r="H779" s="166">
        <f t="shared" si="211"/>
        <v>4499.9420714074804</v>
      </c>
      <c r="I779" s="211">
        <f t="shared" si="219"/>
        <v>752</v>
      </c>
      <c r="J779" s="212">
        <f t="shared" si="204"/>
        <v>111.66044307692306</v>
      </c>
      <c r="K779" s="436">
        <v>19710</v>
      </c>
      <c r="L779" s="213">
        <f t="shared" si="207"/>
        <v>2118.2076076579865</v>
      </c>
      <c r="M779" s="210">
        <f t="shared" si="212"/>
        <v>720.19058660371547</v>
      </c>
      <c r="N779" s="208">
        <f t="shared" si="213"/>
        <v>42.364152153159729</v>
      </c>
      <c r="O779" s="165">
        <v>44</v>
      </c>
      <c r="P779" s="166">
        <f t="shared" si="214"/>
        <v>2924.7623464148619</v>
      </c>
      <c r="Q779" s="211">
        <f t="shared" si="220"/>
        <v>752</v>
      </c>
      <c r="R779" s="212">
        <f t="shared" si="205"/>
        <v>207.36939428571426</v>
      </c>
      <c r="S779" s="436">
        <v>19710</v>
      </c>
      <c r="T779" s="213">
        <f t="shared" si="208"/>
        <v>1140.5733272004543</v>
      </c>
      <c r="U779" s="210">
        <f t="shared" si="215"/>
        <v>387.79493124815451</v>
      </c>
      <c r="V779" s="208">
        <f t="shared" si="216"/>
        <v>22.811466544009086</v>
      </c>
      <c r="W779" s="165">
        <v>24</v>
      </c>
      <c r="X779" s="166">
        <f t="shared" si="217"/>
        <v>1575.1797249926178</v>
      </c>
    </row>
    <row r="780" spans="1:24" s="424" customFormat="1" ht="15.75" customHeight="1" x14ac:dyDescent="0.2">
      <c r="A780" s="211">
        <f t="shared" si="218"/>
        <v>753</v>
      </c>
      <c r="B780" s="212">
        <f t="shared" si="203"/>
        <v>72.602777000000003</v>
      </c>
      <c r="C780" s="436">
        <v>19710</v>
      </c>
      <c r="D780" s="213">
        <f t="shared" si="206"/>
        <v>3257.726629382234</v>
      </c>
      <c r="E780" s="208">
        <f t="shared" si="209"/>
        <v>1107.6270539899597</v>
      </c>
      <c r="F780" s="164">
        <f t="shared" si="210"/>
        <v>65.154532587644681</v>
      </c>
      <c r="G780" s="165">
        <v>68</v>
      </c>
      <c r="H780" s="166">
        <f t="shared" si="211"/>
        <v>4498.5082159598387</v>
      </c>
      <c r="I780" s="211">
        <f t="shared" si="219"/>
        <v>753</v>
      </c>
      <c r="J780" s="212">
        <f t="shared" si="204"/>
        <v>111.69658</v>
      </c>
      <c r="K780" s="436">
        <v>19710</v>
      </c>
      <c r="L780" s="213">
        <f t="shared" si="207"/>
        <v>2117.5223090984523</v>
      </c>
      <c r="M780" s="210">
        <f t="shared" si="212"/>
        <v>719.95758509347388</v>
      </c>
      <c r="N780" s="208">
        <f t="shared" si="213"/>
        <v>42.350446181969048</v>
      </c>
      <c r="O780" s="165">
        <v>44</v>
      </c>
      <c r="P780" s="166">
        <f t="shared" si="214"/>
        <v>2923.8303403738951</v>
      </c>
      <c r="Q780" s="211">
        <f t="shared" si="220"/>
        <v>753</v>
      </c>
      <c r="R780" s="212">
        <f t="shared" si="205"/>
        <v>207.43650571428574</v>
      </c>
      <c r="S780" s="436">
        <v>19710</v>
      </c>
      <c r="T780" s="213">
        <f t="shared" si="208"/>
        <v>1140.204320283782</v>
      </c>
      <c r="U780" s="210">
        <f t="shared" si="215"/>
        <v>387.66946889648591</v>
      </c>
      <c r="V780" s="208">
        <f t="shared" si="216"/>
        <v>22.80408640567564</v>
      </c>
      <c r="W780" s="165">
        <v>24</v>
      </c>
      <c r="X780" s="166">
        <f t="shared" si="217"/>
        <v>1574.6778755859436</v>
      </c>
    </row>
    <row r="781" spans="1:24" s="424" customFormat="1" ht="15.75" customHeight="1" x14ac:dyDescent="0.2">
      <c r="A781" s="211">
        <f t="shared" si="218"/>
        <v>754</v>
      </c>
      <c r="B781" s="212">
        <f t="shared" si="203"/>
        <v>72.626266000000001</v>
      </c>
      <c r="C781" s="436">
        <v>19710</v>
      </c>
      <c r="D781" s="213">
        <f t="shared" si="206"/>
        <v>3256.6730058791677</v>
      </c>
      <c r="E781" s="208">
        <f t="shared" si="209"/>
        <v>1107.268821998917</v>
      </c>
      <c r="F781" s="164">
        <f t="shared" si="210"/>
        <v>65.133460117583354</v>
      </c>
      <c r="G781" s="165">
        <v>68</v>
      </c>
      <c r="H781" s="166">
        <f t="shared" si="211"/>
        <v>4497.0752879956681</v>
      </c>
      <c r="I781" s="211">
        <f t="shared" si="219"/>
        <v>754</v>
      </c>
      <c r="J781" s="212">
        <f t="shared" si="204"/>
        <v>111.73271692307692</v>
      </c>
      <c r="K781" s="436">
        <v>19710</v>
      </c>
      <c r="L781" s="213">
        <f t="shared" si="207"/>
        <v>2116.8374538214593</v>
      </c>
      <c r="M781" s="210">
        <f t="shared" si="212"/>
        <v>719.72473429929619</v>
      </c>
      <c r="N781" s="208">
        <f t="shared" si="213"/>
        <v>42.336749076429186</v>
      </c>
      <c r="O781" s="165">
        <v>44</v>
      </c>
      <c r="P781" s="166">
        <f t="shared" si="214"/>
        <v>2922.8989371971843</v>
      </c>
      <c r="Q781" s="211">
        <f t="shared" si="220"/>
        <v>754</v>
      </c>
      <c r="R781" s="212">
        <f t="shared" si="205"/>
        <v>207.50361714285717</v>
      </c>
      <c r="S781" s="436">
        <v>19710</v>
      </c>
      <c r="T781" s="213">
        <f t="shared" si="208"/>
        <v>1139.8355520577086</v>
      </c>
      <c r="U781" s="210">
        <f t="shared" si="215"/>
        <v>387.54408769962095</v>
      </c>
      <c r="V781" s="208">
        <f t="shared" si="216"/>
        <v>22.796711041154172</v>
      </c>
      <c r="W781" s="165">
        <v>24</v>
      </c>
      <c r="X781" s="166">
        <f t="shared" si="217"/>
        <v>1574.1763507984838</v>
      </c>
    </row>
    <row r="782" spans="1:24" s="424" customFormat="1" ht="15.75" customHeight="1" x14ac:dyDescent="0.2">
      <c r="A782" s="211">
        <f t="shared" si="218"/>
        <v>755</v>
      </c>
      <c r="B782" s="212">
        <f t="shared" si="203"/>
        <v>72.649754999999999</v>
      </c>
      <c r="C782" s="436">
        <v>19710</v>
      </c>
      <c r="D782" s="213">
        <f t="shared" si="206"/>
        <v>3255.6200636877579</v>
      </c>
      <c r="E782" s="208">
        <f t="shared" si="209"/>
        <v>1106.9108216538377</v>
      </c>
      <c r="F782" s="164">
        <f t="shared" si="210"/>
        <v>65.112401273755154</v>
      </c>
      <c r="G782" s="165">
        <v>68</v>
      </c>
      <c r="H782" s="166">
        <f t="shared" si="211"/>
        <v>4495.6432866153509</v>
      </c>
      <c r="I782" s="211">
        <f t="shared" si="219"/>
        <v>755</v>
      </c>
      <c r="J782" s="212">
        <f t="shared" si="204"/>
        <v>111.76885384615385</v>
      </c>
      <c r="K782" s="436">
        <v>19710</v>
      </c>
      <c r="L782" s="213">
        <f t="shared" si="207"/>
        <v>2116.1530413970427</v>
      </c>
      <c r="M782" s="210">
        <f t="shared" si="212"/>
        <v>719.49203407499454</v>
      </c>
      <c r="N782" s="208">
        <f t="shared" si="213"/>
        <v>42.323060827940857</v>
      </c>
      <c r="O782" s="165">
        <v>44</v>
      </c>
      <c r="P782" s="166">
        <f t="shared" si="214"/>
        <v>2921.9681362999781</v>
      </c>
      <c r="Q782" s="211">
        <f t="shared" si="220"/>
        <v>755</v>
      </c>
      <c r="R782" s="212">
        <f t="shared" si="205"/>
        <v>207.57072857142859</v>
      </c>
      <c r="S782" s="436">
        <v>19710</v>
      </c>
      <c r="T782" s="213">
        <f t="shared" si="208"/>
        <v>1139.467022290715</v>
      </c>
      <c r="U782" s="210">
        <f t="shared" si="215"/>
        <v>387.41878757884314</v>
      </c>
      <c r="V782" s="208">
        <f t="shared" si="216"/>
        <v>22.7893404458143</v>
      </c>
      <c r="W782" s="165">
        <v>24</v>
      </c>
      <c r="X782" s="166">
        <f t="shared" si="217"/>
        <v>1573.6751503153725</v>
      </c>
    </row>
    <row r="783" spans="1:24" s="424" customFormat="1" ht="15.75" customHeight="1" x14ac:dyDescent="0.2">
      <c r="A783" s="211">
        <f t="shared" si="218"/>
        <v>756</v>
      </c>
      <c r="B783" s="212">
        <f t="shared" si="203"/>
        <v>72.673243999999997</v>
      </c>
      <c r="C783" s="436">
        <v>19710</v>
      </c>
      <c r="D783" s="213">
        <f t="shared" si="206"/>
        <v>3254.5678021473764</v>
      </c>
      <c r="E783" s="208">
        <f t="shared" si="209"/>
        <v>1106.553052730108</v>
      </c>
      <c r="F783" s="164">
        <f t="shared" si="210"/>
        <v>65.091356042947524</v>
      </c>
      <c r="G783" s="165">
        <v>68</v>
      </c>
      <c r="H783" s="166">
        <f t="shared" si="211"/>
        <v>4494.212210920432</v>
      </c>
      <c r="I783" s="211">
        <f t="shared" si="219"/>
        <v>756</v>
      </c>
      <c r="J783" s="212">
        <f t="shared" si="204"/>
        <v>111.80499076923076</v>
      </c>
      <c r="K783" s="436">
        <v>19710</v>
      </c>
      <c r="L783" s="213">
        <f t="shared" si="207"/>
        <v>2115.4690713957948</v>
      </c>
      <c r="M783" s="210">
        <f t="shared" si="212"/>
        <v>719.25948427457024</v>
      </c>
      <c r="N783" s="208">
        <f t="shared" si="213"/>
        <v>42.309381427915895</v>
      </c>
      <c r="O783" s="165">
        <v>44</v>
      </c>
      <c r="P783" s="166">
        <f t="shared" si="214"/>
        <v>2921.037937098281</v>
      </c>
      <c r="Q783" s="211">
        <f t="shared" si="220"/>
        <v>756</v>
      </c>
      <c r="R783" s="212">
        <f t="shared" si="205"/>
        <v>207.63784000000001</v>
      </c>
      <c r="S783" s="436">
        <v>19710</v>
      </c>
      <c r="T783" s="213">
        <f t="shared" si="208"/>
        <v>1139.0987307515816</v>
      </c>
      <c r="U783" s="210">
        <f t="shared" si="215"/>
        <v>387.29356845553775</v>
      </c>
      <c r="V783" s="208">
        <f t="shared" si="216"/>
        <v>22.781974615031633</v>
      </c>
      <c r="W783" s="165">
        <v>24</v>
      </c>
      <c r="X783" s="166">
        <f t="shared" si="217"/>
        <v>1573.174273822151</v>
      </c>
    </row>
    <row r="784" spans="1:24" s="424" customFormat="1" ht="15.75" customHeight="1" x14ac:dyDescent="0.2">
      <c r="A784" s="211">
        <f t="shared" si="218"/>
        <v>757</v>
      </c>
      <c r="B784" s="212">
        <f t="shared" ref="B784:B847" si="221">0.023489*A784+54.91556</f>
        <v>72.696732999999995</v>
      </c>
      <c r="C784" s="436">
        <v>19710</v>
      </c>
      <c r="D784" s="213">
        <f t="shared" si="206"/>
        <v>3253.5162205982492</v>
      </c>
      <c r="E784" s="208">
        <f t="shared" si="209"/>
        <v>1106.1955150034048</v>
      </c>
      <c r="F784" s="164">
        <f t="shared" si="210"/>
        <v>65.07032441196499</v>
      </c>
      <c r="G784" s="165">
        <v>68</v>
      </c>
      <c r="H784" s="166">
        <f t="shared" si="211"/>
        <v>4492.7820600136192</v>
      </c>
      <c r="I784" s="211">
        <f t="shared" si="219"/>
        <v>757</v>
      </c>
      <c r="J784" s="212">
        <f t="shared" ref="J784:J847" si="222">(0.023489*I784+54.91556)/0.65</f>
        <v>111.84112769230768</v>
      </c>
      <c r="K784" s="436">
        <v>19710</v>
      </c>
      <c r="L784" s="213">
        <f t="shared" si="207"/>
        <v>2114.7855433888622</v>
      </c>
      <c r="M784" s="210">
        <f t="shared" si="212"/>
        <v>719.02708475221323</v>
      </c>
      <c r="N784" s="208">
        <f t="shared" si="213"/>
        <v>42.295710867777245</v>
      </c>
      <c r="O784" s="165">
        <v>44</v>
      </c>
      <c r="P784" s="166">
        <f t="shared" si="214"/>
        <v>2920.1083390088529</v>
      </c>
      <c r="Q784" s="211">
        <f t="shared" si="220"/>
        <v>757</v>
      </c>
      <c r="R784" s="212">
        <f t="shared" ref="R784:R847" si="223">(0.023489*Q784+54.91556)/0.35</f>
        <v>207.70495142857143</v>
      </c>
      <c r="S784" s="436">
        <v>19710</v>
      </c>
      <c r="T784" s="213">
        <f t="shared" si="208"/>
        <v>1138.7306772093871</v>
      </c>
      <c r="U784" s="210">
        <f t="shared" si="215"/>
        <v>387.16843025119164</v>
      </c>
      <c r="V784" s="208">
        <f t="shared" si="216"/>
        <v>22.774613544187741</v>
      </c>
      <c r="W784" s="165">
        <v>24</v>
      </c>
      <c r="X784" s="166">
        <f t="shared" si="217"/>
        <v>1572.6737210047665</v>
      </c>
    </row>
    <row r="785" spans="1:24" s="424" customFormat="1" ht="15.75" customHeight="1" x14ac:dyDescent="0.2">
      <c r="A785" s="211">
        <f t="shared" si="218"/>
        <v>758</v>
      </c>
      <c r="B785" s="212">
        <f t="shared" si="221"/>
        <v>72.720222000000007</v>
      </c>
      <c r="C785" s="436">
        <v>19710</v>
      </c>
      <c r="D785" s="213">
        <f t="shared" si="206"/>
        <v>3252.4653183814535</v>
      </c>
      <c r="E785" s="208">
        <f t="shared" si="209"/>
        <v>1105.8382082496942</v>
      </c>
      <c r="F785" s="164">
        <f t="shared" si="210"/>
        <v>65.049306367629072</v>
      </c>
      <c r="G785" s="165">
        <v>68</v>
      </c>
      <c r="H785" s="166">
        <f t="shared" si="211"/>
        <v>4491.3528329987766</v>
      </c>
      <c r="I785" s="211">
        <f t="shared" si="219"/>
        <v>758</v>
      </c>
      <c r="J785" s="212">
        <f t="shared" si="222"/>
        <v>111.87726461538462</v>
      </c>
      <c r="K785" s="436">
        <v>19710</v>
      </c>
      <c r="L785" s="213">
        <f t="shared" si="207"/>
        <v>2114.102456947945</v>
      </c>
      <c r="M785" s="210">
        <f t="shared" si="212"/>
        <v>718.79483536230134</v>
      </c>
      <c r="N785" s="208">
        <f t="shared" si="213"/>
        <v>42.282049138958904</v>
      </c>
      <c r="O785" s="165">
        <v>44</v>
      </c>
      <c r="P785" s="166">
        <f t="shared" si="214"/>
        <v>2919.1793414492054</v>
      </c>
      <c r="Q785" s="211">
        <f t="shared" si="220"/>
        <v>758</v>
      </c>
      <c r="R785" s="212">
        <f t="shared" si="223"/>
        <v>207.77206285714288</v>
      </c>
      <c r="S785" s="436">
        <v>19710</v>
      </c>
      <c r="T785" s="213">
        <f t="shared" si="208"/>
        <v>1138.3628614335087</v>
      </c>
      <c r="U785" s="210">
        <f t="shared" si="215"/>
        <v>387.04337288739299</v>
      </c>
      <c r="V785" s="208">
        <f t="shared" si="216"/>
        <v>22.767257228670175</v>
      </c>
      <c r="W785" s="165">
        <v>24</v>
      </c>
      <c r="X785" s="166">
        <f t="shared" si="217"/>
        <v>1572.1734915495717</v>
      </c>
    </row>
    <row r="786" spans="1:24" s="424" customFormat="1" ht="15.75" customHeight="1" x14ac:dyDescent="0.2">
      <c r="A786" s="211">
        <f t="shared" si="218"/>
        <v>759</v>
      </c>
      <c r="B786" s="212">
        <f t="shared" si="221"/>
        <v>72.74371099999999</v>
      </c>
      <c r="C786" s="436">
        <v>19710</v>
      </c>
      <c r="D786" s="213">
        <f t="shared" si="206"/>
        <v>3251.4150948389206</v>
      </c>
      <c r="E786" s="208">
        <f t="shared" si="209"/>
        <v>1105.4811322452331</v>
      </c>
      <c r="F786" s="164">
        <f t="shared" si="210"/>
        <v>65.028301896778416</v>
      </c>
      <c r="G786" s="165">
        <v>68</v>
      </c>
      <c r="H786" s="166">
        <f t="shared" si="211"/>
        <v>4489.9245289809323</v>
      </c>
      <c r="I786" s="211">
        <f t="shared" si="219"/>
        <v>759</v>
      </c>
      <c r="J786" s="212">
        <f t="shared" si="222"/>
        <v>111.91340153846151</v>
      </c>
      <c r="K786" s="436">
        <v>19710</v>
      </c>
      <c r="L786" s="213">
        <f t="shared" si="207"/>
        <v>2113.4198116452985</v>
      </c>
      <c r="M786" s="210">
        <f t="shared" si="212"/>
        <v>718.56273595940149</v>
      </c>
      <c r="N786" s="208">
        <f t="shared" si="213"/>
        <v>42.268396232905971</v>
      </c>
      <c r="O786" s="165">
        <v>44</v>
      </c>
      <c r="P786" s="166">
        <f t="shared" si="214"/>
        <v>2918.250943837606</v>
      </c>
      <c r="Q786" s="211">
        <f t="shared" si="220"/>
        <v>759</v>
      </c>
      <c r="R786" s="212">
        <f t="shared" si="223"/>
        <v>207.83917428571428</v>
      </c>
      <c r="S786" s="436">
        <v>19710</v>
      </c>
      <c r="T786" s="213">
        <f t="shared" si="208"/>
        <v>1137.9952831936221</v>
      </c>
      <c r="U786" s="210">
        <f t="shared" si="215"/>
        <v>386.91839628583153</v>
      </c>
      <c r="V786" s="208">
        <f t="shared" si="216"/>
        <v>22.759905663872441</v>
      </c>
      <c r="W786" s="165">
        <v>24</v>
      </c>
      <c r="X786" s="166">
        <f t="shared" si="217"/>
        <v>1571.6735851433259</v>
      </c>
    </row>
    <row r="787" spans="1:24" s="424" customFormat="1" ht="15.75" customHeight="1" x14ac:dyDescent="0.2">
      <c r="A787" s="214">
        <f t="shared" si="218"/>
        <v>760</v>
      </c>
      <c r="B787" s="212">
        <f t="shared" si="221"/>
        <v>72.767200000000003</v>
      </c>
      <c r="C787" s="436">
        <v>19710</v>
      </c>
      <c r="D787" s="213">
        <f t="shared" si="206"/>
        <v>3250.365549313427</v>
      </c>
      <c r="E787" s="208">
        <f t="shared" si="209"/>
        <v>1105.1242867665653</v>
      </c>
      <c r="F787" s="164">
        <f t="shared" si="210"/>
        <v>65.007310986268536</v>
      </c>
      <c r="G787" s="165">
        <v>68</v>
      </c>
      <c r="H787" s="166">
        <f t="shared" si="211"/>
        <v>4488.4971470662613</v>
      </c>
      <c r="I787" s="214">
        <f t="shared" si="219"/>
        <v>760</v>
      </c>
      <c r="J787" s="212">
        <f t="shared" si="222"/>
        <v>111.94953846153847</v>
      </c>
      <c r="K787" s="436">
        <v>19710</v>
      </c>
      <c r="L787" s="213">
        <f t="shared" si="207"/>
        <v>2112.7376070537275</v>
      </c>
      <c r="M787" s="210">
        <f t="shared" si="212"/>
        <v>718.33078639826738</v>
      </c>
      <c r="N787" s="208">
        <f t="shared" si="213"/>
        <v>42.254752141074555</v>
      </c>
      <c r="O787" s="165">
        <v>44</v>
      </c>
      <c r="P787" s="166">
        <f t="shared" si="214"/>
        <v>2917.3231455930695</v>
      </c>
      <c r="Q787" s="214">
        <f t="shared" si="220"/>
        <v>760</v>
      </c>
      <c r="R787" s="212">
        <f t="shared" si="223"/>
        <v>207.90628571428573</v>
      </c>
      <c r="S787" s="436">
        <v>19710</v>
      </c>
      <c r="T787" s="213">
        <f t="shared" si="208"/>
        <v>1137.6279422596992</v>
      </c>
      <c r="U787" s="210">
        <f t="shared" si="215"/>
        <v>386.79350036829777</v>
      </c>
      <c r="V787" s="208">
        <f t="shared" si="216"/>
        <v>22.752558845193985</v>
      </c>
      <c r="W787" s="165">
        <v>24</v>
      </c>
      <c r="X787" s="166">
        <f t="shared" si="217"/>
        <v>1571.1740014731911</v>
      </c>
    </row>
    <row r="788" spans="1:24" s="424" customFormat="1" ht="15.75" customHeight="1" x14ac:dyDescent="0.2">
      <c r="A788" s="211">
        <f t="shared" si="218"/>
        <v>761</v>
      </c>
      <c r="B788" s="212">
        <f t="shared" si="221"/>
        <v>72.790689</v>
      </c>
      <c r="C788" s="436">
        <v>19710</v>
      </c>
      <c r="D788" s="213">
        <f t="shared" si="206"/>
        <v>3249.3166811486012</v>
      </c>
      <c r="E788" s="208">
        <f t="shared" si="209"/>
        <v>1104.7676715905245</v>
      </c>
      <c r="F788" s="164">
        <f t="shared" si="210"/>
        <v>64.986333622972026</v>
      </c>
      <c r="G788" s="165">
        <v>68</v>
      </c>
      <c r="H788" s="166">
        <f t="shared" si="211"/>
        <v>4487.0706863620981</v>
      </c>
      <c r="I788" s="211">
        <f t="shared" si="219"/>
        <v>761</v>
      </c>
      <c r="J788" s="212">
        <f t="shared" si="222"/>
        <v>111.98567538461538</v>
      </c>
      <c r="K788" s="436">
        <v>19710</v>
      </c>
      <c r="L788" s="213">
        <f t="shared" si="207"/>
        <v>2112.0558427465912</v>
      </c>
      <c r="M788" s="210">
        <f t="shared" si="212"/>
        <v>718.09898653384107</v>
      </c>
      <c r="N788" s="208">
        <f t="shared" si="213"/>
        <v>42.241116854931825</v>
      </c>
      <c r="O788" s="165">
        <v>44</v>
      </c>
      <c r="P788" s="166">
        <f t="shared" si="214"/>
        <v>2916.3959461353643</v>
      </c>
      <c r="Q788" s="211">
        <f t="shared" si="220"/>
        <v>761</v>
      </c>
      <c r="R788" s="212">
        <f t="shared" si="223"/>
        <v>207.97339714285715</v>
      </c>
      <c r="S788" s="436">
        <v>19710</v>
      </c>
      <c r="T788" s="213">
        <f t="shared" si="208"/>
        <v>1137.2608384020104</v>
      </c>
      <c r="U788" s="210">
        <f t="shared" si="215"/>
        <v>386.66868505668356</v>
      </c>
      <c r="V788" s="208">
        <f t="shared" si="216"/>
        <v>22.745216768040208</v>
      </c>
      <c r="W788" s="165">
        <v>24</v>
      </c>
      <c r="X788" s="166">
        <f t="shared" si="217"/>
        <v>1570.674740226734</v>
      </c>
    </row>
    <row r="789" spans="1:24" s="424" customFormat="1" ht="15.75" customHeight="1" x14ac:dyDescent="0.2">
      <c r="A789" s="211">
        <f t="shared" si="218"/>
        <v>762</v>
      </c>
      <c r="B789" s="212">
        <f t="shared" si="221"/>
        <v>72.814177999999998</v>
      </c>
      <c r="C789" s="436">
        <v>19710</v>
      </c>
      <c r="D789" s="213">
        <f t="shared" si="206"/>
        <v>3248.2684896889177</v>
      </c>
      <c r="E789" s="208">
        <f t="shared" si="209"/>
        <v>1104.4112864942322</v>
      </c>
      <c r="F789" s="164">
        <f t="shared" si="210"/>
        <v>64.965369793778351</v>
      </c>
      <c r="G789" s="165">
        <v>68</v>
      </c>
      <c r="H789" s="166">
        <f t="shared" si="211"/>
        <v>4485.6451459769278</v>
      </c>
      <c r="I789" s="211">
        <f t="shared" si="219"/>
        <v>762</v>
      </c>
      <c r="J789" s="212">
        <f t="shared" si="222"/>
        <v>112.0218123076923</v>
      </c>
      <c r="K789" s="436">
        <v>19710</v>
      </c>
      <c r="L789" s="213">
        <f t="shared" si="207"/>
        <v>2111.3745182977964</v>
      </c>
      <c r="M789" s="210">
        <f t="shared" si="212"/>
        <v>717.86733622125087</v>
      </c>
      <c r="N789" s="208">
        <f t="shared" si="213"/>
        <v>42.22749036595593</v>
      </c>
      <c r="O789" s="165">
        <v>44</v>
      </c>
      <c r="P789" s="166">
        <f t="shared" si="214"/>
        <v>2915.469344885003</v>
      </c>
      <c r="Q789" s="211">
        <f t="shared" si="220"/>
        <v>762</v>
      </c>
      <c r="R789" s="212">
        <f t="shared" si="223"/>
        <v>208.04050857142857</v>
      </c>
      <c r="S789" s="436">
        <v>19710</v>
      </c>
      <c r="T789" s="213">
        <f t="shared" si="208"/>
        <v>1136.8939713911211</v>
      </c>
      <c r="U789" s="210">
        <f t="shared" si="215"/>
        <v>386.54395027298119</v>
      </c>
      <c r="V789" s="208">
        <f t="shared" si="216"/>
        <v>22.737879427822424</v>
      </c>
      <c r="W789" s="165">
        <v>24</v>
      </c>
      <c r="X789" s="166">
        <f t="shared" si="217"/>
        <v>1570.1758010919248</v>
      </c>
    </row>
    <row r="790" spans="1:24" s="424" customFormat="1" ht="15.75" customHeight="1" x14ac:dyDescent="0.2">
      <c r="A790" s="211">
        <f t="shared" si="218"/>
        <v>763</v>
      </c>
      <c r="B790" s="212">
        <f t="shared" si="221"/>
        <v>72.837666999999996</v>
      </c>
      <c r="C790" s="436">
        <v>19710</v>
      </c>
      <c r="D790" s="213">
        <f t="shared" si="206"/>
        <v>3247.2209742796954</v>
      </c>
      <c r="E790" s="208">
        <f t="shared" si="209"/>
        <v>1104.0551312550965</v>
      </c>
      <c r="F790" s="164">
        <f t="shared" si="210"/>
        <v>64.944419485593912</v>
      </c>
      <c r="G790" s="165">
        <v>68</v>
      </c>
      <c r="H790" s="166">
        <f t="shared" si="211"/>
        <v>4484.220525020386</v>
      </c>
      <c r="I790" s="211">
        <f t="shared" si="219"/>
        <v>763</v>
      </c>
      <c r="J790" s="212">
        <f t="shared" si="222"/>
        <v>112.05794923076922</v>
      </c>
      <c r="K790" s="436">
        <v>19710</v>
      </c>
      <c r="L790" s="213">
        <f t="shared" si="207"/>
        <v>2110.6936332818018</v>
      </c>
      <c r="M790" s="210">
        <f t="shared" si="212"/>
        <v>717.63583531581264</v>
      </c>
      <c r="N790" s="208">
        <f t="shared" si="213"/>
        <v>42.213872665636039</v>
      </c>
      <c r="O790" s="165">
        <v>44</v>
      </c>
      <c r="P790" s="166">
        <f t="shared" si="214"/>
        <v>2914.5433412632506</v>
      </c>
      <c r="Q790" s="211">
        <f t="shared" si="220"/>
        <v>763</v>
      </c>
      <c r="R790" s="212">
        <f t="shared" si="223"/>
        <v>208.10762</v>
      </c>
      <c r="S790" s="436">
        <v>19710</v>
      </c>
      <c r="T790" s="213">
        <f t="shared" si="208"/>
        <v>1136.5273409978934</v>
      </c>
      <c r="U790" s="210">
        <f t="shared" si="215"/>
        <v>386.41929593928376</v>
      </c>
      <c r="V790" s="208">
        <f t="shared" si="216"/>
        <v>22.730546819957869</v>
      </c>
      <c r="W790" s="165">
        <v>24</v>
      </c>
      <c r="X790" s="166">
        <f t="shared" si="217"/>
        <v>1569.677183757135</v>
      </c>
    </row>
    <row r="791" spans="1:24" s="424" customFormat="1" ht="15.75" customHeight="1" x14ac:dyDescent="0.2">
      <c r="A791" s="211">
        <f t="shared" si="218"/>
        <v>764</v>
      </c>
      <c r="B791" s="212">
        <f t="shared" si="221"/>
        <v>72.861155999999994</v>
      </c>
      <c r="C791" s="436">
        <v>19710</v>
      </c>
      <c r="D791" s="213">
        <f t="shared" si="206"/>
        <v>3246.1741342670989</v>
      </c>
      <c r="E791" s="208">
        <f t="shared" si="209"/>
        <v>1103.6992056508136</v>
      </c>
      <c r="F791" s="164">
        <f t="shared" si="210"/>
        <v>64.92348268534198</v>
      </c>
      <c r="G791" s="165">
        <v>68</v>
      </c>
      <c r="H791" s="166">
        <f t="shared" si="211"/>
        <v>4482.7968226032544</v>
      </c>
      <c r="I791" s="211">
        <f t="shared" si="219"/>
        <v>764</v>
      </c>
      <c r="J791" s="212">
        <f t="shared" si="222"/>
        <v>112.09408615384613</v>
      </c>
      <c r="K791" s="436">
        <v>19710</v>
      </c>
      <c r="L791" s="213">
        <f t="shared" si="207"/>
        <v>2110.0131872736142</v>
      </c>
      <c r="M791" s="210">
        <f t="shared" si="212"/>
        <v>717.40448367302884</v>
      </c>
      <c r="N791" s="208">
        <f t="shared" si="213"/>
        <v>42.200263745472284</v>
      </c>
      <c r="O791" s="165">
        <v>44</v>
      </c>
      <c r="P791" s="166">
        <f t="shared" si="214"/>
        <v>2913.6179346921153</v>
      </c>
      <c r="Q791" s="211">
        <f t="shared" si="220"/>
        <v>764</v>
      </c>
      <c r="R791" s="212">
        <f t="shared" si="223"/>
        <v>208.17473142857142</v>
      </c>
      <c r="S791" s="436">
        <v>19710</v>
      </c>
      <c r="T791" s="213">
        <f t="shared" si="208"/>
        <v>1136.1609469934845</v>
      </c>
      <c r="U791" s="210">
        <f t="shared" si="215"/>
        <v>386.29472197778472</v>
      </c>
      <c r="V791" s="208">
        <f t="shared" si="216"/>
        <v>22.723218939869689</v>
      </c>
      <c r="W791" s="165">
        <v>24</v>
      </c>
      <c r="X791" s="166">
        <f t="shared" si="217"/>
        <v>1569.1788879111389</v>
      </c>
    </row>
    <row r="792" spans="1:24" s="424" customFormat="1" ht="15.75" customHeight="1" x14ac:dyDescent="0.2">
      <c r="A792" s="211">
        <f t="shared" si="218"/>
        <v>765</v>
      </c>
      <c r="B792" s="212">
        <f t="shared" si="221"/>
        <v>72.884645000000006</v>
      </c>
      <c r="C792" s="436">
        <v>19710</v>
      </c>
      <c r="D792" s="213">
        <f t="shared" si="206"/>
        <v>3245.1279689981334</v>
      </c>
      <c r="E792" s="208">
        <f t="shared" si="209"/>
        <v>1103.3435094593654</v>
      </c>
      <c r="F792" s="164">
        <f t="shared" si="210"/>
        <v>64.902559379962668</v>
      </c>
      <c r="G792" s="165">
        <v>68</v>
      </c>
      <c r="H792" s="166">
        <f t="shared" si="211"/>
        <v>4481.3740378374614</v>
      </c>
      <c r="I792" s="211">
        <f t="shared" si="219"/>
        <v>765</v>
      </c>
      <c r="J792" s="212">
        <f t="shared" si="222"/>
        <v>112.13022307692309</v>
      </c>
      <c r="K792" s="436">
        <v>19710</v>
      </c>
      <c r="L792" s="213">
        <f t="shared" si="207"/>
        <v>2109.3331798487866</v>
      </c>
      <c r="M792" s="210">
        <f t="shared" si="212"/>
        <v>717.17328114858753</v>
      </c>
      <c r="N792" s="208">
        <f t="shared" si="213"/>
        <v>42.186663596975734</v>
      </c>
      <c r="O792" s="165">
        <v>44</v>
      </c>
      <c r="P792" s="166">
        <f t="shared" si="214"/>
        <v>2912.6931245943501</v>
      </c>
      <c r="Q792" s="211">
        <f t="shared" si="220"/>
        <v>765</v>
      </c>
      <c r="R792" s="212">
        <f t="shared" si="223"/>
        <v>208.2418428571429</v>
      </c>
      <c r="S792" s="436">
        <v>19710</v>
      </c>
      <c r="T792" s="213">
        <f t="shared" si="208"/>
        <v>1135.7947891493468</v>
      </c>
      <c r="U792" s="210">
        <f t="shared" si="215"/>
        <v>386.17022831077793</v>
      </c>
      <c r="V792" s="208">
        <f t="shared" si="216"/>
        <v>22.715895782986937</v>
      </c>
      <c r="W792" s="165">
        <v>24</v>
      </c>
      <c r="X792" s="166">
        <f t="shared" si="217"/>
        <v>1568.6809132431117</v>
      </c>
    </row>
    <row r="793" spans="1:24" s="424" customFormat="1" ht="15.75" customHeight="1" x14ac:dyDescent="0.2">
      <c r="A793" s="211">
        <f t="shared" si="218"/>
        <v>766</v>
      </c>
      <c r="B793" s="212">
        <f t="shared" si="221"/>
        <v>72.908134000000004</v>
      </c>
      <c r="C793" s="436">
        <v>19710</v>
      </c>
      <c r="D793" s="213">
        <f t="shared" si="206"/>
        <v>3244.0824778206502</v>
      </c>
      <c r="E793" s="208">
        <f t="shared" si="209"/>
        <v>1102.9880424590212</v>
      </c>
      <c r="F793" s="164">
        <f t="shared" si="210"/>
        <v>64.881649556413009</v>
      </c>
      <c r="G793" s="165">
        <v>68</v>
      </c>
      <c r="H793" s="166">
        <f t="shared" si="211"/>
        <v>4479.952169836085</v>
      </c>
      <c r="I793" s="211">
        <f t="shared" si="219"/>
        <v>766</v>
      </c>
      <c r="J793" s="212">
        <f t="shared" si="222"/>
        <v>112.16636</v>
      </c>
      <c r="K793" s="436">
        <v>19710</v>
      </c>
      <c r="L793" s="213">
        <f t="shared" si="207"/>
        <v>2108.653610583423</v>
      </c>
      <c r="M793" s="210">
        <f t="shared" si="212"/>
        <v>716.94222759836384</v>
      </c>
      <c r="N793" s="208">
        <f t="shared" si="213"/>
        <v>42.173072211668462</v>
      </c>
      <c r="O793" s="165">
        <v>44</v>
      </c>
      <c r="P793" s="166">
        <f t="shared" si="214"/>
        <v>2911.7689103934554</v>
      </c>
      <c r="Q793" s="211">
        <f t="shared" si="220"/>
        <v>766</v>
      </c>
      <c r="R793" s="212">
        <f t="shared" si="223"/>
        <v>208.30895428571432</v>
      </c>
      <c r="S793" s="436">
        <v>19710</v>
      </c>
      <c r="T793" s="213">
        <f t="shared" si="208"/>
        <v>1135.4288672372275</v>
      </c>
      <c r="U793" s="210">
        <f t="shared" si="215"/>
        <v>386.04581486065734</v>
      </c>
      <c r="V793" s="208">
        <f t="shared" si="216"/>
        <v>22.708577344744551</v>
      </c>
      <c r="W793" s="165">
        <v>24</v>
      </c>
      <c r="X793" s="166">
        <f t="shared" si="217"/>
        <v>1568.1832594426294</v>
      </c>
    </row>
    <row r="794" spans="1:24" s="424" customFormat="1" ht="15.75" customHeight="1" x14ac:dyDescent="0.2">
      <c r="A794" s="211">
        <f t="shared" si="218"/>
        <v>767</v>
      </c>
      <c r="B794" s="212">
        <f t="shared" si="221"/>
        <v>72.931623000000002</v>
      </c>
      <c r="C794" s="436">
        <v>19710</v>
      </c>
      <c r="D794" s="213">
        <f t="shared" si="206"/>
        <v>3243.037660083336</v>
      </c>
      <c r="E794" s="208">
        <f t="shared" si="209"/>
        <v>1102.6328044283343</v>
      </c>
      <c r="F794" s="164">
        <f t="shared" si="210"/>
        <v>64.860753201666725</v>
      </c>
      <c r="G794" s="165">
        <v>68</v>
      </c>
      <c r="H794" s="166">
        <f t="shared" si="211"/>
        <v>4478.5312177133374</v>
      </c>
      <c r="I794" s="211">
        <f t="shared" si="219"/>
        <v>767</v>
      </c>
      <c r="J794" s="212">
        <f t="shared" si="222"/>
        <v>112.20249692307692</v>
      </c>
      <c r="K794" s="436">
        <v>19710</v>
      </c>
      <c r="L794" s="213">
        <f t="shared" si="207"/>
        <v>2107.9744790541681</v>
      </c>
      <c r="M794" s="210">
        <f t="shared" si="212"/>
        <v>716.71132287841726</v>
      </c>
      <c r="N794" s="208">
        <f t="shared" si="213"/>
        <v>42.159489581083363</v>
      </c>
      <c r="O794" s="165">
        <v>44</v>
      </c>
      <c r="P794" s="166">
        <f t="shared" si="214"/>
        <v>2910.8452915136691</v>
      </c>
      <c r="Q794" s="211">
        <f t="shared" si="220"/>
        <v>767</v>
      </c>
      <c r="R794" s="212">
        <f t="shared" si="223"/>
        <v>208.37606571428574</v>
      </c>
      <c r="S794" s="436">
        <v>19710</v>
      </c>
      <c r="T794" s="213">
        <f t="shared" si="208"/>
        <v>1135.0631810291673</v>
      </c>
      <c r="U794" s="210">
        <f t="shared" si="215"/>
        <v>385.9214815499169</v>
      </c>
      <c r="V794" s="208">
        <f t="shared" si="216"/>
        <v>22.701263620583344</v>
      </c>
      <c r="W794" s="165">
        <v>24</v>
      </c>
      <c r="X794" s="166">
        <f t="shared" si="217"/>
        <v>1567.6859261996676</v>
      </c>
    </row>
    <row r="795" spans="1:24" s="424" customFormat="1" ht="15.75" customHeight="1" x14ac:dyDescent="0.2">
      <c r="A795" s="211">
        <f t="shared" si="218"/>
        <v>768</v>
      </c>
      <c r="B795" s="212">
        <f t="shared" si="221"/>
        <v>72.955112</v>
      </c>
      <c r="C795" s="436">
        <v>19710</v>
      </c>
      <c r="D795" s="213">
        <f t="shared" si="206"/>
        <v>3241.9935151357181</v>
      </c>
      <c r="E795" s="208">
        <f t="shared" si="209"/>
        <v>1102.2777951461442</v>
      </c>
      <c r="F795" s="164">
        <f t="shared" si="210"/>
        <v>64.83987030271436</v>
      </c>
      <c r="G795" s="165">
        <v>68</v>
      </c>
      <c r="H795" s="166">
        <f t="shared" si="211"/>
        <v>4477.1111805845767</v>
      </c>
      <c r="I795" s="211">
        <f t="shared" si="219"/>
        <v>768</v>
      </c>
      <c r="J795" s="212">
        <f t="shared" si="222"/>
        <v>112.23863384615385</v>
      </c>
      <c r="K795" s="436">
        <v>19710</v>
      </c>
      <c r="L795" s="213">
        <f t="shared" si="207"/>
        <v>2107.2957848382166</v>
      </c>
      <c r="M795" s="210">
        <f t="shared" si="212"/>
        <v>716.48056684499375</v>
      </c>
      <c r="N795" s="208">
        <f t="shared" si="213"/>
        <v>42.145915696764334</v>
      </c>
      <c r="O795" s="165">
        <v>44</v>
      </c>
      <c r="P795" s="166">
        <f t="shared" si="214"/>
        <v>2909.9222673799745</v>
      </c>
      <c r="Q795" s="211">
        <f t="shared" si="220"/>
        <v>768</v>
      </c>
      <c r="R795" s="212">
        <f t="shared" si="223"/>
        <v>208.44317714285717</v>
      </c>
      <c r="S795" s="436">
        <v>19710</v>
      </c>
      <c r="T795" s="213">
        <f t="shared" si="208"/>
        <v>1134.6977302975013</v>
      </c>
      <c r="U795" s="210">
        <f t="shared" si="215"/>
        <v>385.79722830115048</v>
      </c>
      <c r="V795" s="208">
        <f t="shared" si="216"/>
        <v>22.693954605950026</v>
      </c>
      <c r="W795" s="165">
        <v>24</v>
      </c>
      <c r="X795" s="166">
        <f t="shared" si="217"/>
        <v>1567.1889132046017</v>
      </c>
    </row>
    <row r="796" spans="1:24" s="424" customFormat="1" ht="15.75" customHeight="1" x14ac:dyDescent="0.2">
      <c r="A796" s="211">
        <f t="shared" si="218"/>
        <v>769</v>
      </c>
      <c r="B796" s="212">
        <f t="shared" si="221"/>
        <v>72.978600999999998</v>
      </c>
      <c r="C796" s="436">
        <v>19710</v>
      </c>
      <c r="D796" s="213">
        <f t="shared" ref="D796:D859" si="224">12*1/B796*C796</f>
        <v>3240.9500423281615</v>
      </c>
      <c r="E796" s="208">
        <f t="shared" si="209"/>
        <v>1101.923014391575</v>
      </c>
      <c r="F796" s="164">
        <f t="shared" si="210"/>
        <v>64.819000846563227</v>
      </c>
      <c r="G796" s="165">
        <v>68</v>
      </c>
      <c r="H796" s="166">
        <f t="shared" si="211"/>
        <v>4475.6920575662998</v>
      </c>
      <c r="I796" s="211">
        <f t="shared" si="219"/>
        <v>769</v>
      </c>
      <c r="J796" s="212">
        <f t="shared" si="222"/>
        <v>112.27477076923076</v>
      </c>
      <c r="K796" s="436">
        <v>19710</v>
      </c>
      <c r="L796" s="213">
        <f t="shared" ref="L796:L859" si="225">12*1/J796*K796</f>
        <v>2106.617527513305</v>
      </c>
      <c r="M796" s="210">
        <f t="shared" si="212"/>
        <v>716.24995935452375</v>
      </c>
      <c r="N796" s="208">
        <f t="shared" si="213"/>
        <v>42.132350550266104</v>
      </c>
      <c r="O796" s="165">
        <v>44</v>
      </c>
      <c r="P796" s="166">
        <f t="shared" si="214"/>
        <v>2908.999837418095</v>
      </c>
      <c r="Q796" s="211">
        <f t="shared" si="220"/>
        <v>769</v>
      </c>
      <c r="R796" s="212">
        <f t="shared" si="223"/>
        <v>208.51028857142859</v>
      </c>
      <c r="S796" s="436">
        <v>19710</v>
      </c>
      <c r="T796" s="213">
        <f t="shared" ref="T796:T859" si="226">12*1/R796*S796</f>
        <v>1134.3325148148565</v>
      </c>
      <c r="U796" s="210">
        <f t="shared" si="215"/>
        <v>385.67305503705126</v>
      </c>
      <c r="V796" s="208">
        <f t="shared" si="216"/>
        <v>22.686650296297131</v>
      </c>
      <c r="W796" s="165">
        <v>24</v>
      </c>
      <c r="X796" s="166">
        <f t="shared" si="217"/>
        <v>1566.6922201482048</v>
      </c>
    </row>
    <row r="797" spans="1:24" s="424" customFormat="1" ht="15.75" customHeight="1" x14ac:dyDescent="0.2">
      <c r="A797" s="214">
        <f t="shared" si="218"/>
        <v>770</v>
      </c>
      <c r="B797" s="212">
        <f t="shared" si="221"/>
        <v>73.002089999999995</v>
      </c>
      <c r="C797" s="436">
        <v>19710</v>
      </c>
      <c r="D797" s="213">
        <f t="shared" si="224"/>
        <v>3239.907241011867</v>
      </c>
      <c r="E797" s="208">
        <f t="shared" ref="E797:E860" si="227">D797*34%</f>
        <v>1101.5684619440349</v>
      </c>
      <c r="F797" s="164">
        <f t="shared" ref="F797:F860" si="228">D797*2%</f>
        <v>64.79814482023734</v>
      </c>
      <c r="G797" s="165">
        <v>68</v>
      </c>
      <c r="H797" s="166">
        <f t="shared" ref="H797:H860" si="229">SUM(D797:G797)</f>
        <v>4474.2738477761395</v>
      </c>
      <c r="I797" s="214">
        <f t="shared" si="219"/>
        <v>770</v>
      </c>
      <c r="J797" s="212">
        <f t="shared" si="222"/>
        <v>112.31090769230768</v>
      </c>
      <c r="K797" s="436">
        <v>19710</v>
      </c>
      <c r="L797" s="213">
        <f t="shared" si="225"/>
        <v>2105.9397066577139</v>
      </c>
      <c r="M797" s="210">
        <f t="shared" ref="M797:M860" si="230">L797*34%</f>
        <v>716.01950026362283</v>
      </c>
      <c r="N797" s="208">
        <f t="shared" ref="N797:N860" si="231">L797*2%</f>
        <v>42.118794133154282</v>
      </c>
      <c r="O797" s="165">
        <v>44</v>
      </c>
      <c r="P797" s="166">
        <f t="shared" ref="P797:P860" si="232">SUM(L797:O797)</f>
        <v>2908.0780010544909</v>
      </c>
      <c r="Q797" s="214">
        <f t="shared" si="220"/>
        <v>770</v>
      </c>
      <c r="R797" s="212">
        <f t="shared" si="223"/>
        <v>208.57740000000001</v>
      </c>
      <c r="S797" s="436">
        <v>19710</v>
      </c>
      <c r="T797" s="213">
        <f t="shared" si="226"/>
        <v>1133.9675343541533</v>
      </c>
      <c r="U797" s="210">
        <f t="shared" ref="U797:U860" si="233">T797*34%</f>
        <v>385.54896168041216</v>
      </c>
      <c r="V797" s="208">
        <f t="shared" ref="V797:V860" si="234">T797*2%</f>
        <v>22.679350687083065</v>
      </c>
      <c r="W797" s="165">
        <v>24</v>
      </c>
      <c r="X797" s="166">
        <f t="shared" ref="X797:X860" si="235">SUM(T797:W797)</f>
        <v>1566.1958467216486</v>
      </c>
    </row>
    <row r="798" spans="1:24" s="424" customFormat="1" ht="15.75" customHeight="1" x14ac:dyDescent="0.2">
      <c r="A798" s="211">
        <f t="shared" si="218"/>
        <v>771</v>
      </c>
      <c r="B798" s="212">
        <f t="shared" si="221"/>
        <v>73.025578999999993</v>
      </c>
      <c r="C798" s="436">
        <v>19710</v>
      </c>
      <c r="D798" s="213">
        <f t="shared" si="224"/>
        <v>3238.8651105388708</v>
      </c>
      <c r="E798" s="208">
        <f t="shared" si="227"/>
        <v>1101.2141375832161</v>
      </c>
      <c r="F798" s="164">
        <f t="shared" si="228"/>
        <v>64.777302210777421</v>
      </c>
      <c r="G798" s="165">
        <v>68</v>
      </c>
      <c r="H798" s="166">
        <f t="shared" si="229"/>
        <v>4472.8565503328646</v>
      </c>
      <c r="I798" s="211">
        <f t="shared" si="219"/>
        <v>771</v>
      </c>
      <c r="J798" s="212">
        <f t="shared" si="222"/>
        <v>112.3470446153846</v>
      </c>
      <c r="K798" s="436">
        <v>19710</v>
      </c>
      <c r="L798" s="213">
        <f t="shared" si="225"/>
        <v>2105.2623218502658</v>
      </c>
      <c r="M798" s="210">
        <f t="shared" si="230"/>
        <v>715.78918942909047</v>
      </c>
      <c r="N798" s="208">
        <f t="shared" si="231"/>
        <v>42.10524643700532</v>
      </c>
      <c r="O798" s="165">
        <v>44</v>
      </c>
      <c r="P798" s="166">
        <f t="shared" si="232"/>
        <v>2907.1567577163619</v>
      </c>
      <c r="Q798" s="211">
        <f t="shared" si="220"/>
        <v>771</v>
      </c>
      <c r="R798" s="212">
        <f t="shared" si="223"/>
        <v>208.64451142857143</v>
      </c>
      <c r="S798" s="436">
        <v>19710</v>
      </c>
      <c r="T798" s="213">
        <f t="shared" si="226"/>
        <v>1133.6027886886045</v>
      </c>
      <c r="U798" s="210">
        <f t="shared" si="233"/>
        <v>385.42494815412556</v>
      </c>
      <c r="V798" s="208">
        <f t="shared" si="234"/>
        <v>22.67205577377209</v>
      </c>
      <c r="W798" s="165">
        <v>24</v>
      </c>
      <c r="X798" s="166">
        <f t="shared" si="235"/>
        <v>1565.6997926165022</v>
      </c>
    </row>
    <row r="799" spans="1:24" s="424" customFormat="1" ht="15.75" customHeight="1" x14ac:dyDescent="0.2">
      <c r="A799" s="211">
        <f t="shared" si="218"/>
        <v>772</v>
      </c>
      <c r="B799" s="212">
        <f t="shared" si="221"/>
        <v>73.049068000000005</v>
      </c>
      <c r="C799" s="436">
        <v>19710</v>
      </c>
      <c r="D799" s="213">
        <f t="shared" si="224"/>
        <v>3237.8236502620402</v>
      </c>
      <c r="E799" s="208">
        <f t="shared" si="227"/>
        <v>1100.8600410890938</v>
      </c>
      <c r="F799" s="164">
        <f t="shared" si="228"/>
        <v>64.756473005240807</v>
      </c>
      <c r="G799" s="165">
        <v>68</v>
      </c>
      <c r="H799" s="166">
        <f t="shared" si="229"/>
        <v>4471.4401643563751</v>
      </c>
      <c r="I799" s="211">
        <f t="shared" si="219"/>
        <v>772</v>
      </c>
      <c r="J799" s="212">
        <f t="shared" si="222"/>
        <v>112.38318153846154</v>
      </c>
      <c r="K799" s="436">
        <v>19710</v>
      </c>
      <c r="L799" s="213">
        <f t="shared" si="225"/>
        <v>2104.5853726703263</v>
      </c>
      <c r="M799" s="210">
        <f t="shared" si="230"/>
        <v>715.55902670791102</v>
      </c>
      <c r="N799" s="208">
        <f t="shared" si="231"/>
        <v>42.091707453406528</v>
      </c>
      <c r="O799" s="165">
        <v>44</v>
      </c>
      <c r="P799" s="166">
        <f t="shared" si="232"/>
        <v>2906.2361068316436</v>
      </c>
      <c r="Q799" s="211">
        <f t="shared" si="220"/>
        <v>772</v>
      </c>
      <c r="R799" s="212">
        <f t="shared" si="223"/>
        <v>208.71162285714288</v>
      </c>
      <c r="S799" s="436">
        <v>19710</v>
      </c>
      <c r="T799" s="213">
        <f t="shared" si="226"/>
        <v>1133.238277591714</v>
      </c>
      <c r="U799" s="210">
        <f t="shared" si="233"/>
        <v>385.30101438118277</v>
      </c>
      <c r="V799" s="208">
        <f t="shared" si="234"/>
        <v>22.664765551834279</v>
      </c>
      <c r="W799" s="165">
        <v>24</v>
      </c>
      <c r="X799" s="166">
        <f t="shared" si="235"/>
        <v>1565.2040575247311</v>
      </c>
    </row>
    <row r="800" spans="1:24" s="424" customFormat="1" ht="15.75" customHeight="1" x14ac:dyDescent="0.2">
      <c r="A800" s="211">
        <f t="shared" si="218"/>
        <v>773</v>
      </c>
      <c r="B800" s="212">
        <f t="shared" si="221"/>
        <v>73.072557000000003</v>
      </c>
      <c r="C800" s="436">
        <v>19710</v>
      </c>
      <c r="D800" s="213">
        <f t="shared" si="224"/>
        <v>3236.7828595350779</v>
      </c>
      <c r="E800" s="208">
        <f t="shared" si="227"/>
        <v>1100.5061722419266</v>
      </c>
      <c r="F800" s="164">
        <f t="shared" si="228"/>
        <v>64.735657190701559</v>
      </c>
      <c r="G800" s="165">
        <v>68</v>
      </c>
      <c r="H800" s="166">
        <f t="shared" si="229"/>
        <v>4470.0246889677055</v>
      </c>
      <c r="I800" s="211">
        <f t="shared" si="219"/>
        <v>773</v>
      </c>
      <c r="J800" s="212">
        <f t="shared" si="222"/>
        <v>112.41931846153847</v>
      </c>
      <c r="K800" s="436">
        <v>19710</v>
      </c>
      <c r="L800" s="213">
        <f t="shared" si="225"/>
        <v>2103.908858697801</v>
      </c>
      <c r="M800" s="210">
        <f t="shared" si="230"/>
        <v>715.32901195725242</v>
      </c>
      <c r="N800" s="208">
        <f t="shared" si="231"/>
        <v>42.078177173956021</v>
      </c>
      <c r="O800" s="165">
        <v>44</v>
      </c>
      <c r="P800" s="166">
        <f t="shared" si="232"/>
        <v>2905.3160478290097</v>
      </c>
      <c r="Q800" s="211">
        <f t="shared" si="220"/>
        <v>773</v>
      </c>
      <c r="R800" s="212">
        <f t="shared" si="223"/>
        <v>208.77873428571431</v>
      </c>
      <c r="S800" s="436">
        <v>19710</v>
      </c>
      <c r="T800" s="213">
        <f t="shared" si="226"/>
        <v>1132.8740008372772</v>
      </c>
      <c r="U800" s="210">
        <f t="shared" si="233"/>
        <v>385.1771602846743</v>
      </c>
      <c r="V800" s="208">
        <f t="shared" si="234"/>
        <v>22.657480016745545</v>
      </c>
      <c r="W800" s="165">
        <v>24</v>
      </c>
      <c r="X800" s="166">
        <f t="shared" si="235"/>
        <v>1564.708641138697</v>
      </c>
    </row>
    <row r="801" spans="1:24" s="424" customFormat="1" ht="15.75" customHeight="1" x14ac:dyDescent="0.2">
      <c r="A801" s="211">
        <f t="shared" si="218"/>
        <v>774</v>
      </c>
      <c r="B801" s="212">
        <f t="shared" si="221"/>
        <v>73.096046000000001</v>
      </c>
      <c r="C801" s="436">
        <v>19710</v>
      </c>
      <c r="D801" s="213">
        <f t="shared" si="224"/>
        <v>3235.7427377125159</v>
      </c>
      <c r="E801" s="208">
        <f t="shared" si="227"/>
        <v>1100.1525308222556</v>
      </c>
      <c r="F801" s="164">
        <f t="shared" si="228"/>
        <v>64.714854754250325</v>
      </c>
      <c r="G801" s="165">
        <v>68</v>
      </c>
      <c r="H801" s="166">
        <f t="shared" si="229"/>
        <v>4468.6101232890214</v>
      </c>
      <c r="I801" s="211">
        <f t="shared" si="219"/>
        <v>774</v>
      </c>
      <c r="J801" s="212">
        <f t="shared" si="222"/>
        <v>112.45545538461538</v>
      </c>
      <c r="K801" s="436">
        <v>19710</v>
      </c>
      <c r="L801" s="213">
        <f t="shared" si="225"/>
        <v>2103.2327795131355</v>
      </c>
      <c r="M801" s="210">
        <f t="shared" si="230"/>
        <v>715.09914503446612</v>
      </c>
      <c r="N801" s="208">
        <f t="shared" si="231"/>
        <v>42.06465559026271</v>
      </c>
      <c r="O801" s="165">
        <v>44</v>
      </c>
      <c r="P801" s="166">
        <f t="shared" si="232"/>
        <v>2904.396580137864</v>
      </c>
      <c r="Q801" s="211">
        <f t="shared" si="220"/>
        <v>774</v>
      </c>
      <c r="R801" s="212">
        <f t="shared" si="223"/>
        <v>208.84584571428573</v>
      </c>
      <c r="S801" s="436">
        <v>19710</v>
      </c>
      <c r="T801" s="213">
        <f t="shared" si="226"/>
        <v>1132.5099581993804</v>
      </c>
      <c r="U801" s="210">
        <f t="shared" si="233"/>
        <v>385.05338578778935</v>
      </c>
      <c r="V801" s="208">
        <f t="shared" si="234"/>
        <v>22.650199163987608</v>
      </c>
      <c r="W801" s="165">
        <v>24</v>
      </c>
      <c r="X801" s="166">
        <f t="shared" si="235"/>
        <v>1564.2135431511574</v>
      </c>
    </row>
    <row r="802" spans="1:24" s="424" customFormat="1" ht="15.75" customHeight="1" x14ac:dyDescent="0.2">
      <c r="A802" s="211">
        <f t="shared" si="218"/>
        <v>775</v>
      </c>
      <c r="B802" s="212">
        <f t="shared" si="221"/>
        <v>73.119534999999999</v>
      </c>
      <c r="C802" s="436">
        <v>19710</v>
      </c>
      <c r="D802" s="213">
        <f t="shared" si="224"/>
        <v>3234.7032841497144</v>
      </c>
      <c r="E802" s="208">
        <f t="shared" si="227"/>
        <v>1099.799116610903</v>
      </c>
      <c r="F802" s="164">
        <f t="shared" si="228"/>
        <v>64.694065682994292</v>
      </c>
      <c r="G802" s="165">
        <v>68</v>
      </c>
      <c r="H802" s="166">
        <f t="shared" si="229"/>
        <v>4467.1964664436118</v>
      </c>
      <c r="I802" s="211">
        <f t="shared" si="219"/>
        <v>775</v>
      </c>
      <c r="J802" s="212">
        <f t="shared" si="222"/>
        <v>112.4915923076923</v>
      </c>
      <c r="K802" s="436">
        <v>19710</v>
      </c>
      <c r="L802" s="213">
        <f t="shared" si="225"/>
        <v>2102.5571346973147</v>
      </c>
      <c r="M802" s="210">
        <f t="shared" si="230"/>
        <v>714.86942579708705</v>
      </c>
      <c r="N802" s="208">
        <f t="shared" si="231"/>
        <v>42.051142693946296</v>
      </c>
      <c r="O802" s="165">
        <v>44</v>
      </c>
      <c r="P802" s="166">
        <f t="shared" si="232"/>
        <v>2903.4777031883477</v>
      </c>
      <c r="Q802" s="211">
        <f t="shared" si="220"/>
        <v>775</v>
      </c>
      <c r="R802" s="212">
        <f t="shared" si="223"/>
        <v>208.91295714285715</v>
      </c>
      <c r="S802" s="436">
        <v>19710</v>
      </c>
      <c r="T802" s="213">
        <f t="shared" si="226"/>
        <v>1132.1461494524001</v>
      </c>
      <c r="U802" s="210">
        <f t="shared" si="233"/>
        <v>384.92969081381608</v>
      </c>
      <c r="V802" s="208">
        <f t="shared" si="234"/>
        <v>22.642922989048003</v>
      </c>
      <c r="W802" s="165">
        <v>24</v>
      </c>
      <c r="X802" s="166">
        <f t="shared" si="235"/>
        <v>1563.7187632552641</v>
      </c>
    </row>
    <row r="803" spans="1:24" s="424" customFormat="1" ht="15.75" customHeight="1" x14ac:dyDescent="0.2">
      <c r="A803" s="211">
        <f t="shared" si="218"/>
        <v>776</v>
      </c>
      <c r="B803" s="212">
        <f t="shared" si="221"/>
        <v>73.143023999999997</v>
      </c>
      <c r="C803" s="436">
        <v>19710</v>
      </c>
      <c r="D803" s="213">
        <f t="shared" si="224"/>
        <v>3233.6644982028633</v>
      </c>
      <c r="E803" s="208">
        <f t="shared" si="227"/>
        <v>1099.4459293889736</v>
      </c>
      <c r="F803" s="164">
        <f t="shared" si="228"/>
        <v>64.673289964057261</v>
      </c>
      <c r="G803" s="165">
        <v>68</v>
      </c>
      <c r="H803" s="166">
        <f t="shared" si="229"/>
        <v>4465.7837175558943</v>
      </c>
      <c r="I803" s="211">
        <f t="shared" si="219"/>
        <v>776</v>
      </c>
      <c r="J803" s="212">
        <f t="shared" si="222"/>
        <v>112.52772923076922</v>
      </c>
      <c r="K803" s="436">
        <v>19710</v>
      </c>
      <c r="L803" s="213">
        <f t="shared" si="225"/>
        <v>2101.8819238318615</v>
      </c>
      <c r="M803" s="210">
        <f t="shared" si="230"/>
        <v>714.63985410283294</v>
      </c>
      <c r="N803" s="208">
        <f t="shared" si="231"/>
        <v>42.037638476637234</v>
      </c>
      <c r="O803" s="165">
        <v>44</v>
      </c>
      <c r="P803" s="166">
        <f t="shared" si="232"/>
        <v>2902.5594164113318</v>
      </c>
      <c r="Q803" s="211">
        <f t="shared" si="220"/>
        <v>776</v>
      </c>
      <c r="R803" s="212">
        <f t="shared" si="223"/>
        <v>208.98006857142857</v>
      </c>
      <c r="S803" s="436">
        <v>19710</v>
      </c>
      <c r="T803" s="213">
        <f t="shared" si="226"/>
        <v>1131.7825743710023</v>
      </c>
      <c r="U803" s="210">
        <f t="shared" si="233"/>
        <v>384.80607528614081</v>
      </c>
      <c r="V803" s="208">
        <f t="shared" si="234"/>
        <v>22.635651487420045</v>
      </c>
      <c r="W803" s="165">
        <v>24</v>
      </c>
      <c r="X803" s="166">
        <f t="shared" si="235"/>
        <v>1563.2243011445632</v>
      </c>
    </row>
    <row r="804" spans="1:24" s="424" customFormat="1" ht="15.75" customHeight="1" x14ac:dyDescent="0.2">
      <c r="A804" s="211">
        <f t="shared" si="218"/>
        <v>777</v>
      </c>
      <c r="B804" s="212">
        <f t="shared" si="221"/>
        <v>73.166512999999995</v>
      </c>
      <c r="C804" s="436">
        <v>19710</v>
      </c>
      <c r="D804" s="213">
        <f t="shared" si="224"/>
        <v>3232.6263792289792</v>
      </c>
      <c r="E804" s="208">
        <f t="shared" si="227"/>
        <v>1099.0929689378529</v>
      </c>
      <c r="F804" s="164">
        <f t="shared" si="228"/>
        <v>64.652527584579587</v>
      </c>
      <c r="G804" s="165">
        <v>68</v>
      </c>
      <c r="H804" s="166">
        <f t="shared" si="229"/>
        <v>4464.3718757514116</v>
      </c>
      <c r="I804" s="211">
        <f t="shared" si="219"/>
        <v>777</v>
      </c>
      <c r="J804" s="212">
        <f t="shared" si="222"/>
        <v>112.56386615384613</v>
      </c>
      <c r="K804" s="436">
        <v>19710</v>
      </c>
      <c r="L804" s="213">
        <f t="shared" si="225"/>
        <v>2101.2071464988367</v>
      </c>
      <c r="M804" s="210">
        <f t="shared" si="230"/>
        <v>714.41042980960447</v>
      </c>
      <c r="N804" s="208">
        <f t="shared" si="231"/>
        <v>42.024142929976733</v>
      </c>
      <c r="O804" s="165">
        <v>44</v>
      </c>
      <c r="P804" s="166">
        <f t="shared" si="232"/>
        <v>2901.6417192384179</v>
      </c>
      <c r="Q804" s="211">
        <f t="shared" si="220"/>
        <v>777</v>
      </c>
      <c r="R804" s="212">
        <f t="shared" si="223"/>
        <v>209.04718</v>
      </c>
      <c r="S804" s="436">
        <v>19710</v>
      </c>
      <c r="T804" s="213">
        <f t="shared" si="226"/>
        <v>1131.4192327301425</v>
      </c>
      <c r="U804" s="210">
        <f t="shared" si="233"/>
        <v>384.68253912824849</v>
      </c>
      <c r="V804" s="208">
        <f t="shared" si="234"/>
        <v>22.628384654602851</v>
      </c>
      <c r="W804" s="165">
        <v>24</v>
      </c>
      <c r="X804" s="166">
        <f t="shared" si="235"/>
        <v>1562.7301565129937</v>
      </c>
    </row>
    <row r="805" spans="1:24" s="424" customFormat="1" ht="15.75" customHeight="1" x14ac:dyDescent="0.2">
      <c r="A805" s="211">
        <f t="shared" si="218"/>
        <v>778</v>
      </c>
      <c r="B805" s="212">
        <f t="shared" si="221"/>
        <v>73.190001999999993</v>
      </c>
      <c r="C805" s="436">
        <v>19710</v>
      </c>
      <c r="D805" s="213">
        <f t="shared" si="224"/>
        <v>3231.5889265859023</v>
      </c>
      <c r="E805" s="208">
        <f t="shared" si="227"/>
        <v>1098.7402350392069</v>
      </c>
      <c r="F805" s="164">
        <f t="shared" si="228"/>
        <v>64.631778531718041</v>
      </c>
      <c r="G805" s="165">
        <v>68</v>
      </c>
      <c r="H805" s="166">
        <f t="shared" si="229"/>
        <v>4462.9609401568268</v>
      </c>
      <c r="I805" s="211">
        <f t="shared" si="219"/>
        <v>778</v>
      </c>
      <c r="J805" s="212">
        <f t="shared" si="222"/>
        <v>112.60000307692306</v>
      </c>
      <c r="K805" s="436">
        <v>19710</v>
      </c>
      <c r="L805" s="213">
        <f t="shared" si="225"/>
        <v>2100.5328022808362</v>
      </c>
      <c r="M805" s="210">
        <f t="shared" si="230"/>
        <v>714.18115277548441</v>
      </c>
      <c r="N805" s="208">
        <f t="shared" si="231"/>
        <v>42.010656045616727</v>
      </c>
      <c r="O805" s="165">
        <v>44</v>
      </c>
      <c r="P805" s="166">
        <f t="shared" si="232"/>
        <v>2900.7246111019372</v>
      </c>
      <c r="Q805" s="211">
        <f t="shared" si="220"/>
        <v>778</v>
      </c>
      <c r="R805" s="212">
        <f t="shared" si="223"/>
        <v>209.11429142857142</v>
      </c>
      <c r="S805" s="436">
        <v>19710</v>
      </c>
      <c r="T805" s="213">
        <f t="shared" si="226"/>
        <v>1131.0561243050656</v>
      </c>
      <c r="U805" s="210">
        <f t="shared" si="233"/>
        <v>384.55908226372236</v>
      </c>
      <c r="V805" s="208">
        <f t="shared" si="234"/>
        <v>22.621122486101314</v>
      </c>
      <c r="W805" s="165">
        <v>24</v>
      </c>
      <c r="X805" s="166">
        <f t="shared" si="235"/>
        <v>1562.2363290548892</v>
      </c>
    </row>
    <row r="806" spans="1:24" s="424" customFormat="1" ht="15.75" customHeight="1" x14ac:dyDescent="0.2">
      <c r="A806" s="211">
        <f t="shared" si="218"/>
        <v>779</v>
      </c>
      <c r="B806" s="212">
        <f t="shared" si="221"/>
        <v>73.213491000000005</v>
      </c>
      <c r="C806" s="436">
        <v>19710</v>
      </c>
      <c r="D806" s="213">
        <f t="shared" si="224"/>
        <v>3230.5521396322979</v>
      </c>
      <c r="E806" s="208">
        <f t="shared" si="227"/>
        <v>1098.3877274749814</v>
      </c>
      <c r="F806" s="164">
        <f t="shared" si="228"/>
        <v>64.611042792645961</v>
      </c>
      <c r="G806" s="165">
        <v>68</v>
      </c>
      <c r="H806" s="166">
        <f t="shared" si="229"/>
        <v>4461.5509098999255</v>
      </c>
      <c r="I806" s="211">
        <f t="shared" si="219"/>
        <v>779</v>
      </c>
      <c r="J806" s="212">
        <f t="shared" si="222"/>
        <v>112.63614</v>
      </c>
      <c r="K806" s="436">
        <v>19710</v>
      </c>
      <c r="L806" s="213">
        <f t="shared" si="225"/>
        <v>2099.8588907609937</v>
      </c>
      <c r="M806" s="210">
        <f t="shared" si="230"/>
        <v>713.95202285873791</v>
      </c>
      <c r="N806" s="208">
        <f t="shared" si="231"/>
        <v>41.997177815219878</v>
      </c>
      <c r="O806" s="165">
        <v>44</v>
      </c>
      <c r="P806" s="166">
        <f t="shared" si="232"/>
        <v>2899.8080914349516</v>
      </c>
      <c r="Q806" s="211">
        <f t="shared" si="220"/>
        <v>779</v>
      </c>
      <c r="R806" s="212">
        <f t="shared" si="223"/>
        <v>209.18140285714287</v>
      </c>
      <c r="S806" s="436">
        <v>19710</v>
      </c>
      <c r="T806" s="213">
        <f t="shared" si="226"/>
        <v>1130.6932488713044</v>
      </c>
      <c r="U806" s="210">
        <f t="shared" si="233"/>
        <v>384.43570461624353</v>
      </c>
      <c r="V806" s="208">
        <f t="shared" si="234"/>
        <v>22.613864977426086</v>
      </c>
      <c r="W806" s="165">
        <v>24</v>
      </c>
      <c r="X806" s="166">
        <f t="shared" si="235"/>
        <v>1561.7428184649741</v>
      </c>
    </row>
    <row r="807" spans="1:24" s="424" customFormat="1" ht="15.75" customHeight="1" x14ac:dyDescent="0.2">
      <c r="A807" s="214">
        <f t="shared" si="218"/>
        <v>780</v>
      </c>
      <c r="B807" s="212">
        <f t="shared" si="221"/>
        <v>73.236980000000003</v>
      </c>
      <c r="C807" s="436">
        <v>19710</v>
      </c>
      <c r="D807" s="213">
        <f t="shared" si="224"/>
        <v>3229.5160177276562</v>
      </c>
      <c r="E807" s="208">
        <f t="shared" si="227"/>
        <v>1098.0354460274032</v>
      </c>
      <c r="F807" s="164">
        <f t="shared" si="228"/>
        <v>64.590320354553128</v>
      </c>
      <c r="G807" s="165">
        <v>68</v>
      </c>
      <c r="H807" s="166">
        <f t="shared" si="229"/>
        <v>4460.1417841096127</v>
      </c>
      <c r="I807" s="214">
        <f t="shared" si="219"/>
        <v>780</v>
      </c>
      <c r="J807" s="212">
        <f t="shared" si="222"/>
        <v>112.67227692307692</v>
      </c>
      <c r="K807" s="436">
        <v>19710</v>
      </c>
      <c r="L807" s="213">
        <f t="shared" si="225"/>
        <v>2099.1854115229767</v>
      </c>
      <c r="M807" s="210">
        <f t="shared" si="230"/>
        <v>713.72303991781212</v>
      </c>
      <c r="N807" s="208">
        <f t="shared" si="231"/>
        <v>41.983708230459534</v>
      </c>
      <c r="O807" s="165">
        <v>44</v>
      </c>
      <c r="P807" s="166">
        <f t="shared" si="232"/>
        <v>2898.892159671248</v>
      </c>
      <c r="Q807" s="214">
        <f t="shared" si="220"/>
        <v>780</v>
      </c>
      <c r="R807" s="212">
        <f t="shared" si="223"/>
        <v>209.24851428571429</v>
      </c>
      <c r="S807" s="436">
        <v>19710</v>
      </c>
      <c r="T807" s="213">
        <f t="shared" si="226"/>
        <v>1130.3306062046797</v>
      </c>
      <c r="U807" s="210">
        <f t="shared" si="233"/>
        <v>384.31240610959111</v>
      </c>
      <c r="V807" s="208">
        <f t="shared" si="234"/>
        <v>22.606612124093594</v>
      </c>
      <c r="W807" s="165">
        <v>24</v>
      </c>
      <c r="X807" s="166">
        <f t="shared" si="235"/>
        <v>1561.2496244383644</v>
      </c>
    </row>
    <row r="808" spans="1:24" s="424" customFormat="1" ht="15.75" customHeight="1" x14ac:dyDescent="0.2">
      <c r="A808" s="211">
        <f t="shared" si="218"/>
        <v>781</v>
      </c>
      <c r="B808" s="212">
        <f t="shared" si="221"/>
        <v>73.260469000000001</v>
      </c>
      <c r="C808" s="436">
        <v>19710</v>
      </c>
      <c r="D808" s="213">
        <f t="shared" si="224"/>
        <v>3228.4805602322858</v>
      </c>
      <c r="E808" s="208">
        <f t="shared" si="227"/>
        <v>1097.6833904789773</v>
      </c>
      <c r="F808" s="164">
        <f t="shared" si="228"/>
        <v>64.569611204645724</v>
      </c>
      <c r="G808" s="165">
        <v>68</v>
      </c>
      <c r="H808" s="166">
        <f t="shared" si="229"/>
        <v>4458.7335619159085</v>
      </c>
      <c r="I808" s="211">
        <f t="shared" si="219"/>
        <v>781</v>
      </c>
      <c r="J808" s="212">
        <f t="shared" si="222"/>
        <v>112.70841384615385</v>
      </c>
      <c r="K808" s="436">
        <v>19710</v>
      </c>
      <c r="L808" s="213">
        <f t="shared" si="225"/>
        <v>2098.5123641509858</v>
      </c>
      <c r="M808" s="210">
        <f t="shared" si="230"/>
        <v>713.49420381133518</v>
      </c>
      <c r="N808" s="208">
        <f t="shared" si="231"/>
        <v>41.970247283019717</v>
      </c>
      <c r="O808" s="165">
        <v>44</v>
      </c>
      <c r="P808" s="166">
        <f t="shared" si="232"/>
        <v>2897.9768152453407</v>
      </c>
      <c r="Q808" s="211">
        <f t="shared" si="220"/>
        <v>781</v>
      </c>
      <c r="R808" s="212">
        <f t="shared" si="223"/>
        <v>209.31562571428572</v>
      </c>
      <c r="S808" s="436">
        <v>19710</v>
      </c>
      <c r="T808" s="213">
        <f t="shared" si="226"/>
        <v>1129.9681960813</v>
      </c>
      <c r="U808" s="210">
        <f t="shared" si="233"/>
        <v>384.18918666764205</v>
      </c>
      <c r="V808" s="208">
        <f t="shared" si="234"/>
        <v>22.599363921626001</v>
      </c>
      <c r="W808" s="165">
        <v>24</v>
      </c>
      <c r="X808" s="166">
        <f t="shared" si="235"/>
        <v>1560.756746670568</v>
      </c>
    </row>
    <row r="809" spans="1:24" s="424" customFormat="1" ht="15.75" customHeight="1" x14ac:dyDescent="0.2">
      <c r="A809" s="211">
        <f t="shared" si="218"/>
        <v>782</v>
      </c>
      <c r="B809" s="212">
        <f t="shared" si="221"/>
        <v>73.283957999999998</v>
      </c>
      <c r="C809" s="436">
        <v>19710</v>
      </c>
      <c r="D809" s="213">
        <f t="shared" si="224"/>
        <v>3227.4457665073169</v>
      </c>
      <c r="E809" s="208">
        <f t="shared" si="227"/>
        <v>1097.3315606124879</v>
      </c>
      <c r="F809" s="164">
        <f t="shared" si="228"/>
        <v>64.548915330146343</v>
      </c>
      <c r="G809" s="165">
        <v>68</v>
      </c>
      <c r="H809" s="166">
        <f t="shared" si="229"/>
        <v>4457.3262424499508</v>
      </c>
      <c r="I809" s="211">
        <f t="shared" si="219"/>
        <v>782</v>
      </c>
      <c r="J809" s="212">
        <f t="shared" si="222"/>
        <v>112.74455076923076</v>
      </c>
      <c r="K809" s="436">
        <v>19710</v>
      </c>
      <c r="L809" s="213">
        <f t="shared" si="225"/>
        <v>2097.839748229756</v>
      </c>
      <c r="M809" s="210">
        <f t="shared" si="230"/>
        <v>713.26551439811703</v>
      </c>
      <c r="N809" s="208">
        <f t="shared" si="231"/>
        <v>41.956794964595119</v>
      </c>
      <c r="O809" s="165">
        <v>44</v>
      </c>
      <c r="P809" s="166">
        <f t="shared" si="232"/>
        <v>2897.0620575924681</v>
      </c>
      <c r="Q809" s="211">
        <f t="shared" si="220"/>
        <v>782</v>
      </c>
      <c r="R809" s="212">
        <f t="shared" si="223"/>
        <v>209.38273714285714</v>
      </c>
      <c r="S809" s="436">
        <v>19710</v>
      </c>
      <c r="T809" s="213">
        <f t="shared" si="226"/>
        <v>1129.6060182775609</v>
      </c>
      <c r="U809" s="210">
        <f t="shared" si="233"/>
        <v>384.06604621437072</v>
      </c>
      <c r="V809" s="208">
        <f t="shared" si="234"/>
        <v>22.592120365551217</v>
      </c>
      <c r="W809" s="165">
        <v>24</v>
      </c>
      <c r="X809" s="166">
        <f t="shared" si="235"/>
        <v>1560.2641848574829</v>
      </c>
    </row>
    <row r="810" spans="1:24" s="424" customFormat="1" ht="15.75" customHeight="1" x14ac:dyDescent="0.2">
      <c r="A810" s="211">
        <f t="shared" si="218"/>
        <v>783</v>
      </c>
      <c r="B810" s="212">
        <f t="shared" si="221"/>
        <v>73.307446999999996</v>
      </c>
      <c r="C810" s="436">
        <v>19710</v>
      </c>
      <c r="D810" s="213">
        <f t="shared" si="224"/>
        <v>3226.4116359146979</v>
      </c>
      <c r="E810" s="208">
        <f t="shared" si="227"/>
        <v>1096.9799562109974</v>
      </c>
      <c r="F810" s="164">
        <f t="shared" si="228"/>
        <v>64.528232718293964</v>
      </c>
      <c r="G810" s="165">
        <v>68</v>
      </c>
      <c r="H810" s="166">
        <f t="shared" si="229"/>
        <v>4455.9198248439898</v>
      </c>
      <c r="I810" s="211">
        <f t="shared" si="219"/>
        <v>783</v>
      </c>
      <c r="J810" s="212">
        <f t="shared" si="222"/>
        <v>112.78068769230768</v>
      </c>
      <c r="K810" s="436">
        <v>19710</v>
      </c>
      <c r="L810" s="213">
        <f t="shared" si="225"/>
        <v>2097.1675633445539</v>
      </c>
      <c r="M810" s="210">
        <f t="shared" si="230"/>
        <v>713.03697153714836</v>
      </c>
      <c r="N810" s="208">
        <f t="shared" si="231"/>
        <v>41.943351266891078</v>
      </c>
      <c r="O810" s="165">
        <v>44</v>
      </c>
      <c r="P810" s="166">
        <f t="shared" si="232"/>
        <v>2896.1478861485934</v>
      </c>
      <c r="Q810" s="211">
        <f t="shared" si="220"/>
        <v>783</v>
      </c>
      <c r="R810" s="212">
        <f t="shared" si="223"/>
        <v>209.44984857142856</v>
      </c>
      <c r="S810" s="436">
        <v>19710</v>
      </c>
      <c r="T810" s="213">
        <f t="shared" si="226"/>
        <v>1129.2440725701442</v>
      </c>
      <c r="U810" s="210">
        <f t="shared" si="233"/>
        <v>383.94298467384908</v>
      </c>
      <c r="V810" s="208">
        <f t="shared" si="234"/>
        <v>22.584881451402886</v>
      </c>
      <c r="W810" s="165">
        <v>24</v>
      </c>
      <c r="X810" s="166">
        <f t="shared" si="235"/>
        <v>1559.7719386953963</v>
      </c>
    </row>
    <row r="811" spans="1:24" s="424" customFormat="1" ht="15.75" customHeight="1" x14ac:dyDescent="0.2">
      <c r="A811" s="211">
        <f t="shared" si="218"/>
        <v>784</v>
      </c>
      <c r="B811" s="212">
        <f t="shared" si="221"/>
        <v>73.330935999999994</v>
      </c>
      <c r="C811" s="436">
        <v>19710</v>
      </c>
      <c r="D811" s="213">
        <f t="shared" si="224"/>
        <v>3225.3781678171954</v>
      </c>
      <c r="E811" s="208">
        <f t="shared" si="227"/>
        <v>1096.6285770578465</v>
      </c>
      <c r="F811" s="164">
        <f t="shared" si="228"/>
        <v>64.507563356343908</v>
      </c>
      <c r="G811" s="165">
        <v>68</v>
      </c>
      <c r="H811" s="166">
        <f t="shared" si="229"/>
        <v>4454.5143082313853</v>
      </c>
      <c r="I811" s="211">
        <f t="shared" si="219"/>
        <v>784</v>
      </c>
      <c r="J811" s="212">
        <f t="shared" si="222"/>
        <v>112.8168246153846</v>
      </c>
      <c r="K811" s="436">
        <v>19710</v>
      </c>
      <c r="L811" s="213">
        <f t="shared" si="225"/>
        <v>2096.495809081177</v>
      </c>
      <c r="M811" s="210">
        <f t="shared" si="230"/>
        <v>712.80857508760016</v>
      </c>
      <c r="N811" s="208">
        <f t="shared" si="231"/>
        <v>41.92991618162354</v>
      </c>
      <c r="O811" s="165">
        <v>44</v>
      </c>
      <c r="P811" s="166">
        <f t="shared" si="232"/>
        <v>2895.2343003504006</v>
      </c>
      <c r="Q811" s="211">
        <f t="shared" si="220"/>
        <v>784</v>
      </c>
      <c r="R811" s="212">
        <f t="shared" si="223"/>
        <v>209.51695999999998</v>
      </c>
      <c r="S811" s="436">
        <v>19710</v>
      </c>
      <c r="T811" s="213">
        <f t="shared" si="226"/>
        <v>1128.8823587360184</v>
      </c>
      <c r="U811" s="210">
        <f t="shared" si="233"/>
        <v>383.82000197024627</v>
      </c>
      <c r="V811" s="208">
        <f t="shared" si="234"/>
        <v>22.577647174720369</v>
      </c>
      <c r="W811" s="165">
        <v>24</v>
      </c>
      <c r="X811" s="166">
        <f t="shared" si="235"/>
        <v>1559.2800078809851</v>
      </c>
    </row>
    <row r="812" spans="1:24" s="424" customFormat="1" ht="15.75" customHeight="1" x14ac:dyDescent="0.2">
      <c r="A812" s="211">
        <f t="shared" si="218"/>
        <v>785</v>
      </c>
      <c r="B812" s="212">
        <f t="shared" si="221"/>
        <v>73.354424999999992</v>
      </c>
      <c r="C812" s="436">
        <v>19710</v>
      </c>
      <c r="D812" s="213">
        <f t="shared" si="224"/>
        <v>3224.3453615783919</v>
      </c>
      <c r="E812" s="208">
        <f t="shared" si="227"/>
        <v>1096.2774229366532</v>
      </c>
      <c r="F812" s="164">
        <f t="shared" si="228"/>
        <v>64.486907231567841</v>
      </c>
      <c r="G812" s="165">
        <v>68</v>
      </c>
      <c r="H812" s="166">
        <f t="shared" si="229"/>
        <v>4453.109691746613</v>
      </c>
      <c r="I812" s="211">
        <f t="shared" si="219"/>
        <v>785</v>
      </c>
      <c r="J812" s="212">
        <f t="shared" si="222"/>
        <v>112.85296153846153</v>
      </c>
      <c r="K812" s="436">
        <v>19710</v>
      </c>
      <c r="L812" s="213">
        <f t="shared" si="225"/>
        <v>2095.8244850259548</v>
      </c>
      <c r="M812" s="210">
        <f t="shared" si="230"/>
        <v>712.58032490882465</v>
      </c>
      <c r="N812" s="208">
        <f t="shared" si="231"/>
        <v>41.916489700519094</v>
      </c>
      <c r="O812" s="165">
        <v>44</v>
      </c>
      <c r="P812" s="166">
        <f t="shared" si="232"/>
        <v>2894.3212996352981</v>
      </c>
      <c r="Q812" s="211">
        <f t="shared" si="220"/>
        <v>785</v>
      </c>
      <c r="R812" s="212">
        <f t="shared" si="223"/>
        <v>209.58407142857141</v>
      </c>
      <c r="S812" s="436">
        <v>19710</v>
      </c>
      <c r="T812" s="213">
        <f t="shared" si="226"/>
        <v>1128.5208765524371</v>
      </c>
      <c r="U812" s="210">
        <f t="shared" si="233"/>
        <v>383.69709802782864</v>
      </c>
      <c r="V812" s="208">
        <f t="shared" si="234"/>
        <v>22.570417531048744</v>
      </c>
      <c r="W812" s="165">
        <v>24</v>
      </c>
      <c r="X812" s="166">
        <f t="shared" si="235"/>
        <v>1558.7883921113144</v>
      </c>
    </row>
    <row r="813" spans="1:24" s="424" customFormat="1" ht="15.75" customHeight="1" x14ac:dyDescent="0.2">
      <c r="A813" s="211">
        <f t="shared" si="218"/>
        <v>786</v>
      </c>
      <c r="B813" s="212">
        <f t="shared" si="221"/>
        <v>73.377914000000004</v>
      </c>
      <c r="C813" s="436">
        <v>19710</v>
      </c>
      <c r="D813" s="213">
        <f t="shared" si="224"/>
        <v>3223.3132165626835</v>
      </c>
      <c r="E813" s="208">
        <f t="shared" si="227"/>
        <v>1095.9264936313125</v>
      </c>
      <c r="F813" s="164">
        <f t="shared" si="228"/>
        <v>64.466264331253669</v>
      </c>
      <c r="G813" s="165">
        <v>68</v>
      </c>
      <c r="H813" s="166">
        <f t="shared" si="229"/>
        <v>4451.70597452525</v>
      </c>
      <c r="I813" s="211">
        <f t="shared" si="219"/>
        <v>786</v>
      </c>
      <c r="J813" s="212">
        <f t="shared" si="222"/>
        <v>112.88909846153847</v>
      </c>
      <c r="K813" s="436">
        <v>19710</v>
      </c>
      <c r="L813" s="213">
        <f t="shared" si="225"/>
        <v>2095.1535907657444</v>
      </c>
      <c r="M813" s="210">
        <f t="shared" si="230"/>
        <v>712.3522208603531</v>
      </c>
      <c r="N813" s="208">
        <f t="shared" si="231"/>
        <v>41.903071815314888</v>
      </c>
      <c r="O813" s="165">
        <v>44</v>
      </c>
      <c r="P813" s="166">
        <f t="shared" si="232"/>
        <v>2893.4088834414124</v>
      </c>
      <c r="Q813" s="211">
        <f t="shared" si="220"/>
        <v>786</v>
      </c>
      <c r="R813" s="212">
        <f t="shared" si="223"/>
        <v>209.65118285714289</v>
      </c>
      <c r="S813" s="436">
        <v>19710</v>
      </c>
      <c r="T813" s="213">
        <f t="shared" si="226"/>
        <v>1128.1596257969393</v>
      </c>
      <c r="U813" s="210">
        <f t="shared" si="233"/>
        <v>383.5742727709594</v>
      </c>
      <c r="V813" s="208">
        <f t="shared" si="234"/>
        <v>22.563192515938788</v>
      </c>
      <c r="W813" s="165">
        <v>24</v>
      </c>
      <c r="X813" s="166">
        <f t="shared" si="235"/>
        <v>1558.2970910838374</v>
      </c>
    </row>
    <row r="814" spans="1:24" s="424" customFormat="1" ht="15.75" customHeight="1" x14ac:dyDescent="0.2">
      <c r="A814" s="211">
        <f t="shared" si="218"/>
        <v>787</v>
      </c>
      <c r="B814" s="212">
        <f t="shared" si="221"/>
        <v>73.401403000000002</v>
      </c>
      <c r="C814" s="436">
        <v>19710</v>
      </c>
      <c r="D814" s="213">
        <f t="shared" si="224"/>
        <v>3222.2817321352836</v>
      </c>
      <c r="E814" s="208">
        <f t="shared" si="227"/>
        <v>1095.5757889259964</v>
      </c>
      <c r="F814" s="164">
        <f t="shared" si="228"/>
        <v>64.44563464270567</v>
      </c>
      <c r="G814" s="165">
        <v>68</v>
      </c>
      <c r="H814" s="166">
        <f t="shared" si="229"/>
        <v>4450.3031557039858</v>
      </c>
      <c r="I814" s="211">
        <f t="shared" si="219"/>
        <v>787</v>
      </c>
      <c r="J814" s="212">
        <f t="shared" si="222"/>
        <v>112.92523538461538</v>
      </c>
      <c r="K814" s="436">
        <v>19710</v>
      </c>
      <c r="L814" s="213">
        <f t="shared" si="225"/>
        <v>2094.4831258879344</v>
      </c>
      <c r="M814" s="210">
        <f t="shared" si="230"/>
        <v>712.12426280189777</v>
      </c>
      <c r="N814" s="208">
        <f t="shared" si="231"/>
        <v>41.889662517758687</v>
      </c>
      <c r="O814" s="165">
        <v>44</v>
      </c>
      <c r="P814" s="166">
        <f t="shared" si="232"/>
        <v>2892.4970512075906</v>
      </c>
      <c r="Q814" s="211">
        <f t="shared" si="220"/>
        <v>787</v>
      </c>
      <c r="R814" s="212">
        <f t="shared" si="223"/>
        <v>209.71829428571431</v>
      </c>
      <c r="S814" s="436">
        <v>19710</v>
      </c>
      <c r="T814" s="213">
        <f t="shared" si="226"/>
        <v>1127.7986062473492</v>
      </c>
      <c r="U814" s="210">
        <f t="shared" si="233"/>
        <v>383.45152612409873</v>
      </c>
      <c r="V814" s="208">
        <f t="shared" si="234"/>
        <v>22.555972124946983</v>
      </c>
      <c r="W814" s="165">
        <v>24</v>
      </c>
      <c r="X814" s="166">
        <f t="shared" si="235"/>
        <v>1557.8061044963949</v>
      </c>
    </row>
    <row r="815" spans="1:24" s="424" customFormat="1" ht="15.75" customHeight="1" x14ac:dyDescent="0.2">
      <c r="A815" s="211">
        <f t="shared" si="218"/>
        <v>788</v>
      </c>
      <c r="B815" s="212">
        <f t="shared" si="221"/>
        <v>73.424892</v>
      </c>
      <c r="C815" s="436">
        <v>19710</v>
      </c>
      <c r="D815" s="213">
        <f t="shared" si="224"/>
        <v>3221.2509076622136</v>
      </c>
      <c r="E815" s="208">
        <f t="shared" si="227"/>
        <v>1095.2253086051528</v>
      </c>
      <c r="F815" s="164">
        <f t="shared" si="228"/>
        <v>64.425018153244281</v>
      </c>
      <c r="G815" s="165">
        <v>68</v>
      </c>
      <c r="H815" s="166">
        <f t="shared" si="229"/>
        <v>4448.9012344206112</v>
      </c>
      <c r="I815" s="211">
        <f t="shared" si="219"/>
        <v>788</v>
      </c>
      <c r="J815" s="212">
        <f t="shared" si="222"/>
        <v>112.9613723076923</v>
      </c>
      <c r="K815" s="436">
        <v>19710</v>
      </c>
      <c r="L815" s="213">
        <f t="shared" si="225"/>
        <v>2093.8130899804387</v>
      </c>
      <c r="M815" s="210">
        <f t="shared" si="230"/>
        <v>711.89645059334919</v>
      </c>
      <c r="N815" s="208">
        <f t="shared" si="231"/>
        <v>41.876261799608777</v>
      </c>
      <c r="O815" s="165">
        <v>44</v>
      </c>
      <c r="P815" s="166">
        <f t="shared" si="232"/>
        <v>2891.5858023733967</v>
      </c>
      <c r="Q815" s="211">
        <f t="shared" si="220"/>
        <v>788</v>
      </c>
      <c r="R815" s="212">
        <f t="shared" si="223"/>
        <v>209.78540571428573</v>
      </c>
      <c r="S815" s="436">
        <v>19710</v>
      </c>
      <c r="T815" s="213">
        <f t="shared" si="226"/>
        <v>1127.4378176817747</v>
      </c>
      <c r="U815" s="210">
        <f t="shared" si="233"/>
        <v>383.32885801180345</v>
      </c>
      <c r="V815" s="208">
        <f t="shared" si="234"/>
        <v>22.548756353635493</v>
      </c>
      <c r="W815" s="165">
        <v>24</v>
      </c>
      <c r="X815" s="166">
        <f t="shared" si="235"/>
        <v>1557.3154320472138</v>
      </c>
    </row>
    <row r="816" spans="1:24" s="424" customFormat="1" ht="15.75" customHeight="1" x14ac:dyDescent="0.2">
      <c r="A816" s="211">
        <f t="shared" si="218"/>
        <v>789</v>
      </c>
      <c r="B816" s="212">
        <f t="shared" si="221"/>
        <v>73.448380999999998</v>
      </c>
      <c r="C816" s="436">
        <v>19710</v>
      </c>
      <c r="D816" s="213">
        <f t="shared" si="224"/>
        <v>3220.2207425103079</v>
      </c>
      <c r="E816" s="208">
        <f t="shared" si="227"/>
        <v>1094.8750524535048</v>
      </c>
      <c r="F816" s="164">
        <f t="shared" si="228"/>
        <v>64.404414850206166</v>
      </c>
      <c r="G816" s="165">
        <v>68</v>
      </c>
      <c r="H816" s="166">
        <f t="shared" si="229"/>
        <v>4447.5002098140185</v>
      </c>
      <c r="I816" s="211">
        <f t="shared" si="219"/>
        <v>789</v>
      </c>
      <c r="J816" s="212">
        <f t="shared" si="222"/>
        <v>112.99750923076923</v>
      </c>
      <c r="K816" s="436">
        <v>19710</v>
      </c>
      <c r="L816" s="213">
        <f t="shared" si="225"/>
        <v>2093.1434826317004</v>
      </c>
      <c r="M816" s="210">
        <f t="shared" si="230"/>
        <v>711.66878409477818</v>
      </c>
      <c r="N816" s="208">
        <f t="shared" si="231"/>
        <v>41.862869652634011</v>
      </c>
      <c r="O816" s="165">
        <v>44</v>
      </c>
      <c r="P816" s="166">
        <f t="shared" si="232"/>
        <v>2890.6751363791127</v>
      </c>
      <c r="Q816" s="211">
        <f t="shared" si="220"/>
        <v>789</v>
      </c>
      <c r="R816" s="212">
        <f t="shared" si="223"/>
        <v>209.85251714285715</v>
      </c>
      <c r="S816" s="436">
        <v>19710</v>
      </c>
      <c r="T816" s="213">
        <f t="shared" si="226"/>
        <v>1127.0772598786077</v>
      </c>
      <c r="U816" s="210">
        <f t="shared" si="233"/>
        <v>383.20626835872667</v>
      </c>
      <c r="V816" s="208">
        <f t="shared" si="234"/>
        <v>22.541545197572155</v>
      </c>
      <c r="W816" s="165">
        <v>24</v>
      </c>
      <c r="X816" s="166">
        <f t="shared" si="235"/>
        <v>1556.8250734349065</v>
      </c>
    </row>
    <row r="817" spans="1:24" s="424" customFormat="1" ht="15.75" customHeight="1" x14ac:dyDescent="0.2">
      <c r="A817" s="214">
        <f t="shared" si="218"/>
        <v>790</v>
      </c>
      <c r="B817" s="212">
        <f t="shared" si="221"/>
        <v>73.471869999999996</v>
      </c>
      <c r="C817" s="436">
        <v>19710</v>
      </c>
      <c r="D817" s="213">
        <f t="shared" si="224"/>
        <v>3219.1912360472111</v>
      </c>
      <c r="E817" s="208">
        <f t="shared" si="227"/>
        <v>1094.5250202560519</v>
      </c>
      <c r="F817" s="164">
        <f t="shared" si="228"/>
        <v>64.383824720944219</v>
      </c>
      <c r="G817" s="165">
        <v>68</v>
      </c>
      <c r="H817" s="166">
        <f t="shared" si="229"/>
        <v>4446.1000810242076</v>
      </c>
      <c r="I817" s="214">
        <f t="shared" si="219"/>
        <v>790</v>
      </c>
      <c r="J817" s="212">
        <f t="shared" si="222"/>
        <v>113.03364615384615</v>
      </c>
      <c r="K817" s="436">
        <v>19710</v>
      </c>
      <c r="L817" s="213">
        <f t="shared" si="225"/>
        <v>2092.4743034306871</v>
      </c>
      <c r="M817" s="210">
        <f t="shared" si="230"/>
        <v>711.44126316643371</v>
      </c>
      <c r="N817" s="208">
        <f t="shared" si="231"/>
        <v>41.849486068613743</v>
      </c>
      <c r="O817" s="165">
        <v>44</v>
      </c>
      <c r="P817" s="166">
        <f t="shared" si="232"/>
        <v>2889.7650526657344</v>
      </c>
      <c r="Q817" s="214">
        <f t="shared" si="220"/>
        <v>790</v>
      </c>
      <c r="R817" s="212">
        <f t="shared" si="223"/>
        <v>209.91962857142858</v>
      </c>
      <c r="S817" s="436">
        <v>19710</v>
      </c>
      <c r="T817" s="213">
        <f t="shared" si="226"/>
        <v>1126.7169326165238</v>
      </c>
      <c r="U817" s="210">
        <f t="shared" si="233"/>
        <v>383.08375708961813</v>
      </c>
      <c r="V817" s="208">
        <f t="shared" si="234"/>
        <v>22.534338652330476</v>
      </c>
      <c r="W817" s="165">
        <v>24</v>
      </c>
      <c r="X817" s="166">
        <f t="shared" si="235"/>
        <v>1556.3350283584723</v>
      </c>
    </row>
    <row r="818" spans="1:24" s="424" customFormat="1" ht="15.75" customHeight="1" x14ac:dyDescent="0.2">
      <c r="A818" s="211">
        <f t="shared" si="218"/>
        <v>791</v>
      </c>
      <c r="B818" s="212">
        <f t="shared" si="221"/>
        <v>73.495359000000008</v>
      </c>
      <c r="C818" s="436">
        <v>19710</v>
      </c>
      <c r="D818" s="213">
        <f t="shared" si="224"/>
        <v>3218.1623876413742</v>
      </c>
      <c r="E818" s="208">
        <f t="shared" si="227"/>
        <v>1094.1752117980673</v>
      </c>
      <c r="F818" s="164">
        <f t="shared" si="228"/>
        <v>64.36324775282749</v>
      </c>
      <c r="G818" s="165">
        <v>68</v>
      </c>
      <c r="H818" s="166">
        <f t="shared" si="229"/>
        <v>4444.7008471922682</v>
      </c>
      <c r="I818" s="211">
        <f t="shared" si="219"/>
        <v>791</v>
      </c>
      <c r="J818" s="212">
        <f t="shared" si="222"/>
        <v>113.06978307692309</v>
      </c>
      <c r="K818" s="436">
        <v>19710</v>
      </c>
      <c r="L818" s="213">
        <f t="shared" si="225"/>
        <v>2091.8055519668933</v>
      </c>
      <c r="M818" s="210">
        <f t="shared" si="230"/>
        <v>711.21388766874372</v>
      </c>
      <c r="N818" s="208">
        <f t="shared" si="231"/>
        <v>41.836111039337865</v>
      </c>
      <c r="O818" s="165">
        <v>44</v>
      </c>
      <c r="P818" s="166">
        <f t="shared" si="232"/>
        <v>2888.8555506749749</v>
      </c>
      <c r="Q818" s="211">
        <f t="shared" si="220"/>
        <v>791</v>
      </c>
      <c r="R818" s="212">
        <f t="shared" si="223"/>
        <v>209.98674000000003</v>
      </c>
      <c r="S818" s="436">
        <v>19710</v>
      </c>
      <c r="T818" s="213">
        <f t="shared" si="226"/>
        <v>1126.3568356744811</v>
      </c>
      <c r="U818" s="210">
        <f t="shared" si="233"/>
        <v>382.9613241293236</v>
      </c>
      <c r="V818" s="208">
        <f t="shared" si="234"/>
        <v>22.527136713489622</v>
      </c>
      <c r="W818" s="165">
        <v>24</v>
      </c>
      <c r="X818" s="166">
        <f t="shared" si="235"/>
        <v>1555.8452965172944</v>
      </c>
    </row>
    <row r="819" spans="1:24" s="424" customFormat="1" ht="15.75" customHeight="1" x14ac:dyDescent="0.2">
      <c r="A819" s="211">
        <f t="shared" si="218"/>
        <v>792</v>
      </c>
      <c r="B819" s="212">
        <f t="shared" si="221"/>
        <v>73.518847999999991</v>
      </c>
      <c r="C819" s="436">
        <v>19710</v>
      </c>
      <c r="D819" s="213">
        <f t="shared" si="224"/>
        <v>3217.1341966620589</v>
      </c>
      <c r="E819" s="208">
        <f t="shared" si="227"/>
        <v>1093.8256268651</v>
      </c>
      <c r="F819" s="164">
        <f t="shared" si="228"/>
        <v>64.342683933241176</v>
      </c>
      <c r="G819" s="165">
        <v>68</v>
      </c>
      <c r="H819" s="166">
        <f t="shared" si="229"/>
        <v>4443.3025074604002</v>
      </c>
      <c r="I819" s="211">
        <f t="shared" si="219"/>
        <v>792</v>
      </c>
      <c r="J819" s="212">
        <f t="shared" si="222"/>
        <v>113.10591999999998</v>
      </c>
      <c r="K819" s="436">
        <v>19710</v>
      </c>
      <c r="L819" s="213">
        <f t="shared" si="225"/>
        <v>2091.1372278303384</v>
      </c>
      <c r="M819" s="210">
        <f t="shared" si="230"/>
        <v>710.98665746231507</v>
      </c>
      <c r="N819" s="208">
        <f t="shared" si="231"/>
        <v>41.822744556606771</v>
      </c>
      <c r="O819" s="165">
        <v>44</v>
      </c>
      <c r="P819" s="166">
        <f t="shared" si="232"/>
        <v>2887.9466298492603</v>
      </c>
      <c r="Q819" s="211">
        <f t="shared" si="220"/>
        <v>792</v>
      </c>
      <c r="R819" s="212">
        <f t="shared" si="223"/>
        <v>210.05385142857142</v>
      </c>
      <c r="S819" s="436">
        <v>19710</v>
      </c>
      <c r="T819" s="213">
        <f t="shared" si="226"/>
        <v>1125.9969688317206</v>
      </c>
      <c r="U819" s="210">
        <f t="shared" si="233"/>
        <v>382.83896940278504</v>
      </c>
      <c r="V819" s="208">
        <f t="shared" si="234"/>
        <v>22.519939376634412</v>
      </c>
      <c r="W819" s="165">
        <v>24</v>
      </c>
      <c r="X819" s="166">
        <f t="shared" si="235"/>
        <v>1555.3558776111402</v>
      </c>
    </row>
    <row r="820" spans="1:24" s="424" customFormat="1" ht="15.75" customHeight="1" x14ac:dyDescent="0.2">
      <c r="A820" s="211">
        <f t="shared" si="218"/>
        <v>793</v>
      </c>
      <c r="B820" s="212">
        <f t="shared" si="221"/>
        <v>73.542337000000003</v>
      </c>
      <c r="C820" s="436">
        <v>19710</v>
      </c>
      <c r="D820" s="213">
        <f t="shared" si="224"/>
        <v>3216.106662479328</v>
      </c>
      <c r="E820" s="208">
        <f t="shared" si="227"/>
        <v>1093.4762652429715</v>
      </c>
      <c r="F820" s="164">
        <f t="shared" si="228"/>
        <v>64.322133249586557</v>
      </c>
      <c r="G820" s="165">
        <v>68</v>
      </c>
      <c r="H820" s="166">
        <f t="shared" si="229"/>
        <v>4441.9050609718861</v>
      </c>
      <c r="I820" s="211">
        <f t="shared" si="219"/>
        <v>793</v>
      </c>
      <c r="J820" s="212">
        <f t="shared" si="222"/>
        <v>113.14205692307692</v>
      </c>
      <c r="K820" s="436">
        <v>19710</v>
      </c>
      <c r="L820" s="213">
        <f t="shared" si="225"/>
        <v>2090.4693306115632</v>
      </c>
      <c r="M820" s="210">
        <f t="shared" si="230"/>
        <v>710.7595724079315</v>
      </c>
      <c r="N820" s="208">
        <f t="shared" si="231"/>
        <v>41.809386612231265</v>
      </c>
      <c r="O820" s="165">
        <v>44</v>
      </c>
      <c r="P820" s="166">
        <f t="shared" si="232"/>
        <v>2887.038289631726</v>
      </c>
      <c r="Q820" s="211">
        <f t="shared" si="220"/>
        <v>793</v>
      </c>
      <c r="R820" s="212">
        <f t="shared" si="223"/>
        <v>210.12096285714287</v>
      </c>
      <c r="S820" s="436">
        <v>19710</v>
      </c>
      <c r="T820" s="213">
        <f t="shared" si="226"/>
        <v>1125.6373318677647</v>
      </c>
      <c r="U820" s="210">
        <f t="shared" si="233"/>
        <v>382.71669283504002</v>
      </c>
      <c r="V820" s="208">
        <f t="shared" si="234"/>
        <v>22.512746637355296</v>
      </c>
      <c r="W820" s="165">
        <v>24</v>
      </c>
      <c r="X820" s="166">
        <f t="shared" si="235"/>
        <v>1554.8667713401601</v>
      </c>
    </row>
    <row r="821" spans="1:24" s="424" customFormat="1" ht="15.75" customHeight="1" x14ac:dyDescent="0.2">
      <c r="A821" s="211">
        <f t="shared" si="218"/>
        <v>794</v>
      </c>
      <c r="B821" s="212">
        <f t="shared" si="221"/>
        <v>73.565826000000001</v>
      </c>
      <c r="C821" s="436">
        <v>19710</v>
      </c>
      <c r="D821" s="213">
        <f t="shared" si="224"/>
        <v>3215.0797844640524</v>
      </c>
      <c r="E821" s="208">
        <f t="shared" si="227"/>
        <v>1093.1271267177779</v>
      </c>
      <c r="F821" s="164">
        <f t="shared" si="228"/>
        <v>64.301595689281044</v>
      </c>
      <c r="G821" s="165">
        <v>68</v>
      </c>
      <c r="H821" s="166">
        <f t="shared" si="229"/>
        <v>4440.5085068711114</v>
      </c>
      <c r="I821" s="211">
        <f t="shared" si="219"/>
        <v>794</v>
      </c>
      <c r="J821" s="212">
        <f t="shared" si="222"/>
        <v>113.17819384615385</v>
      </c>
      <c r="K821" s="436">
        <v>19710</v>
      </c>
      <c r="L821" s="213">
        <f t="shared" si="225"/>
        <v>2089.8018599016341</v>
      </c>
      <c r="M821" s="210">
        <f t="shared" si="230"/>
        <v>710.53263236655562</v>
      </c>
      <c r="N821" s="208">
        <f t="shared" si="231"/>
        <v>41.796037198032685</v>
      </c>
      <c r="O821" s="165">
        <v>44</v>
      </c>
      <c r="P821" s="166">
        <f t="shared" si="232"/>
        <v>2886.1305294662225</v>
      </c>
      <c r="Q821" s="211">
        <f t="shared" si="220"/>
        <v>794</v>
      </c>
      <c r="R821" s="212">
        <f t="shared" si="223"/>
        <v>210.18807428571429</v>
      </c>
      <c r="S821" s="436">
        <v>19710</v>
      </c>
      <c r="T821" s="213">
        <f t="shared" si="226"/>
        <v>1125.2779245624183</v>
      </c>
      <c r="U821" s="210">
        <f t="shared" si="233"/>
        <v>382.59449435122224</v>
      </c>
      <c r="V821" s="208">
        <f t="shared" si="234"/>
        <v>22.505558491248365</v>
      </c>
      <c r="W821" s="165">
        <v>24</v>
      </c>
      <c r="X821" s="166">
        <f t="shared" si="235"/>
        <v>1554.377977404889</v>
      </c>
    </row>
    <row r="822" spans="1:24" s="424" customFormat="1" ht="15.75" customHeight="1" x14ac:dyDescent="0.2">
      <c r="A822" s="211">
        <f t="shared" si="218"/>
        <v>795</v>
      </c>
      <c r="B822" s="212">
        <f t="shared" si="221"/>
        <v>73.589314999999999</v>
      </c>
      <c r="C822" s="436">
        <v>19710</v>
      </c>
      <c r="D822" s="213">
        <f t="shared" si="224"/>
        <v>3214.0535619879056</v>
      </c>
      <c r="E822" s="208">
        <f t="shared" si="227"/>
        <v>1092.7782110758881</v>
      </c>
      <c r="F822" s="164">
        <f t="shared" si="228"/>
        <v>64.28107123975812</v>
      </c>
      <c r="G822" s="165">
        <v>68</v>
      </c>
      <c r="H822" s="166">
        <f t="shared" si="229"/>
        <v>4439.1128443035514</v>
      </c>
      <c r="I822" s="211">
        <f t="shared" si="219"/>
        <v>795</v>
      </c>
      <c r="J822" s="212">
        <f t="shared" si="222"/>
        <v>113.21433076923077</v>
      </c>
      <c r="K822" s="436">
        <v>19710</v>
      </c>
      <c r="L822" s="213">
        <f t="shared" si="225"/>
        <v>2089.1348152921387</v>
      </c>
      <c r="M822" s="210">
        <f t="shared" si="230"/>
        <v>710.30583719932724</v>
      </c>
      <c r="N822" s="208">
        <f t="shared" si="231"/>
        <v>41.782696305842776</v>
      </c>
      <c r="O822" s="165">
        <v>44</v>
      </c>
      <c r="P822" s="166">
        <f t="shared" si="232"/>
        <v>2885.2233487973085</v>
      </c>
      <c r="Q822" s="211">
        <f t="shared" si="220"/>
        <v>795</v>
      </c>
      <c r="R822" s="212">
        <f t="shared" si="223"/>
        <v>210.25518571428572</v>
      </c>
      <c r="S822" s="436">
        <v>19710</v>
      </c>
      <c r="T822" s="213">
        <f t="shared" si="226"/>
        <v>1124.9187466957669</v>
      </c>
      <c r="U822" s="210">
        <f t="shared" si="233"/>
        <v>382.47237387656077</v>
      </c>
      <c r="V822" s="208">
        <f t="shared" si="234"/>
        <v>22.49837493391534</v>
      </c>
      <c r="W822" s="165">
        <v>24</v>
      </c>
      <c r="X822" s="166">
        <f t="shared" si="235"/>
        <v>1553.8894955062431</v>
      </c>
    </row>
    <row r="823" spans="1:24" s="424" customFormat="1" ht="15.75" customHeight="1" x14ac:dyDescent="0.2">
      <c r="A823" s="211">
        <f t="shared" si="218"/>
        <v>796</v>
      </c>
      <c r="B823" s="212">
        <f t="shared" si="221"/>
        <v>73.612803999999997</v>
      </c>
      <c r="C823" s="436">
        <v>19710</v>
      </c>
      <c r="D823" s="213">
        <f t="shared" si="224"/>
        <v>3213.0279944233616</v>
      </c>
      <c r="E823" s="208">
        <f t="shared" si="227"/>
        <v>1092.4295181039431</v>
      </c>
      <c r="F823" s="164">
        <f t="shared" si="228"/>
        <v>64.260559888467228</v>
      </c>
      <c r="G823" s="165">
        <v>68</v>
      </c>
      <c r="H823" s="166">
        <f t="shared" si="229"/>
        <v>4437.7180724157724</v>
      </c>
      <c r="I823" s="211">
        <f t="shared" si="219"/>
        <v>796</v>
      </c>
      <c r="J823" s="212">
        <f t="shared" si="222"/>
        <v>113.25046769230768</v>
      </c>
      <c r="K823" s="436">
        <v>19710</v>
      </c>
      <c r="L823" s="213">
        <f t="shared" si="225"/>
        <v>2088.4681963751855</v>
      </c>
      <c r="M823" s="210">
        <f t="shared" si="230"/>
        <v>710.0791867675631</v>
      </c>
      <c r="N823" s="208">
        <f t="shared" si="231"/>
        <v>41.769363927503711</v>
      </c>
      <c r="O823" s="165">
        <v>44</v>
      </c>
      <c r="P823" s="166">
        <f t="shared" si="232"/>
        <v>2884.3167470702519</v>
      </c>
      <c r="Q823" s="211">
        <f t="shared" si="220"/>
        <v>796</v>
      </c>
      <c r="R823" s="212">
        <f t="shared" si="223"/>
        <v>210.32229714285714</v>
      </c>
      <c r="S823" s="436">
        <v>19710</v>
      </c>
      <c r="T823" s="213">
        <f t="shared" si="226"/>
        <v>1124.5597980481766</v>
      </c>
      <c r="U823" s="210">
        <f t="shared" si="233"/>
        <v>382.35033133638007</v>
      </c>
      <c r="V823" s="208">
        <f t="shared" si="234"/>
        <v>22.491195960963534</v>
      </c>
      <c r="W823" s="165">
        <v>24</v>
      </c>
      <c r="X823" s="166">
        <f t="shared" si="235"/>
        <v>1553.4013253455203</v>
      </c>
    </row>
    <row r="824" spans="1:24" s="424" customFormat="1" ht="15.75" customHeight="1" x14ac:dyDescent="0.2">
      <c r="A824" s="211">
        <f t="shared" si="218"/>
        <v>797</v>
      </c>
      <c r="B824" s="212">
        <f t="shared" si="221"/>
        <v>73.636292999999995</v>
      </c>
      <c r="C824" s="436">
        <v>19710</v>
      </c>
      <c r="D824" s="213">
        <f t="shared" si="224"/>
        <v>3212.0030811436964</v>
      </c>
      <c r="E824" s="208">
        <f t="shared" si="227"/>
        <v>1092.0810475888568</v>
      </c>
      <c r="F824" s="164">
        <f t="shared" si="228"/>
        <v>64.240061622873924</v>
      </c>
      <c r="G824" s="165">
        <v>68</v>
      </c>
      <c r="H824" s="166">
        <f t="shared" si="229"/>
        <v>4436.3241903554272</v>
      </c>
      <c r="I824" s="211">
        <f t="shared" si="219"/>
        <v>797</v>
      </c>
      <c r="J824" s="212">
        <f t="shared" si="222"/>
        <v>113.2866046153846</v>
      </c>
      <c r="K824" s="436">
        <v>19710</v>
      </c>
      <c r="L824" s="213">
        <f t="shared" si="225"/>
        <v>2087.8020027434027</v>
      </c>
      <c r="M824" s="210">
        <f t="shared" si="230"/>
        <v>709.85268093275693</v>
      </c>
      <c r="N824" s="208">
        <f t="shared" si="231"/>
        <v>41.756040054868052</v>
      </c>
      <c r="O824" s="165">
        <v>44</v>
      </c>
      <c r="P824" s="166">
        <f t="shared" si="232"/>
        <v>2883.4107237310277</v>
      </c>
      <c r="Q824" s="211">
        <f t="shared" si="220"/>
        <v>797</v>
      </c>
      <c r="R824" s="212">
        <f t="shared" si="223"/>
        <v>210.38940857142856</v>
      </c>
      <c r="S824" s="436">
        <v>19710</v>
      </c>
      <c r="T824" s="213">
        <f t="shared" si="226"/>
        <v>1124.2010784002939</v>
      </c>
      <c r="U824" s="210">
        <f t="shared" si="233"/>
        <v>382.22836665609998</v>
      </c>
      <c r="V824" s="208">
        <f t="shared" si="234"/>
        <v>22.484021568005879</v>
      </c>
      <c r="W824" s="165">
        <v>24</v>
      </c>
      <c r="X824" s="166">
        <f t="shared" si="235"/>
        <v>1552.9134666243997</v>
      </c>
    </row>
    <row r="825" spans="1:24" s="424" customFormat="1" ht="15.75" customHeight="1" x14ac:dyDescent="0.2">
      <c r="A825" s="211">
        <f t="shared" si="218"/>
        <v>798</v>
      </c>
      <c r="B825" s="212">
        <f t="shared" si="221"/>
        <v>73.659782000000007</v>
      </c>
      <c r="C825" s="436">
        <v>19710</v>
      </c>
      <c r="D825" s="213">
        <f t="shared" si="224"/>
        <v>3210.9788215229851</v>
      </c>
      <c r="E825" s="208">
        <f t="shared" si="227"/>
        <v>1091.7327993178151</v>
      </c>
      <c r="F825" s="164">
        <f t="shared" si="228"/>
        <v>64.219576430459696</v>
      </c>
      <c r="G825" s="165">
        <v>68</v>
      </c>
      <c r="H825" s="166">
        <f t="shared" si="229"/>
        <v>4434.9311972712603</v>
      </c>
      <c r="I825" s="211">
        <f t="shared" si="219"/>
        <v>798</v>
      </c>
      <c r="J825" s="212">
        <f t="shared" si="222"/>
        <v>113.32274153846154</v>
      </c>
      <c r="K825" s="436">
        <v>19710</v>
      </c>
      <c r="L825" s="213">
        <f t="shared" si="225"/>
        <v>2087.1362339899401</v>
      </c>
      <c r="M825" s="210">
        <f t="shared" si="230"/>
        <v>709.62631955657969</v>
      </c>
      <c r="N825" s="208">
        <f t="shared" si="231"/>
        <v>41.742724679798805</v>
      </c>
      <c r="O825" s="165">
        <v>44</v>
      </c>
      <c r="P825" s="166">
        <f t="shared" si="232"/>
        <v>2882.5052782263188</v>
      </c>
      <c r="Q825" s="211">
        <f t="shared" si="220"/>
        <v>798</v>
      </c>
      <c r="R825" s="212">
        <f t="shared" si="223"/>
        <v>210.45652000000004</v>
      </c>
      <c r="S825" s="436">
        <v>19710</v>
      </c>
      <c r="T825" s="213">
        <f t="shared" si="226"/>
        <v>1123.8425875330445</v>
      </c>
      <c r="U825" s="210">
        <f t="shared" si="233"/>
        <v>382.10647976123516</v>
      </c>
      <c r="V825" s="208">
        <f t="shared" si="234"/>
        <v>22.476851750660892</v>
      </c>
      <c r="W825" s="165">
        <v>24</v>
      </c>
      <c r="X825" s="166">
        <f t="shared" si="235"/>
        <v>1552.4259190449407</v>
      </c>
    </row>
    <row r="826" spans="1:24" s="424" customFormat="1" ht="15.75" customHeight="1" x14ac:dyDescent="0.2">
      <c r="A826" s="211">
        <f t="shared" si="218"/>
        <v>799</v>
      </c>
      <c r="B826" s="212">
        <f t="shared" si="221"/>
        <v>73.683270999999991</v>
      </c>
      <c r="C826" s="436">
        <v>19710</v>
      </c>
      <c r="D826" s="213">
        <f t="shared" si="224"/>
        <v>3209.9552149361016</v>
      </c>
      <c r="E826" s="208">
        <f t="shared" si="227"/>
        <v>1091.3847730782745</v>
      </c>
      <c r="F826" s="164">
        <f t="shared" si="228"/>
        <v>64.199104298722034</v>
      </c>
      <c r="G826" s="165">
        <v>68</v>
      </c>
      <c r="H826" s="166">
        <f t="shared" si="229"/>
        <v>4433.5390923130981</v>
      </c>
      <c r="I826" s="211">
        <f t="shared" si="219"/>
        <v>799</v>
      </c>
      <c r="J826" s="212">
        <f t="shared" si="222"/>
        <v>113.35887846153844</v>
      </c>
      <c r="K826" s="436">
        <v>19710</v>
      </c>
      <c r="L826" s="213">
        <f t="shared" si="225"/>
        <v>2086.4708897084661</v>
      </c>
      <c r="M826" s="210">
        <f t="shared" si="230"/>
        <v>709.40010250087846</v>
      </c>
      <c r="N826" s="208">
        <f t="shared" si="231"/>
        <v>41.729417794169322</v>
      </c>
      <c r="O826" s="165">
        <v>44</v>
      </c>
      <c r="P826" s="166">
        <f t="shared" si="232"/>
        <v>2881.6004100035138</v>
      </c>
      <c r="Q826" s="211">
        <f t="shared" si="220"/>
        <v>799</v>
      </c>
      <c r="R826" s="212">
        <f t="shared" si="223"/>
        <v>210.52363142857141</v>
      </c>
      <c r="S826" s="436">
        <v>19710</v>
      </c>
      <c r="T826" s="213">
        <f t="shared" si="226"/>
        <v>1123.4843252276357</v>
      </c>
      <c r="U826" s="210">
        <f t="shared" si="233"/>
        <v>381.98467057739617</v>
      </c>
      <c r="V826" s="208">
        <f t="shared" si="234"/>
        <v>22.469686504552715</v>
      </c>
      <c r="W826" s="165">
        <v>24</v>
      </c>
      <c r="X826" s="166">
        <f t="shared" si="235"/>
        <v>1551.9386823095847</v>
      </c>
    </row>
    <row r="827" spans="1:24" s="424" customFormat="1" ht="15.75" customHeight="1" x14ac:dyDescent="0.2">
      <c r="A827" s="214">
        <f t="shared" si="218"/>
        <v>800</v>
      </c>
      <c r="B827" s="212">
        <f t="shared" si="221"/>
        <v>73.706760000000003</v>
      </c>
      <c r="C827" s="436">
        <v>19710</v>
      </c>
      <c r="D827" s="213">
        <f t="shared" si="224"/>
        <v>3208.9322607587142</v>
      </c>
      <c r="E827" s="208">
        <f t="shared" si="227"/>
        <v>1091.0369686579629</v>
      </c>
      <c r="F827" s="164">
        <f t="shared" si="228"/>
        <v>64.178645215174285</v>
      </c>
      <c r="G827" s="165">
        <v>68</v>
      </c>
      <c r="H827" s="166">
        <f t="shared" si="229"/>
        <v>4432.1478746318517</v>
      </c>
      <c r="I827" s="214">
        <f t="shared" si="219"/>
        <v>800</v>
      </c>
      <c r="J827" s="212">
        <f t="shared" si="222"/>
        <v>113.39501538461539</v>
      </c>
      <c r="K827" s="436">
        <v>19710</v>
      </c>
      <c r="L827" s="213">
        <f t="shared" si="225"/>
        <v>2085.8059694931644</v>
      </c>
      <c r="M827" s="210">
        <f t="shared" si="230"/>
        <v>709.17402962767596</v>
      </c>
      <c r="N827" s="208">
        <f t="shared" si="231"/>
        <v>41.716119389863287</v>
      </c>
      <c r="O827" s="165">
        <v>44</v>
      </c>
      <c r="P827" s="166">
        <f t="shared" si="232"/>
        <v>2880.6961185107034</v>
      </c>
      <c r="Q827" s="214">
        <f t="shared" si="220"/>
        <v>800</v>
      </c>
      <c r="R827" s="212">
        <f t="shared" si="223"/>
        <v>210.59074285714289</v>
      </c>
      <c r="S827" s="436">
        <v>19710</v>
      </c>
      <c r="T827" s="213">
        <f t="shared" si="226"/>
        <v>1123.12629126555</v>
      </c>
      <c r="U827" s="210">
        <f t="shared" si="233"/>
        <v>381.86293903028701</v>
      </c>
      <c r="V827" s="208">
        <f t="shared" si="234"/>
        <v>22.462525825311001</v>
      </c>
      <c r="W827" s="165">
        <v>24</v>
      </c>
      <c r="X827" s="166">
        <f t="shared" si="235"/>
        <v>1551.451756121148</v>
      </c>
    </row>
    <row r="828" spans="1:24" s="424" customFormat="1" ht="15.75" customHeight="1" x14ac:dyDescent="0.2">
      <c r="A828" s="211">
        <f t="shared" si="218"/>
        <v>801</v>
      </c>
      <c r="B828" s="212">
        <f t="shared" si="221"/>
        <v>73.730249000000001</v>
      </c>
      <c r="C828" s="436">
        <v>19710</v>
      </c>
      <c r="D828" s="213">
        <f t="shared" si="224"/>
        <v>3207.9099583672905</v>
      </c>
      <c r="E828" s="208">
        <f t="shared" si="227"/>
        <v>1090.6893858448789</v>
      </c>
      <c r="F828" s="164">
        <f t="shared" si="228"/>
        <v>64.158199167345813</v>
      </c>
      <c r="G828" s="165">
        <v>68</v>
      </c>
      <c r="H828" s="166">
        <f t="shared" si="229"/>
        <v>4430.7575433795146</v>
      </c>
      <c r="I828" s="211">
        <f t="shared" si="219"/>
        <v>801</v>
      </c>
      <c r="J828" s="212">
        <f t="shared" si="222"/>
        <v>113.4311523076923</v>
      </c>
      <c r="K828" s="436">
        <v>19710</v>
      </c>
      <c r="L828" s="213">
        <f t="shared" si="225"/>
        <v>2085.1414729387393</v>
      </c>
      <c r="M828" s="210">
        <f t="shared" si="230"/>
        <v>708.94810079917136</v>
      </c>
      <c r="N828" s="208">
        <f t="shared" si="231"/>
        <v>41.702829458774787</v>
      </c>
      <c r="O828" s="165">
        <v>44</v>
      </c>
      <c r="P828" s="166">
        <f t="shared" si="232"/>
        <v>2879.7924031966854</v>
      </c>
      <c r="Q828" s="211">
        <f t="shared" si="220"/>
        <v>801</v>
      </c>
      <c r="R828" s="212">
        <f t="shared" si="223"/>
        <v>210.65785428571431</v>
      </c>
      <c r="S828" s="436">
        <v>19710</v>
      </c>
      <c r="T828" s="213">
        <f t="shared" si="226"/>
        <v>1122.7684854285517</v>
      </c>
      <c r="U828" s="210">
        <f t="shared" si="233"/>
        <v>381.74128504570763</v>
      </c>
      <c r="V828" s="208">
        <f t="shared" si="234"/>
        <v>22.455369708571034</v>
      </c>
      <c r="W828" s="165">
        <v>24</v>
      </c>
      <c r="X828" s="166">
        <f t="shared" si="235"/>
        <v>1550.9651401828303</v>
      </c>
    </row>
    <row r="829" spans="1:24" s="424" customFormat="1" ht="15.75" customHeight="1" x14ac:dyDescent="0.2">
      <c r="A829" s="211">
        <f t="shared" si="218"/>
        <v>802</v>
      </c>
      <c r="B829" s="212">
        <f t="shared" si="221"/>
        <v>73.753737999999998</v>
      </c>
      <c r="C829" s="436">
        <v>19710</v>
      </c>
      <c r="D829" s="213">
        <f t="shared" si="224"/>
        <v>3206.8883071390906</v>
      </c>
      <c r="E829" s="208">
        <f t="shared" si="227"/>
        <v>1090.3420244272909</v>
      </c>
      <c r="F829" s="164">
        <f t="shared" si="228"/>
        <v>64.137766142781814</v>
      </c>
      <c r="G829" s="165">
        <v>68</v>
      </c>
      <c r="H829" s="166">
        <f t="shared" si="229"/>
        <v>4429.3680977091626</v>
      </c>
      <c r="I829" s="211">
        <f t="shared" si="219"/>
        <v>802</v>
      </c>
      <c r="J829" s="212">
        <f t="shared" si="222"/>
        <v>113.46728923076923</v>
      </c>
      <c r="K829" s="436">
        <v>19710</v>
      </c>
      <c r="L829" s="213">
        <f t="shared" si="225"/>
        <v>2084.4773996404087</v>
      </c>
      <c r="M829" s="210">
        <f t="shared" si="230"/>
        <v>708.72231587773899</v>
      </c>
      <c r="N829" s="208">
        <f t="shared" si="231"/>
        <v>41.689547992808173</v>
      </c>
      <c r="O829" s="165">
        <v>44</v>
      </c>
      <c r="P829" s="166">
        <f t="shared" si="232"/>
        <v>2878.889263510956</v>
      </c>
      <c r="Q829" s="211">
        <f t="shared" si="220"/>
        <v>802</v>
      </c>
      <c r="R829" s="212">
        <f t="shared" si="223"/>
        <v>210.72496571428573</v>
      </c>
      <c r="S829" s="436">
        <v>19710</v>
      </c>
      <c r="T829" s="213">
        <f t="shared" si="226"/>
        <v>1122.4109074986816</v>
      </c>
      <c r="U829" s="210">
        <f t="shared" si="233"/>
        <v>381.61970854955177</v>
      </c>
      <c r="V829" s="208">
        <f t="shared" si="234"/>
        <v>22.448218149973631</v>
      </c>
      <c r="W829" s="165">
        <v>24</v>
      </c>
      <c r="X829" s="166">
        <f t="shared" si="235"/>
        <v>1550.4788341982069</v>
      </c>
    </row>
    <row r="830" spans="1:24" s="424" customFormat="1" ht="15.75" customHeight="1" x14ac:dyDescent="0.2">
      <c r="A830" s="211">
        <f t="shared" si="218"/>
        <v>803</v>
      </c>
      <c r="B830" s="212">
        <f t="shared" si="221"/>
        <v>73.777226999999996</v>
      </c>
      <c r="C830" s="436">
        <v>19710</v>
      </c>
      <c r="D830" s="213">
        <f t="shared" si="224"/>
        <v>3205.8673064521658</v>
      </c>
      <c r="E830" s="208">
        <f t="shared" si="227"/>
        <v>1089.9948841937364</v>
      </c>
      <c r="F830" s="164">
        <f t="shared" si="228"/>
        <v>64.117346129043312</v>
      </c>
      <c r="G830" s="165">
        <v>68</v>
      </c>
      <c r="H830" s="166">
        <f t="shared" si="229"/>
        <v>4427.9795367749457</v>
      </c>
      <c r="I830" s="211">
        <f t="shared" si="219"/>
        <v>803</v>
      </c>
      <c r="J830" s="212">
        <f t="shared" si="222"/>
        <v>113.50342615384615</v>
      </c>
      <c r="K830" s="436">
        <v>19710</v>
      </c>
      <c r="L830" s="213">
        <f t="shared" si="225"/>
        <v>2083.8137491939078</v>
      </c>
      <c r="M830" s="210">
        <f t="shared" si="230"/>
        <v>708.49667472592876</v>
      </c>
      <c r="N830" s="208">
        <f t="shared" si="231"/>
        <v>41.676274983878159</v>
      </c>
      <c r="O830" s="165">
        <v>44</v>
      </c>
      <c r="P830" s="166">
        <f t="shared" si="232"/>
        <v>2877.9866989037146</v>
      </c>
      <c r="Q830" s="211">
        <f t="shared" si="220"/>
        <v>803</v>
      </c>
      <c r="R830" s="212">
        <f t="shared" si="223"/>
        <v>210.79207714285715</v>
      </c>
      <c r="S830" s="436">
        <v>19710</v>
      </c>
      <c r="T830" s="213">
        <f t="shared" si="226"/>
        <v>1122.053557258258</v>
      </c>
      <c r="U830" s="210">
        <f t="shared" si="233"/>
        <v>381.49820946780778</v>
      </c>
      <c r="V830" s="208">
        <f t="shared" si="234"/>
        <v>22.441071145165161</v>
      </c>
      <c r="W830" s="165">
        <v>24</v>
      </c>
      <c r="X830" s="166">
        <f t="shared" si="235"/>
        <v>1549.9928378712309</v>
      </c>
    </row>
    <row r="831" spans="1:24" s="424" customFormat="1" ht="15.75" customHeight="1" x14ac:dyDescent="0.2">
      <c r="A831" s="211">
        <f t="shared" si="218"/>
        <v>804</v>
      </c>
      <c r="B831" s="212">
        <f t="shared" si="221"/>
        <v>73.800715999999994</v>
      </c>
      <c r="C831" s="436">
        <v>19710</v>
      </c>
      <c r="D831" s="213">
        <f t="shared" si="224"/>
        <v>3204.8469556853624</v>
      </c>
      <c r="E831" s="208">
        <f t="shared" si="227"/>
        <v>1089.6479649330233</v>
      </c>
      <c r="F831" s="164">
        <f t="shared" si="228"/>
        <v>64.096939113707251</v>
      </c>
      <c r="G831" s="165">
        <v>68</v>
      </c>
      <c r="H831" s="166">
        <f t="shared" si="229"/>
        <v>4426.5918597320924</v>
      </c>
      <c r="I831" s="211">
        <f t="shared" si="219"/>
        <v>804</v>
      </c>
      <c r="J831" s="212">
        <f t="shared" si="222"/>
        <v>113.53956307692306</v>
      </c>
      <c r="K831" s="436">
        <v>19710</v>
      </c>
      <c r="L831" s="213">
        <f t="shared" si="225"/>
        <v>2083.1505211954855</v>
      </c>
      <c r="M831" s="210">
        <f t="shared" si="230"/>
        <v>708.27117720646515</v>
      </c>
      <c r="N831" s="208">
        <f t="shared" si="231"/>
        <v>41.663010423909711</v>
      </c>
      <c r="O831" s="165">
        <v>44</v>
      </c>
      <c r="P831" s="166">
        <f t="shared" si="232"/>
        <v>2877.0847088258602</v>
      </c>
      <c r="Q831" s="211">
        <f t="shared" si="220"/>
        <v>804</v>
      </c>
      <c r="R831" s="212">
        <f t="shared" si="223"/>
        <v>210.85918857142858</v>
      </c>
      <c r="S831" s="436">
        <v>19710</v>
      </c>
      <c r="T831" s="213">
        <f t="shared" si="226"/>
        <v>1121.6964344898768</v>
      </c>
      <c r="U831" s="210">
        <f t="shared" si="233"/>
        <v>381.37678772655812</v>
      </c>
      <c r="V831" s="208">
        <f t="shared" si="234"/>
        <v>22.433928689797536</v>
      </c>
      <c r="W831" s="165">
        <v>24</v>
      </c>
      <c r="X831" s="166">
        <f t="shared" si="235"/>
        <v>1549.5071509062325</v>
      </c>
    </row>
    <row r="832" spans="1:24" s="424" customFormat="1" ht="15.75" customHeight="1" x14ac:dyDescent="0.2">
      <c r="A832" s="211">
        <f t="shared" ref="A832:A895" si="236">1+A831</f>
        <v>805</v>
      </c>
      <c r="B832" s="212">
        <f t="shared" si="221"/>
        <v>73.824205000000006</v>
      </c>
      <c r="C832" s="436">
        <v>19710</v>
      </c>
      <c r="D832" s="213">
        <f t="shared" si="224"/>
        <v>3203.8272542183145</v>
      </c>
      <c r="E832" s="208">
        <f t="shared" si="227"/>
        <v>1089.301266434227</v>
      </c>
      <c r="F832" s="164">
        <f t="shared" si="228"/>
        <v>64.076545084366288</v>
      </c>
      <c r="G832" s="165">
        <v>68</v>
      </c>
      <c r="H832" s="166">
        <f t="shared" si="229"/>
        <v>4425.2050657369082</v>
      </c>
      <c r="I832" s="211">
        <f t="shared" ref="I832:I895" si="237">1+I831</f>
        <v>805</v>
      </c>
      <c r="J832" s="212">
        <f t="shared" si="222"/>
        <v>113.57570000000001</v>
      </c>
      <c r="K832" s="436">
        <v>19710</v>
      </c>
      <c r="L832" s="213">
        <f t="shared" si="225"/>
        <v>2082.4877152419044</v>
      </c>
      <c r="M832" s="210">
        <f t="shared" si="230"/>
        <v>708.04582318224755</v>
      </c>
      <c r="N832" s="208">
        <f t="shared" si="231"/>
        <v>41.64975430483809</v>
      </c>
      <c r="O832" s="165">
        <v>44</v>
      </c>
      <c r="P832" s="166">
        <f t="shared" si="232"/>
        <v>2876.1832927289902</v>
      </c>
      <c r="Q832" s="211">
        <f t="shared" ref="Q832:Q895" si="238">1+Q831</f>
        <v>805</v>
      </c>
      <c r="R832" s="212">
        <f t="shared" si="223"/>
        <v>210.92630000000003</v>
      </c>
      <c r="S832" s="436">
        <v>19710</v>
      </c>
      <c r="T832" s="213">
        <f t="shared" si="226"/>
        <v>1121.33953897641</v>
      </c>
      <c r="U832" s="210">
        <f t="shared" si="233"/>
        <v>381.25544325197944</v>
      </c>
      <c r="V832" s="208">
        <f t="shared" si="234"/>
        <v>22.426790779528201</v>
      </c>
      <c r="W832" s="165">
        <v>24</v>
      </c>
      <c r="X832" s="166">
        <f t="shared" si="235"/>
        <v>1549.0217730079175</v>
      </c>
    </row>
    <row r="833" spans="1:24" s="424" customFormat="1" ht="15.75" customHeight="1" x14ac:dyDescent="0.2">
      <c r="A833" s="211">
        <f t="shared" si="236"/>
        <v>806</v>
      </c>
      <c r="B833" s="212">
        <f t="shared" si="221"/>
        <v>73.84769399999999</v>
      </c>
      <c r="C833" s="436">
        <v>19710</v>
      </c>
      <c r="D833" s="213">
        <f t="shared" si="224"/>
        <v>3202.8082014314496</v>
      </c>
      <c r="E833" s="208">
        <f t="shared" si="227"/>
        <v>1088.9547884866929</v>
      </c>
      <c r="F833" s="164">
        <f t="shared" si="228"/>
        <v>64.056164028628999</v>
      </c>
      <c r="G833" s="165">
        <v>68</v>
      </c>
      <c r="H833" s="166">
        <f t="shared" si="229"/>
        <v>4423.8191539467716</v>
      </c>
      <c r="I833" s="211">
        <f t="shared" si="237"/>
        <v>806</v>
      </c>
      <c r="J833" s="212">
        <f t="shared" si="222"/>
        <v>113.61183692307691</v>
      </c>
      <c r="K833" s="436">
        <v>19710</v>
      </c>
      <c r="L833" s="213">
        <f t="shared" si="225"/>
        <v>2081.8253309304419</v>
      </c>
      <c r="M833" s="210">
        <f t="shared" si="230"/>
        <v>707.82061251635025</v>
      </c>
      <c r="N833" s="208">
        <f t="shared" si="231"/>
        <v>41.636506618608841</v>
      </c>
      <c r="O833" s="165">
        <v>44</v>
      </c>
      <c r="P833" s="166">
        <f t="shared" si="232"/>
        <v>2875.282450065401</v>
      </c>
      <c r="Q833" s="211">
        <f t="shared" si="238"/>
        <v>806</v>
      </c>
      <c r="R833" s="212">
        <f t="shared" si="223"/>
        <v>210.99341142857142</v>
      </c>
      <c r="S833" s="436">
        <v>19710</v>
      </c>
      <c r="T833" s="213">
        <f t="shared" si="226"/>
        <v>1120.9828705010073</v>
      </c>
      <c r="U833" s="210">
        <f t="shared" si="233"/>
        <v>381.13417597034248</v>
      </c>
      <c r="V833" s="208">
        <f t="shared" si="234"/>
        <v>22.419657410020147</v>
      </c>
      <c r="W833" s="165">
        <v>24</v>
      </c>
      <c r="X833" s="166">
        <f t="shared" si="235"/>
        <v>1548.5367038813699</v>
      </c>
    </row>
    <row r="834" spans="1:24" s="424" customFormat="1" ht="15.75" customHeight="1" x14ac:dyDescent="0.2">
      <c r="A834" s="211">
        <f t="shared" si="236"/>
        <v>807</v>
      </c>
      <c r="B834" s="212">
        <f t="shared" si="221"/>
        <v>73.871183000000002</v>
      </c>
      <c r="C834" s="436">
        <v>19710</v>
      </c>
      <c r="D834" s="213">
        <f t="shared" si="224"/>
        <v>3201.7897967059766</v>
      </c>
      <c r="E834" s="208">
        <f t="shared" si="227"/>
        <v>1088.608530880032</v>
      </c>
      <c r="F834" s="164">
        <f t="shared" si="228"/>
        <v>64.035795934119534</v>
      </c>
      <c r="G834" s="165">
        <v>68</v>
      </c>
      <c r="H834" s="166">
        <f t="shared" si="229"/>
        <v>4422.4341235201282</v>
      </c>
      <c r="I834" s="211">
        <f t="shared" si="237"/>
        <v>807</v>
      </c>
      <c r="J834" s="212">
        <f t="shared" si="222"/>
        <v>113.64797384615385</v>
      </c>
      <c r="K834" s="436">
        <v>19710</v>
      </c>
      <c r="L834" s="213">
        <f t="shared" si="225"/>
        <v>2081.1633678588851</v>
      </c>
      <c r="M834" s="210">
        <f t="shared" si="230"/>
        <v>707.59554507202097</v>
      </c>
      <c r="N834" s="208">
        <f t="shared" si="231"/>
        <v>41.623267357177703</v>
      </c>
      <c r="O834" s="165">
        <v>44</v>
      </c>
      <c r="P834" s="166">
        <f t="shared" si="232"/>
        <v>2874.3821802880839</v>
      </c>
      <c r="Q834" s="211">
        <f t="shared" si="238"/>
        <v>807</v>
      </c>
      <c r="R834" s="212">
        <f t="shared" si="223"/>
        <v>211.06052285714287</v>
      </c>
      <c r="S834" s="436">
        <v>19710</v>
      </c>
      <c r="T834" s="213">
        <f t="shared" si="226"/>
        <v>1120.6264288470918</v>
      </c>
      <c r="U834" s="210">
        <f t="shared" si="233"/>
        <v>381.01298580801125</v>
      </c>
      <c r="V834" s="208">
        <f t="shared" si="234"/>
        <v>22.412528576941835</v>
      </c>
      <c r="W834" s="165">
        <v>24</v>
      </c>
      <c r="X834" s="166">
        <f t="shared" si="235"/>
        <v>1548.051943232045</v>
      </c>
    </row>
    <row r="835" spans="1:24" s="424" customFormat="1" ht="15.75" customHeight="1" x14ac:dyDescent="0.2">
      <c r="A835" s="211">
        <f t="shared" si="236"/>
        <v>808</v>
      </c>
      <c r="B835" s="212">
        <f t="shared" si="221"/>
        <v>73.894672</v>
      </c>
      <c r="C835" s="436">
        <v>19710</v>
      </c>
      <c r="D835" s="213">
        <f t="shared" si="224"/>
        <v>3200.7720394238981</v>
      </c>
      <c r="E835" s="208">
        <f t="shared" si="227"/>
        <v>1088.2624934041255</v>
      </c>
      <c r="F835" s="164">
        <f t="shared" si="228"/>
        <v>64.01544078847796</v>
      </c>
      <c r="G835" s="165">
        <v>68</v>
      </c>
      <c r="H835" s="166">
        <f t="shared" si="229"/>
        <v>4421.049973616502</v>
      </c>
      <c r="I835" s="211">
        <f t="shared" si="237"/>
        <v>808</v>
      </c>
      <c r="J835" s="212">
        <f t="shared" si="222"/>
        <v>113.68411076923077</v>
      </c>
      <c r="K835" s="436">
        <v>19710</v>
      </c>
      <c r="L835" s="213">
        <f t="shared" si="225"/>
        <v>2080.5018256255335</v>
      </c>
      <c r="M835" s="210">
        <f t="shared" si="230"/>
        <v>707.37062071268144</v>
      </c>
      <c r="N835" s="208">
        <f t="shared" si="231"/>
        <v>41.610036512510668</v>
      </c>
      <c r="O835" s="165">
        <v>44</v>
      </c>
      <c r="P835" s="166">
        <f t="shared" si="232"/>
        <v>2873.4824828507258</v>
      </c>
      <c r="Q835" s="211">
        <f t="shared" si="238"/>
        <v>808</v>
      </c>
      <c r="R835" s="212">
        <f t="shared" si="223"/>
        <v>211.12763428571429</v>
      </c>
      <c r="S835" s="436">
        <v>19710</v>
      </c>
      <c r="T835" s="213">
        <f t="shared" si="226"/>
        <v>1120.2702137983642</v>
      </c>
      <c r="U835" s="210">
        <f t="shared" si="233"/>
        <v>380.89187269144389</v>
      </c>
      <c r="V835" s="208">
        <f t="shared" si="234"/>
        <v>22.405404275967285</v>
      </c>
      <c r="W835" s="165">
        <v>24</v>
      </c>
      <c r="X835" s="166">
        <f t="shared" si="235"/>
        <v>1547.5674907657756</v>
      </c>
    </row>
    <row r="836" spans="1:24" s="424" customFormat="1" ht="15.75" customHeight="1" x14ac:dyDescent="0.2">
      <c r="A836" s="211">
        <f t="shared" si="236"/>
        <v>809</v>
      </c>
      <c r="B836" s="212">
        <f t="shared" si="221"/>
        <v>73.918160999999998</v>
      </c>
      <c r="C836" s="436">
        <v>19710</v>
      </c>
      <c r="D836" s="213">
        <f t="shared" si="224"/>
        <v>3199.7549289679973</v>
      </c>
      <c r="E836" s="208">
        <f t="shared" si="227"/>
        <v>1087.9166758491192</v>
      </c>
      <c r="F836" s="164">
        <f t="shared" si="228"/>
        <v>63.995098579359947</v>
      </c>
      <c r="G836" s="165">
        <v>68</v>
      </c>
      <c r="H836" s="166">
        <f t="shared" si="229"/>
        <v>4419.6667033964768</v>
      </c>
      <c r="I836" s="211">
        <f t="shared" si="237"/>
        <v>809</v>
      </c>
      <c r="J836" s="212">
        <f t="shared" si="222"/>
        <v>113.72024769230768</v>
      </c>
      <c r="K836" s="436">
        <v>19710</v>
      </c>
      <c r="L836" s="213">
        <f t="shared" si="225"/>
        <v>2079.8407038291984</v>
      </c>
      <c r="M836" s="210">
        <f t="shared" si="230"/>
        <v>707.14583930192748</v>
      </c>
      <c r="N836" s="208">
        <f t="shared" si="231"/>
        <v>41.596814076583968</v>
      </c>
      <c r="O836" s="165">
        <v>44</v>
      </c>
      <c r="P836" s="166">
        <f t="shared" si="232"/>
        <v>2872.5833572077099</v>
      </c>
      <c r="Q836" s="211">
        <f t="shared" si="238"/>
        <v>809</v>
      </c>
      <c r="R836" s="212">
        <f t="shared" si="223"/>
        <v>211.19474571428572</v>
      </c>
      <c r="S836" s="436">
        <v>19710</v>
      </c>
      <c r="T836" s="213">
        <f t="shared" si="226"/>
        <v>1119.9142251387991</v>
      </c>
      <c r="U836" s="210">
        <f t="shared" si="233"/>
        <v>380.77083654719172</v>
      </c>
      <c r="V836" s="208">
        <f t="shared" si="234"/>
        <v>22.398284502775983</v>
      </c>
      <c r="W836" s="165">
        <v>24</v>
      </c>
      <c r="X836" s="166">
        <f t="shared" si="235"/>
        <v>1547.0833461887669</v>
      </c>
    </row>
    <row r="837" spans="1:24" s="424" customFormat="1" ht="15.75" customHeight="1" x14ac:dyDescent="0.2">
      <c r="A837" s="214">
        <f t="shared" si="236"/>
        <v>810</v>
      </c>
      <c r="B837" s="212">
        <f t="shared" si="221"/>
        <v>73.941649999999996</v>
      </c>
      <c r="C837" s="436">
        <v>19710</v>
      </c>
      <c r="D837" s="213">
        <f t="shared" si="224"/>
        <v>3198.7384647218455</v>
      </c>
      <c r="E837" s="208">
        <f t="shared" si="227"/>
        <v>1087.5710780054276</v>
      </c>
      <c r="F837" s="164">
        <f t="shared" si="228"/>
        <v>63.974769294436911</v>
      </c>
      <c r="G837" s="165">
        <v>68</v>
      </c>
      <c r="H837" s="166">
        <f t="shared" si="229"/>
        <v>4418.2843120217094</v>
      </c>
      <c r="I837" s="214">
        <f t="shared" si="237"/>
        <v>810</v>
      </c>
      <c r="J837" s="212">
        <f t="shared" si="222"/>
        <v>113.7563846153846</v>
      </c>
      <c r="K837" s="436">
        <v>19710</v>
      </c>
      <c r="L837" s="213">
        <f t="shared" si="225"/>
        <v>2079.1800020691994</v>
      </c>
      <c r="M837" s="210">
        <f t="shared" si="230"/>
        <v>706.9212007035278</v>
      </c>
      <c r="N837" s="208">
        <f t="shared" si="231"/>
        <v>41.583600041383988</v>
      </c>
      <c r="O837" s="165">
        <v>44</v>
      </c>
      <c r="P837" s="166">
        <f t="shared" si="232"/>
        <v>2871.6848028141112</v>
      </c>
      <c r="Q837" s="214">
        <f t="shared" si="238"/>
        <v>810</v>
      </c>
      <c r="R837" s="212">
        <f t="shared" si="223"/>
        <v>211.26185714285714</v>
      </c>
      <c r="S837" s="436">
        <v>19710</v>
      </c>
      <c r="T837" s="213">
        <f t="shared" si="226"/>
        <v>1119.5584626526456</v>
      </c>
      <c r="U837" s="210">
        <f t="shared" si="233"/>
        <v>380.64987730189955</v>
      </c>
      <c r="V837" s="208">
        <f t="shared" si="234"/>
        <v>22.391169253052912</v>
      </c>
      <c r="W837" s="165">
        <v>24</v>
      </c>
      <c r="X837" s="166">
        <f t="shared" si="235"/>
        <v>1546.5995092075982</v>
      </c>
    </row>
    <row r="838" spans="1:24" s="424" customFormat="1" ht="15.75" customHeight="1" x14ac:dyDescent="0.2">
      <c r="A838" s="211">
        <f t="shared" si="236"/>
        <v>811</v>
      </c>
      <c r="B838" s="212">
        <f t="shared" si="221"/>
        <v>73.965138999999994</v>
      </c>
      <c r="C838" s="436">
        <v>19710</v>
      </c>
      <c r="D838" s="213">
        <f t="shared" si="224"/>
        <v>3197.7226460697925</v>
      </c>
      <c r="E838" s="208">
        <f t="shared" si="227"/>
        <v>1087.2256996637295</v>
      </c>
      <c r="F838" s="164">
        <f t="shared" si="228"/>
        <v>63.954452921395848</v>
      </c>
      <c r="G838" s="165">
        <v>68</v>
      </c>
      <c r="H838" s="166">
        <f t="shared" si="229"/>
        <v>4416.9027986549181</v>
      </c>
      <c r="I838" s="211">
        <f t="shared" si="237"/>
        <v>811</v>
      </c>
      <c r="J838" s="212">
        <f t="shared" si="222"/>
        <v>113.79252153846153</v>
      </c>
      <c r="K838" s="436">
        <v>19710</v>
      </c>
      <c r="L838" s="213">
        <f t="shared" si="225"/>
        <v>2078.5197199453651</v>
      </c>
      <c r="M838" s="210">
        <f t="shared" si="230"/>
        <v>706.69670478142416</v>
      </c>
      <c r="N838" s="208">
        <f t="shared" si="231"/>
        <v>41.570394398907304</v>
      </c>
      <c r="O838" s="165">
        <v>44</v>
      </c>
      <c r="P838" s="166">
        <f t="shared" si="232"/>
        <v>2870.7868191256966</v>
      </c>
      <c r="Q838" s="211">
        <f t="shared" si="238"/>
        <v>811</v>
      </c>
      <c r="R838" s="212">
        <f t="shared" si="223"/>
        <v>211.32896857142856</v>
      </c>
      <c r="S838" s="436">
        <v>19710</v>
      </c>
      <c r="T838" s="213">
        <f t="shared" si="226"/>
        <v>1119.2029261244274</v>
      </c>
      <c r="U838" s="210">
        <f t="shared" si="233"/>
        <v>380.52899488230537</v>
      </c>
      <c r="V838" s="208">
        <f t="shared" si="234"/>
        <v>22.384058522488548</v>
      </c>
      <c r="W838" s="165">
        <v>24</v>
      </c>
      <c r="X838" s="166">
        <f t="shared" si="235"/>
        <v>1546.1159795292215</v>
      </c>
    </row>
    <row r="839" spans="1:24" s="424" customFormat="1" ht="15.75" customHeight="1" x14ac:dyDescent="0.2">
      <c r="A839" s="211">
        <f t="shared" si="236"/>
        <v>812</v>
      </c>
      <c r="B839" s="212">
        <f t="shared" si="221"/>
        <v>73.988628000000006</v>
      </c>
      <c r="C839" s="436">
        <v>19710</v>
      </c>
      <c r="D839" s="213">
        <f t="shared" si="224"/>
        <v>3196.707472396974</v>
      </c>
      <c r="E839" s="208">
        <f t="shared" si="227"/>
        <v>1086.8805406149713</v>
      </c>
      <c r="F839" s="164">
        <f t="shared" si="228"/>
        <v>63.934149447939483</v>
      </c>
      <c r="G839" s="165">
        <v>68</v>
      </c>
      <c r="H839" s="166">
        <f t="shared" si="229"/>
        <v>4415.5221624598853</v>
      </c>
      <c r="I839" s="211">
        <f t="shared" si="237"/>
        <v>812</v>
      </c>
      <c r="J839" s="212">
        <f t="shared" si="222"/>
        <v>113.82865846153847</v>
      </c>
      <c r="K839" s="436">
        <v>19710</v>
      </c>
      <c r="L839" s="213">
        <f t="shared" si="225"/>
        <v>2077.8598570580334</v>
      </c>
      <c r="M839" s="210">
        <f t="shared" si="230"/>
        <v>706.47235139973145</v>
      </c>
      <c r="N839" s="208">
        <f t="shared" si="231"/>
        <v>41.557197141160671</v>
      </c>
      <c r="O839" s="165">
        <v>44</v>
      </c>
      <c r="P839" s="166">
        <f t="shared" si="232"/>
        <v>2869.8894055989254</v>
      </c>
      <c r="Q839" s="211">
        <f t="shared" si="238"/>
        <v>812</v>
      </c>
      <c r="R839" s="212">
        <f t="shared" si="223"/>
        <v>211.39608000000004</v>
      </c>
      <c r="S839" s="436">
        <v>19710</v>
      </c>
      <c r="T839" s="213">
        <f t="shared" si="226"/>
        <v>1118.8476153389406</v>
      </c>
      <c r="U839" s="210">
        <f t="shared" si="233"/>
        <v>380.40818921523982</v>
      </c>
      <c r="V839" s="208">
        <f t="shared" si="234"/>
        <v>22.376952306778811</v>
      </c>
      <c r="W839" s="165">
        <v>24</v>
      </c>
      <c r="X839" s="166">
        <f t="shared" si="235"/>
        <v>1545.6327568609593</v>
      </c>
    </row>
    <row r="840" spans="1:24" s="424" customFormat="1" ht="15.75" customHeight="1" x14ac:dyDescent="0.2">
      <c r="A840" s="211">
        <f t="shared" si="236"/>
        <v>813</v>
      </c>
      <c r="B840" s="212">
        <f t="shared" si="221"/>
        <v>74.012117000000003</v>
      </c>
      <c r="C840" s="436">
        <v>19710</v>
      </c>
      <c r="D840" s="213">
        <f t="shared" si="224"/>
        <v>3195.6929430893051</v>
      </c>
      <c r="E840" s="208">
        <f t="shared" si="227"/>
        <v>1086.5356006503639</v>
      </c>
      <c r="F840" s="164">
        <f t="shared" si="228"/>
        <v>63.913858861786103</v>
      </c>
      <c r="G840" s="165">
        <v>68</v>
      </c>
      <c r="H840" s="166">
        <f t="shared" si="229"/>
        <v>4414.1424026014556</v>
      </c>
      <c r="I840" s="211">
        <f t="shared" si="237"/>
        <v>813</v>
      </c>
      <c r="J840" s="212">
        <f t="shared" si="222"/>
        <v>113.86479538461539</v>
      </c>
      <c r="K840" s="436">
        <v>19710</v>
      </c>
      <c r="L840" s="213">
        <f t="shared" si="225"/>
        <v>2077.2004130080481</v>
      </c>
      <c r="M840" s="210">
        <f t="shared" si="230"/>
        <v>706.24814042273647</v>
      </c>
      <c r="N840" s="208">
        <f t="shared" si="231"/>
        <v>41.544008260160965</v>
      </c>
      <c r="O840" s="165">
        <v>44</v>
      </c>
      <c r="P840" s="166">
        <f t="shared" si="232"/>
        <v>2868.9925616909454</v>
      </c>
      <c r="Q840" s="211">
        <f t="shared" si="238"/>
        <v>813</v>
      </c>
      <c r="R840" s="212">
        <f t="shared" si="223"/>
        <v>211.46319142857146</v>
      </c>
      <c r="S840" s="436">
        <v>19710</v>
      </c>
      <c r="T840" s="213">
        <f t="shared" si="226"/>
        <v>1118.4925300812567</v>
      </c>
      <c r="U840" s="210">
        <f t="shared" si="233"/>
        <v>380.28746022762732</v>
      </c>
      <c r="V840" s="208">
        <f t="shared" si="234"/>
        <v>22.369850601625135</v>
      </c>
      <c r="W840" s="165">
        <v>24</v>
      </c>
      <c r="X840" s="166">
        <f t="shared" si="235"/>
        <v>1545.1498409105091</v>
      </c>
    </row>
    <row r="841" spans="1:24" s="424" customFormat="1" ht="15.75" customHeight="1" x14ac:dyDescent="0.2">
      <c r="A841" s="211">
        <f t="shared" si="236"/>
        <v>814</v>
      </c>
      <c r="B841" s="212">
        <f t="shared" si="221"/>
        <v>74.035606000000001</v>
      </c>
      <c r="C841" s="436">
        <v>19710</v>
      </c>
      <c r="D841" s="213">
        <f t="shared" si="224"/>
        <v>3194.6790575334794</v>
      </c>
      <c r="E841" s="208">
        <f t="shared" si="227"/>
        <v>1086.1908795613831</v>
      </c>
      <c r="F841" s="164">
        <f t="shared" si="228"/>
        <v>63.89358115066959</v>
      </c>
      <c r="G841" s="165">
        <v>68</v>
      </c>
      <c r="H841" s="166">
        <f t="shared" si="229"/>
        <v>4412.7635182455324</v>
      </c>
      <c r="I841" s="211">
        <f t="shared" si="237"/>
        <v>814</v>
      </c>
      <c r="J841" s="212">
        <f t="shared" si="222"/>
        <v>113.9009323076923</v>
      </c>
      <c r="K841" s="436">
        <v>19710</v>
      </c>
      <c r="L841" s="213">
        <f t="shared" si="225"/>
        <v>2076.5413873967614</v>
      </c>
      <c r="M841" s="210">
        <f t="shared" si="230"/>
        <v>706.02407171489892</v>
      </c>
      <c r="N841" s="208">
        <f t="shared" si="231"/>
        <v>41.530827747935227</v>
      </c>
      <c r="O841" s="165">
        <v>44</v>
      </c>
      <c r="P841" s="166">
        <f t="shared" si="232"/>
        <v>2868.0962868595957</v>
      </c>
      <c r="Q841" s="211">
        <f t="shared" si="238"/>
        <v>814</v>
      </c>
      <c r="R841" s="212">
        <f t="shared" si="223"/>
        <v>211.53030285714289</v>
      </c>
      <c r="S841" s="436">
        <v>19710</v>
      </c>
      <c r="T841" s="213">
        <f t="shared" si="226"/>
        <v>1118.1376701367176</v>
      </c>
      <c r="U841" s="210">
        <f t="shared" si="233"/>
        <v>380.16680784648401</v>
      </c>
      <c r="V841" s="208">
        <f t="shared" si="234"/>
        <v>22.362753402734352</v>
      </c>
      <c r="W841" s="165">
        <v>24</v>
      </c>
      <c r="X841" s="166">
        <f t="shared" si="235"/>
        <v>1544.667231385936</v>
      </c>
    </row>
    <row r="842" spans="1:24" s="424" customFormat="1" ht="15.75" customHeight="1" x14ac:dyDescent="0.2">
      <c r="A842" s="211">
        <f t="shared" si="236"/>
        <v>815</v>
      </c>
      <c r="B842" s="212">
        <f t="shared" si="221"/>
        <v>74.059094999999999</v>
      </c>
      <c r="C842" s="436">
        <v>19710</v>
      </c>
      <c r="D842" s="213">
        <f t="shared" si="224"/>
        <v>3193.6658151169681</v>
      </c>
      <c r="E842" s="208">
        <f t="shared" si="227"/>
        <v>1085.8463771397692</v>
      </c>
      <c r="F842" s="164">
        <f t="shared" si="228"/>
        <v>63.873316302339362</v>
      </c>
      <c r="G842" s="165">
        <v>68</v>
      </c>
      <c r="H842" s="166">
        <f t="shared" si="229"/>
        <v>4411.3855085590767</v>
      </c>
      <c r="I842" s="211">
        <f t="shared" si="237"/>
        <v>815</v>
      </c>
      <c r="J842" s="212">
        <f t="shared" si="222"/>
        <v>113.93706923076923</v>
      </c>
      <c r="K842" s="436">
        <v>19710</v>
      </c>
      <c r="L842" s="213">
        <f t="shared" si="225"/>
        <v>2075.8827798260295</v>
      </c>
      <c r="M842" s="210">
        <f t="shared" si="230"/>
        <v>705.80014514085008</v>
      </c>
      <c r="N842" s="208">
        <f t="shared" si="231"/>
        <v>41.517655596520591</v>
      </c>
      <c r="O842" s="165">
        <v>44</v>
      </c>
      <c r="P842" s="166">
        <f t="shared" si="232"/>
        <v>2867.2005805633999</v>
      </c>
      <c r="Q842" s="211">
        <f t="shared" si="238"/>
        <v>815</v>
      </c>
      <c r="R842" s="212">
        <f t="shared" si="223"/>
        <v>211.59741428571431</v>
      </c>
      <c r="S842" s="436">
        <v>19710</v>
      </c>
      <c r="T842" s="213">
        <f t="shared" si="226"/>
        <v>1117.7830352909389</v>
      </c>
      <c r="U842" s="210">
        <f t="shared" si="233"/>
        <v>380.04623199891927</v>
      </c>
      <c r="V842" s="208">
        <f t="shared" si="234"/>
        <v>22.355660705818778</v>
      </c>
      <c r="W842" s="165">
        <v>24</v>
      </c>
      <c r="X842" s="166">
        <f t="shared" si="235"/>
        <v>1544.1849279956768</v>
      </c>
    </row>
    <row r="843" spans="1:24" s="424" customFormat="1" ht="15.75" customHeight="1" x14ac:dyDescent="0.2">
      <c r="A843" s="211">
        <f t="shared" si="236"/>
        <v>816</v>
      </c>
      <c r="B843" s="212">
        <f t="shared" si="221"/>
        <v>74.082583999999997</v>
      </c>
      <c r="C843" s="436">
        <v>19710</v>
      </c>
      <c r="D843" s="213">
        <f t="shared" si="224"/>
        <v>3192.653215228022</v>
      </c>
      <c r="E843" s="208">
        <f t="shared" si="227"/>
        <v>1085.5020931775275</v>
      </c>
      <c r="F843" s="164">
        <f t="shared" si="228"/>
        <v>63.853064304560441</v>
      </c>
      <c r="G843" s="165">
        <v>68</v>
      </c>
      <c r="H843" s="166">
        <f t="shared" si="229"/>
        <v>4410.0083727101101</v>
      </c>
      <c r="I843" s="211">
        <f t="shared" si="237"/>
        <v>816</v>
      </c>
      <c r="J843" s="212">
        <f t="shared" si="222"/>
        <v>113.97320615384615</v>
      </c>
      <c r="K843" s="436">
        <v>19710</v>
      </c>
      <c r="L843" s="213">
        <f t="shared" si="225"/>
        <v>2075.2245898982142</v>
      </c>
      <c r="M843" s="210">
        <f t="shared" si="230"/>
        <v>705.57636056539286</v>
      </c>
      <c r="N843" s="208">
        <f t="shared" si="231"/>
        <v>41.504491797964285</v>
      </c>
      <c r="O843" s="165">
        <v>44</v>
      </c>
      <c r="P843" s="166">
        <f t="shared" si="232"/>
        <v>2866.3054422615714</v>
      </c>
      <c r="Q843" s="211">
        <f t="shared" si="238"/>
        <v>816</v>
      </c>
      <c r="R843" s="212">
        <f t="shared" si="223"/>
        <v>211.66452571428573</v>
      </c>
      <c r="S843" s="436">
        <v>19710</v>
      </c>
      <c r="T843" s="213">
        <f t="shared" si="226"/>
        <v>1117.4286253298076</v>
      </c>
      <c r="U843" s="210">
        <f t="shared" si="233"/>
        <v>379.9257326121346</v>
      </c>
      <c r="V843" s="208">
        <f t="shared" si="234"/>
        <v>22.348572506596152</v>
      </c>
      <c r="W843" s="165">
        <v>24</v>
      </c>
      <c r="X843" s="166">
        <f t="shared" si="235"/>
        <v>1543.7029304485384</v>
      </c>
    </row>
    <row r="844" spans="1:24" s="424" customFormat="1" ht="15.75" customHeight="1" x14ac:dyDescent="0.2">
      <c r="A844" s="211">
        <f t="shared" si="236"/>
        <v>817</v>
      </c>
      <c r="B844" s="212">
        <f t="shared" si="221"/>
        <v>74.106072999999995</v>
      </c>
      <c r="C844" s="436">
        <v>19710</v>
      </c>
      <c r="D844" s="213">
        <f t="shared" si="224"/>
        <v>3191.6412572556642</v>
      </c>
      <c r="E844" s="208">
        <f t="shared" si="227"/>
        <v>1085.1580274669259</v>
      </c>
      <c r="F844" s="164">
        <f t="shared" si="228"/>
        <v>63.832825145113283</v>
      </c>
      <c r="G844" s="165">
        <v>68</v>
      </c>
      <c r="H844" s="166">
        <f t="shared" si="229"/>
        <v>4408.6321098677035</v>
      </c>
      <c r="I844" s="211">
        <f t="shared" si="237"/>
        <v>817</v>
      </c>
      <c r="J844" s="212">
        <f t="shared" si="222"/>
        <v>114.00934307692306</v>
      </c>
      <c r="K844" s="436">
        <v>19710</v>
      </c>
      <c r="L844" s="213">
        <f t="shared" si="225"/>
        <v>2074.5668172161818</v>
      </c>
      <c r="M844" s="210">
        <f t="shared" si="230"/>
        <v>705.35271785350187</v>
      </c>
      <c r="N844" s="208">
        <f t="shared" si="231"/>
        <v>41.491336344323635</v>
      </c>
      <c r="O844" s="165">
        <v>44</v>
      </c>
      <c r="P844" s="166">
        <f t="shared" si="232"/>
        <v>2865.4108714140075</v>
      </c>
      <c r="Q844" s="211">
        <f t="shared" si="238"/>
        <v>817</v>
      </c>
      <c r="R844" s="212">
        <f t="shared" si="223"/>
        <v>211.73163714285715</v>
      </c>
      <c r="S844" s="436">
        <v>19710</v>
      </c>
      <c r="T844" s="213">
        <f t="shared" si="226"/>
        <v>1117.0744400394824</v>
      </c>
      <c r="U844" s="210">
        <f t="shared" si="233"/>
        <v>379.80530961342401</v>
      </c>
      <c r="V844" s="208">
        <f t="shared" si="234"/>
        <v>22.341488800789648</v>
      </c>
      <c r="W844" s="165">
        <v>24</v>
      </c>
      <c r="X844" s="166">
        <f t="shared" si="235"/>
        <v>1543.2212384536961</v>
      </c>
    </row>
    <row r="845" spans="1:24" s="424" customFormat="1" ht="15.75" customHeight="1" x14ac:dyDescent="0.2">
      <c r="A845" s="211">
        <f t="shared" si="236"/>
        <v>818</v>
      </c>
      <c r="B845" s="212">
        <f t="shared" si="221"/>
        <v>74.129561999999993</v>
      </c>
      <c r="C845" s="436">
        <v>19710</v>
      </c>
      <c r="D845" s="213">
        <f t="shared" si="224"/>
        <v>3190.6299405896939</v>
      </c>
      <c r="E845" s="208">
        <f t="shared" si="227"/>
        <v>1084.814179800496</v>
      </c>
      <c r="F845" s="164">
        <f t="shared" si="228"/>
        <v>63.812598811793876</v>
      </c>
      <c r="G845" s="165">
        <v>68</v>
      </c>
      <c r="H845" s="166">
        <f t="shared" si="229"/>
        <v>4407.2567192019833</v>
      </c>
      <c r="I845" s="211">
        <f t="shared" si="237"/>
        <v>818</v>
      </c>
      <c r="J845" s="212">
        <f t="shared" si="222"/>
        <v>114.04547999999998</v>
      </c>
      <c r="K845" s="436">
        <v>19710</v>
      </c>
      <c r="L845" s="213">
        <f t="shared" si="225"/>
        <v>2073.9094613833008</v>
      </c>
      <c r="M845" s="210">
        <f t="shared" si="230"/>
        <v>705.12921687032235</v>
      </c>
      <c r="N845" s="208">
        <f t="shared" si="231"/>
        <v>41.478189227666014</v>
      </c>
      <c r="O845" s="165">
        <v>44</v>
      </c>
      <c r="P845" s="166">
        <f t="shared" si="232"/>
        <v>2864.5168674812894</v>
      </c>
      <c r="Q845" s="211">
        <f t="shared" si="238"/>
        <v>818</v>
      </c>
      <c r="R845" s="212">
        <f t="shared" si="223"/>
        <v>211.79874857142858</v>
      </c>
      <c r="S845" s="436">
        <v>19710</v>
      </c>
      <c r="T845" s="213">
        <f t="shared" si="226"/>
        <v>1116.7204792063926</v>
      </c>
      <c r="U845" s="210">
        <f t="shared" si="233"/>
        <v>379.68496293017353</v>
      </c>
      <c r="V845" s="208">
        <f t="shared" si="234"/>
        <v>22.334409584127851</v>
      </c>
      <c r="W845" s="165">
        <v>24</v>
      </c>
      <c r="X845" s="166">
        <f t="shared" si="235"/>
        <v>1542.7398517206939</v>
      </c>
    </row>
    <row r="846" spans="1:24" s="424" customFormat="1" ht="15.75" customHeight="1" x14ac:dyDescent="0.2">
      <c r="A846" s="211">
        <f t="shared" si="236"/>
        <v>819</v>
      </c>
      <c r="B846" s="212">
        <f t="shared" si="221"/>
        <v>74.153051000000005</v>
      </c>
      <c r="C846" s="436">
        <v>19710</v>
      </c>
      <c r="D846" s="213">
        <f t="shared" si="224"/>
        <v>3189.6192646206828</v>
      </c>
      <c r="E846" s="208">
        <f t="shared" si="227"/>
        <v>1084.4705499710321</v>
      </c>
      <c r="F846" s="164">
        <f t="shared" si="228"/>
        <v>63.792385292413655</v>
      </c>
      <c r="G846" s="165">
        <v>68</v>
      </c>
      <c r="H846" s="166">
        <f t="shared" si="229"/>
        <v>4405.8821998841286</v>
      </c>
      <c r="I846" s="211">
        <f t="shared" si="237"/>
        <v>819</v>
      </c>
      <c r="J846" s="212">
        <f t="shared" si="222"/>
        <v>114.08161692307692</v>
      </c>
      <c r="K846" s="436">
        <v>19710</v>
      </c>
      <c r="L846" s="213">
        <f t="shared" si="225"/>
        <v>2073.252522003444</v>
      </c>
      <c r="M846" s="210">
        <f t="shared" si="230"/>
        <v>704.90585748117098</v>
      </c>
      <c r="N846" s="208">
        <f t="shared" si="231"/>
        <v>41.465050440068879</v>
      </c>
      <c r="O846" s="165">
        <v>44</v>
      </c>
      <c r="P846" s="166">
        <f t="shared" si="232"/>
        <v>2863.6234299246839</v>
      </c>
      <c r="Q846" s="211">
        <f t="shared" si="238"/>
        <v>819</v>
      </c>
      <c r="R846" s="212">
        <f t="shared" si="223"/>
        <v>211.86586000000003</v>
      </c>
      <c r="S846" s="436">
        <v>19710</v>
      </c>
      <c r="T846" s="213">
        <f t="shared" si="226"/>
        <v>1116.3667426172387</v>
      </c>
      <c r="U846" s="210">
        <f t="shared" si="233"/>
        <v>379.56469248986122</v>
      </c>
      <c r="V846" s="208">
        <f t="shared" si="234"/>
        <v>22.327334852344777</v>
      </c>
      <c r="W846" s="165">
        <v>24</v>
      </c>
      <c r="X846" s="166">
        <f t="shared" si="235"/>
        <v>1542.2587699594449</v>
      </c>
    </row>
    <row r="847" spans="1:24" s="424" customFormat="1" ht="15.75" customHeight="1" x14ac:dyDescent="0.2">
      <c r="A847" s="214">
        <f t="shared" si="236"/>
        <v>820</v>
      </c>
      <c r="B847" s="212">
        <f t="shared" si="221"/>
        <v>74.176540000000003</v>
      </c>
      <c r="C847" s="436">
        <v>19710</v>
      </c>
      <c r="D847" s="213">
        <f t="shared" si="224"/>
        <v>3188.6092287399761</v>
      </c>
      <c r="E847" s="208">
        <f t="shared" si="227"/>
        <v>1084.1271377715918</v>
      </c>
      <c r="F847" s="164">
        <f t="shared" si="228"/>
        <v>63.772184574799525</v>
      </c>
      <c r="G847" s="165">
        <v>68</v>
      </c>
      <c r="H847" s="166">
        <f t="shared" si="229"/>
        <v>4404.5085510863673</v>
      </c>
      <c r="I847" s="214">
        <f t="shared" si="237"/>
        <v>820</v>
      </c>
      <c r="J847" s="212">
        <f t="shared" si="222"/>
        <v>114.11775384615385</v>
      </c>
      <c r="K847" s="436">
        <v>19710</v>
      </c>
      <c r="L847" s="213">
        <f t="shared" si="225"/>
        <v>2072.5959986809844</v>
      </c>
      <c r="M847" s="210">
        <f t="shared" si="230"/>
        <v>704.68263955153475</v>
      </c>
      <c r="N847" s="208">
        <f t="shared" si="231"/>
        <v>41.451919973619688</v>
      </c>
      <c r="O847" s="165">
        <v>44</v>
      </c>
      <c r="P847" s="166">
        <f t="shared" si="232"/>
        <v>2862.730558206139</v>
      </c>
      <c r="Q847" s="214">
        <f t="shared" si="238"/>
        <v>820</v>
      </c>
      <c r="R847" s="212">
        <f t="shared" si="223"/>
        <v>211.93297142857145</v>
      </c>
      <c r="S847" s="436">
        <v>19710</v>
      </c>
      <c r="T847" s="213">
        <f t="shared" si="226"/>
        <v>1116.0132300589914</v>
      </c>
      <c r="U847" s="210">
        <f t="shared" si="233"/>
        <v>379.44449822005714</v>
      </c>
      <c r="V847" s="208">
        <f t="shared" si="234"/>
        <v>22.320264601179829</v>
      </c>
      <c r="W847" s="165">
        <v>24</v>
      </c>
      <c r="X847" s="166">
        <f t="shared" si="235"/>
        <v>1541.7779928802283</v>
      </c>
    </row>
    <row r="848" spans="1:24" s="424" customFormat="1" ht="15.75" customHeight="1" x14ac:dyDescent="0.2">
      <c r="A848" s="211">
        <f t="shared" si="236"/>
        <v>821</v>
      </c>
      <c r="B848" s="212">
        <f t="shared" ref="B848:B911" si="239">0.023489*A848+54.91556</f>
        <v>74.200029000000001</v>
      </c>
      <c r="C848" s="436">
        <v>19710</v>
      </c>
      <c r="D848" s="213">
        <f t="shared" si="224"/>
        <v>3187.599832339688</v>
      </c>
      <c r="E848" s="208">
        <f t="shared" si="227"/>
        <v>1083.783942995494</v>
      </c>
      <c r="F848" s="164">
        <f t="shared" si="228"/>
        <v>63.751996646793764</v>
      </c>
      <c r="G848" s="165">
        <v>68</v>
      </c>
      <c r="H848" s="166">
        <f t="shared" si="229"/>
        <v>4403.1357719819753</v>
      </c>
      <c r="I848" s="211">
        <f t="shared" si="237"/>
        <v>821</v>
      </c>
      <c r="J848" s="212">
        <f t="shared" ref="J848:J911" si="240">(0.023489*I848+54.91556)/0.65</f>
        <v>114.15389076923077</v>
      </c>
      <c r="K848" s="436">
        <v>19710</v>
      </c>
      <c r="L848" s="213">
        <f t="shared" si="225"/>
        <v>2071.9398910207969</v>
      </c>
      <c r="M848" s="210">
        <f t="shared" si="230"/>
        <v>704.45956294707105</v>
      </c>
      <c r="N848" s="208">
        <f t="shared" si="231"/>
        <v>41.438797820415942</v>
      </c>
      <c r="O848" s="165">
        <v>44</v>
      </c>
      <c r="P848" s="166">
        <f t="shared" si="232"/>
        <v>2861.8382517882837</v>
      </c>
      <c r="Q848" s="211">
        <f t="shared" si="238"/>
        <v>821</v>
      </c>
      <c r="R848" s="212">
        <f t="shared" ref="R848:R911" si="241">(0.023489*Q848+54.91556)/0.35</f>
        <v>212.00008285714287</v>
      </c>
      <c r="S848" s="436">
        <v>19710</v>
      </c>
      <c r="T848" s="213">
        <f t="shared" si="226"/>
        <v>1115.6599413188908</v>
      </c>
      <c r="U848" s="210">
        <f t="shared" si="233"/>
        <v>379.32438004842288</v>
      </c>
      <c r="V848" s="208">
        <f t="shared" si="234"/>
        <v>22.313198826377818</v>
      </c>
      <c r="W848" s="165">
        <v>24</v>
      </c>
      <c r="X848" s="166">
        <f t="shared" si="235"/>
        <v>1541.2975201936915</v>
      </c>
    </row>
    <row r="849" spans="1:24" s="424" customFormat="1" ht="15.75" customHeight="1" x14ac:dyDescent="0.2">
      <c r="A849" s="211">
        <f t="shared" si="236"/>
        <v>822</v>
      </c>
      <c r="B849" s="212">
        <f t="shared" si="239"/>
        <v>74.223517999999999</v>
      </c>
      <c r="C849" s="436">
        <v>19710</v>
      </c>
      <c r="D849" s="213">
        <f t="shared" si="224"/>
        <v>3186.591074812703</v>
      </c>
      <c r="E849" s="208">
        <f t="shared" si="227"/>
        <v>1083.4409654363192</v>
      </c>
      <c r="F849" s="164">
        <f t="shared" si="228"/>
        <v>63.731821496254064</v>
      </c>
      <c r="G849" s="165">
        <v>68</v>
      </c>
      <c r="H849" s="166">
        <f t="shared" si="229"/>
        <v>4401.7638617452767</v>
      </c>
      <c r="I849" s="211">
        <f t="shared" si="237"/>
        <v>822</v>
      </c>
      <c r="J849" s="212">
        <f t="shared" si="240"/>
        <v>114.19002769230768</v>
      </c>
      <c r="K849" s="436">
        <v>19710</v>
      </c>
      <c r="L849" s="213">
        <f t="shared" si="225"/>
        <v>2071.2841986282569</v>
      </c>
      <c r="M849" s="210">
        <f t="shared" si="230"/>
        <v>704.23662753360736</v>
      </c>
      <c r="N849" s="208">
        <f t="shared" si="231"/>
        <v>41.425683972565139</v>
      </c>
      <c r="O849" s="165">
        <v>44</v>
      </c>
      <c r="P849" s="166">
        <f t="shared" si="232"/>
        <v>2860.9465101344294</v>
      </c>
      <c r="Q849" s="211">
        <f t="shared" si="238"/>
        <v>822</v>
      </c>
      <c r="R849" s="212">
        <f t="shared" si="241"/>
        <v>212.06719428571429</v>
      </c>
      <c r="S849" s="436">
        <v>19710</v>
      </c>
      <c r="T849" s="213">
        <f t="shared" si="226"/>
        <v>1115.3068761844459</v>
      </c>
      <c r="U849" s="210">
        <f t="shared" si="233"/>
        <v>379.20433790271164</v>
      </c>
      <c r="V849" s="208">
        <f t="shared" si="234"/>
        <v>22.306137523688918</v>
      </c>
      <c r="W849" s="165">
        <v>24</v>
      </c>
      <c r="X849" s="166">
        <f t="shared" si="235"/>
        <v>1540.8173516108463</v>
      </c>
    </row>
    <row r="850" spans="1:24" s="424" customFormat="1" ht="15.75" customHeight="1" x14ac:dyDescent="0.2">
      <c r="A850" s="211">
        <f t="shared" si="236"/>
        <v>823</v>
      </c>
      <c r="B850" s="212">
        <f t="shared" si="239"/>
        <v>74.247006999999996</v>
      </c>
      <c r="C850" s="436">
        <v>19710</v>
      </c>
      <c r="D850" s="213">
        <f t="shared" si="224"/>
        <v>3185.5829555526734</v>
      </c>
      <c r="E850" s="208">
        <f t="shared" si="227"/>
        <v>1083.0982048879091</v>
      </c>
      <c r="F850" s="164">
        <f t="shared" si="228"/>
        <v>63.711659111053471</v>
      </c>
      <c r="G850" s="165">
        <v>68</v>
      </c>
      <c r="H850" s="166">
        <f t="shared" si="229"/>
        <v>4400.3928195516364</v>
      </c>
      <c r="I850" s="211">
        <f t="shared" si="237"/>
        <v>823</v>
      </c>
      <c r="J850" s="212">
        <f t="shared" si="240"/>
        <v>114.2261646153846</v>
      </c>
      <c r="K850" s="436">
        <v>19710</v>
      </c>
      <c r="L850" s="213">
        <f t="shared" si="225"/>
        <v>2070.6289211092376</v>
      </c>
      <c r="M850" s="210">
        <f t="shared" si="230"/>
        <v>704.01383317714078</v>
      </c>
      <c r="N850" s="208">
        <f t="shared" si="231"/>
        <v>41.412578422184751</v>
      </c>
      <c r="O850" s="165">
        <v>44</v>
      </c>
      <c r="P850" s="166">
        <f t="shared" si="232"/>
        <v>2860.0553327085631</v>
      </c>
      <c r="Q850" s="211">
        <f t="shared" si="238"/>
        <v>823</v>
      </c>
      <c r="R850" s="212">
        <f t="shared" si="241"/>
        <v>212.13430571428572</v>
      </c>
      <c r="S850" s="436">
        <v>19710</v>
      </c>
      <c r="T850" s="213">
        <f t="shared" si="226"/>
        <v>1114.9540344434356</v>
      </c>
      <c r="U850" s="210">
        <f t="shared" si="233"/>
        <v>379.08437171076815</v>
      </c>
      <c r="V850" s="208">
        <f t="shared" si="234"/>
        <v>22.299080688868713</v>
      </c>
      <c r="W850" s="165">
        <v>24</v>
      </c>
      <c r="X850" s="166">
        <f t="shared" si="235"/>
        <v>1540.3374868430726</v>
      </c>
    </row>
    <row r="851" spans="1:24" s="424" customFormat="1" ht="15.75" customHeight="1" x14ac:dyDescent="0.2">
      <c r="A851" s="211">
        <f t="shared" si="236"/>
        <v>824</v>
      </c>
      <c r="B851" s="212">
        <f t="shared" si="239"/>
        <v>74.270495999999994</v>
      </c>
      <c r="C851" s="436">
        <v>19710</v>
      </c>
      <c r="D851" s="213">
        <f t="shared" si="224"/>
        <v>3184.575473954018</v>
      </c>
      <c r="E851" s="208">
        <f t="shared" si="227"/>
        <v>1082.7556611443663</v>
      </c>
      <c r="F851" s="164">
        <f t="shared" si="228"/>
        <v>63.691509479080359</v>
      </c>
      <c r="G851" s="165">
        <v>68</v>
      </c>
      <c r="H851" s="166">
        <f t="shared" si="229"/>
        <v>4399.0226445774642</v>
      </c>
      <c r="I851" s="211">
        <f t="shared" si="237"/>
        <v>824</v>
      </c>
      <c r="J851" s="212">
        <f t="shared" si="240"/>
        <v>114.26230153846153</v>
      </c>
      <c r="K851" s="436">
        <v>19710</v>
      </c>
      <c r="L851" s="213">
        <f t="shared" si="225"/>
        <v>2069.9740580701118</v>
      </c>
      <c r="M851" s="210">
        <f t="shared" si="230"/>
        <v>703.79117974383803</v>
      </c>
      <c r="N851" s="208">
        <f t="shared" si="231"/>
        <v>41.399481161402235</v>
      </c>
      <c r="O851" s="165">
        <v>44</v>
      </c>
      <c r="P851" s="166">
        <f t="shared" si="232"/>
        <v>2859.1647189753521</v>
      </c>
      <c r="Q851" s="211">
        <f t="shared" si="238"/>
        <v>824</v>
      </c>
      <c r="R851" s="212">
        <f t="shared" si="241"/>
        <v>212.20141714285714</v>
      </c>
      <c r="S851" s="436">
        <v>19710</v>
      </c>
      <c r="T851" s="213">
        <f t="shared" si="226"/>
        <v>1114.6014158839064</v>
      </c>
      <c r="U851" s="210">
        <f t="shared" si="233"/>
        <v>378.9644814005282</v>
      </c>
      <c r="V851" s="208">
        <f t="shared" si="234"/>
        <v>22.292028317678128</v>
      </c>
      <c r="W851" s="165">
        <v>24</v>
      </c>
      <c r="X851" s="166">
        <f t="shared" si="235"/>
        <v>1539.8579256021128</v>
      </c>
    </row>
    <row r="852" spans="1:24" s="424" customFormat="1" ht="15.75" customHeight="1" x14ac:dyDescent="0.2">
      <c r="A852" s="211">
        <f t="shared" si="236"/>
        <v>825</v>
      </c>
      <c r="B852" s="212">
        <f t="shared" si="239"/>
        <v>74.293984999999992</v>
      </c>
      <c r="C852" s="436">
        <v>19710</v>
      </c>
      <c r="D852" s="213">
        <f t="shared" si="224"/>
        <v>3183.5686294119241</v>
      </c>
      <c r="E852" s="208">
        <f t="shared" si="227"/>
        <v>1082.4133340000542</v>
      </c>
      <c r="F852" s="164">
        <f t="shared" si="228"/>
        <v>63.671372588238484</v>
      </c>
      <c r="G852" s="165">
        <v>68</v>
      </c>
      <c r="H852" s="166">
        <f t="shared" si="229"/>
        <v>4397.6533360002168</v>
      </c>
      <c r="I852" s="211">
        <f t="shared" si="237"/>
        <v>825</v>
      </c>
      <c r="J852" s="212">
        <f t="shared" si="240"/>
        <v>114.29843846153844</v>
      </c>
      <c r="K852" s="436">
        <v>19710</v>
      </c>
      <c r="L852" s="213">
        <f t="shared" si="225"/>
        <v>2069.3196091177506</v>
      </c>
      <c r="M852" s="210">
        <f t="shared" si="230"/>
        <v>703.56866710003521</v>
      </c>
      <c r="N852" s="208">
        <f t="shared" si="231"/>
        <v>41.38639218235501</v>
      </c>
      <c r="O852" s="165">
        <v>44</v>
      </c>
      <c r="P852" s="166">
        <f t="shared" si="232"/>
        <v>2858.2746684001409</v>
      </c>
      <c r="Q852" s="211">
        <f t="shared" si="238"/>
        <v>825</v>
      </c>
      <c r="R852" s="212">
        <f t="shared" si="241"/>
        <v>212.26852857142856</v>
      </c>
      <c r="S852" s="436">
        <v>19710</v>
      </c>
      <c r="T852" s="213">
        <f t="shared" si="226"/>
        <v>1114.2490202941733</v>
      </c>
      <c r="U852" s="210">
        <f t="shared" si="233"/>
        <v>378.84466690001898</v>
      </c>
      <c r="V852" s="208">
        <f t="shared" si="234"/>
        <v>22.284980405883466</v>
      </c>
      <c r="W852" s="165">
        <v>24</v>
      </c>
      <c r="X852" s="166">
        <f t="shared" si="235"/>
        <v>1539.3786676000757</v>
      </c>
    </row>
    <row r="853" spans="1:24" s="424" customFormat="1" ht="15.75" customHeight="1" x14ac:dyDescent="0.2">
      <c r="A853" s="211">
        <f t="shared" si="236"/>
        <v>826</v>
      </c>
      <c r="B853" s="212">
        <f t="shared" si="239"/>
        <v>74.317474000000004</v>
      </c>
      <c r="C853" s="436">
        <v>19710</v>
      </c>
      <c r="D853" s="213">
        <f t="shared" si="224"/>
        <v>3182.5624213223391</v>
      </c>
      <c r="E853" s="208">
        <f t="shared" si="227"/>
        <v>1082.0712232495953</v>
      </c>
      <c r="F853" s="164">
        <f t="shared" si="228"/>
        <v>63.651248426446784</v>
      </c>
      <c r="G853" s="165">
        <v>68</v>
      </c>
      <c r="H853" s="166">
        <f t="shared" si="229"/>
        <v>4396.2848929983811</v>
      </c>
      <c r="I853" s="211">
        <f t="shared" si="237"/>
        <v>826</v>
      </c>
      <c r="J853" s="212">
        <f t="shared" si="240"/>
        <v>114.33457538461539</v>
      </c>
      <c r="K853" s="436">
        <v>19710</v>
      </c>
      <c r="L853" s="213">
        <f t="shared" si="225"/>
        <v>2068.6655738595205</v>
      </c>
      <c r="M853" s="210">
        <f t="shared" si="230"/>
        <v>703.34629511223704</v>
      </c>
      <c r="N853" s="208">
        <f t="shared" si="231"/>
        <v>41.373311477190413</v>
      </c>
      <c r="O853" s="165">
        <v>44</v>
      </c>
      <c r="P853" s="166">
        <f t="shared" si="232"/>
        <v>2857.3851804489477</v>
      </c>
      <c r="Q853" s="211">
        <f t="shared" si="238"/>
        <v>826</v>
      </c>
      <c r="R853" s="212">
        <f t="shared" si="241"/>
        <v>212.33564000000001</v>
      </c>
      <c r="S853" s="436">
        <v>19710</v>
      </c>
      <c r="T853" s="213">
        <f t="shared" si="226"/>
        <v>1113.8968474628186</v>
      </c>
      <c r="U853" s="210">
        <f t="shared" si="233"/>
        <v>378.72492813735835</v>
      </c>
      <c r="V853" s="208">
        <f t="shared" si="234"/>
        <v>22.277936949256372</v>
      </c>
      <c r="W853" s="165">
        <v>24</v>
      </c>
      <c r="X853" s="166">
        <f t="shared" si="235"/>
        <v>1538.8997125494334</v>
      </c>
    </row>
    <row r="854" spans="1:24" s="424" customFormat="1" ht="15.75" customHeight="1" x14ac:dyDescent="0.2">
      <c r="A854" s="211">
        <f t="shared" si="236"/>
        <v>827</v>
      </c>
      <c r="B854" s="212">
        <f t="shared" si="239"/>
        <v>74.340963000000002</v>
      </c>
      <c r="C854" s="436">
        <v>19710</v>
      </c>
      <c r="D854" s="213">
        <f t="shared" si="224"/>
        <v>3181.5568490819792</v>
      </c>
      <c r="E854" s="208">
        <f t="shared" si="227"/>
        <v>1081.729328687873</v>
      </c>
      <c r="F854" s="164">
        <f t="shared" si="228"/>
        <v>63.631136981639585</v>
      </c>
      <c r="G854" s="165">
        <v>68</v>
      </c>
      <c r="H854" s="166">
        <f t="shared" si="229"/>
        <v>4394.9173147514921</v>
      </c>
      <c r="I854" s="211">
        <f t="shared" si="237"/>
        <v>827</v>
      </c>
      <c r="J854" s="212">
        <f t="shared" si="240"/>
        <v>114.3707123076923</v>
      </c>
      <c r="K854" s="436">
        <v>19710</v>
      </c>
      <c r="L854" s="213">
        <f t="shared" si="225"/>
        <v>2068.0119519032864</v>
      </c>
      <c r="M854" s="210">
        <f t="shared" si="230"/>
        <v>703.1240636471174</v>
      </c>
      <c r="N854" s="208">
        <f t="shared" si="231"/>
        <v>41.360239038065728</v>
      </c>
      <c r="O854" s="165">
        <v>44</v>
      </c>
      <c r="P854" s="166">
        <f t="shared" si="232"/>
        <v>2856.4962545884696</v>
      </c>
      <c r="Q854" s="211">
        <f t="shared" si="238"/>
        <v>827</v>
      </c>
      <c r="R854" s="212">
        <f t="shared" si="241"/>
        <v>212.40275142857143</v>
      </c>
      <c r="S854" s="436">
        <v>19710</v>
      </c>
      <c r="T854" s="213">
        <f t="shared" si="226"/>
        <v>1113.5448971786927</v>
      </c>
      <c r="U854" s="210">
        <f t="shared" si="233"/>
        <v>378.60526504075557</v>
      </c>
      <c r="V854" s="208">
        <f t="shared" si="234"/>
        <v>22.270897943573853</v>
      </c>
      <c r="W854" s="165">
        <v>24</v>
      </c>
      <c r="X854" s="166">
        <f t="shared" si="235"/>
        <v>1538.421060163022</v>
      </c>
    </row>
    <row r="855" spans="1:24" s="424" customFormat="1" ht="15.75" customHeight="1" x14ac:dyDescent="0.2">
      <c r="A855" s="211">
        <f t="shared" si="236"/>
        <v>828</v>
      </c>
      <c r="B855" s="212">
        <f t="shared" si="239"/>
        <v>74.364452</v>
      </c>
      <c r="C855" s="436">
        <v>19710</v>
      </c>
      <c r="D855" s="213">
        <f t="shared" si="224"/>
        <v>3180.5519120883187</v>
      </c>
      <c r="E855" s="208">
        <f t="shared" si="227"/>
        <v>1081.3876501100285</v>
      </c>
      <c r="F855" s="164">
        <f t="shared" si="228"/>
        <v>63.611038241766373</v>
      </c>
      <c r="G855" s="165">
        <v>68</v>
      </c>
      <c r="H855" s="166">
        <f t="shared" si="229"/>
        <v>4393.5506004401141</v>
      </c>
      <c r="I855" s="211">
        <f t="shared" si="237"/>
        <v>828</v>
      </c>
      <c r="J855" s="212">
        <f t="shared" si="240"/>
        <v>114.40684923076923</v>
      </c>
      <c r="K855" s="436">
        <v>19710</v>
      </c>
      <c r="L855" s="213">
        <f t="shared" si="225"/>
        <v>2067.3587428574074</v>
      </c>
      <c r="M855" s="210">
        <f t="shared" si="230"/>
        <v>702.90197257151851</v>
      </c>
      <c r="N855" s="208">
        <f t="shared" si="231"/>
        <v>41.347174857148147</v>
      </c>
      <c r="O855" s="165">
        <v>44</v>
      </c>
      <c r="P855" s="166">
        <f t="shared" si="232"/>
        <v>2855.6078902860741</v>
      </c>
      <c r="Q855" s="211">
        <f t="shared" si="238"/>
        <v>828</v>
      </c>
      <c r="R855" s="212">
        <f t="shared" si="241"/>
        <v>212.46986285714286</v>
      </c>
      <c r="S855" s="436">
        <v>19710</v>
      </c>
      <c r="T855" s="213">
        <f t="shared" si="226"/>
        <v>1113.1931692309115</v>
      </c>
      <c r="U855" s="210">
        <f t="shared" si="233"/>
        <v>378.48567753850995</v>
      </c>
      <c r="V855" s="208">
        <f t="shared" si="234"/>
        <v>22.263863384618229</v>
      </c>
      <c r="W855" s="165">
        <v>24</v>
      </c>
      <c r="X855" s="166">
        <f t="shared" si="235"/>
        <v>1537.9427101540396</v>
      </c>
    </row>
    <row r="856" spans="1:24" s="424" customFormat="1" ht="15.75" customHeight="1" x14ac:dyDescent="0.2">
      <c r="A856" s="211">
        <f t="shared" si="236"/>
        <v>829</v>
      </c>
      <c r="B856" s="212">
        <f t="shared" si="239"/>
        <v>74.387940999999998</v>
      </c>
      <c r="C856" s="436">
        <v>19710</v>
      </c>
      <c r="D856" s="213">
        <f t="shared" si="224"/>
        <v>3179.5476097395949</v>
      </c>
      <c r="E856" s="208">
        <f t="shared" si="227"/>
        <v>1081.0461873114623</v>
      </c>
      <c r="F856" s="164">
        <f t="shared" si="228"/>
        <v>63.590952194791903</v>
      </c>
      <c r="G856" s="165">
        <v>68</v>
      </c>
      <c r="H856" s="166">
        <f t="shared" si="229"/>
        <v>4392.1847492458483</v>
      </c>
      <c r="I856" s="211">
        <f t="shared" si="237"/>
        <v>829</v>
      </c>
      <c r="J856" s="212">
        <f t="shared" si="240"/>
        <v>114.44298615384615</v>
      </c>
      <c r="K856" s="436">
        <v>19710</v>
      </c>
      <c r="L856" s="213">
        <f t="shared" si="225"/>
        <v>2066.7059463307369</v>
      </c>
      <c r="M856" s="210">
        <f t="shared" si="230"/>
        <v>702.68002175245056</v>
      </c>
      <c r="N856" s="208">
        <f t="shared" si="231"/>
        <v>41.334118926614735</v>
      </c>
      <c r="O856" s="165">
        <v>44</v>
      </c>
      <c r="P856" s="166">
        <f t="shared" si="232"/>
        <v>2854.7200870098022</v>
      </c>
      <c r="Q856" s="211">
        <f t="shared" si="238"/>
        <v>829</v>
      </c>
      <c r="R856" s="212">
        <f t="shared" si="241"/>
        <v>212.53697428571428</v>
      </c>
      <c r="S856" s="436">
        <v>19710</v>
      </c>
      <c r="T856" s="213">
        <f t="shared" si="226"/>
        <v>1112.8416634088583</v>
      </c>
      <c r="U856" s="210">
        <f t="shared" si="233"/>
        <v>378.36616555901185</v>
      </c>
      <c r="V856" s="208">
        <f t="shared" si="234"/>
        <v>22.256833268177164</v>
      </c>
      <c r="W856" s="165">
        <v>24</v>
      </c>
      <c r="X856" s="166">
        <f t="shared" si="235"/>
        <v>1537.4646622360474</v>
      </c>
    </row>
    <row r="857" spans="1:24" s="424" customFormat="1" ht="15.75" customHeight="1" x14ac:dyDescent="0.2">
      <c r="A857" s="214">
        <f t="shared" si="236"/>
        <v>830</v>
      </c>
      <c r="B857" s="212">
        <f t="shared" si="239"/>
        <v>74.411429999999996</v>
      </c>
      <c r="C857" s="436">
        <v>19710</v>
      </c>
      <c r="D857" s="213">
        <f t="shared" si="224"/>
        <v>3178.5439414348039</v>
      </c>
      <c r="E857" s="208">
        <f t="shared" si="227"/>
        <v>1080.7049400878334</v>
      </c>
      <c r="F857" s="164">
        <f t="shared" si="228"/>
        <v>63.570878828696081</v>
      </c>
      <c r="G857" s="165">
        <v>68</v>
      </c>
      <c r="H857" s="166">
        <f t="shared" si="229"/>
        <v>4390.8197603513327</v>
      </c>
      <c r="I857" s="214">
        <f t="shared" si="237"/>
        <v>830</v>
      </c>
      <c r="J857" s="212">
        <f t="shared" si="240"/>
        <v>114.47912307692306</v>
      </c>
      <c r="K857" s="436">
        <v>19710</v>
      </c>
      <c r="L857" s="213">
        <f t="shared" si="225"/>
        <v>2066.0535619326229</v>
      </c>
      <c r="M857" s="210">
        <f t="shared" si="230"/>
        <v>702.45821105709183</v>
      </c>
      <c r="N857" s="208">
        <f t="shared" si="231"/>
        <v>41.321071238652458</v>
      </c>
      <c r="O857" s="165">
        <v>44</v>
      </c>
      <c r="P857" s="166">
        <f t="shared" si="232"/>
        <v>2853.8328442283673</v>
      </c>
      <c r="Q857" s="214">
        <f t="shared" si="238"/>
        <v>830</v>
      </c>
      <c r="R857" s="212">
        <f t="shared" si="241"/>
        <v>212.6040857142857</v>
      </c>
      <c r="S857" s="436">
        <v>19710</v>
      </c>
      <c r="T857" s="213">
        <f t="shared" si="226"/>
        <v>1112.4903795021814</v>
      </c>
      <c r="U857" s="210">
        <f t="shared" si="233"/>
        <v>378.24672903074173</v>
      </c>
      <c r="V857" s="208">
        <f t="shared" si="234"/>
        <v>22.249807590043631</v>
      </c>
      <c r="W857" s="165">
        <v>24</v>
      </c>
      <c r="X857" s="166">
        <f t="shared" si="235"/>
        <v>1536.9869161229669</v>
      </c>
    </row>
    <row r="858" spans="1:24" s="424" customFormat="1" ht="15.75" customHeight="1" x14ac:dyDescent="0.2">
      <c r="A858" s="211">
        <f t="shared" si="236"/>
        <v>831</v>
      </c>
      <c r="B858" s="212">
        <f t="shared" si="239"/>
        <v>74.434918999999994</v>
      </c>
      <c r="C858" s="436">
        <v>19710</v>
      </c>
      <c r="D858" s="213">
        <f t="shared" si="224"/>
        <v>3177.5409065737012</v>
      </c>
      <c r="E858" s="208">
        <f t="shared" si="227"/>
        <v>1080.3639082350585</v>
      </c>
      <c r="F858" s="164">
        <f t="shared" si="228"/>
        <v>63.550818131474024</v>
      </c>
      <c r="G858" s="165">
        <v>68</v>
      </c>
      <c r="H858" s="166">
        <f t="shared" si="229"/>
        <v>4389.455632940234</v>
      </c>
      <c r="I858" s="211">
        <f t="shared" si="237"/>
        <v>831</v>
      </c>
      <c r="J858" s="212">
        <f t="shared" si="240"/>
        <v>114.51525999999998</v>
      </c>
      <c r="K858" s="436">
        <v>19710</v>
      </c>
      <c r="L858" s="213">
        <f t="shared" si="225"/>
        <v>2065.4015892729062</v>
      </c>
      <c r="M858" s="210">
        <f t="shared" si="230"/>
        <v>702.23654035278821</v>
      </c>
      <c r="N858" s="208">
        <f t="shared" si="231"/>
        <v>41.308031785458127</v>
      </c>
      <c r="O858" s="165">
        <v>44</v>
      </c>
      <c r="P858" s="166">
        <f t="shared" si="232"/>
        <v>2852.9461614111528</v>
      </c>
      <c r="Q858" s="211">
        <f t="shared" si="238"/>
        <v>831</v>
      </c>
      <c r="R858" s="212">
        <f t="shared" si="241"/>
        <v>212.67119714285712</v>
      </c>
      <c r="S858" s="436">
        <v>19710</v>
      </c>
      <c r="T858" s="213">
        <f t="shared" si="226"/>
        <v>1112.1393173007955</v>
      </c>
      <c r="U858" s="210">
        <f t="shared" si="233"/>
        <v>378.12736788227051</v>
      </c>
      <c r="V858" s="208">
        <f t="shared" si="234"/>
        <v>22.242786346015912</v>
      </c>
      <c r="W858" s="165">
        <v>24</v>
      </c>
      <c r="X858" s="166">
        <f t="shared" si="235"/>
        <v>1536.5094715290818</v>
      </c>
    </row>
    <row r="859" spans="1:24" s="424" customFormat="1" ht="15.75" customHeight="1" x14ac:dyDescent="0.2">
      <c r="A859" s="211">
        <f t="shared" si="236"/>
        <v>832</v>
      </c>
      <c r="B859" s="212">
        <f t="shared" si="239"/>
        <v>74.458407999999991</v>
      </c>
      <c r="C859" s="436">
        <v>19710</v>
      </c>
      <c r="D859" s="213">
        <f t="shared" si="224"/>
        <v>3176.5385045567991</v>
      </c>
      <c r="E859" s="208">
        <f t="shared" si="227"/>
        <v>1080.0230915493119</v>
      </c>
      <c r="F859" s="164">
        <f t="shared" si="228"/>
        <v>63.530770091135985</v>
      </c>
      <c r="G859" s="165">
        <v>68</v>
      </c>
      <c r="H859" s="166">
        <f t="shared" si="229"/>
        <v>4388.0923661972474</v>
      </c>
      <c r="I859" s="211">
        <f t="shared" si="237"/>
        <v>832</v>
      </c>
      <c r="J859" s="212">
        <f t="shared" si="240"/>
        <v>114.55139692307691</v>
      </c>
      <c r="K859" s="436">
        <v>19710</v>
      </c>
      <c r="L859" s="213">
        <f t="shared" si="225"/>
        <v>2064.7500279619198</v>
      </c>
      <c r="M859" s="210">
        <f t="shared" si="230"/>
        <v>702.01500950705281</v>
      </c>
      <c r="N859" s="208">
        <f t="shared" si="231"/>
        <v>41.295000559238396</v>
      </c>
      <c r="O859" s="165">
        <v>44</v>
      </c>
      <c r="P859" s="166">
        <f t="shared" si="232"/>
        <v>2852.0600380282112</v>
      </c>
      <c r="Q859" s="211">
        <f t="shared" si="238"/>
        <v>832</v>
      </c>
      <c r="R859" s="212">
        <f t="shared" si="241"/>
        <v>212.73830857142855</v>
      </c>
      <c r="S859" s="436">
        <v>19710</v>
      </c>
      <c r="T859" s="213">
        <f t="shared" si="226"/>
        <v>1111.7884765948797</v>
      </c>
      <c r="U859" s="210">
        <f t="shared" si="233"/>
        <v>378.00808204225916</v>
      </c>
      <c r="V859" s="208">
        <f t="shared" si="234"/>
        <v>22.235769531897596</v>
      </c>
      <c r="W859" s="165">
        <v>24</v>
      </c>
      <c r="X859" s="166">
        <f t="shared" si="235"/>
        <v>1536.0323281690364</v>
      </c>
    </row>
    <row r="860" spans="1:24" s="424" customFormat="1" ht="15.75" customHeight="1" x14ac:dyDescent="0.2">
      <c r="A860" s="211">
        <f t="shared" si="236"/>
        <v>833</v>
      </c>
      <c r="B860" s="212">
        <f t="shared" si="239"/>
        <v>74.481897000000004</v>
      </c>
      <c r="C860" s="436">
        <v>19710</v>
      </c>
      <c r="D860" s="213">
        <f t="shared" ref="D860:D923" si="242">12*1/B860*C860</f>
        <v>3175.5367347853667</v>
      </c>
      <c r="E860" s="208">
        <f t="shared" si="227"/>
        <v>1079.6824898270247</v>
      </c>
      <c r="F860" s="164">
        <f t="shared" si="228"/>
        <v>63.510734695707335</v>
      </c>
      <c r="G860" s="165">
        <v>68</v>
      </c>
      <c r="H860" s="166">
        <f t="shared" si="229"/>
        <v>4386.7299593080988</v>
      </c>
      <c r="I860" s="211">
        <f t="shared" si="237"/>
        <v>833</v>
      </c>
      <c r="J860" s="212">
        <f t="shared" si="240"/>
        <v>114.58753384615385</v>
      </c>
      <c r="K860" s="436">
        <v>19710</v>
      </c>
      <c r="L860" s="213">
        <f t="shared" ref="L860:L923" si="243">12*1/J860*K860</f>
        <v>2064.0988776104887</v>
      </c>
      <c r="M860" s="210">
        <f t="shared" si="230"/>
        <v>701.7936183875662</v>
      </c>
      <c r="N860" s="208">
        <f t="shared" si="231"/>
        <v>41.281977552209774</v>
      </c>
      <c r="O860" s="165">
        <v>44</v>
      </c>
      <c r="P860" s="166">
        <f t="shared" si="232"/>
        <v>2851.1744735502648</v>
      </c>
      <c r="Q860" s="211">
        <f t="shared" si="238"/>
        <v>833</v>
      </c>
      <c r="R860" s="212">
        <f t="shared" si="241"/>
        <v>212.80542000000003</v>
      </c>
      <c r="S860" s="436">
        <v>19710</v>
      </c>
      <c r="T860" s="213">
        <f t="shared" ref="T860:T923" si="244">12*1/R860*S860</f>
        <v>1111.4378571748782</v>
      </c>
      <c r="U860" s="210">
        <f t="shared" si="233"/>
        <v>377.88887143945863</v>
      </c>
      <c r="V860" s="208">
        <f t="shared" si="234"/>
        <v>22.228757143497564</v>
      </c>
      <c r="W860" s="165">
        <v>24</v>
      </c>
      <c r="X860" s="166">
        <f t="shared" si="235"/>
        <v>1535.5554857578345</v>
      </c>
    </row>
    <row r="861" spans="1:24" s="424" customFormat="1" ht="15.75" customHeight="1" x14ac:dyDescent="0.2">
      <c r="A861" s="211">
        <f t="shared" si="236"/>
        <v>834</v>
      </c>
      <c r="B861" s="212">
        <f t="shared" si="239"/>
        <v>74.505386000000001</v>
      </c>
      <c r="C861" s="436">
        <v>19710</v>
      </c>
      <c r="D861" s="213">
        <f t="shared" si="242"/>
        <v>3174.5355966614275</v>
      </c>
      <c r="E861" s="208">
        <f t="shared" ref="E861:E924" si="245">D861*34%</f>
        <v>1079.3421028648854</v>
      </c>
      <c r="F861" s="164">
        <f t="shared" ref="F861:F924" si="246">D861*2%</f>
        <v>63.490711933228553</v>
      </c>
      <c r="G861" s="165">
        <v>68</v>
      </c>
      <c r="H861" s="166">
        <f t="shared" ref="H861:H924" si="247">SUM(D861:G861)</f>
        <v>4385.3684114595408</v>
      </c>
      <c r="I861" s="211">
        <f t="shared" si="237"/>
        <v>834</v>
      </c>
      <c r="J861" s="212">
        <f t="shared" si="240"/>
        <v>114.62367076923077</v>
      </c>
      <c r="K861" s="436">
        <v>19710</v>
      </c>
      <c r="L861" s="213">
        <f t="shared" si="243"/>
        <v>2063.4481378299279</v>
      </c>
      <c r="M861" s="210">
        <f t="shared" ref="M861:M924" si="248">L861*34%</f>
        <v>701.5723668621755</v>
      </c>
      <c r="N861" s="208">
        <f t="shared" ref="N861:N924" si="249">L861*2%</f>
        <v>41.268962756598562</v>
      </c>
      <c r="O861" s="165">
        <v>44</v>
      </c>
      <c r="P861" s="166">
        <f t="shared" ref="P861:P924" si="250">SUM(L861:O861)</f>
        <v>2850.289467448702</v>
      </c>
      <c r="Q861" s="211">
        <f t="shared" si="238"/>
        <v>834</v>
      </c>
      <c r="R861" s="212">
        <f t="shared" si="241"/>
        <v>212.87253142857145</v>
      </c>
      <c r="S861" s="436">
        <v>19710</v>
      </c>
      <c r="T861" s="213">
        <f t="shared" si="244"/>
        <v>1111.0874588314998</v>
      </c>
      <c r="U861" s="210">
        <f t="shared" ref="U861:U924" si="251">T861*34%</f>
        <v>377.76973600270998</v>
      </c>
      <c r="V861" s="208">
        <f t="shared" ref="V861:V924" si="252">T861*2%</f>
        <v>22.221749176629995</v>
      </c>
      <c r="W861" s="165">
        <v>24</v>
      </c>
      <c r="X861" s="166">
        <f t="shared" ref="X861:X924" si="253">SUM(T861:W861)</f>
        <v>1535.0789440108399</v>
      </c>
    </row>
    <row r="862" spans="1:24" s="424" customFormat="1" ht="15.75" customHeight="1" x14ac:dyDescent="0.2">
      <c r="A862" s="211">
        <f t="shared" si="236"/>
        <v>835</v>
      </c>
      <c r="B862" s="212">
        <f t="shared" si="239"/>
        <v>74.528874999999999</v>
      </c>
      <c r="C862" s="436">
        <v>19710</v>
      </c>
      <c r="D862" s="213">
        <f t="shared" si="242"/>
        <v>3173.5350895877605</v>
      </c>
      <c r="E862" s="208">
        <f t="shared" si="245"/>
        <v>1079.0019304598386</v>
      </c>
      <c r="F862" s="164">
        <f t="shared" si="246"/>
        <v>63.470701791755211</v>
      </c>
      <c r="G862" s="165">
        <v>68</v>
      </c>
      <c r="H862" s="166">
        <f t="shared" si="247"/>
        <v>4384.0077218393544</v>
      </c>
      <c r="I862" s="211">
        <f t="shared" si="237"/>
        <v>835</v>
      </c>
      <c r="J862" s="212">
        <f t="shared" si="240"/>
        <v>114.65980769230768</v>
      </c>
      <c r="K862" s="436">
        <v>19710</v>
      </c>
      <c r="L862" s="213">
        <f t="shared" si="243"/>
        <v>2062.7978082320446</v>
      </c>
      <c r="M862" s="210">
        <f t="shared" si="248"/>
        <v>701.35125479889518</v>
      </c>
      <c r="N862" s="208">
        <f t="shared" si="249"/>
        <v>41.255956164640892</v>
      </c>
      <c r="O862" s="165">
        <v>44</v>
      </c>
      <c r="P862" s="166">
        <f t="shared" si="250"/>
        <v>2849.4050191955807</v>
      </c>
      <c r="Q862" s="211">
        <f t="shared" si="238"/>
        <v>835</v>
      </c>
      <c r="R862" s="212">
        <f t="shared" si="241"/>
        <v>212.93964285714287</v>
      </c>
      <c r="S862" s="436">
        <v>19710</v>
      </c>
      <c r="T862" s="213">
        <f t="shared" si="244"/>
        <v>1110.737281355716</v>
      </c>
      <c r="U862" s="210">
        <f t="shared" si="251"/>
        <v>377.65067566094348</v>
      </c>
      <c r="V862" s="208">
        <f t="shared" si="252"/>
        <v>22.214745627114322</v>
      </c>
      <c r="W862" s="165">
        <v>24</v>
      </c>
      <c r="X862" s="166">
        <f t="shared" si="253"/>
        <v>1534.6027026437739</v>
      </c>
    </row>
    <row r="863" spans="1:24" s="424" customFormat="1" ht="15.75" customHeight="1" x14ac:dyDescent="0.2">
      <c r="A863" s="211">
        <f t="shared" si="236"/>
        <v>836</v>
      </c>
      <c r="B863" s="212">
        <f t="shared" si="239"/>
        <v>74.552363999999997</v>
      </c>
      <c r="C863" s="436">
        <v>19710</v>
      </c>
      <c r="D863" s="213">
        <f t="shared" si="242"/>
        <v>3172.5352129678949</v>
      </c>
      <c r="E863" s="208">
        <f t="shared" si="245"/>
        <v>1078.6619724090845</v>
      </c>
      <c r="F863" s="164">
        <f t="shared" si="246"/>
        <v>63.450704259357899</v>
      </c>
      <c r="G863" s="165">
        <v>68</v>
      </c>
      <c r="H863" s="166">
        <f t="shared" si="247"/>
        <v>4382.6478896363369</v>
      </c>
      <c r="I863" s="211">
        <f t="shared" si="237"/>
        <v>836</v>
      </c>
      <c r="J863" s="212">
        <f t="shared" si="240"/>
        <v>114.6959446153846</v>
      </c>
      <c r="K863" s="436">
        <v>19710</v>
      </c>
      <c r="L863" s="213">
        <f t="shared" si="243"/>
        <v>2062.1478884291314</v>
      </c>
      <c r="M863" s="210">
        <f t="shared" si="248"/>
        <v>701.13028206590468</v>
      </c>
      <c r="N863" s="208">
        <f t="shared" si="249"/>
        <v>41.242957768582627</v>
      </c>
      <c r="O863" s="165">
        <v>44</v>
      </c>
      <c r="P863" s="166">
        <f t="shared" si="250"/>
        <v>2848.5211282636187</v>
      </c>
      <c r="Q863" s="211">
        <f t="shared" si="238"/>
        <v>836</v>
      </c>
      <c r="R863" s="212">
        <f t="shared" si="241"/>
        <v>213.00675428571429</v>
      </c>
      <c r="S863" s="436">
        <v>19710</v>
      </c>
      <c r="T863" s="213">
        <f t="shared" si="244"/>
        <v>1110.3873245387631</v>
      </c>
      <c r="U863" s="210">
        <f t="shared" si="251"/>
        <v>377.53169034317949</v>
      </c>
      <c r="V863" s="208">
        <f t="shared" si="252"/>
        <v>22.207746490775261</v>
      </c>
      <c r="W863" s="165">
        <v>24</v>
      </c>
      <c r="X863" s="166">
        <f t="shared" si="253"/>
        <v>1534.1267613727177</v>
      </c>
    </row>
    <row r="864" spans="1:24" s="424" customFormat="1" ht="15.75" customHeight="1" x14ac:dyDescent="0.2">
      <c r="A864" s="211">
        <f t="shared" si="236"/>
        <v>837</v>
      </c>
      <c r="B864" s="212">
        <f t="shared" si="239"/>
        <v>74.575852999999995</v>
      </c>
      <c r="C864" s="436">
        <v>19710</v>
      </c>
      <c r="D864" s="213">
        <f t="shared" si="242"/>
        <v>3171.5359662061123</v>
      </c>
      <c r="E864" s="208">
        <f t="shared" si="245"/>
        <v>1078.3222285100783</v>
      </c>
      <c r="F864" s="164">
        <f t="shared" si="246"/>
        <v>63.430719324122251</v>
      </c>
      <c r="G864" s="165">
        <v>68</v>
      </c>
      <c r="H864" s="166">
        <f t="shared" si="247"/>
        <v>4381.2889140403131</v>
      </c>
      <c r="I864" s="211">
        <f t="shared" si="237"/>
        <v>837</v>
      </c>
      <c r="J864" s="212">
        <f t="shared" si="240"/>
        <v>114.73208153846153</v>
      </c>
      <c r="K864" s="436">
        <v>19710</v>
      </c>
      <c r="L864" s="213">
        <f t="shared" si="243"/>
        <v>2061.4983780339735</v>
      </c>
      <c r="M864" s="210">
        <f t="shared" si="248"/>
        <v>700.90944853155099</v>
      </c>
      <c r="N864" s="208">
        <f t="shared" si="249"/>
        <v>41.229967560679469</v>
      </c>
      <c r="O864" s="165">
        <v>44</v>
      </c>
      <c r="P864" s="166">
        <f t="shared" si="250"/>
        <v>2847.637794126204</v>
      </c>
      <c r="Q864" s="211">
        <f t="shared" si="238"/>
        <v>837</v>
      </c>
      <c r="R864" s="212">
        <f t="shared" si="241"/>
        <v>213.07386571428572</v>
      </c>
      <c r="S864" s="436">
        <v>19710</v>
      </c>
      <c r="T864" s="213">
        <f t="shared" si="244"/>
        <v>1110.0375881721393</v>
      </c>
      <c r="U864" s="210">
        <f t="shared" si="251"/>
        <v>377.4127799785274</v>
      </c>
      <c r="V864" s="208">
        <f t="shared" si="252"/>
        <v>22.200751763442785</v>
      </c>
      <c r="W864" s="165">
        <v>24</v>
      </c>
      <c r="X864" s="166">
        <f t="shared" si="253"/>
        <v>1533.6511199141096</v>
      </c>
    </row>
    <row r="865" spans="1:24" s="424" customFormat="1" ht="15.75" customHeight="1" x14ac:dyDescent="0.2">
      <c r="A865" s="211">
        <f t="shared" si="236"/>
        <v>838</v>
      </c>
      <c r="B865" s="212">
        <f t="shared" si="239"/>
        <v>74.599342000000007</v>
      </c>
      <c r="C865" s="436">
        <v>19710</v>
      </c>
      <c r="D865" s="213">
        <f t="shared" si="242"/>
        <v>3170.5373487074453</v>
      </c>
      <c r="E865" s="208">
        <f t="shared" si="245"/>
        <v>1077.9826985605314</v>
      </c>
      <c r="F865" s="164">
        <f t="shared" si="246"/>
        <v>63.410746974148907</v>
      </c>
      <c r="G865" s="165">
        <v>68</v>
      </c>
      <c r="H865" s="166">
        <f t="shared" si="247"/>
        <v>4379.9307942421265</v>
      </c>
      <c r="I865" s="211">
        <f t="shared" si="237"/>
        <v>838</v>
      </c>
      <c r="J865" s="212">
        <f t="shared" si="240"/>
        <v>114.76821846153847</v>
      </c>
      <c r="K865" s="436">
        <v>19710</v>
      </c>
      <c r="L865" s="213">
        <f t="shared" si="243"/>
        <v>2060.8492766598397</v>
      </c>
      <c r="M865" s="210">
        <f t="shared" si="248"/>
        <v>700.68875406434552</v>
      </c>
      <c r="N865" s="208">
        <f t="shared" si="249"/>
        <v>41.216985533196798</v>
      </c>
      <c r="O865" s="165">
        <v>44</v>
      </c>
      <c r="P865" s="166">
        <f t="shared" si="250"/>
        <v>2846.7550162573821</v>
      </c>
      <c r="Q865" s="211">
        <f t="shared" si="238"/>
        <v>838</v>
      </c>
      <c r="R865" s="212">
        <f t="shared" si="241"/>
        <v>213.14097714285717</v>
      </c>
      <c r="S865" s="436">
        <v>19710</v>
      </c>
      <c r="T865" s="213">
        <f t="shared" si="244"/>
        <v>1109.6880720476058</v>
      </c>
      <c r="U865" s="210">
        <f t="shared" si="251"/>
        <v>377.29394449618599</v>
      </c>
      <c r="V865" s="208">
        <f t="shared" si="252"/>
        <v>22.193761440952116</v>
      </c>
      <c r="W865" s="165">
        <v>24</v>
      </c>
      <c r="X865" s="166">
        <f t="shared" si="253"/>
        <v>1533.1757779847439</v>
      </c>
    </row>
    <row r="866" spans="1:24" s="424" customFormat="1" ht="15.75" customHeight="1" x14ac:dyDescent="0.2">
      <c r="A866" s="211">
        <f t="shared" si="236"/>
        <v>839</v>
      </c>
      <c r="B866" s="212">
        <f t="shared" si="239"/>
        <v>74.622830999999991</v>
      </c>
      <c r="C866" s="436">
        <v>19710</v>
      </c>
      <c r="D866" s="213">
        <f t="shared" si="242"/>
        <v>3169.5393598776764</v>
      </c>
      <c r="E866" s="208">
        <f t="shared" si="245"/>
        <v>1077.64338235841</v>
      </c>
      <c r="F866" s="164">
        <f t="shared" si="246"/>
        <v>63.390787197553529</v>
      </c>
      <c r="G866" s="165">
        <v>68</v>
      </c>
      <c r="H866" s="166">
        <f t="shared" si="247"/>
        <v>4378.57352943364</v>
      </c>
      <c r="I866" s="211">
        <f t="shared" si="237"/>
        <v>839</v>
      </c>
      <c r="J866" s="212">
        <f t="shared" si="240"/>
        <v>114.80435538461536</v>
      </c>
      <c r="K866" s="436">
        <v>19710</v>
      </c>
      <c r="L866" s="213">
        <f t="shared" si="243"/>
        <v>2060.2005839204899</v>
      </c>
      <c r="M866" s="210">
        <f t="shared" si="248"/>
        <v>700.46819853296665</v>
      </c>
      <c r="N866" s="208">
        <f t="shared" si="249"/>
        <v>41.204011678409799</v>
      </c>
      <c r="O866" s="165">
        <v>44</v>
      </c>
      <c r="P866" s="166">
        <f t="shared" si="250"/>
        <v>2845.8727941318662</v>
      </c>
      <c r="Q866" s="211">
        <f t="shared" si="238"/>
        <v>839</v>
      </c>
      <c r="R866" s="212">
        <f t="shared" si="241"/>
        <v>213.20808857142856</v>
      </c>
      <c r="S866" s="436">
        <v>19710</v>
      </c>
      <c r="T866" s="213">
        <f t="shared" si="244"/>
        <v>1109.3387759571867</v>
      </c>
      <c r="U866" s="210">
        <f t="shared" si="251"/>
        <v>377.17518382544353</v>
      </c>
      <c r="V866" s="208">
        <f t="shared" si="252"/>
        <v>22.186775519143733</v>
      </c>
      <c r="W866" s="165">
        <v>24</v>
      </c>
      <c r="X866" s="166">
        <f t="shared" si="253"/>
        <v>1532.7007353017741</v>
      </c>
    </row>
    <row r="867" spans="1:24" s="424" customFormat="1" ht="15.75" customHeight="1" x14ac:dyDescent="0.2">
      <c r="A867" s="214">
        <f t="shared" si="236"/>
        <v>840</v>
      </c>
      <c r="B867" s="212">
        <f t="shared" si="239"/>
        <v>74.646320000000003</v>
      </c>
      <c r="C867" s="436">
        <v>19710</v>
      </c>
      <c r="D867" s="213">
        <f t="shared" si="242"/>
        <v>3168.5419991233325</v>
      </c>
      <c r="E867" s="208">
        <f t="shared" si="245"/>
        <v>1077.3042797019332</v>
      </c>
      <c r="F867" s="164">
        <f t="shared" si="246"/>
        <v>63.370839982466649</v>
      </c>
      <c r="G867" s="165">
        <v>68</v>
      </c>
      <c r="H867" s="166">
        <f t="shared" si="247"/>
        <v>4377.2171188077318</v>
      </c>
      <c r="I867" s="214">
        <f t="shared" si="237"/>
        <v>840</v>
      </c>
      <c r="J867" s="212">
        <f t="shared" si="240"/>
        <v>114.8404923076923</v>
      </c>
      <c r="K867" s="436">
        <v>19710</v>
      </c>
      <c r="L867" s="213">
        <f t="shared" si="243"/>
        <v>2059.5522994301664</v>
      </c>
      <c r="M867" s="210">
        <f t="shared" si="248"/>
        <v>700.24778180625663</v>
      </c>
      <c r="N867" s="208">
        <f t="shared" si="249"/>
        <v>41.191045988603328</v>
      </c>
      <c r="O867" s="165">
        <v>44</v>
      </c>
      <c r="P867" s="166">
        <f t="shared" si="250"/>
        <v>2844.9911272250265</v>
      </c>
      <c r="Q867" s="214">
        <f t="shared" si="238"/>
        <v>840</v>
      </c>
      <c r="R867" s="212">
        <f t="shared" si="241"/>
        <v>213.27520000000001</v>
      </c>
      <c r="S867" s="436">
        <v>19710</v>
      </c>
      <c r="T867" s="213">
        <f t="shared" si="244"/>
        <v>1108.9896996931664</v>
      </c>
      <c r="U867" s="210">
        <f t="shared" si="251"/>
        <v>377.05649789567661</v>
      </c>
      <c r="V867" s="208">
        <f t="shared" si="252"/>
        <v>22.179793993863328</v>
      </c>
      <c r="W867" s="165">
        <v>24</v>
      </c>
      <c r="X867" s="166">
        <f t="shared" si="253"/>
        <v>1532.2259915827062</v>
      </c>
    </row>
    <row r="868" spans="1:24" s="424" customFormat="1" ht="15.75" customHeight="1" x14ac:dyDescent="0.2">
      <c r="A868" s="211">
        <f t="shared" si="236"/>
        <v>841</v>
      </c>
      <c r="B868" s="212">
        <f t="shared" si="239"/>
        <v>74.669809000000001</v>
      </c>
      <c r="C868" s="436">
        <v>19710</v>
      </c>
      <c r="D868" s="213">
        <f t="shared" si="242"/>
        <v>3167.5452658516911</v>
      </c>
      <c r="E868" s="208">
        <f t="shared" si="245"/>
        <v>1076.9653903895751</v>
      </c>
      <c r="F868" s="164">
        <f t="shared" si="246"/>
        <v>63.350905317033821</v>
      </c>
      <c r="G868" s="165">
        <v>68</v>
      </c>
      <c r="H868" s="166">
        <f t="shared" si="247"/>
        <v>4375.8615615582994</v>
      </c>
      <c r="I868" s="211">
        <f t="shared" si="237"/>
        <v>841</v>
      </c>
      <c r="J868" s="212">
        <f t="shared" si="240"/>
        <v>114.87662923076923</v>
      </c>
      <c r="K868" s="436">
        <v>19710</v>
      </c>
      <c r="L868" s="213">
        <f t="shared" si="243"/>
        <v>2058.9044228035996</v>
      </c>
      <c r="M868" s="210">
        <f t="shared" si="248"/>
        <v>700.02750375322387</v>
      </c>
      <c r="N868" s="208">
        <f t="shared" si="249"/>
        <v>41.17808845607199</v>
      </c>
      <c r="O868" s="165">
        <v>44</v>
      </c>
      <c r="P868" s="166">
        <f t="shared" si="250"/>
        <v>2844.1100150128955</v>
      </c>
      <c r="Q868" s="211">
        <f t="shared" si="238"/>
        <v>841</v>
      </c>
      <c r="R868" s="212">
        <f t="shared" si="241"/>
        <v>213.34231142857143</v>
      </c>
      <c r="S868" s="436">
        <v>19710</v>
      </c>
      <c r="T868" s="213">
        <f t="shared" si="244"/>
        <v>1108.6408430480919</v>
      </c>
      <c r="U868" s="210">
        <f t="shared" si="251"/>
        <v>376.93788663635127</v>
      </c>
      <c r="V868" s="208">
        <f t="shared" si="252"/>
        <v>22.172816860961838</v>
      </c>
      <c r="W868" s="165">
        <v>24</v>
      </c>
      <c r="X868" s="166">
        <f t="shared" si="253"/>
        <v>1531.7515465454051</v>
      </c>
    </row>
    <row r="869" spans="1:24" s="424" customFormat="1" ht="15.75" customHeight="1" x14ac:dyDescent="0.2">
      <c r="A869" s="211">
        <f t="shared" si="236"/>
        <v>842</v>
      </c>
      <c r="B869" s="212">
        <f t="shared" si="239"/>
        <v>74.693297999999999</v>
      </c>
      <c r="C869" s="436">
        <v>19710</v>
      </c>
      <c r="D869" s="213">
        <f t="shared" si="242"/>
        <v>3166.5491594707732</v>
      </c>
      <c r="E869" s="208">
        <f t="shared" si="245"/>
        <v>1076.6267142200629</v>
      </c>
      <c r="F869" s="164">
        <f t="shared" si="246"/>
        <v>63.33098318941547</v>
      </c>
      <c r="G869" s="165">
        <v>68</v>
      </c>
      <c r="H869" s="166">
        <f t="shared" si="247"/>
        <v>4374.5068568802517</v>
      </c>
      <c r="I869" s="211">
        <f t="shared" si="237"/>
        <v>842</v>
      </c>
      <c r="J869" s="212">
        <f t="shared" si="240"/>
        <v>114.91276615384615</v>
      </c>
      <c r="K869" s="436">
        <v>19710</v>
      </c>
      <c r="L869" s="213">
        <f t="shared" si="243"/>
        <v>2058.2569536560027</v>
      </c>
      <c r="M869" s="210">
        <f t="shared" si="248"/>
        <v>699.80736424304098</v>
      </c>
      <c r="N869" s="208">
        <f t="shared" si="249"/>
        <v>41.165139073120052</v>
      </c>
      <c r="O869" s="165">
        <v>44</v>
      </c>
      <c r="P869" s="166">
        <f t="shared" si="250"/>
        <v>2843.2294569721635</v>
      </c>
      <c r="Q869" s="211">
        <f t="shared" si="238"/>
        <v>842</v>
      </c>
      <c r="R869" s="212">
        <f t="shared" si="241"/>
        <v>213.40942285714286</v>
      </c>
      <c r="S869" s="436">
        <v>19710</v>
      </c>
      <c r="T869" s="213">
        <f t="shared" si="244"/>
        <v>1108.2922058147706</v>
      </c>
      <c r="U869" s="210">
        <f t="shared" si="251"/>
        <v>376.819349977022</v>
      </c>
      <c r="V869" s="208">
        <f t="shared" si="252"/>
        <v>22.165844116295411</v>
      </c>
      <c r="W869" s="165">
        <v>24</v>
      </c>
      <c r="X869" s="166">
        <f t="shared" si="253"/>
        <v>1531.277399908088</v>
      </c>
    </row>
    <row r="870" spans="1:24" s="424" customFormat="1" ht="15.75" customHeight="1" x14ac:dyDescent="0.2">
      <c r="A870" s="211">
        <f t="shared" si="236"/>
        <v>843</v>
      </c>
      <c r="B870" s="212">
        <f t="shared" si="239"/>
        <v>74.716786999999997</v>
      </c>
      <c r="C870" s="436">
        <v>19710</v>
      </c>
      <c r="D870" s="213">
        <f t="shared" si="242"/>
        <v>3165.5536793893457</v>
      </c>
      <c r="E870" s="208">
        <f t="shared" si="245"/>
        <v>1076.2882509923777</v>
      </c>
      <c r="F870" s="164">
        <f t="shared" si="246"/>
        <v>63.311073587786915</v>
      </c>
      <c r="G870" s="165">
        <v>68</v>
      </c>
      <c r="H870" s="166">
        <f t="shared" si="247"/>
        <v>4373.1530039695108</v>
      </c>
      <c r="I870" s="211">
        <f t="shared" si="237"/>
        <v>843</v>
      </c>
      <c r="J870" s="212">
        <f t="shared" si="240"/>
        <v>114.94890307692307</v>
      </c>
      <c r="K870" s="436">
        <v>19710</v>
      </c>
      <c r="L870" s="213">
        <f t="shared" si="243"/>
        <v>2057.6098916030746</v>
      </c>
      <c r="M870" s="210">
        <f t="shared" si="248"/>
        <v>699.5873631450454</v>
      </c>
      <c r="N870" s="208">
        <f t="shared" si="249"/>
        <v>41.152197832061496</v>
      </c>
      <c r="O870" s="165">
        <v>44</v>
      </c>
      <c r="P870" s="166">
        <f t="shared" si="250"/>
        <v>2842.3494525801816</v>
      </c>
      <c r="Q870" s="211">
        <f t="shared" si="238"/>
        <v>843</v>
      </c>
      <c r="R870" s="212">
        <f t="shared" si="241"/>
        <v>213.47653428571428</v>
      </c>
      <c r="S870" s="436">
        <v>19710</v>
      </c>
      <c r="T870" s="213">
        <f t="shared" si="244"/>
        <v>1107.9437877862708</v>
      </c>
      <c r="U870" s="210">
        <f t="shared" si="251"/>
        <v>376.70088784733213</v>
      </c>
      <c r="V870" s="208">
        <f t="shared" si="252"/>
        <v>22.158875755725418</v>
      </c>
      <c r="W870" s="165">
        <v>24</v>
      </c>
      <c r="X870" s="166">
        <f t="shared" si="253"/>
        <v>1530.8035513893283</v>
      </c>
    </row>
    <row r="871" spans="1:24" s="424" customFormat="1" ht="15.75" customHeight="1" x14ac:dyDescent="0.2">
      <c r="A871" s="211">
        <f t="shared" si="236"/>
        <v>844</v>
      </c>
      <c r="B871" s="212">
        <f t="shared" si="239"/>
        <v>74.740275999999994</v>
      </c>
      <c r="C871" s="436">
        <v>19710</v>
      </c>
      <c r="D871" s="213">
        <f t="shared" si="242"/>
        <v>3164.5588250169162</v>
      </c>
      <c r="E871" s="208">
        <f t="shared" si="245"/>
        <v>1075.9500005057516</v>
      </c>
      <c r="F871" s="164">
        <f t="shared" si="246"/>
        <v>63.291176500338324</v>
      </c>
      <c r="G871" s="165">
        <v>68</v>
      </c>
      <c r="H871" s="166">
        <f t="shared" si="247"/>
        <v>4371.8000020230056</v>
      </c>
      <c r="I871" s="211">
        <f t="shared" si="237"/>
        <v>844</v>
      </c>
      <c r="J871" s="212">
        <f t="shared" si="240"/>
        <v>114.98503999999998</v>
      </c>
      <c r="K871" s="436">
        <v>19710</v>
      </c>
      <c r="L871" s="213">
        <f t="shared" si="243"/>
        <v>2056.9632362609955</v>
      </c>
      <c r="M871" s="210">
        <f t="shared" si="248"/>
        <v>699.36750032873852</v>
      </c>
      <c r="N871" s="208">
        <f t="shared" si="249"/>
        <v>41.13926472521991</v>
      </c>
      <c r="O871" s="165">
        <v>44</v>
      </c>
      <c r="P871" s="166">
        <f t="shared" si="250"/>
        <v>2841.4700013149541</v>
      </c>
      <c r="Q871" s="211">
        <f t="shared" si="238"/>
        <v>844</v>
      </c>
      <c r="R871" s="212">
        <f t="shared" si="241"/>
        <v>213.5436457142857</v>
      </c>
      <c r="S871" s="436">
        <v>19710</v>
      </c>
      <c r="T871" s="213">
        <f t="shared" si="244"/>
        <v>1107.5955887559207</v>
      </c>
      <c r="U871" s="210">
        <f t="shared" si="251"/>
        <v>376.58250017701306</v>
      </c>
      <c r="V871" s="208">
        <f t="shared" si="252"/>
        <v>22.151911775118414</v>
      </c>
      <c r="W871" s="165">
        <v>24</v>
      </c>
      <c r="X871" s="166">
        <f t="shared" si="253"/>
        <v>1530.3300007080522</v>
      </c>
    </row>
    <row r="872" spans="1:24" s="424" customFormat="1" ht="15.75" customHeight="1" x14ac:dyDescent="0.2">
      <c r="A872" s="211">
        <f t="shared" si="236"/>
        <v>845</v>
      </c>
      <c r="B872" s="212">
        <f t="shared" si="239"/>
        <v>74.763765000000006</v>
      </c>
      <c r="C872" s="436">
        <v>19710</v>
      </c>
      <c r="D872" s="213">
        <f t="shared" si="242"/>
        <v>3163.5645957637366</v>
      </c>
      <c r="E872" s="208">
        <f t="shared" si="245"/>
        <v>1075.6119625596705</v>
      </c>
      <c r="F872" s="164">
        <f t="shared" si="246"/>
        <v>63.271291915274738</v>
      </c>
      <c r="G872" s="165">
        <v>68</v>
      </c>
      <c r="H872" s="166">
        <f t="shared" si="247"/>
        <v>4370.4478502386819</v>
      </c>
      <c r="I872" s="211">
        <f t="shared" si="237"/>
        <v>845</v>
      </c>
      <c r="J872" s="212">
        <f t="shared" si="240"/>
        <v>115.02117692307692</v>
      </c>
      <c r="K872" s="436">
        <v>19710</v>
      </c>
      <c r="L872" s="213">
        <f t="shared" si="243"/>
        <v>2056.3169872464291</v>
      </c>
      <c r="M872" s="210">
        <f t="shared" si="248"/>
        <v>699.14777566378598</v>
      </c>
      <c r="N872" s="208">
        <f t="shared" si="249"/>
        <v>41.126339744928586</v>
      </c>
      <c r="O872" s="165">
        <v>44</v>
      </c>
      <c r="P872" s="166">
        <f t="shared" si="250"/>
        <v>2840.5911026551435</v>
      </c>
      <c r="Q872" s="211">
        <f t="shared" si="238"/>
        <v>845</v>
      </c>
      <c r="R872" s="212">
        <f t="shared" si="241"/>
        <v>213.61075714285718</v>
      </c>
      <c r="S872" s="436">
        <v>19710</v>
      </c>
      <c r="T872" s="213">
        <f t="shared" si="244"/>
        <v>1107.2476085173078</v>
      </c>
      <c r="U872" s="210">
        <f t="shared" si="251"/>
        <v>376.46418689588467</v>
      </c>
      <c r="V872" s="208">
        <f t="shared" si="252"/>
        <v>22.144952170346155</v>
      </c>
      <c r="W872" s="165">
        <v>24</v>
      </c>
      <c r="X872" s="166">
        <f t="shared" si="253"/>
        <v>1529.8567475835387</v>
      </c>
    </row>
    <row r="873" spans="1:24" s="424" customFormat="1" ht="15.75" customHeight="1" x14ac:dyDescent="0.2">
      <c r="A873" s="211">
        <f t="shared" si="236"/>
        <v>846</v>
      </c>
      <c r="B873" s="212">
        <f t="shared" si="239"/>
        <v>74.78725399999999</v>
      </c>
      <c r="C873" s="436">
        <v>19710</v>
      </c>
      <c r="D873" s="213">
        <f t="shared" si="242"/>
        <v>3162.5709910408</v>
      </c>
      <c r="E873" s="208">
        <f t="shared" si="245"/>
        <v>1075.2741369538721</v>
      </c>
      <c r="F873" s="164">
        <f t="shared" si="246"/>
        <v>63.251419820816004</v>
      </c>
      <c r="G873" s="165">
        <v>68</v>
      </c>
      <c r="H873" s="166">
        <f t="shared" si="247"/>
        <v>4369.0965478154885</v>
      </c>
      <c r="I873" s="211">
        <f t="shared" si="237"/>
        <v>846</v>
      </c>
      <c r="J873" s="212">
        <f t="shared" si="240"/>
        <v>115.05731384615383</v>
      </c>
      <c r="K873" s="436">
        <v>19710</v>
      </c>
      <c r="L873" s="213">
        <f t="shared" si="243"/>
        <v>2055.6711441765196</v>
      </c>
      <c r="M873" s="210">
        <f t="shared" si="248"/>
        <v>698.9281890200167</v>
      </c>
      <c r="N873" s="208">
        <f t="shared" si="249"/>
        <v>41.113422883530397</v>
      </c>
      <c r="O873" s="165">
        <v>44</v>
      </c>
      <c r="P873" s="166">
        <f t="shared" si="250"/>
        <v>2839.7127560800668</v>
      </c>
      <c r="Q873" s="211">
        <f t="shared" si="238"/>
        <v>846</v>
      </c>
      <c r="R873" s="212">
        <f t="shared" si="241"/>
        <v>213.67786857142855</v>
      </c>
      <c r="S873" s="436">
        <v>19710</v>
      </c>
      <c r="T873" s="213">
        <f t="shared" si="244"/>
        <v>1106.8998468642799</v>
      </c>
      <c r="U873" s="210">
        <f t="shared" si="251"/>
        <v>376.3459479338552</v>
      </c>
      <c r="V873" s="208">
        <f t="shared" si="252"/>
        <v>22.1379969372856</v>
      </c>
      <c r="W873" s="165">
        <v>24</v>
      </c>
      <c r="X873" s="166">
        <f t="shared" si="253"/>
        <v>1529.3837917354208</v>
      </c>
    </row>
    <row r="874" spans="1:24" s="424" customFormat="1" ht="15.75" customHeight="1" x14ac:dyDescent="0.2">
      <c r="A874" s="211">
        <f t="shared" si="236"/>
        <v>847</v>
      </c>
      <c r="B874" s="212">
        <f t="shared" si="239"/>
        <v>74.810743000000002</v>
      </c>
      <c r="C874" s="436">
        <v>19710</v>
      </c>
      <c r="D874" s="213">
        <f t="shared" si="242"/>
        <v>3161.5780102598364</v>
      </c>
      <c r="E874" s="208">
        <f t="shared" si="245"/>
        <v>1074.9365234883444</v>
      </c>
      <c r="F874" s="164">
        <f t="shared" si="246"/>
        <v>63.231560205196729</v>
      </c>
      <c r="G874" s="165">
        <v>68</v>
      </c>
      <c r="H874" s="166">
        <f t="shared" si="247"/>
        <v>4367.7460939533776</v>
      </c>
      <c r="I874" s="211">
        <f t="shared" si="237"/>
        <v>847</v>
      </c>
      <c r="J874" s="212">
        <f t="shared" si="240"/>
        <v>115.09345076923077</v>
      </c>
      <c r="K874" s="436">
        <v>19710</v>
      </c>
      <c r="L874" s="213">
        <f t="shared" si="243"/>
        <v>2055.0257066688937</v>
      </c>
      <c r="M874" s="210">
        <f t="shared" si="248"/>
        <v>698.70874026742388</v>
      </c>
      <c r="N874" s="208">
        <f t="shared" si="249"/>
        <v>41.100514133377878</v>
      </c>
      <c r="O874" s="165">
        <v>44</v>
      </c>
      <c r="P874" s="166">
        <f t="shared" si="250"/>
        <v>2838.8349610696955</v>
      </c>
      <c r="Q874" s="211">
        <f t="shared" si="238"/>
        <v>847</v>
      </c>
      <c r="R874" s="212">
        <f t="shared" si="241"/>
        <v>213.74498000000003</v>
      </c>
      <c r="S874" s="436">
        <v>19710</v>
      </c>
      <c r="T874" s="213">
        <f t="shared" si="244"/>
        <v>1106.5523035909428</v>
      </c>
      <c r="U874" s="210">
        <f t="shared" si="251"/>
        <v>376.22778322092057</v>
      </c>
      <c r="V874" s="208">
        <f t="shared" si="252"/>
        <v>22.131046071818854</v>
      </c>
      <c r="W874" s="165">
        <v>24</v>
      </c>
      <c r="X874" s="166">
        <f t="shared" si="253"/>
        <v>1528.9111328836823</v>
      </c>
    </row>
    <row r="875" spans="1:24" s="424" customFormat="1" ht="15.75" customHeight="1" x14ac:dyDescent="0.2">
      <c r="A875" s="211">
        <f t="shared" si="236"/>
        <v>848</v>
      </c>
      <c r="B875" s="212">
        <f t="shared" si="239"/>
        <v>74.834232</v>
      </c>
      <c r="C875" s="436">
        <v>19710</v>
      </c>
      <c r="D875" s="213">
        <f t="shared" si="242"/>
        <v>3160.5856528333184</v>
      </c>
      <c r="E875" s="208">
        <f t="shared" si="245"/>
        <v>1074.5991219633283</v>
      </c>
      <c r="F875" s="164">
        <f t="shared" si="246"/>
        <v>63.211713056666369</v>
      </c>
      <c r="G875" s="165">
        <v>68</v>
      </c>
      <c r="H875" s="166">
        <f t="shared" si="247"/>
        <v>4366.3964878533134</v>
      </c>
      <c r="I875" s="211">
        <f t="shared" si="237"/>
        <v>848</v>
      </c>
      <c r="J875" s="212">
        <f t="shared" si="240"/>
        <v>115.12958769230769</v>
      </c>
      <c r="K875" s="436">
        <v>19710</v>
      </c>
      <c r="L875" s="213">
        <f t="shared" si="243"/>
        <v>2054.3806743416571</v>
      </c>
      <c r="M875" s="210">
        <f t="shared" si="248"/>
        <v>698.48942927616349</v>
      </c>
      <c r="N875" s="208">
        <f t="shared" si="249"/>
        <v>41.087613486833142</v>
      </c>
      <c r="O875" s="165">
        <v>44</v>
      </c>
      <c r="P875" s="166">
        <f t="shared" si="250"/>
        <v>2837.957717104654</v>
      </c>
      <c r="Q875" s="211">
        <f t="shared" si="238"/>
        <v>848</v>
      </c>
      <c r="R875" s="212">
        <f t="shared" si="241"/>
        <v>213.81209142857145</v>
      </c>
      <c r="S875" s="436">
        <v>19710</v>
      </c>
      <c r="T875" s="213">
        <f t="shared" si="244"/>
        <v>1106.2049784916612</v>
      </c>
      <c r="U875" s="210">
        <f t="shared" si="251"/>
        <v>376.10969268716485</v>
      </c>
      <c r="V875" s="208">
        <f t="shared" si="252"/>
        <v>22.124099569833223</v>
      </c>
      <c r="W875" s="165">
        <v>24</v>
      </c>
      <c r="X875" s="166">
        <f t="shared" si="253"/>
        <v>1528.4387707486594</v>
      </c>
    </row>
    <row r="876" spans="1:24" s="424" customFormat="1" ht="15.75" customHeight="1" x14ac:dyDescent="0.2">
      <c r="A876" s="211">
        <f t="shared" si="236"/>
        <v>849</v>
      </c>
      <c r="B876" s="212">
        <f t="shared" si="239"/>
        <v>74.857720999999998</v>
      </c>
      <c r="C876" s="436">
        <v>19710</v>
      </c>
      <c r="D876" s="213">
        <f t="shared" si="242"/>
        <v>3159.5939181744529</v>
      </c>
      <c r="E876" s="208">
        <f t="shared" si="245"/>
        <v>1074.261932179314</v>
      </c>
      <c r="F876" s="164">
        <f t="shared" si="246"/>
        <v>63.19187836348906</v>
      </c>
      <c r="G876" s="165">
        <v>68</v>
      </c>
      <c r="H876" s="166">
        <f t="shared" si="247"/>
        <v>4365.0477287172562</v>
      </c>
      <c r="I876" s="211">
        <f t="shared" si="237"/>
        <v>849</v>
      </c>
      <c r="J876" s="212">
        <f t="shared" si="240"/>
        <v>115.1657246153846</v>
      </c>
      <c r="K876" s="436">
        <v>19710</v>
      </c>
      <c r="L876" s="213">
        <f t="shared" si="243"/>
        <v>2053.7360468133943</v>
      </c>
      <c r="M876" s="210">
        <f t="shared" si="248"/>
        <v>698.27025591655411</v>
      </c>
      <c r="N876" s="208">
        <f t="shared" si="249"/>
        <v>41.074720936267887</v>
      </c>
      <c r="O876" s="165">
        <v>44</v>
      </c>
      <c r="P876" s="166">
        <f t="shared" si="250"/>
        <v>2837.0810236662164</v>
      </c>
      <c r="Q876" s="211">
        <f t="shared" si="238"/>
        <v>849</v>
      </c>
      <c r="R876" s="212">
        <f t="shared" si="241"/>
        <v>213.87920285714287</v>
      </c>
      <c r="S876" s="436">
        <v>19710</v>
      </c>
      <c r="T876" s="213">
        <f t="shared" si="244"/>
        <v>1105.8578713610584</v>
      </c>
      <c r="U876" s="210">
        <f t="shared" si="251"/>
        <v>375.99167626275988</v>
      </c>
      <c r="V876" s="208">
        <f t="shared" si="252"/>
        <v>22.117157427221169</v>
      </c>
      <c r="W876" s="165">
        <v>24</v>
      </c>
      <c r="X876" s="166">
        <f t="shared" si="253"/>
        <v>1527.9667050510395</v>
      </c>
    </row>
    <row r="877" spans="1:24" s="424" customFormat="1" ht="15.75" customHeight="1" x14ac:dyDescent="0.2">
      <c r="A877" s="214">
        <f t="shared" si="236"/>
        <v>850</v>
      </c>
      <c r="B877" s="212">
        <f t="shared" si="239"/>
        <v>74.881209999999996</v>
      </c>
      <c r="C877" s="436">
        <v>19710</v>
      </c>
      <c r="D877" s="213">
        <f t="shared" si="242"/>
        <v>3158.6028056971841</v>
      </c>
      <c r="E877" s="208">
        <f t="shared" si="245"/>
        <v>1073.9249539370426</v>
      </c>
      <c r="F877" s="164">
        <f t="shared" si="246"/>
        <v>63.172056113943682</v>
      </c>
      <c r="G877" s="165">
        <v>68</v>
      </c>
      <c r="H877" s="166">
        <f t="shared" si="247"/>
        <v>4363.6998157481703</v>
      </c>
      <c r="I877" s="214">
        <f t="shared" si="237"/>
        <v>850</v>
      </c>
      <c r="J877" s="212">
        <f t="shared" si="240"/>
        <v>115.20186153846153</v>
      </c>
      <c r="K877" s="436">
        <v>19710</v>
      </c>
      <c r="L877" s="213">
        <f t="shared" si="243"/>
        <v>2053.0918237031692</v>
      </c>
      <c r="M877" s="210">
        <f t="shared" si="248"/>
        <v>698.05122005907754</v>
      </c>
      <c r="N877" s="208">
        <f t="shared" si="249"/>
        <v>41.061836474063384</v>
      </c>
      <c r="O877" s="165">
        <v>44</v>
      </c>
      <c r="P877" s="166">
        <f t="shared" si="250"/>
        <v>2836.2048802363101</v>
      </c>
      <c r="Q877" s="214">
        <f t="shared" si="238"/>
        <v>850</v>
      </c>
      <c r="R877" s="212">
        <f t="shared" si="241"/>
        <v>213.94631428571429</v>
      </c>
      <c r="S877" s="436">
        <v>19710</v>
      </c>
      <c r="T877" s="213">
        <f t="shared" si="244"/>
        <v>1105.5109819940142</v>
      </c>
      <c r="U877" s="210">
        <f t="shared" si="251"/>
        <v>375.87373387796487</v>
      </c>
      <c r="V877" s="208">
        <f t="shared" si="252"/>
        <v>22.110219639880285</v>
      </c>
      <c r="W877" s="165">
        <v>24</v>
      </c>
      <c r="X877" s="166">
        <f t="shared" si="253"/>
        <v>1527.4949355118595</v>
      </c>
    </row>
    <row r="878" spans="1:24" s="424" customFormat="1" ht="15.75" customHeight="1" x14ac:dyDescent="0.2">
      <c r="A878" s="211">
        <f t="shared" si="236"/>
        <v>851</v>
      </c>
      <c r="B878" s="212">
        <f t="shared" si="239"/>
        <v>74.904698999999994</v>
      </c>
      <c r="C878" s="436">
        <v>19710</v>
      </c>
      <c r="D878" s="213">
        <f t="shared" si="242"/>
        <v>3157.612314816191</v>
      </c>
      <c r="E878" s="208">
        <f t="shared" si="245"/>
        <v>1073.5881870375049</v>
      </c>
      <c r="F878" s="164">
        <f t="shared" si="246"/>
        <v>63.152246296323824</v>
      </c>
      <c r="G878" s="165">
        <v>68</v>
      </c>
      <c r="H878" s="166">
        <f t="shared" si="247"/>
        <v>4362.3527481500196</v>
      </c>
      <c r="I878" s="211">
        <f t="shared" si="237"/>
        <v>851</v>
      </c>
      <c r="J878" s="212">
        <f t="shared" si="240"/>
        <v>115.23799846153845</v>
      </c>
      <c r="K878" s="436">
        <v>19710</v>
      </c>
      <c r="L878" s="213">
        <f t="shared" si="243"/>
        <v>2052.4480046305239</v>
      </c>
      <c r="M878" s="210">
        <f t="shared" si="248"/>
        <v>697.83232157437817</v>
      </c>
      <c r="N878" s="208">
        <f t="shared" si="249"/>
        <v>41.048960092610479</v>
      </c>
      <c r="O878" s="165">
        <v>44</v>
      </c>
      <c r="P878" s="166">
        <f t="shared" si="250"/>
        <v>2835.3292862975122</v>
      </c>
      <c r="Q878" s="211">
        <f t="shared" si="238"/>
        <v>851</v>
      </c>
      <c r="R878" s="212">
        <f t="shared" si="241"/>
        <v>214.01342571428572</v>
      </c>
      <c r="S878" s="436">
        <v>19710</v>
      </c>
      <c r="T878" s="213">
        <f t="shared" si="244"/>
        <v>1105.1643101856666</v>
      </c>
      <c r="U878" s="210">
        <f t="shared" si="251"/>
        <v>375.75586546312667</v>
      </c>
      <c r="V878" s="208">
        <f t="shared" si="252"/>
        <v>22.103286203713335</v>
      </c>
      <c r="W878" s="165">
        <v>24</v>
      </c>
      <c r="X878" s="166">
        <f t="shared" si="253"/>
        <v>1527.0234618525067</v>
      </c>
    </row>
    <row r="879" spans="1:24" s="424" customFormat="1" ht="15.75" customHeight="1" x14ac:dyDescent="0.2">
      <c r="A879" s="211">
        <f t="shared" si="236"/>
        <v>852</v>
      </c>
      <c r="B879" s="212">
        <f t="shared" si="239"/>
        <v>74.928188000000006</v>
      </c>
      <c r="C879" s="436">
        <v>19710</v>
      </c>
      <c r="D879" s="213">
        <f t="shared" si="242"/>
        <v>3156.6224449468868</v>
      </c>
      <c r="E879" s="208">
        <f t="shared" si="245"/>
        <v>1073.2516312819416</v>
      </c>
      <c r="F879" s="164">
        <f t="shared" si="246"/>
        <v>63.132448898937739</v>
      </c>
      <c r="G879" s="165">
        <v>68</v>
      </c>
      <c r="H879" s="166">
        <f t="shared" si="247"/>
        <v>4361.0065251277665</v>
      </c>
      <c r="I879" s="211">
        <f t="shared" si="237"/>
        <v>852</v>
      </c>
      <c r="J879" s="212">
        <f t="shared" si="240"/>
        <v>115.27413538461539</v>
      </c>
      <c r="K879" s="436">
        <v>19710</v>
      </c>
      <c r="L879" s="213">
        <f t="shared" si="243"/>
        <v>2051.8045892154764</v>
      </c>
      <c r="M879" s="210">
        <f t="shared" si="248"/>
        <v>697.61356033326206</v>
      </c>
      <c r="N879" s="208">
        <f t="shared" si="249"/>
        <v>41.036091784309527</v>
      </c>
      <c r="O879" s="165">
        <v>44</v>
      </c>
      <c r="P879" s="166">
        <f t="shared" si="250"/>
        <v>2834.4542413330478</v>
      </c>
      <c r="Q879" s="211">
        <f t="shared" si="238"/>
        <v>852</v>
      </c>
      <c r="R879" s="212">
        <f t="shared" si="241"/>
        <v>214.08053714285717</v>
      </c>
      <c r="S879" s="436">
        <v>19710</v>
      </c>
      <c r="T879" s="213">
        <f t="shared" si="244"/>
        <v>1104.8178557314104</v>
      </c>
      <c r="U879" s="210">
        <f t="shared" si="251"/>
        <v>375.63807094867957</v>
      </c>
      <c r="V879" s="208">
        <f t="shared" si="252"/>
        <v>22.096357114628209</v>
      </c>
      <c r="W879" s="165">
        <v>24</v>
      </c>
      <c r="X879" s="166">
        <f t="shared" si="253"/>
        <v>1526.5522837947183</v>
      </c>
    </row>
    <row r="880" spans="1:24" s="424" customFormat="1" ht="15.75" customHeight="1" x14ac:dyDescent="0.2">
      <c r="A880" s="211">
        <f t="shared" si="236"/>
        <v>853</v>
      </c>
      <c r="B880" s="212">
        <f t="shared" si="239"/>
        <v>74.951677000000004</v>
      </c>
      <c r="C880" s="436">
        <v>19710</v>
      </c>
      <c r="D880" s="213">
        <f t="shared" si="242"/>
        <v>3155.6331955054188</v>
      </c>
      <c r="E880" s="208">
        <f t="shared" si="245"/>
        <v>1072.9152864718424</v>
      </c>
      <c r="F880" s="164">
        <f t="shared" si="246"/>
        <v>63.112663910108381</v>
      </c>
      <c r="G880" s="165">
        <v>68</v>
      </c>
      <c r="H880" s="166">
        <f t="shared" si="247"/>
        <v>4359.6611458873695</v>
      </c>
      <c r="I880" s="211">
        <f t="shared" si="237"/>
        <v>853</v>
      </c>
      <c r="J880" s="212">
        <f t="shared" si="240"/>
        <v>115.31027230769232</v>
      </c>
      <c r="K880" s="436">
        <v>19710</v>
      </c>
      <c r="L880" s="213">
        <f t="shared" si="243"/>
        <v>2051.161577078522</v>
      </c>
      <c r="M880" s="210">
        <f t="shared" si="248"/>
        <v>697.39493620669748</v>
      </c>
      <c r="N880" s="208">
        <f t="shared" si="249"/>
        <v>41.023231541570439</v>
      </c>
      <c r="O880" s="165">
        <v>44</v>
      </c>
      <c r="P880" s="166">
        <f t="shared" si="250"/>
        <v>2833.5797448267899</v>
      </c>
      <c r="Q880" s="211">
        <f t="shared" si="238"/>
        <v>853</v>
      </c>
      <c r="R880" s="212">
        <f t="shared" si="241"/>
        <v>214.14764857142859</v>
      </c>
      <c r="S880" s="436">
        <v>19710</v>
      </c>
      <c r="T880" s="213">
        <f t="shared" si="244"/>
        <v>1104.4716184268964</v>
      </c>
      <c r="U880" s="210">
        <f t="shared" si="251"/>
        <v>375.52035026514477</v>
      </c>
      <c r="V880" s="208">
        <f t="shared" si="252"/>
        <v>22.089432368537928</v>
      </c>
      <c r="W880" s="165">
        <v>24</v>
      </c>
      <c r="X880" s="166">
        <f t="shared" si="253"/>
        <v>1526.0814010605791</v>
      </c>
    </row>
    <row r="881" spans="1:24" s="424" customFormat="1" ht="15.75" customHeight="1" x14ac:dyDescent="0.2">
      <c r="A881" s="211">
        <f t="shared" si="236"/>
        <v>854</v>
      </c>
      <c r="B881" s="212">
        <f t="shared" si="239"/>
        <v>74.975166000000002</v>
      </c>
      <c r="C881" s="436">
        <v>19710</v>
      </c>
      <c r="D881" s="213">
        <f t="shared" si="242"/>
        <v>3154.6445659086639</v>
      </c>
      <c r="E881" s="208">
        <f t="shared" si="245"/>
        <v>1072.5791524089459</v>
      </c>
      <c r="F881" s="164">
        <f t="shared" si="246"/>
        <v>63.09289131817328</v>
      </c>
      <c r="G881" s="165">
        <v>68</v>
      </c>
      <c r="H881" s="166">
        <f t="shared" si="247"/>
        <v>4358.3166096357827</v>
      </c>
      <c r="I881" s="211">
        <f t="shared" si="237"/>
        <v>854</v>
      </c>
      <c r="J881" s="212">
        <f t="shared" si="240"/>
        <v>115.34640923076923</v>
      </c>
      <c r="K881" s="436">
        <v>19710</v>
      </c>
      <c r="L881" s="213">
        <f t="shared" si="243"/>
        <v>2050.5189678406314</v>
      </c>
      <c r="M881" s="210">
        <f t="shared" si="248"/>
        <v>697.17644906581472</v>
      </c>
      <c r="N881" s="208">
        <f t="shared" si="249"/>
        <v>41.010379356812628</v>
      </c>
      <c r="O881" s="165">
        <v>44</v>
      </c>
      <c r="P881" s="166">
        <f t="shared" si="250"/>
        <v>2832.7057962632589</v>
      </c>
      <c r="Q881" s="211">
        <f t="shared" si="238"/>
        <v>854</v>
      </c>
      <c r="R881" s="212">
        <f t="shared" si="241"/>
        <v>214.21476000000001</v>
      </c>
      <c r="S881" s="436">
        <v>19710</v>
      </c>
      <c r="T881" s="213">
        <f t="shared" si="244"/>
        <v>1104.1255980680323</v>
      </c>
      <c r="U881" s="210">
        <f t="shared" si="251"/>
        <v>375.40270334313101</v>
      </c>
      <c r="V881" s="208">
        <f t="shared" si="252"/>
        <v>22.082511961360648</v>
      </c>
      <c r="W881" s="165">
        <v>24</v>
      </c>
      <c r="X881" s="166">
        <f t="shared" si="253"/>
        <v>1525.610813372524</v>
      </c>
    </row>
    <row r="882" spans="1:24" s="424" customFormat="1" ht="15.75" customHeight="1" x14ac:dyDescent="0.2">
      <c r="A882" s="211">
        <f t="shared" si="236"/>
        <v>855</v>
      </c>
      <c r="B882" s="212">
        <f t="shared" si="239"/>
        <v>74.998654999999999</v>
      </c>
      <c r="C882" s="436">
        <v>19710</v>
      </c>
      <c r="D882" s="213">
        <f t="shared" si="242"/>
        <v>3153.65655557423</v>
      </c>
      <c r="E882" s="208">
        <f t="shared" si="245"/>
        <v>1072.2432288952382</v>
      </c>
      <c r="F882" s="164">
        <f t="shared" si="246"/>
        <v>63.073131111484599</v>
      </c>
      <c r="G882" s="165">
        <v>68</v>
      </c>
      <c r="H882" s="166">
        <f t="shared" si="247"/>
        <v>4356.9729155809528</v>
      </c>
      <c r="I882" s="211">
        <f t="shared" si="237"/>
        <v>855</v>
      </c>
      <c r="J882" s="212">
        <f t="shared" si="240"/>
        <v>115.38254615384615</v>
      </c>
      <c r="K882" s="436">
        <v>19710</v>
      </c>
      <c r="L882" s="213">
        <f t="shared" si="243"/>
        <v>2049.8767611232497</v>
      </c>
      <c r="M882" s="210">
        <f t="shared" si="248"/>
        <v>696.95809878190494</v>
      </c>
      <c r="N882" s="208">
        <f t="shared" si="249"/>
        <v>40.997535222464997</v>
      </c>
      <c r="O882" s="165">
        <v>44</v>
      </c>
      <c r="P882" s="166">
        <f t="shared" si="250"/>
        <v>2831.8323951276197</v>
      </c>
      <c r="Q882" s="211">
        <f t="shared" si="238"/>
        <v>855</v>
      </c>
      <c r="R882" s="212">
        <f t="shared" si="241"/>
        <v>214.28187142857143</v>
      </c>
      <c r="S882" s="436">
        <v>19710</v>
      </c>
      <c r="T882" s="213">
        <f t="shared" si="244"/>
        <v>1103.7797944509805</v>
      </c>
      <c r="U882" s="210">
        <f t="shared" si="251"/>
        <v>375.28513011333337</v>
      </c>
      <c r="V882" s="208">
        <f t="shared" si="252"/>
        <v>22.07559588901961</v>
      </c>
      <c r="W882" s="165">
        <v>24</v>
      </c>
      <c r="X882" s="166">
        <f t="shared" si="253"/>
        <v>1525.1405204533335</v>
      </c>
    </row>
    <row r="883" spans="1:24" s="424" customFormat="1" ht="15.75" customHeight="1" x14ac:dyDescent="0.2">
      <c r="A883" s="211">
        <f t="shared" si="236"/>
        <v>856</v>
      </c>
      <c r="B883" s="212">
        <f t="shared" si="239"/>
        <v>75.022143999999997</v>
      </c>
      <c r="C883" s="436">
        <v>19710</v>
      </c>
      <c r="D883" s="213">
        <f t="shared" si="242"/>
        <v>3152.6691639204555</v>
      </c>
      <c r="E883" s="208">
        <f t="shared" si="245"/>
        <v>1071.9075157329548</v>
      </c>
      <c r="F883" s="164">
        <f t="shared" si="246"/>
        <v>63.053383278409115</v>
      </c>
      <c r="G883" s="165">
        <v>68</v>
      </c>
      <c r="H883" s="166">
        <f t="shared" si="247"/>
        <v>4355.6300629318193</v>
      </c>
      <c r="I883" s="211">
        <f t="shared" si="237"/>
        <v>856</v>
      </c>
      <c r="J883" s="212">
        <f t="shared" si="240"/>
        <v>115.41868307692307</v>
      </c>
      <c r="K883" s="436">
        <v>19710</v>
      </c>
      <c r="L883" s="213">
        <f t="shared" si="243"/>
        <v>2049.2349565482959</v>
      </c>
      <c r="M883" s="210">
        <f t="shared" si="248"/>
        <v>696.73988522642071</v>
      </c>
      <c r="N883" s="208">
        <f t="shared" si="249"/>
        <v>40.984699130965922</v>
      </c>
      <c r="O883" s="165">
        <v>44</v>
      </c>
      <c r="P883" s="166">
        <f t="shared" si="250"/>
        <v>2830.9595409056828</v>
      </c>
      <c r="Q883" s="211">
        <f t="shared" si="238"/>
        <v>856</v>
      </c>
      <c r="R883" s="212">
        <f t="shared" si="241"/>
        <v>214.34898285714286</v>
      </c>
      <c r="S883" s="436">
        <v>19710</v>
      </c>
      <c r="T883" s="213">
        <f t="shared" si="244"/>
        <v>1103.4342073721593</v>
      </c>
      <c r="U883" s="210">
        <f t="shared" si="251"/>
        <v>375.16763050653418</v>
      </c>
      <c r="V883" s="208">
        <f t="shared" si="252"/>
        <v>22.068684147443186</v>
      </c>
      <c r="W883" s="165">
        <v>24</v>
      </c>
      <c r="X883" s="166">
        <f t="shared" si="253"/>
        <v>1524.6705220261367</v>
      </c>
    </row>
    <row r="884" spans="1:24" s="424" customFormat="1" ht="15.75" customHeight="1" x14ac:dyDescent="0.2">
      <c r="A884" s="211">
        <f t="shared" si="236"/>
        <v>857</v>
      </c>
      <c r="B884" s="212">
        <f t="shared" si="239"/>
        <v>75.045632999999995</v>
      </c>
      <c r="C884" s="436">
        <v>19710</v>
      </c>
      <c r="D884" s="213">
        <f t="shared" si="242"/>
        <v>3151.6823903664053</v>
      </c>
      <c r="E884" s="208">
        <f t="shared" si="245"/>
        <v>1071.5720127245779</v>
      </c>
      <c r="F884" s="164">
        <f t="shared" si="246"/>
        <v>63.033647807328109</v>
      </c>
      <c r="G884" s="165">
        <v>68</v>
      </c>
      <c r="H884" s="166">
        <f t="shared" si="247"/>
        <v>4354.2880508983108</v>
      </c>
      <c r="I884" s="211">
        <f t="shared" si="237"/>
        <v>857</v>
      </c>
      <c r="J884" s="212">
        <f t="shared" si="240"/>
        <v>115.45481999999998</v>
      </c>
      <c r="K884" s="436">
        <v>19710</v>
      </c>
      <c r="L884" s="213">
        <f t="shared" si="243"/>
        <v>2048.5935537381638</v>
      </c>
      <c r="M884" s="210">
        <f t="shared" si="248"/>
        <v>696.52180827097573</v>
      </c>
      <c r="N884" s="208">
        <f t="shared" si="249"/>
        <v>40.971871074763278</v>
      </c>
      <c r="O884" s="165">
        <v>44</v>
      </c>
      <c r="P884" s="166">
        <f t="shared" si="250"/>
        <v>2830.0872330839029</v>
      </c>
      <c r="Q884" s="211">
        <f t="shared" si="238"/>
        <v>857</v>
      </c>
      <c r="R884" s="212">
        <f t="shared" si="241"/>
        <v>214.41609428571428</v>
      </c>
      <c r="S884" s="436">
        <v>19710</v>
      </c>
      <c r="T884" s="213">
        <f t="shared" si="244"/>
        <v>1103.088836628242</v>
      </c>
      <c r="U884" s="210">
        <f t="shared" si="251"/>
        <v>375.0502044536023</v>
      </c>
      <c r="V884" s="208">
        <f t="shared" si="252"/>
        <v>22.061776732564841</v>
      </c>
      <c r="W884" s="165">
        <v>24</v>
      </c>
      <c r="X884" s="166">
        <f t="shared" si="253"/>
        <v>1524.2008178144092</v>
      </c>
    </row>
    <row r="885" spans="1:24" s="424" customFormat="1" ht="15.75" customHeight="1" x14ac:dyDescent="0.2">
      <c r="A885" s="211">
        <f t="shared" si="236"/>
        <v>858</v>
      </c>
      <c r="B885" s="212">
        <f t="shared" si="239"/>
        <v>75.069121999999993</v>
      </c>
      <c r="C885" s="436">
        <v>19710</v>
      </c>
      <c r="D885" s="213">
        <f t="shared" si="242"/>
        <v>3150.6962343318737</v>
      </c>
      <c r="E885" s="208">
        <f t="shared" si="245"/>
        <v>1071.2367196728371</v>
      </c>
      <c r="F885" s="164">
        <f t="shared" si="246"/>
        <v>63.013924686637473</v>
      </c>
      <c r="G885" s="165">
        <v>68</v>
      </c>
      <c r="H885" s="166">
        <f t="shared" si="247"/>
        <v>4352.9468786913485</v>
      </c>
      <c r="I885" s="211">
        <f t="shared" si="237"/>
        <v>858</v>
      </c>
      <c r="J885" s="212">
        <f t="shared" si="240"/>
        <v>115.49095692307691</v>
      </c>
      <c r="K885" s="436">
        <v>19710</v>
      </c>
      <c r="L885" s="213">
        <f t="shared" si="243"/>
        <v>2047.9525523157181</v>
      </c>
      <c r="M885" s="210">
        <f t="shared" si="248"/>
        <v>696.30386778734419</v>
      </c>
      <c r="N885" s="208">
        <f t="shared" si="249"/>
        <v>40.959051046314364</v>
      </c>
      <c r="O885" s="165">
        <v>44</v>
      </c>
      <c r="P885" s="166">
        <f t="shared" si="250"/>
        <v>2829.2154711493768</v>
      </c>
      <c r="Q885" s="211">
        <f t="shared" si="238"/>
        <v>858</v>
      </c>
      <c r="R885" s="212">
        <f t="shared" si="241"/>
        <v>214.4832057142857</v>
      </c>
      <c r="S885" s="436">
        <v>19710</v>
      </c>
      <c r="T885" s="213">
        <f t="shared" si="244"/>
        <v>1102.7436820161558</v>
      </c>
      <c r="U885" s="210">
        <f t="shared" si="251"/>
        <v>374.93285188549299</v>
      </c>
      <c r="V885" s="208">
        <f t="shared" si="252"/>
        <v>22.054873640323116</v>
      </c>
      <c r="W885" s="165">
        <v>24</v>
      </c>
      <c r="X885" s="166">
        <f t="shared" si="253"/>
        <v>1523.731407541972</v>
      </c>
    </row>
    <row r="886" spans="1:24" s="424" customFormat="1" ht="15.75" customHeight="1" x14ac:dyDescent="0.2">
      <c r="A886" s="211">
        <f t="shared" si="236"/>
        <v>859</v>
      </c>
      <c r="B886" s="212">
        <f t="shared" si="239"/>
        <v>75.092611000000005</v>
      </c>
      <c r="C886" s="436">
        <v>19710</v>
      </c>
      <c r="D886" s="213">
        <f t="shared" si="242"/>
        <v>3149.7106952373779</v>
      </c>
      <c r="E886" s="208">
        <f t="shared" si="245"/>
        <v>1070.9016363807086</v>
      </c>
      <c r="F886" s="164">
        <f t="shared" si="246"/>
        <v>62.994213904747561</v>
      </c>
      <c r="G886" s="165">
        <v>68</v>
      </c>
      <c r="H886" s="166">
        <f t="shared" si="247"/>
        <v>4351.6065455228345</v>
      </c>
      <c r="I886" s="211">
        <f t="shared" si="237"/>
        <v>859</v>
      </c>
      <c r="J886" s="212">
        <f t="shared" si="240"/>
        <v>115.52709384615385</v>
      </c>
      <c r="K886" s="436">
        <v>19710</v>
      </c>
      <c r="L886" s="213">
        <f t="shared" si="243"/>
        <v>2047.3119519042957</v>
      </c>
      <c r="M886" s="210">
        <f t="shared" si="248"/>
        <v>696.08606364746061</v>
      </c>
      <c r="N886" s="208">
        <f t="shared" si="249"/>
        <v>40.946239038085913</v>
      </c>
      <c r="O886" s="165">
        <v>44</v>
      </c>
      <c r="P886" s="166">
        <f t="shared" si="250"/>
        <v>2828.3442545898424</v>
      </c>
      <c r="Q886" s="211">
        <f t="shared" si="238"/>
        <v>859</v>
      </c>
      <c r="R886" s="212">
        <f t="shared" si="241"/>
        <v>214.55031714285718</v>
      </c>
      <c r="S886" s="436">
        <v>19710</v>
      </c>
      <c r="T886" s="213">
        <f t="shared" si="244"/>
        <v>1102.3987433330822</v>
      </c>
      <c r="U886" s="210">
        <f t="shared" si="251"/>
        <v>374.81557273324796</v>
      </c>
      <c r="V886" s="208">
        <f t="shared" si="252"/>
        <v>22.047974866661644</v>
      </c>
      <c r="W886" s="165">
        <v>24</v>
      </c>
      <c r="X886" s="166">
        <f t="shared" si="253"/>
        <v>1523.2622909329918</v>
      </c>
    </row>
    <row r="887" spans="1:24" s="424" customFormat="1" ht="15.75" customHeight="1" x14ac:dyDescent="0.2">
      <c r="A887" s="214">
        <f t="shared" si="236"/>
        <v>860</v>
      </c>
      <c r="B887" s="212">
        <f t="shared" si="239"/>
        <v>75.116100000000003</v>
      </c>
      <c r="C887" s="436">
        <v>19710</v>
      </c>
      <c r="D887" s="213">
        <f t="shared" si="242"/>
        <v>3148.7257725041632</v>
      </c>
      <c r="E887" s="208">
        <f t="shared" si="245"/>
        <v>1070.5667626514155</v>
      </c>
      <c r="F887" s="164">
        <f t="shared" si="246"/>
        <v>62.974515450083267</v>
      </c>
      <c r="G887" s="165">
        <v>68</v>
      </c>
      <c r="H887" s="166">
        <f t="shared" si="247"/>
        <v>4350.267050605662</v>
      </c>
      <c r="I887" s="214">
        <f t="shared" si="237"/>
        <v>860</v>
      </c>
      <c r="J887" s="212">
        <f t="shared" si="240"/>
        <v>115.56323076923077</v>
      </c>
      <c r="K887" s="436">
        <v>19710</v>
      </c>
      <c r="L887" s="213">
        <f t="shared" si="243"/>
        <v>2046.6717521277062</v>
      </c>
      <c r="M887" s="210">
        <f t="shared" si="248"/>
        <v>695.86839572342012</v>
      </c>
      <c r="N887" s="208">
        <f t="shared" si="249"/>
        <v>40.933435042554123</v>
      </c>
      <c r="O887" s="165">
        <v>44</v>
      </c>
      <c r="P887" s="166">
        <f t="shared" si="250"/>
        <v>2827.4735828936805</v>
      </c>
      <c r="Q887" s="214">
        <f t="shared" si="238"/>
        <v>860</v>
      </c>
      <c r="R887" s="212">
        <f t="shared" si="241"/>
        <v>214.6174285714286</v>
      </c>
      <c r="S887" s="436">
        <v>19710</v>
      </c>
      <c r="T887" s="213">
        <f t="shared" si="244"/>
        <v>1102.0540203764572</v>
      </c>
      <c r="U887" s="210">
        <f t="shared" si="251"/>
        <v>374.69836692799549</v>
      </c>
      <c r="V887" s="208">
        <f t="shared" si="252"/>
        <v>22.041080407529144</v>
      </c>
      <c r="W887" s="165">
        <v>24</v>
      </c>
      <c r="X887" s="166">
        <f t="shared" si="253"/>
        <v>1522.7934677119817</v>
      </c>
    </row>
    <row r="888" spans="1:24" s="424" customFormat="1" ht="15.75" customHeight="1" x14ac:dyDescent="0.2">
      <c r="A888" s="211">
        <f t="shared" si="236"/>
        <v>861</v>
      </c>
      <c r="B888" s="212">
        <f t="shared" si="239"/>
        <v>75.139589000000001</v>
      </c>
      <c r="C888" s="436">
        <v>19710</v>
      </c>
      <c r="D888" s="213">
        <f t="shared" si="242"/>
        <v>3147.741465554197</v>
      </c>
      <c r="E888" s="208">
        <f t="shared" si="245"/>
        <v>1070.2320982884271</v>
      </c>
      <c r="F888" s="164">
        <f t="shared" si="246"/>
        <v>62.954829311083941</v>
      </c>
      <c r="G888" s="165">
        <v>68</v>
      </c>
      <c r="H888" s="166">
        <f t="shared" si="247"/>
        <v>4348.9283931537084</v>
      </c>
      <c r="I888" s="211">
        <f t="shared" si="237"/>
        <v>861</v>
      </c>
      <c r="J888" s="212">
        <f t="shared" si="240"/>
        <v>115.59936769230769</v>
      </c>
      <c r="K888" s="436">
        <v>19710</v>
      </c>
      <c r="L888" s="213">
        <f t="shared" si="243"/>
        <v>2046.0319526102278</v>
      </c>
      <c r="M888" s="210">
        <f t="shared" si="248"/>
        <v>695.6508638874775</v>
      </c>
      <c r="N888" s="208">
        <f t="shared" si="249"/>
        <v>40.920639052204557</v>
      </c>
      <c r="O888" s="165">
        <v>44</v>
      </c>
      <c r="P888" s="166">
        <f t="shared" si="250"/>
        <v>2826.6034555499095</v>
      </c>
      <c r="Q888" s="211">
        <f t="shared" si="238"/>
        <v>861</v>
      </c>
      <c r="R888" s="212">
        <f t="shared" si="241"/>
        <v>214.68454000000003</v>
      </c>
      <c r="S888" s="436">
        <v>19710</v>
      </c>
      <c r="T888" s="213">
        <f t="shared" si="244"/>
        <v>1101.7095129439688</v>
      </c>
      <c r="U888" s="210">
        <f t="shared" si="251"/>
        <v>374.58123440094943</v>
      </c>
      <c r="V888" s="208">
        <f t="shared" si="252"/>
        <v>22.034190258879377</v>
      </c>
      <c r="W888" s="165">
        <v>24</v>
      </c>
      <c r="X888" s="166">
        <f t="shared" si="253"/>
        <v>1522.3249376037975</v>
      </c>
    </row>
    <row r="889" spans="1:24" s="424" customFormat="1" ht="15.75" customHeight="1" x14ac:dyDescent="0.2">
      <c r="A889" s="211">
        <f t="shared" si="236"/>
        <v>862</v>
      </c>
      <c r="B889" s="212">
        <f t="shared" si="239"/>
        <v>75.163077999999999</v>
      </c>
      <c r="C889" s="436">
        <v>19710</v>
      </c>
      <c r="D889" s="213">
        <f t="shared" si="242"/>
        <v>3146.7577738101681</v>
      </c>
      <c r="E889" s="208">
        <f t="shared" si="245"/>
        <v>1069.8976430954572</v>
      </c>
      <c r="F889" s="164">
        <f t="shared" si="246"/>
        <v>62.935155476203363</v>
      </c>
      <c r="G889" s="165">
        <v>68</v>
      </c>
      <c r="H889" s="166">
        <f t="shared" si="247"/>
        <v>4347.5905723818287</v>
      </c>
      <c r="I889" s="211">
        <f t="shared" si="237"/>
        <v>862</v>
      </c>
      <c r="J889" s="212">
        <f t="shared" si="240"/>
        <v>115.6355046153846</v>
      </c>
      <c r="K889" s="436">
        <v>19710</v>
      </c>
      <c r="L889" s="213">
        <f t="shared" si="243"/>
        <v>2045.3925529766091</v>
      </c>
      <c r="M889" s="210">
        <f t="shared" si="248"/>
        <v>695.43346801204711</v>
      </c>
      <c r="N889" s="208">
        <f t="shared" si="249"/>
        <v>40.907851059532184</v>
      </c>
      <c r="O889" s="165">
        <v>44</v>
      </c>
      <c r="P889" s="166">
        <f t="shared" si="250"/>
        <v>2825.7338720481885</v>
      </c>
      <c r="Q889" s="211">
        <f t="shared" si="238"/>
        <v>862</v>
      </c>
      <c r="R889" s="212">
        <f t="shared" si="241"/>
        <v>214.75165142857145</v>
      </c>
      <c r="S889" s="436">
        <v>19710</v>
      </c>
      <c r="T889" s="213">
        <f t="shared" si="244"/>
        <v>1101.3652208335586</v>
      </c>
      <c r="U889" s="210">
        <f t="shared" si="251"/>
        <v>374.46417508340994</v>
      </c>
      <c r="V889" s="208">
        <f t="shared" si="252"/>
        <v>22.027304416671171</v>
      </c>
      <c r="W889" s="165">
        <v>24</v>
      </c>
      <c r="X889" s="166">
        <f t="shared" si="253"/>
        <v>1521.8567003336398</v>
      </c>
    </row>
    <row r="890" spans="1:24" s="424" customFormat="1" ht="15.75" customHeight="1" x14ac:dyDescent="0.2">
      <c r="A890" s="211">
        <f t="shared" si="236"/>
        <v>863</v>
      </c>
      <c r="B890" s="212">
        <f t="shared" si="239"/>
        <v>75.186566999999997</v>
      </c>
      <c r="C890" s="436">
        <v>19710</v>
      </c>
      <c r="D890" s="213">
        <f t="shared" si="242"/>
        <v>3145.7746966954883</v>
      </c>
      <c r="E890" s="208">
        <f t="shared" si="245"/>
        <v>1069.5633968764662</v>
      </c>
      <c r="F890" s="164">
        <f t="shared" si="246"/>
        <v>62.915493933909765</v>
      </c>
      <c r="G890" s="165">
        <v>68</v>
      </c>
      <c r="H890" s="166">
        <f t="shared" si="247"/>
        <v>4346.2535875058638</v>
      </c>
      <c r="I890" s="211">
        <f t="shared" si="237"/>
        <v>863</v>
      </c>
      <c r="J890" s="212">
        <f t="shared" si="240"/>
        <v>115.67164153846153</v>
      </c>
      <c r="K890" s="436">
        <v>19710</v>
      </c>
      <c r="L890" s="213">
        <f t="shared" si="243"/>
        <v>2044.7535528520673</v>
      </c>
      <c r="M890" s="210">
        <f t="shared" si="248"/>
        <v>695.21620796970296</v>
      </c>
      <c r="N890" s="208">
        <f t="shared" si="249"/>
        <v>40.895071057041349</v>
      </c>
      <c r="O890" s="165">
        <v>44</v>
      </c>
      <c r="P890" s="166">
        <f t="shared" si="250"/>
        <v>2824.8648318788114</v>
      </c>
      <c r="Q890" s="211">
        <f t="shared" si="238"/>
        <v>863</v>
      </c>
      <c r="R890" s="212">
        <f t="shared" si="241"/>
        <v>214.81876285714287</v>
      </c>
      <c r="S890" s="436">
        <v>19710</v>
      </c>
      <c r="T890" s="213">
        <f t="shared" si="244"/>
        <v>1101.0211438434208</v>
      </c>
      <c r="U890" s="210">
        <f t="shared" si="251"/>
        <v>374.34718890676311</v>
      </c>
      <c r="V890" s="208">
        <f t="shared" si="252"/>
        <v>22.020422876868416</v>
      </c>
      <c r="W890" s="165">
        <v>24</v>
      </c>
      <c r="X890" s="166">
        <f t="shared" si="253"/>
        <v>1521.3887556270524</v>
      </c>
    </row>
    <row r="891" spans="1:24" s="424" customFormat="1" ht="15.75" customHeight="1" x14ac:dyDescent="0.2">
      <c r="A891" s="211">
        <f t="shared" si="236"/>
        <v>864</v>
      </c>
      <c r="B891" s="212">
        <f t="shared" si="239"/>
        <v>75.210055999999994</v>
      </c>
      <c r="C891" s="436">
        <v>19710</v>
      </c>
      <c r="D891" s="213">
        <f t="shared" si="242"/>
        <v>3144.7922336342899</v>
      </c>
      <c r="E891" s="208">
        <f t="shared" si="245"/>
        <v>1069.2293594356586</v>
      </c>
      <c r="F891" s="164">
        <f t="shared" si="246"/>
        <v>62.895844672685797</v>
      </c>
      <c r="G891" s="165">
        <v>68</v>
      </c>
      <c r="H891" s="166">
        <f t="shared" si="247"/>
        <v>4344.9174377426343</v>
      </c>
      <c r="I891" s="211">
        <f t="shared" si="237"/>
        <v>864</v>
      </c>
      <c r="J891" s="212">
        <f t="shared" si="240"/>
        <v>115.70777846153845</v>
      </c>
      <c r="K891" s="436">
        <v>19710</v>
      </c>
      <c r="L891" s="213">
        <f t="shared" si="243"/>
        <v>2044.1149518622883</v>
      </c>
      <c r="M891" s="210">
        <f t="shared" si="248"/>
        <v>694.99908363317809</v>
      </c>
      <c r="N891" s="208">
        <f t="shared" si="249"/>
        <v>40.882299037245765</v>
      </c>
      <c r="O891" s="165">
        <v>44</v>
      </c>
      <c r="P891" s="166">
        <f t="shared" si="250"/>
        <v>2823.9963345327124</v>
      </c>
      <c r="Q891" s="211">
        <f t="shared" si="238"/>
        <v>864</v>
      </c>
      <c r="R891" s="212">
        <f t="shared" si="241"/>
        <v>214.88587428571429</v>
      </c>
      <c r="S891" s="436">
        <v>19710</v>
      </c>
      <c r="T891" s="213">
        <f t="shared" si="244"/>
        <v>1100.6772817720014</v>
      </c>
      <c r="U891" s="210">
        <f t="shared" si="251"/>
        <v>374.23027580248049</v>
      </c>
      <c r="V891" s="208">
        <f t="shared" si="252"/>
        <v>22.013545635440028</v>
      </c>
      <c r="W891" s="165">
        <v>24</v>
      </c>
      <c r="X891" s="166">
        <f t="shared" si="253"/>
        <v>1520.921103209922</v>
      </c>
    </row>
    <row r="892" spans="1:24" s="424" customFormat="1" ht="15.75" customHeight="1" x14ac:dyDescent="0.2">
      <c r="A892" s="211">
        <f t="shared" si="236"/>
        <v>865</v>
      </c>
      <c r="B892" s="212">
        <f t="shared" si="239"/>
        <v>75.233544999999992</v>
      </c>
      <c r="C892" s="436">
        <v>19710</v>
      </c>
      <c r="D892" s="213">
        <f t="shared" si="242"/>
        <v>3143.8103840514232</v>
      </c>
      <c r="E892" s="208">
        <f t="shared" si="245"/>
        <v>1068.8955305774839</v>
      </c>
      <c r="F892" s="164">
        <f t="shared" si="246"/>
        <v>62.876207681028468</v>
      </c>
      <c r="G892" s="165">
        <v>68</v>
      </c>
      <c r="H892" s="166">
        <f t="shared" si="247"/>
        <v>4343.5821223099347</v>
      </c>
      <c r="I892" s="211">
        <f t="shared" si="237"/>
        <v>865</v>
      </c>
      <c r="J892" s="212">
        <f t="shared" si="240"/>
        <v>115.74391538461536</v>
      </c>
      <c r="K892" s="436">
        <v>19710</v>
      </c>
      <c r="L892" s="213">
        <f t="shared" si="243"/>
        <v>2043.4767496334252</v>
      </c>
      <c r="M892" s="210">
        <f t="shared" si="248"/>
        <v>694.78209487536458</v>
      </c>
      <c r="N892" s="208">
        <f t="shared" si="249"/>
        <v>40.869534992668505</v>
      </c>
      <c r="O892" s="165">
        <v>44</v>
      </c>
      <c r="P892" s="166">
        <f t="shared" si="250"/>
        <v>2823.1283795014583</v>
      </c>
      <c r="Q892" s="211">
        <f t="shared" si="238"/>
        <v>865</v>
      </c>
      <c r="R892" s="212">
        <f t="shared" si="241"/>
        <v>214.95298571428572</v>
      </c>
      <c r="S892" s="436">
        <v>19710</v>
      </c>
      <c r="T892" s="213">
        <f t="shared" si="244"/>
        <v>1100.3336344179979</v>
      </c>
      <c r="U892" s="210">
        <f t="shared" si="251"/>
        <v>374.11343570211932</v>
      </c>
      <c r="V892" s="208">
        <f t="shared" si="252"/>
        <v>22.006672688359959</v>
      </c>
      <c r="W892" s="165">
        <v>24</v>
      </c>
      <c r="X892" s="166">
        <f t="shared" si="253"/>
        <v>1520.453742808477</v>
      </c>
    </row>
    <row r="893" spans="1:24" s="424" customFormat="1" ht="15.75" customHeight="1" x14ac:dyDescent="0.2">
      <c r="A893" s="211">
        <f t="shared" si="236"/>
        <v>866</v>
      </c>
      <c r="B893" s="212">
        <f t="shared" si="239"/>
        <v>75.257034000000004</v>
      </c>
      <c r="C893" s="436">
        <v>19710</v>
      </c>
      <c r="D893" s="213">
        <f t="shared" si="242"/>
        <v>3142.8291473724566</v>
      </c>
      <c r="E893" s="208">
        <f t="shared" si="245"/>
        <v>1068.5619101066354</v>
      </c>
      <c r="F893" s="164">
        <f t="shared" si="246"/>
        <v>62.856582947449134</v>
      </c>
      <c r="G893" s="165">
        <v>68</v>
      </c>
      <c r="H893" s="166">
        <f t="shared" si="247"/>
        <v>4342.2476404265408</v>
      </c>
      <c r="I893" s="211">
        <f t="shared" si="237"/>
        <v>866</v>
      </c>
      <c r="J893" s="212">
        <f t="shared" si="240"/>
        <v>115.78005230769232</v>
      </c>
      <c r="K893" s="436">
        <v>19710</v>
      </c>
      <c r="L893" s="213">
        <f t="shared" si="243"/>
        <v>2042.8389457920969</v>
      </c>
      <c r="M893" s="210">
        <f t="shared" si="248"/>
        <v>694.565241569313</v>
      </c>
      <c r="N893" s="208">
        <f t="shared" si="249"/>
        <v>40.856778915841936</v>
      </c>
      <c r="O893" s="165">
        <v>44</v>
      </c>
      <c r="P893" s="166">
        <f t="shared" si="250"/>
        <v>2822.2609662772516</v>
      </c>
      <c r="Q893" s="211">
        <f t="shared" si="238"/>
        <v>866</v>
      </c>
      <c r="R893" s="212">
        <f t="shared" si="241"/>
        <v>215.02009714285717</v>
      </c>
      <c r="S893" s="436">
        <v>19710</v>
      </c>
      <c r="T893" s="213">
        <f t="shared" si="244"/>
        <v>1099.9902015803598</v>
      </c>
      <c r="U893" s="210">
        <f t="shared" si="251"/>
        <v>373.99666853732236</v>
      </c>
      <c r="V893" s="208">
        <f t="shared" si="252"/>
        <v>21.999804031607194</v>
      </c>
      <c r="W893" s="165">
        <v>24</v>
      </c>
      <c r="X893" s="166">
        <f t="shared" si="253"/>
        <v>1519.9866741492895</v>
      </c>
    </row>
    <row r="894" spans="1:24" s="424" customFormat="1" ht="15.75" customHeight="1" x14ac:dyDescent="0.2">
      <c r="A894" s="211">
        <f t="shared" si="236"/>
        <v>867</v>
      </c>
      <c r="B894" s="212">
        <f t="shared" si="239"/>
        <v>75.280523000000002</v>
      </c>
      <c r="C894" s="436">
        <v>19710</v>
      </c>
      <c r="D894" s="213">
        <f t="shared" si="242"/>
        <v>3141.8485230236779</v>
      </c>
      <c r="E894" s="208">
        <f t="shared" si="245"/>
        <v>1068.2284978280506</v>
      </c>
      <c r="F894" s="164">
        <f t="shared" si="246"/>
        <v>62.836970460473559</v>
      </c>
      <c r="G894" s="165">
        <v>68</v>
      </c>
      <c r="H894" s="166">
        <f t="shared" si="247"/>
        <v>4340.9139913122026</v>
      </c>
      <c r="I894" s="211">
        <f t="shared" si="237"/>
        <v>867</v>
      </c>
      <c r="J894" s="212">
        <f t="shared" si="240"/>
        <v>115.81618923076923</v>
      </c>
      <c r="K894" s="436">
        <v>19710</v>
      </c>
      <c r="L894" s="213">
        <f t="shared" si="243"/>
        <v>2042.2015399653908</v>
      </c>
      <c r="M894" s="210">
        <f t="shared" si="248"/>
        <v>694.34852358823287</v>
      </c>
      <c r="N894" s="208">
        <f t="shared" si="249"/>
        <v>40.844030799307816</v>
      </c>
      <c r="O894" s="165">
        <v>44</v>
      </c>
      <c r="P894" s="166">
        <f t="shared" si="250"/>
        <v>2821.3940943529315</v>
      </c>
      <c r="Q894" s="211">
        <f t="shared" si="238"/>
        <v>867</v>
      </c>
      <c r="R894" s="212">
        <f t="shared" si="241"/>
        <v>215.08720857142859</v>
      </c>
      <c r="S894" s="436">
        <v>19710</v>
      </c>
      <c r="T894" s="213">
        <f t="shared" si="244"/>
        <v>1099.6469830582871</v>
      </c>
      <c r="U894" s="210">
        <f t="shared" si="251"/>
        <v>373.87997423981767</v>
      </c>
      <c r="V894" s="208">
        <f t="shared" si="252"/>
        <v>21.992939661165742</v>
      </c>
      <c r="W894" s="165">
        <v>24</v>
      </c>
      <c r="X894" s="166">
        <f t="shared" si="253"/>
        <v>1519.5198969592705</v>
      </c>
    </row>
    <row r="895" spans="1:24" s="424" customFormat="1" ht="15.75" customHeight="1" x14ac:dyDescent="0.2">
      <c r="A895" s="211">
        <f t="shared" si="236"/>
        <v>868</v>
      </c>
      <c r="B895" s="212">
        <f t="shared" si="239"/>
        <v>75.304012</v>
      </c>
      <c r="C895" s="436">
        <v>19710</v>
      </c>
      <c r="D895" s="213">
        <f t="shared" si="242"/>
        <v>3140.8685104320871</v>
      </c>
      <c r="E895" s="208">
        <f t="shared" si="245"/>
        <v>1067.8952935469097</v>
      </c>
      <c r="F895" s="164">
        <f t="shared" si="246"/>
        <v>62.817370208641741</v>
      </c>
      <c r="G895" s="165">
        <v>68</v>
      </c>
      <c r="H895" s="166">
        <f t="shared" si="247"/>
        <v>4339.5811741876378</v>
      </c>
      <c r="I895" s="211">
        <f t="shared" si="237"/>
        <v>868</v>
      </c>
      <c r="J895" s="212">
        <f t="shared" si="240"/>
        <v>115.85232615384615</v>
      </c>
      <c r="K895" s="436">
        <v>19710</v>
      </c>
      <c r="L895" s="213">
        <f t="shared" si="243"/>
        <v>2041.5645317808567</v>
      </c>
      <c r="M895" s="210">
        <f t="shared" si="248"/>
        <v>694.13194080549135</v>
      </c>
      <c r="N895" s="208">
        <f t="shared" si="249"/>
        <v>40.831290635617137</v>
      </c>
      <c r="O895" s="165">
        <v>44</v>
      </c>
      <c r="P895" s="166">
        <f t="shared" si="250"/>
        <v>2820.5277632219654</v>
      </c>
      <c r="Q895" s="211">
        <f t="shared" si="238"/>
        <v>868</v>
      </c>
      <c r="R895" s="212">
        <f t="shared" si="241"/>
        <v>215.15432000000001</v>
      </c>
      <c r="S895" s="436">
        <v>19710</v>
      </c>
      <c r="T895" s="213">
        <f t="shared" si="244"/>
        <v>1099.3039786512304</v>
      </c>
      <c r="U895" s="210">
        <f t="shared" si="251"/>
        <v>373.76335274141837</v>
      </c>
      <c r="V895" s="208">
        <f t="shared" si="252"/>
        <v>21.986079573024607</v>
      </c>
      <c r="W895" s="165">
        <v>24</v>
      </c>
      <c r="X895" s="166">
        <f t="shared" si="253"/>
        <v>1519.0534109656735</v>
      </c>
    </row>
    <row r="896" spans="1:24" s="424" customFormat="1" ht="15.75" customHeight="1" x14ac:dyDescent="0.2">
      <c r="A896" s="211">
        <f t="shared" ref="A896:A959" si="254">1+A895</f>
        <v>869</v>
      </c>
      <c r="B896" s="212">
        <f t="shared" si="239"/>
        <v>75.327500999999998</v>
      </c>
      <c r="C896" s="436">
        <v>19710</v>
      </c>
      <c r="D896" s="213">
        <f t="shared" si="242"/>
        <v>3139.889109025401</v>
      </c>
      <c r="E896" s="208">
        <f t="shared" si="245"/>
        <v>1067.5622970686363</v>
      </c>
      <c r="F896" s="164">
        <f t="shared" si="246"/>
        <v>62.797782180508023</v>
      </c>
      <c r="G896" s="165">
        <v>68</v>
      </c>
      <c r="H896" s="166">
        <f t="shared" si="247"/>
        <v>4338.2491882745453</v>
      </c>
      <c r="I896" s="211">
        <f t="shared" ref="I896:I959" si="255">1+I895</f>
        <v>869</v>
      </c>
      <c r="J896" s="212">
        <f t="shared" si="240"/>
        <v>115.88846307692307</v>
      </c>
      <c r="K896" s="436">
        <v>19710</v>
      </c>
      <c r="L896" s="213">
        <f t="shared" si="243"/>
        <v>2040.9279208665107</v>
      </c>
      <c r="M896" s="210">
        <f t="shared" si="248"/>
        <v>693.91549309461368</v>
      </c>
      <c r="N896" s="208">
        <f t="shared" si="249"/>
        <v>40.818558417330216</v>
      </c>
      <c r="O896" s="165">
        <v>44</v>
      </c>
      <c r="P896" s="166">
        <f t="shared" si="250"/>
        <v>2819.6619723784547</v>
      </c>
      <c r="Q896" s="211">
        <f t="shared" ref="Q896:Q959" si="256">1+Q895</f>
        <v>869</v>
      </c>
      <c r="R896" s="212">
        <f t="shared" si="241"/>
        <v>215.22143142857144</v>
      </c>
      <c r="S896" s="436">
        <v>19710</v>
      </c>
      <c r="T896" s="213">
        <f t="shared" si="244"/>
        <v>1098.9611881588903</v>
      </c>
      <c r="U896" s="210">
        <f t="shared" si="251"/>
        <v>373.64680397402276</v>
      </c>
      <c r="V896" s="208">
        <f t="shared" si="252"/>
        <v>21.979223763177806</v>
      </c>
      <c r="W896" s="165">
        <v>24</v>
      </c>
      <c r="X896" s="166">
        <f t="shared" si="253"/>
        <v>1518.5872158960908</v>
      </c>
    </row>
    <row r="897" spans="1:24" s="424" customFormat="1" ht="15.75" customHeight="1" x14ac:dyDescent="0.2">
      <c r="A897" s="214">
        <f t="shared" si="254"/>
        <v>870</v>
      </c>
      <c r="B897" s="212">
        <f t="shared" si="239"/>
        <v>75.350989999999996</v>
      </c>
      <c r="C897" s="436">
        <v>19710</v>
      </c>
      <c r="D897" s="213">
        <f t="shared" si="242"/>
        <v>3138.9103182320496</v>
      </c>
      <c r="E897" s="208">
        <f t="shared" si="245"/>
        <v>1067.2295081988968</v>
      </c>
      <c r="F897" s="164">
        <f t="shared" si="246"/>
        <v>62.778206364640994</v>
      </c>
      <c r="G897" s="165">
        <v>68</v>
      </c>
      <c r="H897" s="166">
        <f t="shared" si="247"/>
        <v>4336.9180327955874</v>
      </c>
      <c r="I897" s="214">
        <f t="shared" si="255"/>
        <v>870</v>
      </c>
      <c r="J897" s="212">
        <f t="shared" si="240"/>
        <v>115.92459999999998</v>
      </c>
      <c r="K897" s="436">
        <v>19710</v>
      </c>
      <c r="L897" s="213">
        <f t="shared" si="243"/>
        <v>2040.2917068508325</v>
      </c>
      <c r="M897" s="210">
        <f t="shared" si="248"/>
        <v>693.69918032928308</v>
      </c>
      <c r="N897" s="208">
        <f t="shared" si="249"/>
        <v>40.805834137016653</v>
      </c>
      <c r="O897" s="165">
        <v>44</v>
      </c>
      <c r="P897" s="166">
        <f t="shared" si="250"/>
        <v>2818.7967213171319</v>
      </c>
      <c r="Q897" s="214">
        <f t="shared" si="256"/>
        <v>870</v>
      </c>
      <c r="R897" s="212">
        <f t="shared" si="241"/>
        <v>215.28854285714286</v>
      </c>
      <c r="S897" s="436">
        <v>19710</v>
      </c>
      <c r="T897" s="213">
        <f t="shared" si="244"/>
        <v>1098.6186113812173</v>
      </c>
      <c r="U897" s="210">
        <f t="shared" si="251"/>
        <v>373.53032786961393</v>
      </c>
      <c r="V897" s="208">
        <f t="shared" si="252"/>
        <v>21.972372227624348</v>
      </c>
      <c r="W897" s="165">
        <v>24</v>
      </c>
      <c r="X897" s="166">
        <f t="shared" si="253"/>
        <v>1518.1213114784557</v>
      </c>
    </row>
    <row r="898" spans="1:24" s="424" customFormat="1" ht="15.75" customHeight="1" x14ac:dyDescent="0.2">
      <c r="A898" s="211">
        <f t="shared" si="254"/>
        <v>871</v>
      </c>
      <c r="B898" s="212">
        <f t="shared" si="239"/>
        <v>75.374478999999994</v>
      </c>
      <c r="C898" s="436">
        <v>19710</v>
      </c>
      <c r="D898" s="213">
        <f t="shared" si="242"/>
        <v>3137.9321374811761</v>
      </c>
      <c r="E898" s="208">
        <f t="shared" si="245"/>
        <v>1066.8969267436</v>
      </c>
      <c r="F898" s="164">
        <f t="shared" si="246"/>
        <v>62.758642749623526</v>
      </c>
      <c r="G898" s="165">
        <v>68</v>
      </c>
      <c r="H898" s="166">
        <f t="shared" si="247"/>
        <v>4335.5877069743992</v>
      </c>
      <c r="I898" s="211">
        <f t="shared" si="255"/>
        <v>871</v>
      </c>
      <c r="J898" s="212">
        <f t="shared" si="240"/>
        <v>115.96073692307691</v>
      </c>
      <c r="K898" s="436">
        <v>19710</v>
      </c>
      <c r="L898" s="213">
        <f t="shared" si="243"/>
        <v>2039.6558893627644</v>
      </c>
      <c r="M898" s="210">
        <f t="shared" si="248"/>
        <v>693.48300238333991</v>
      </c>
      <c r="N898" s="208">
        <f t="shared" si="249"/>
        <v>40.793117787255291</v>
      </c>
      <c r="O898" s="165">
        <v>44</v>
      </c>
      <c r="P898" s="166">
        <f t="shared" si="250"/>
        <v>2817.9320095333596</v>
      </c>
      <c r="Q898" s="211">
        <f t="shared" si="256"/>
        <v>871</v>
      </c>
      <c r="R898" s="212">
        <f t="shared" si="241"/>
        <v>215.35565428571428</v>
      </c>
      <c r="S898" s="436">
        <v>19710</v>
      </c>
      <c r="T898" s="213">
        <f t="shared" si="244"/>
        <v>1098.2762481184116</v>
      </c>
      <c r="U898" s="210">
        <f t="shared" si="251"/>
        <v>373.41392436025995</v>
      </c>
      <c r="V898" s="208">
        <f t="shared" si="252"/>
        <v>21.965524962368232</v>
      </c>
      <c r="W898" s="165">
        <v>24</v>
      </c>
      <c r="X898" s="166">
        <f t="shared" si="253"/>
        <v>1517.6556974410396</v>
      </c>
    </row>
    <row r="899" spans="1:24" s="424" customFormat="1" ht="15.75" customHeight="1" x14ac:dyDescent="0.2">
      <c r="A899" s="211">
        <f t="shared" si="254"/>
        <v>872</v>
      </c>
      <c r="B899" s="212">
        <f t="shared" si="239"/>
        <v>75.397967999999992</v>
      </c>
      <c r="C899" s="436">
        <v>19710</v>
      </c>
      <c r="D899" s="213">
        <f t="shared" si="242"/>
        <v>3136.9545662026335</v>
      </c>
      <c r="E899" s="208">
        <f t="shared" si="245"/>
        <v>1066.5645525088955</v>
      </c>
      <c r="F899" s="164">
        <f t="shared" si="246"/>
        <v>62.739091324052673</v>
      </c>
      <c r="G899" s="165">
        <v>68</v>
      </c>
      <c r="H899" s="166">
        <f t="shared" si="247"/>
        <v>4334.2582100355812</v>
      </c>
      <c r="I899" s="211">
        <f t="shared" si="255"/>
        <v>872</v>
      </c>
      <c r="J899" s="212">
        <f t="shared" si="240"/>
        <v>115.99687384615383</v>
      </c>
      <c r="K899" s="436">
        <v>19710</v>
      </c>
      <c r="L899" s="213">
        <f t="shared" si="243"/>
        <v>2039.0204680317117</v>
      </c>
      <c r="M899" s="210">
        <f t="shared" si="248"/>
        <v>693.26695913078208</v>
      </c>
      <c r="N899" s="208">
        <f t="shared" si="249"/>
        <v>40.780409360634238</v>
      </c>
      <c r="O899" s="165">
        <v>44</v>
      </c>
      <c r="P899" s="166">
        <f t="shared" si="250"/>
        <v>2817.0678365231279</v>
      </c>
      <c r="Q899" s="211">
        <f t="shared" si="256"/>
        <v>872</v>
      </c>
      <c r="R899" s="212">
        <f t="shared" si="241"/>
        <v>215.4227657142857</v>
      </c>
      <c r="S899" s="436">
        <v>19710</v>
      </c>
      <c r="T899" s="213">
        <f t="shared" si="244"/>
        <v>1097.9340981709215</v>
      </c>
      <c r="U899" s="210">
        <f t="shared" si="251"/>
        <v>373.29759337811333</v>
      </c>
      <c r="V899" s="208">
        <f t="shared" si="252"/>
        <v>21.958681963418432</v>
      </c>
      <c r="W899" s="165">
        <v>24</v>
      </c>
      <c r="X899" s="166">
        <f t="shared" si="253"/>
        <v>1517.1903735124533</v>
      </c>
    </row>
    <row r="900" spans="1:24" s="424" customFormat="1" ht="15.75" customHeight="1" x14ac:dyDescent="0.2">
      <c r="A900" s="211">
        <f t="shared" si="254"/>
        <v>873</v>
      </c>
      <c r="B900" s="212">
        <f t="shared" si="239"/>
        <v>75.421457000000004</v>
      </c>
      <c r="C900" s="436">
        <v>19710</v>
      </c>
      <c r="D900" s="213">
        <f t="shared" si="242"/>
        <v>3135.9776038269847</v>
      </c>
      <c r="E900" s="208">
        <f t="shared" si="245"/>
        <v>1066.2323853011749</v>
      </c>
      <c r="F900" s="164">
        <f t="shared" si="246"/>
        <v>62.719552076539692</v>
      </c>
      <c r="G900" s="165">
        <v>68</v>
      </c>
      <c r="H900" s="166">
        <f t="shared" si="247"/>
        <v>4332.9295412046995</v>
      </c>
      <c r="I900" s="211">
        <f t="shared" si="255"/>
        <v>873</v>
      </c>
      <c r="J900" s="212">
        <f t="shared" si="240"/>
        <v>116.03301076923077</v>
      </c>
      <c r="K900" s="436">
        <v>19710</v>
      </c>
      <c r="L900" s="213">
        <f t="shared" si="243"/>
        <v>2038.3854424875406</v>
      </c>
      <c r="M900" s="210">
        <f t="shared" si="248"/>
        <v>693.05105044576385</v>
      </c>
      <c r="N900" s="208">
        <f t="shared" si="249"/>
        <v>40.767708849750811</v>
      </c>
      <c r="O900" s="165">
        <v>44</v>
      </c>
      <c r="P900" s="166">
        <f t="shared" si="250"/>
        <v>2816.2042017830549</v>
      </c>
      <c r="Q900" s="211">
        <f t="shared" si="256"/>
        <v>873</v>
      </c>
      <c r="R900" s="212">
        <f t="shared" si="241"/>
        <v>215.48987714285715</v>
      </c>
      <c r="S900" s="436">
        <v>19710</v>
      </c>
      <c r="T900" s="213">
        <f t="shared" si="244"/>
        <v>1097.5921613394448</v>
      </c>
      <c r="U900" s="210">
        <f t="shared" si="251"/>
        <v>373.18133485541125</v>
      </c>
      <c r="V900" s="208">
        <f t="shared" si="252"/>
        <v>21.951843226788895</v>
      </c>
      <c r="W900" s="165">
        <v>24</v>
      </c>
      <c r="X900" s="166">
        <f t="shared" si="253"/>
        <v>1516.725339421645</v>
      </c>
    </row>
    <row r="901" spans="1:24" s="424" customFormat="1" ht="15.75" customHeight="1" x14ac:dyDescent="0.2">
      <c r="A901" s="211">
        <f t="shared" si="254"/>
        <v>874</v>
      </c>
      <c r="B901" s="212">
        <f t="shared" si="239"/>
        <v>75.444946000000002</v>
      </c>
      <c r="C901" s="436">
        <v>19710</v>
      </c>
      <c r="D901" s="213">
        <f t="shared" si="242"/>
        <v>3135.0012497855055</v>
      </c>
      <c r="E901" s="208">
        <f t="shared" si="245"/>
        <v>1065.900424927072</v>
      </c>
      <c r="F901" s="164">
        <f t="shared" si="246"/>
        <v>62.700024995710109</v>
      </c>
      <c r="G901" s="165">
        <v>68</v>
      </c>
      <c r="H901" s="166">
        <f t="shared" si="247"/>
        <v>4331.601699708287</v>
      </c>
      <c r="I901" s="211">
        <f t="shared" si="255"/>
        <v>874</v>
      </c>
      <c r="J901" s="212">
        <f t="shared" si="240"/>
        <v>116.06914769230769</v>
      </c>
      <c r="K901" s="436">
        <v>19710</v>
      </c>
      <c r="L901" s="213">
        <f t="shared" si="243"/>
        <v>2037.7508123605787</v>
      </c>
      <c r="M901" s="210">
        <f t="shared" si="248"/>
        <v>692.83527620259679</v>
      </c>
      <c r="N901" s="208">
        <f t="shared" si="249"/>
        <v>40.755016247211579</v>
      </c>
      <c r="O901" s="165">
        <v>44</v>
      </c>
      <c r="P901" s="166">
        <f t="shared" si="250"/>
        <v>2815.3411048103872</v>
      </c>
      <c r="Q901" s="211">
        <f t="shared" si="256"/>
        <v>874</v>
      </c>
      <c r="R901" s="212">
        <f t="shared" si="241"/>
        <v>215.55698857142858</v>
      </c>
      <c r="S901" s="436">
        <v>19710</v>
      </c>
      <c r="T901" s="213">
        <f t="shared" si="244"/>
        <v>1097.250437424927</v>
      </c>
      <c r="U901" s="210">
        <f t="shared" si="251"/>
        <v>373.06514872447519</v>
      </c>
      <c r="V901" s="208">
        <f t="shared" si="252"/>
        <v>21.945008748498541</v>
      </c>
      <c r="W901" s="165">
        <v>24</v>
      </c>
      <c r="X901" s="166">
        <f t="shared" si="253"/>
        <v>1516.2605948979008</v>
      </c>
    </row>
    <row r="902" spans="1:24" s="424" customFormat="1" ht="15.75" customHeight="1" x14ac:dyDescent="0.2">
      <c r="A902" s="211">
        <f t="shared" si="254"/>
        <v>875</v>
      </c>
      <c r="B902" s="212">
        <f t="shared" si="239"/>
        <v>75.468434999999999</v>
      </c>
      <c r="C902" s="436">
        <v>19710</v>
      </c>
      <c r="D902" s="213">
        <f t="shared" si="242"/>
        <v>3134.0255035101763</v>
      </c>
      <c r="E902" s="208">
        <f t="shared" si="245"/>
        <v>1065.56867119346</v>
      </c>
      <c r="F902" s="164">
        <f t="shared" si="246"/>
        <v>62.680510070203532</v>
      </c>
      <c r="G902" s="165">
        <v>68</v>
      </c>
      <c r="H902" s="166">
        <f t="shared" si="247"/>
        <v>4330.274684773839</v>
      </c>
      <c r="I902" s="211">
        <f t="shared" si="255"/>
        <v>875</v>
      </c>
      <c r="J902" s="212">
        <f t="shared" si="240"/>
        <v>116.1052846153846</v>
      </c>
      <c r="K902" s="436">
        <v>19710</v>
      </c>
      <c r="L902" s="213">
        <f t="shared" si="243"/>
        <v>2037.1165772816146</v>
      </c>
      <c r="M902" s="210">
        <f t="shared" si="248"/>
        <v>692.61963627574903</v>
      </c>
      <c r="N902" s="208">
        <f t="shared" si="249"/>
        <v>40.74233154563229</v>
      </c>
      <c r="O902" s="165">
        <v>44</v>
      </c>
      <c r="P902" s="166">
        <f t="shared" si="250"/>
        <v>2814.4785451029957</v>
      </c>
      <c r="Q902" s="211">
        <f t="shared" si="256"/>
        <v>875</v>
      </c>
      <c r="R902" s="212">
        <f t="shared" si="241"/>
        <v>215.6241</v>
      </c>
      <c r="S902" s="436">
        <v>19710</v>
      </c>
      <c r="T902" s="213">
        <f t="shared" si="244"/>
        <v>1096.9089262285615</v>
      </c>
      <c r="U902" s="210">
        <f t="shared" si="251"/>
        <v>372.94903491771095</v>
      </c>
      <c r="V902" s="208">
        <f t="shared" si="252"/>
        <v>21.938178524571232</v>
      </c>
      <c r="W902" s="165">
        <v>24</v>
      </c>
      <c r="X902" s="166">
        <f t="shared" si="253"/>
        <v>1515.7961396708436</v>
      </c>
    </row>
    <row r="903" spans="1:24" s="424" customFormat="1" ht="15.75" customHeight="1" x14ac:dyDescent="0.2">
      <c r="A903" s="211">
        <f t="shared" si="254"/>
        <v>876</v>
      </c>
      <c r="B903" s="212">
        <f t="shared" si="239"/>
        <v>75.491923999999997</v>
      </c>
      <c r="C903" s="436">
        <v>19710</v>
      </c>
      <c r="D903" s="213">
        <f t="shared" si="242"/>
        <v>3133.0503644336845</v>
      </c>
      <c r="E903" s="208">
        <f t="shared" si="245"/>
        <v>1065.2371239074528</v>
      </c>
      <c r="F903" s="164">
        <f t="shared" si="246"/>
        <v>62.661007288673694</v>
      </c>
      <c r="G903" s="165">
        <v>68</v>
      </c>
      <c r="H903" s="166">
        <f t="shared" si="247"/>
        <v>4328.9484956298102</v>
      </c>
      <c r="I903" s="211">
        <f t="shared" si="255"/>
        <v>876</v>
      </c>
      <c r="J903" s="212">
        <f t="shared" si="240"/>
        <v>116.14142153846153</v>
      </c>
      <c r="K903" s="436">
        <v>19710</v>
      </c>
      <c r="L903" s="213">
        <f t="shared" si="243"/>
        <v>2036.4827368818951</v>
      </c>
      <c r="M903" s="210">
        <f t="shared" si="248"/>
        <v>692.40413053984435</v>
      </c>
      <c r="N903" s="208">
        <f t="shared" si="249"/>
        <v>40.729654737637901</v>
      </c>
      <c r="O903" s="165">
        <v>44</v>
      </c>
      <c r="P903" s="166">
        <f t="shared" si="250"/>
        <v>2813.6165221593769</v>
      </c>
      <c r="Q903" s="211">
        <f t="shared" si="256"/>
        <v>876</v>
      </c>
      <c r="R903" s="212">
        <f t="shared" si="241"/>
        <v>215.69121142857142</v>
      </c>
      <c r="S903" s="436">
        <v>19710</v>
      </c>
      <c r="T903" s="213">
        <f t="shared" si="244"/>
        <v>1096.5676275517897</v>
      </c>
      <c r="U903" s="210">
        <f t="shared" si="251"/>
        <v>372.83299336760854</v>
      </c>
      <c r="V903" s="208">
        <f t="shared" si="252"/>
        <v>21.931352551035793</v>
      </c>
      <c r="W903" s="165">
        <v>24</v>
      </c>
      <c r="X903" s="166">
        <f t="shared" si="253"/>
        <v>1515.3319734704339</v>
      </c>
    </row>
    <row r="904" spans="1:24" s="424" customFormat="1" ht="15.75" customHeight="1" x14ac:dyDescent="0.2">
      <c r="A904" s="211">
        <f t="shared" si="254"/>
        <v>877</v>
      </c>
      <c r="B904" s="212">
        <f t="shared" si="239"/>
        <v>75.515412999999995</v>
      </c>
      <c r="C904" s="436">
        <v>19710</v>
      </c>
      <c r="D904" s="213">
        <f t="shared" si="242"/>
        <v>3132.0758319894244</v>
      </c>
      <c r="E904" s="208">
        <f t="shared" si="245"/>
        <v>1064.9057828764044</v>
      </c>
      <c r="F904" s="164">
        <f t="shared" si="246"/>
        <v>62.641516639788492</v>
      </c>
      <c r="G904" s="165">
        <v>68</v>
      </c>
      <c r="H904" s="166">
        <f t="shared" si="247"/>
        <v>4327.6231315056166</v>
      </c>
      <c r="I904" s="211">
        <f t="shared" si="255"/>
        <v>877</v>
      </c>
      <c r="J904" s="212">
        <f t="shared" si="240"/>
        <v>116.17755846153845</v>
      </c>
      <c r="K904" s="436">
        <v>19710</v>
      </c>
      <c r="L904" s="213">
        <f t="shared" si="243"/>
        <v>2035.8492907931261</v>
      </c>
      <c r="M904" s="210">
        <f t="shared" si="248"/>
        <v>692.18875886966293</v>
      </c>
      <c r="N904" s="208">
        <f t="shared" si="249"/>
        <v>40.716985815862522</v>
      </c>
      <c r="O904" s="165">
        <v>44</v>
      </c>
      <c r="P904" s="166">
        <f t="shared" si="250"/>
        <v>2812.7550354786517</v>
      </c>
      <c r="Q904" s="211">
        <f t="shared" si="256"/>
        <v>877</v>
      </c>
      <c r="R904" s="212">
        <f t="shared" si="241"/>
        <v>215.75832285714284</v>
      </c>
      <c r="S904" s="436">
        <v>19710</v>
      </c>
      <c r="T904" s="213">
        <f t="shared" si="244"/>
        <v>1096.2265411962987</v>
      </c>
      <c r="U904" s="210">
        <f t="shared" si="251"/>
        <v>372.71702400674161</v>
      </c>
      <c r="V904" s="208">
        <f t="shared" si="252"/>
        <v>21.924530823925974</v>
      </c>
      <c r="W904" s="165">
        <v>24</v>
      </c>
      <c r="X904" s="166">
        <f t="shared" si="253"/>
        <v>1514.8680960269664</v>
      </c>
    </row>
    <row r="905" spans="1:24" s="424" customFormat="1" ht="15.75" customHeight="1" x14ac:dyDescent="0.2">
      <c r="A905" s="211">
        <f t="shared" si="254"/>
        <v>878</v>
      </c>
      <c r="B905" s="212">
        <f t="shared" si="239"/>
        <v>75.538902000000007</v>
      </c>
      <c r="C905" s="436">
        <v>19710</v>
      </c>
      <c r="D905" s="213">
        <f t="shared" si="242"/>
        <v>3131.1019056114951</v>
      </c>
      <c r="E905" s="208">
        <f t="shared" si="245"/>
        <v>1064.5746479079085</v>
      </c>
      <c r="F905" s="164">
        <f t="shared" si="246"/>
        <v>62.622038112229902</v>
      </c>
      <c r="G905" s="165">
        <v>68</v>
      </c>
      <c r="H905" s="166">
        <f t="shared" si="247"/>
        <v>4326.2985916316338</v>
      </c>
      <c r="I905" s="211">
        <f t="shared" si="255"/>
        <v>878</v>
      </c>
      <c r="J905" s="212">
        <f t="shared" si="240"/>
        <v>116.21369538461539</v>
      </c>
      <c r="K905" s="436">
        <v>19710</v>
      </c>
      <c r="L905" s="213">
        <f t="shared" si="243"/>
        <v>2035.216238647472</v>
      </c>
      <c r="M905" s="210">
        <f t="shared" si="248"/>
        <v>691.97352114014052</v>
      </c>
      <c r="N905" s="208">
        <f t="shared" si="249"/>
        <v>40.704324772949441</v>
      </c>
      <c r="O905" s="165">
        <v>44</v>
      </c>
      <c r="P905" s="166">
        <f t="shared" si="250"/>
        <v>2811.8940845605616</v>
      </c>
      <c r="Q905" s="211">
        <f t="shared" si="256"/>
        <v>878</v>
      </c>
      <c r="R905" s="212">
        <f t="shared" si="241"/>
        <v>215.82543428571432</v>
      </c>
      <c r="S905" s="436">
        <v>19710</v>
      </c>
      <c r="T905" s="213">
        <f t="shared" si="244"/>
        <v>1095.8856669640231</v>
      </c>
      <c r="U905" s="210">
        <f t="shared" si="251"/>
        <v>372.60112676776788</v>
      </c>
      <c r="V905" s="208">
        <f t="shared" si="252"/>
        <v>21.917713339280464</v>
      </c>
      <c r="W905" s="165">
        <v>24</v>
      </c>
      <c r="X905" s="166">
        <f t="shared" si="253"/>
        <v>1514.4045070710715</v>
      </c>
    </row>
    <row r="906" spans="1:24" s="424" customFormat="1" ht="15.75" customHeight="1" x14ac:dyDescent="0.2">
      <c r="A906" s="211">
        <f t="shared" si="254"/>
        <v>879</v>
      </c>
      <c r="B906" s="212">
        <f t="shared" si="239"/>
        <v>75.562390999999991</v>
      </c>
      <c r="C906" s="436">
        <v>19710</v>
      </c>
      <c r="D906" s="213">
        <f t="shared" si="242"/>
        <v>3130.1285847346999</v>
      </c>
      <c r="E906" s="208">
        <f t="shared" si="245"/>
        <v>1064.2437188097981</v>
      </c>
      <c r="F906" s="164">
        <f t="shared" si="246"/>
        <v>62.602571694693999</v>
      </c>
      <c r="G906" s="165">
        <v>68</v>
      </c>
      <c r="H906" s="166">
        <f t="shared" si="247"/>
        <v>4324.9748752391924</v>
      </c>
      <c r="I906" s="211">
        <f t="shared" si="255"/>
        <v>879</v>
      </c>
      <c r="J906" s="212">
        <f t="shared" si="240"/>
        <v>116.24983230769229</v>
      </c>
      <c r="K906" s="436">
        <v>19710</v>
      </c>
      <c r="L906" s="213">
        <f t="shared" si="243"/>
        <v>2034.5835800775553</v>
      </c>
      <c r="M906" s="210">
        <f t="shared" si="248"/>
        <v>691.75841722636881</v>
      </c>
      <c r="N906" s="208">
        <f t="shared" si="249"/>
        <v>40.691671601551107</v>
      </c>
      <c r="O906" s="165">
        <v>44</v>
      </c>
      <c r="P906" s="166">
        <f t="shared" si="250"/>
        <v>2811.0336689054752</v>
      </c>
      <c r="Q906" s="211">
        <f t="shared" si="256"/>
        <v>879</v>
      </c>
      <c r="R906" s="212">
        <f t="shared" si="241"/>
        <v>215.89254571428569</v>
      </c>
      <c r="S906" s="436">
        <v>19710</v>
      </c>
      <c r="T906" s="213">
        <f t="shared" si="244"/>
        <v>1095.545004657145</v>
      </c>
      <c r="U906" s="210">
        <f t="shared" si="251"/>
        <v>372.4853015834293</v>
      </c>
      <c r="V906" s="208">
        <f t="shared" si="252"/>
        <v>21.910900093142899</v>
      </c>
      <c r="W906" s="165">
        <v>24</v>
      </c>
      <c r="X906" s="166">
        <f t="shared" si="253"/>
        <v>1513.941206333717</v>
      </c>
    </row>
    <row r="907" spans="1:24" s="424" customFormat="1" ht="15.75" customHeight="1" x14ac:dyDescent="0.2">
      <c r="A907" s="214">
        <f t="shared" si="254"/>
        <v>880</v>
      </c>
      <c r="B907" s="212">
        <f t="shared" si="239"/>
        <v>75.585880000000003</v>
      </c>
      <c r="C907" s="436">
        <v>19710</v>
      </c>
      <c r="D907" s="213">
        <f t="shared" si="242"/>
        <v>3129.1558687945417</v>
      </c>
      <c r="E907" s="208">
        <f t="shared" si="245"/>
        <v>1063.9129953901443</v>
      </c>
      <c r="F907" s="164">
        <f t="shared" si="246"/>
        <v>62.583117375890836</v>
      </c>
      <c r="G907" s="165">
        <v>68</v>
      </c>
      <c r="H907" s="166">
        <f t="shared" si="247"/>
        <v>4323.651981560577</v>
      </c>
      <c r="I907" s="214">
        <f t="shared" si="255"/>
        <v>880</v>
      </c>
      <c r="J907" s="212">
        <f t="shared" si="240"/>
        <v>116.28596923076923</v>
      </c>
      <c r="K907" s="436">
        <v>19710</v>
      </c>
      <c r="L907" s="213">
        <f t="shared" si="243"/>
        <v>2033.9513147164525</v>
      </c>
      <c r="M907" s="210">
        <f t="shared" si="248"/>
        <v>691.54344700359388</v>
      </c>
      <c r="N907" s="208">
        <f t="shared" si="249"/>
        <v>40.679026294329049</v>
      </c>
      <c r="O907" s="165">
        <v>44</v>
      </c>
      <c r="P907" s="166">
        <f t="shared" si="250"/>
        <v>2810.1737880143755</v>
      </c>
      <c r="Q907" s="214">
        <f t="shared" si="256"/>
        <v>880</v>
      </c>
      <c r="R907" s="212">
        <f t="shared" si="241"/>
        <v>215.95965714285717</v>
      </c>
      <c r="S907" s="436">
        <v>19710</v>
      </c>
      <c r="T907" s="213">
        <f t="shared" si="244"/>
        <v>1095.2045540780896</v>
      </c>
      <c r="U907" s="210">
        <f t="shared" si="251"/>
        <v>372.36954838655049</v>
      </c>
      <c r="V907" s="208">
        <f t="shared" si="252"/>
        <v>21.904091081561791</v>
      </c>
      <c r="W907" s="165">
        <v>24</v>
      </c>
      <c r="X907" s="166">
        <f t="shared" si="253"/>
        <v>1513.4781935462017</v>
      </c>
    </row>
    <row r="908" spans="1:24" s="424" customFormat="1" ht="15.75" customHeight="1" x14ac:dyDescent="0.2">
      <c r="A908" s="211">
        <f t="shared" si="254"/>
        <v>881</v>
      </c>
      <c r="B908" s="212">
        <f t="shared" si="239"/>
        <v>75.609369000000001</v>
      </c>
      <c r="C908" s="436">
        <v>19710</v>
      </c>
      <c r="D908" s="213">
        <f t="shared" si="242"/>
        <v>3128.1837572272293</v>
      </c>
      <c r="E908" s="208">
        <f t="shared" si="245"/>
        <v>1063.5824774572579</v>
      </c>
      <c r="F908" s="164">
        <f t="shared" si="246"/>
        <v>62.56367514454459</v>
      </c>
      <c r="G908" s="165">
        <v>68</v>
      </c>
      <c r="H908" s="166">
        <f t="shared" si="247"/>
        <v>4322.3299098290317</v>
      </c>
      <c r="I908" s="211">
        <f t="shared" si="255"/>
        <v>881</v>
      </c>
      <c r="J908" s="212">
        <f t="shared" si="240"/>
        <v>116.32210615384615</v>
      </c>
      <c r="K908" s="436">
        <v>19710</v>
      </c>
      <c r="L908" s="213">
        <f t="shared" si="243"/>
        <v>2033.3194421976991</v>
      </c>
      <c r="M908" s="210">
        <f t="shared" si="248"/>
        <v>691.3286103472177</v>
      </c>
      <c r="N908" s="208">
        <f t="shared" si="249"/>
        <v>40.666388843953982</v>
      </c>
      <c r="O908" s="165">
        <v>44</v>
      </c>
      <c r="P908" s="166">
        <f t="shared" si="250"/>
        <v>2809.3144413888708</v>
      </c>
      <c r="Q908" s="211">
        <f t="shared" si="256"/>
        <v>881</v>
      </c>
      <c r="R908" s="212">
        <f t="shared" si="241"/>
        <v>216.02676857142859</v>
      </c>
      <c r="S908" s="436">
        <v>19710</v>
      </c>
      <c r="T908" s="213">
        <f t="shared" si="244"/>
        <v>1094.8643150295302</v>
      </c>
      <c r="U908" s="210">
        <f t="shared" si="251"/>
        <v>372.25386711004029</v>
      </c>
      <c r="V908" s="208">
        <f t="shared" si="252"/>
        <v>21.897286300590604</v>
      </c>
      <c r="W908" s="165">
        <v>24</v>
      </c>
      <c r="X908" s="166">
        <f t="shared" si="253"/>
        <v>1513.0154684401612</v>
      </c>
    </row>
    <row r="909" spans="1:24" s="424" customFormat="1" ht="15.75" customHeight="1" x14ac:dyDescent="0.2">
      <c r="A909" s="211">
        <f t="shared" si="254"/>
        <v>882</v>
      </c>
      <c r="B909" s="212">
        <f t="shared" si="239"/>
        <v>75.632857999999999</v>
      </c>
      <c r="C909" s="436">
        <v>19710</v>
      </c>
      <c r="D909" s="213">
        <f t="shared" si="242"/>
        <v>3127.2122494696687</v>
      </c>
      <c r="E909" s="208">
        <f t="shared" si="245"/>
        <v>1063.2521648196873</v>
      </c>
      <c r="F909" s="164">
        <f t="shared" si="246"/>
        <v>62.544244989393377</v>
      </c>
      <c r="G909" s="165">
        <v>68</v>
      </c>
      <c r="H909" s="166">
        <f t="shared" si="247"/>
        <v>4321.0086592787493</v>
      </c>
      <c r="I909" s="211">
        <f t="shared" si="255"/>
        <v>882</v>
      </c>
      <c r="J909" s="212">
        <f t="shared" si="240"/>
        <v>116.35824307692307</v>
      </c>
      <c r="K909" s="436">
        <v>19710</v>
      </c>
      <c r="L909" s="213">
        <f t="shared" si="243"/>
        <v>2032.6879621552844</v>
      </c>
      <c r="M909" s="210">
        <f t="shared" si="248"/>
        <v>691.11390713279673</v>
      </c>
      <c r="N909" s="208">
        <f t="shared" si="249"/>
        <v>40.653759243105689</v>
      </c>
      <c r="O909" s="165">
        <v>44</v>
      </c>
      <c r="P909" s="166">
        <f t="shared" si="250"/>
        <v>2808.4556285311864</v>
      </c>
      <c r="Q909" s="211">
        <f t="shared" si="256"/>
        <v>882</v>
      </c>
      <c r="R909" s="212">
        <f t="shared" si="241"/>
        <v>216.09388000000001</v>
      </c>
      <c r="S909" s="436">
        <v>19710</v>
      </c>
      <c r="T909" s="213">
        <f t="shared" si="244"/>
        <v>1094.5242873143839</v>
      </c>
      <c r="U909" s="210">
        <f t="shared" si="251"/>
        <v>372.13825768689054</v>
      </c>
      <c r="V909" s="208">
        <f t="shared" si="252"/>
        <v>21.890485746287677</v>
      </c>
      <c r="W909" s="165">
        <v>24</v>
      </c>
      <c r="X909" s="166">
        <f t="shared" si="253"/>
        <v>1512.5530307475619</v>
      </c>
    </row>
    <row r="910" spans="1:24" s="424" customFormat="1" ht="15.75" customHeight="1" x14ac:dyDescent="0.2">
      <c r="A910" s="211">
        <f t="shared" si="254"/>
        <v>883</v>
      </c>
      <c r="B910" s="212">
        <f t="shared" si="239"/>
        <v>75.656346999999997</v>
      </c>
      <c r="C910" s="436">
        <v>19710</v>
      </c>
      <c r="D910" s="213">
        <f t="shared" si="242"/>
        <v>3126.2413449594651</v>
      </c>
      <c r="E910" s="208">
        <f t="shared" si="245"/>
        <v>1062.9220572862182</v>
      </c>
      <c r="F910" s="164">
        <f t="shared" si="246"/>
        <v>62.5248268991893</v>
      </c>
      <c r="G910" s="165">
        <v>68</v>
      </c>
      <c r="H910" s="166">
        <f t="shared" si="247"/>
        <v>4319.6882291448728</v>
      </c>
      <c r="I910" s="211">
        <f t="shared" si="255"/>
        <v>883</v>
      </c>
      <c r="J910" s="212">
        <f t="shared" si="240"/>
        <v>116.39437999999998</v>
      </c>
      <c r="K910" s="436">
        <v>19710</v>
      </c>
      <c r="L910" s="213">
        <f t="shared" si="243"/>
        <v>2032.0568742236526</v>
      </c>
      <c r="M910" s="210">
        <f t="shared" si="248"/>
        <v>690.8993372360419</v>
      </c>
      <c r="N910" s="208">
        <f t="shared" si="249"/>
        <v>40.641137484473056</v>
      </c>
      <c r="O910" s="165">
        <v>44</v>
      </c>
      <c r="P910" s="166">
        <f t="shared" si="250"/>
        <v>2807.5973489441676</v>
      </c>
      <c r="Q910" s="211">
        <f t="shared" si="256"/>
        <v>883</v>
      </c>
      <c r="R910" s="212">
        <f t="shared" si="241"/>
        <v>216.16099142857144</v>
      </c>
      <c r="S910" s="436">
        <v>19710</v>
      </c>
      <c r="T910" s="213">
        <f t="shared" si="244"/>
        <v>1094.1844707358127</v>
      </c>
      <c r="U910" s="210">
        <f t="shared" si="251"/>
        <v>372.02272005017636</v>
      </c>
      <c r="V910" s="208">
        <f t="shared" si="252"/>
        <v>21.883689414716255</v>
      </c>
      <c r="W910" s="165">
        <v>24</v>
      </c>
      <c r="X910" s="166">
        <f t="shared" si="253"/>
        <v>1512.0908802007052</v>
      </c>
    </row>
    <row r="911" spans="1:24" s="424" customFormat="1" ht="15.75" customHeight="1" x14ac:dyDescent="0.2">
      <c r="A911" s="211">
        <f t="shared" si="254"/>
        <v>884</v>
      </c>
      <c r="B911" s="212">
        <f t="shared" si="239"/>
        <v>75.679835999999995</v>
      </c>
      <c r="C911" s="436">
        <v>19710</v>
      </c>
      <c r="D911" s="213">
        <f t="shared" si="242"/>
        <v>3125.2710431349246</v>
      </c>
      <c r="E911" s="208">
        <f t="shared" si="245"/>
        <v>1062.5921546658744</v>
      </c>
      <c r="F911" s="164">
        <f t="shared" si="246"/>
        <v>62.505420862698493</v>
      </c>
      <c r="G911" s="165">
        <v>68</v>
      </c>
      <c r="H911" s="166">
        <f t="shared" si="247"/>
        <v>4318.3686186634977</v>
      </c>
      <c r="I911" s="211">
        <f t="shared" si="255"/>
        <v>884</v>
      </c>
      <c r="J911" s="212">
        <f t="shared" si="240"/>
        <v>116.43051692307691</v>
      </c>
      <c r="K911" s="436">
        <v>19710</v>
      </c>
      <c r="L911" s="213">
        <f t="shared" si="243"/>
        <v>2031.4261780377012</v>
      </c>
      <c r="M911" s="210">
        <f t="shared" si="248"/>
        <v>690.68490053281846</v>
      </c>
      <c r="N911" s="208">
        <f t="shared" si="249"/>
        <v>40.628523560754026</v>
      </c>
      <c r="O911" s="165">
        <v>44</v>
      </c>
      <c r="P911" s="166">
        <f t="shared" si="250"/>
        <v>2806.7396021312734</v>
      </c>
      <c r="Q911" s="211">
        <f t="shared" si="256"/>
        <v>884</v>
      </c>
      <c r="R911" s="212">
        <f t="shared" si="241"/>
        <v>216.22810285714286</v>
      </c>
      <c r="S911" s="436">
        <v>19710</v>
      </c>
      <c r="T911" s="213">
        <f t="shared" si="244"/>
        <v>1093.8448650972234</v>
      </c>
      <c r="U911" s="210">
        <f t="shared" si="251"/>
        <v>371.90725413305597</v>
      </c>
      <c r="V911" s="208">
        <f t="shared" si="252"/>
        <v>21.876897301944467</v>
      </c>
      <c r="W911" s="165">
        <v>24</v>
      </c>
      <c r="X911" s="166">
        <f t="shared" si="253"/>
        <v>1511.6290165322237</v>
      </c>
    </row>
    <row r="912" spans="1:24" s="424" customFormat="1" ht="15.75" customHeight="1" x14ac:dyDescent="0.2">
      <c r="A912" s="211">
        <f t="shared" si="254"/>
        <v>885</v>
      </c>
      <c r="B912" s="212">
        <f t="shared" ref="B912:B975" si="257">0.023489*A912+54.91556</f>
        <v>75.703325000000007</v>
      </c>
      <c r="C912" s="436">
        <v>19710</v>
      </c>
      <c r="D912" s="213">
        <f t="shared" si="242"/>
        <v>3124.3013434350469</v>
      </c>
      <c r="E912" s="208">
        <f t="shared" si="245"/>
        <v>1062.2624567679161</v>
      </c>
      <c r="F912" s="164">
        <f t="shared" si="246"/>
        <v>62.486026868700939</v>
      </c>
      <c r="G912" s="165">
        <v>68</v>
      </c>
      <c r="H912" s="166">
        <f t="shared" si="247"/>
        <v>4317.0498270716635</v>
      </c>
      <c r="I912" s="211">
        <f t="shared" si="255"/>
        <v>885</v>
      </c>
      <c r="J912" s="212">
        <f t="shared" ref="J912:J975" si="258">(0.023489*I912+54.91556)/0.65</f>
        <v>116.46665384615385</v>
      </c>
      <c r="K912" s="436">
        <v>19710</v>
      </c>
      <c r="L912" s="213">
        <f t="shared" si="243"/>
        <v>2030.7958732327807</v>
      </c>
      <c r="M912" s="210">
        <f t="shared" si="248"/>
        <v>690.47059689914545</v>
      </c>
      <c r="N912" s="208">
        <f t="shared" si="249"/>
        <v>40.615917464655617</v>
      </c>
      <c r="O912" s="165">
        <v>44</v>
      </c>
      <c r="P912" s="166">
        <f t="shared" si="250"/>
        <v>2805.8823875965818</v>
      </c>
      <c r="Q912" s="211">
        <f t="shared" si="256"/>
        <v>885</v>
      </c>
      <c r="R912" s="212">
        <f t="shared" ref="R912:R975" si="259">(0.023489*Q912+54.91556)/0.35</f>
        <v>216.29521428571431</v>
      </c>
      <c r="S912" s="436">
        <v>19710</v>
      </c>
      <c r="T912" s="213">
        <f t="shared" si="244"/>
        <v>1093.5054702022665</v>
      </c>
      <c r="U912" s="210">
        <f t="shared" si="251"/>
        <v>371.79185986877064</v>
      </c>
      <c r="V912" s="208">
        <f t="shared" si="252"/>
        <v>21.87010940404533</v>
      </c>
      <c r="W912" s="165">
        <v>24</v>
      </c>
      <c r="X912" s="166">
        <f t="shared" si="253"/>
        <v>1511.1674394750823</v>
      </c>
    </row>
    <row r="913" spans="1:24" s="424" customFormat="1" ht="15.75" customHeight="1" x14ac:dyDescent="0.2">
      <c r="A913" s="211">
        <f t="shared" si="254"/>
        <v>886</v>
      </c>
      <c r="B913" s="212">
        <f t="shared" si="257"/>
        <v>75.72681399999999</v>
      </c>
      <c r="C913" s="436">
        <v>19710</v>
      </c>
      <c r="D913" s="213">
        <f t="shared" si="242"/>
        <v>3123.3322452995317</v>
      </c>
      <c r="E913" s="208">
        <f t="shared" si="245"/>
        <v>1061.9329634018409</v>
      </c>
      <c r="F913" s="164">
        <f t="shared" si="246"/>
        <v>62.466644905990634</v>
      </c>
      <c r="G913" s="165">
        <v>68</v>
      </c>
      <c r="H913" s="166">
        <f t="shared" si="247"/>
        <v>4315.7318536073626</v>
      </c>
      <c r="I913" s="211">
        <f t="shared" si="255"/>
        <v>886</v>
      </c>
      <c r="J913" s="212">
        <f t="shared" si="258"/>
        <v>116.50279076923076</v>
      </c>
      <c r="K913" s="436">
        <v>19710</v>
      </c>
      <c r="L913" s="213">
        <f t="shared" si="243"/>
        <v>2030.1659594446958</v>
      </c>
      <c r="M913" s="210">
        <f t="shared" si="248"/>
        <v>690.25642621119664</v>
      </c>
      <c r="N913" s="208">
        <f t="shared" si="249"/>
        <v>40.603319188893913</v>
      </c>
      <c r="O913" s="165">
        <v>44</v>
      </c>
      <c r="P913" s="166">
        <f t="shared" si="250"/>
        <v>2805.0257048447861</v>
      </c>
      <c r="Q913" s="211">
        <f t="shared" si="256"/>
        <v>886</v>
      </c>
      <c r="R913" s="212">
        <f t="shared" si="259"/>
        <v>216.3623257142857</v>
      </c>
      <c r="S913" s="436">
        <v>19710</v>
      </c>
      <c r="T913" s="213">
        <f t="shared" si="244"/>
        <v>1093.1662858548361</v>
      </c>
      <c r="U913" s="210">
        <f t="shared" si="251"/>
        <v>371.6765371906443</v>
      </c>
      <c r="V913" s="208">
        <f t="shared" si="252"/>
        <v>21.863325717096725</v>
      </c>
      <c r="W913" s="165">
        <v>24</v>
      </c>
      <c r="X913" s="166">
        <f t="shared" si="253"/>
        <v>1510.7061487625772</v>
      </c>
    </row>
    <row r="914" spans="1:24" s="424" customFormat="1" ht="15.75" customHeight="1" x14ac:dyDescent="0.2">
      <c r="A914" s="211">
        <f t="shared" si="254"/>
        <v>887</v>
      </c>
      <c r="B914" s="212">
        <f t="shared" si="257"/>
        <v>75.750303000000002</v>
      </c>
      <c r="C914" s="436">
        <v>19710</v>
      </c>
      <c r="D914" s="213">
        <f t="shared" si="242"/>
        <v>3122.3637481687697</v>
      </c>
      <c r="E914" s="208">
        <f t="shared" si="245"/>
        <v>1061.6036743773818</v>
      </c>
      <c r="F914" s="164">
        <f t="shared" si="246"/>
        <v>62.447274963375392</v>
      </c>
      <c r="G914" s="165">
        <v>68</v>
      </c>
      <c r="H914" s="166">
        <f t="shared" si="247"/>
        <v>4314.4146975095264</v>
      </c>
      <c r="I914" s="211">
        <f t="shared" si="255"/>
        <v>887</v>
      </c>
      <c r="J914" s="212">
        <f t="shared" si="258"/>
        <v>116.53892769230769</v>
      </c>
      <c r="K914" s="436">
        <v>19710</v>
      </c>
      <c r="L914" s="213">
        <f t="shared" si="243"/>
        <v>2029.5364363097003</v>
      </c>
      <c r="M914" s="210">
        <f t="shared" si="248"/>
        <v>690.04238834529815</v>
      </c>
      <c r="N914" s="208">
        <f t="shared" si="249"/>
        <v>40.590728726194008</v>
      </c>
      <c r="O914" s="165">
        <v>44</v>
      </c>
      <c r="P914" s="166">
        <f t="shared" si="250"/>
        <v>2804.1695533811921</v>
      </c>
      <c r="Q914" s="211">
        <f t="shared" si="256"/>
        <v>887</v>
      </c>
      <c r="R914" s="212">
        <f t="shared" si="259"/>
        <v>216.42943714285715</v>
      </c>
      <c r="S914" s="436">
        <v>19710</v>
      </c>
      <c r="T914" s="213">
        <f t="shared" si="244"/>
        <v>1092.8273118590694</v>
      </c>
      <c r="U914" s="210">
        <f t="shared" si="251"/>
        <v>371.56128603208361</v>
      </c>
      <c r="V914" s="208">
        <f t="shared" si="252"/>
        <v>21.856546237181387</v>
      </c>
      <c r="W914" s="165">
        <v>24</v>
      </c>
      <c r="X914" s="166">
        <f t="shared" si="253"/>
        <v>1510.2451441283345</v>
      </c>
    </row>
    <row r="915" spans="1:24" s="424" customFormat="1" ht="15.75" customHeight="1" x14ac:dyDescent="0.2">
      <c r="A915" s="211">
        <f t="shared" si="254"/>
        <v>888</v>
      </c>
      <c r="B915" s="212">
        <f t="shared" si="257"/>
        <v>75.773792</v>
      </c>
      <c r="C915" s="436">
        <v>19710</v>
      </c>
      <c r="D915" s="213">
        <f t="shared" si="242"/>
        <v>3121.3958514838482</v>
      </c>
      <c r="E915" s="208">
        <f t="shared" si="245"/>
        <v>1061.2745895045084</v>
      </c>
      <c r="F915" s="164">
        <f t="shared" si="246"/>
        <v>62.427917029676969</v>
      </c>
      <c r="G915" s="165">
        <v>68</v>
      </c>
      <c r="H915" s="166">
        <f t="shared" si="247"/>
        <v>4313.0983580180337</v>
      </c>
      <c r="I915" s="211">
        <f t="shared" si="255"/>
        <v>888</v>
      </c>
      <c r="J915" s="212">
        <f t="shared" si="258"/>
        <v>116.5750646153846</v>
      </c>
      <c r="K915" s="436">
        <v>19710</v>
      </c>
      <c r="L915" s="213">
        <f t="shared" si="243"/>
        <v>2028.9073034645016</v>
      </c>
      <c r="M915" s="210">
        <f t="shared" si="248"/>
        <v>689.82848317793059</v>
      </c>
      <c r="N915" s="208">
        <f t="shared" si="249"/>
        <v>40.578146069290035</v>
      </c>
      <c r="O915" s="165">
        <v>44</v>
      </c>
      <c r="P915" s="166">
        <f t="shared" si="250"/>
        <v>2803.3139327117224</v>
      </c>
      <c r="Q915" s="211">
        <f t="shared" si="256"/>
        <v>888</v>
      </c>
      <c r="R915" s="212">
        <f t="shared" si="259"/>
        <v>216.49654857142858</v>
      </c>
      <c r="S915" s="436">
        <v>19710</v>
      </c>
      <c r="T915" s="213">
        <f t="shared" si="244"/>
        <v>1092.4885480193468</v>
      </c>
      <c r="U915" s="210">
        <f t="shared" si="251"/>
        <v>371.44610632657793</v>
      </c>
      <c r="V915" s="208">
        <f t="shared" si="252"/>
        <v>21.849770960386937</v>
      </c>
      <c r="W915" s="165">
        <v>24</v>
      </c>
      <c r="X915" s="166">
        <f t="shared" si="253"/>
        <v>1509.7844253063115</v>
      </c>
    </row>
    <row r="916" spans="1:24" s="424" customFormat="1" ht="15.75" customHeight="1" x14ac:dyDescent="0.2">
      <c r="A916" s="211">
        <f t="shared" si="254"/>
        <v>889</v>
      </c>
      <c r="B916" s="212">
        <f t="shared" si="257"/>
        <v>75.797280999999998</v>
      </c>
      <c r="C916" s="436">
        <v>19710</v>
      </c>
      <c r="D916" s="213">
        <f t="shared" si="242"/>
        <v>3120.4285546865458</v>
      </c>
      <c r="E916" s="208">
        <f t="shared" si="245"/>
        <v>1060.9457085934257</v>
      </c>
      <c r="F916" s="164">
        <f t="shared" si="246"/>
        <v>62.40857109373092</v>
      </c>
      <c r="G916" s="165">
        <v>68</v>
      </c>
      <c r="H916" s="166">
        <f t="shared" si="247"/>
        <v>4311.7828343737019</v>
      </c>
      <c r="I916" s="211">
        <f t="shared" si="255"/>
        <v>889</v>
      </c>
      <c r="J916" s="212">
        <f t="shared" si="258"/>
        <v>116.61120153846153</v>
      </c>
      <c r="K916" s="436">
        <v>19710</v>
      </c>
      <c r="L916" s="213">
        <f t="shared" si="243"/>
        <v>2028.2785605462552</v>
      </c>
      <c r="M916" s="210">
        <f t="shared" si="248"/>
        <v>689.61471058572681</v>
      </c>
      <c r="N916" s="208">
        <f t="shared" si="249"/>
        <v>40.565571210925107</v>
      </c>
      <c r="O916" s="165">
        <v>44</v>
      </c>
      <c r="P916" s="166">
        <f t="shared" si="250"/>
        <v>2802.4588423429072</v>
      </c>
      <c r="Q916" s="211">
        <f t="shared" si="256"/>
        <v>889</v>
      </c>
      <c r="R916" s="212">
        <f t="shared" si="259"/>
        <v>216.56366</v>
      </c>
      <c r="S916" s="436">
        <v>19710</v>
      </c>
      <c r="T916" s="213">
        <f t="shared" si="244"/>
        <v>1092.1499941402913</v>
      </c>
      <c r="U916" s="210">
        <f t="shared" si="251"/>
        <v>371.33099800769907</v>
      </c>
      <c r="V916" s="208">
        <f t="shared" si="252"/>
        <v>21.842999882805824</v>
      </c>
      <c r="W916" s="165">
        <v>24</v>
      </c>
      <c r="X916" s="166">
        <f t="shared" si="253"/>
        <v>1509.323992030796</v>
      </c>
    </row>
    <row r="917" spans="1:24" s="424" customFormat="1" ht="15.75" customHeight="1" x14ac:dyDescent="0.2">
      <c r="A917" s="214">
        <f t="shared" si="254"/>
        <v>890</v>
      </c>
      <c r="B917" s="212">
        <f t="shared" si="257"/>
        <v>75.820769999999996</v>
      </c>
      <c r="C917" s="436">
        <v>19710</v>
      </c>
      <c r="D917" s="213">
        <f t="shared" si="242"/>
        <v>3119.4618572193344</v>
      </c>
      <c r="E917" s="208">
        <f t="shared" si="245"/>
        <v>1060.6170314545739</v>
      </c>
      <c r="F917" s="164">
        <f t="shared" si="246"/>
        <v>62.389237144386691</v>
      </c>
      <c r="G917" s="165">
        <v>68</v>
      </c>
      <c r="H917" s="166">
        <f t="shared" si="247"/>
        <v>4310.4681258182945</v>
      </c>
      <c r="I917" s="214">
        <f t="shared" si="255"/>
        <v>890</v>
      </c>
      <c r="J917" s="212">
        <f t="shared" si="258"/>
        <v>116.64733846153845</v>
      </c>
      <c r="K917" s="436">
        <v>19710</v>
      </c>
      <c r="L917" s="213">
        <f t="shared" si="243"/>
        <v>2027.6502071925674</v>
      </c>
      <c r="M917" s="210">
        <f t="shared" si="248"/>
        <v>689.40107044547301</v>
      </c>
      <c r="N917" s="208">
        <f t="shared" si="249"/>
        <v>40.553004143851346</v>
      </c>
      <c r="O917" s="165">
        <v>44</v>
      </c>
      <c r="P917" s="166">
        <f t="shared" si="250"/>
        <v>2801.604281781892</v>
      </c>
      <c r="Q917" s="214">
        <f t="shared" si="256"/>
        <v>890</v>
      </c>
      <c r="R917" s="212">
        <f t="shared" si="259"/>
        <v>216.63077142857142</v>
      </c>
      <c r="S917" s="436">
        <v>19710</v>
      </c>
      <c r="T917" s="213">
        <f t="shared" si="244"/>
        <v>1091.811650026767</v>
      </c>
      <c r="U917" s="210">
        <f t="shared" si="251"/>
        <v>371.21596100910079</v>
      </c>
      <c r="V917" s="208">
        <f t="shared" si="252"/>
        <v>21.836233000535341</v>
      </c>
      <c r="W917" s="165">
        <v>24</v>
      </c>
      <c r="X917" s="166">
        <f t="shared" si="253"/>
        <v>1508.863844036403</v>
      </c>
    </row>
    <row r="918" spans="1:24" s="424" customFormat="1" ht="15.75" customHeight="1" x14ac:dyDescent="0.2">
      <c r="A918" s="211">
        <f t="shared" si="254"/>
        <v>891</v>
      </c>
      <c r="B918" s="212">
        <f t="shared" si="257"/>
        <v>75.844258999999994</v>
      </c>
      <c r="C918" s="436">
        <v>19710</v>
      </c>
      <c r="D918" s="213">
        <f t="shared" si="242"/>
        <v>3118.4957585253751</v>
      </c>
      <c r="E918" s="208">
        <f t="shared" si="245"/>
        <v>1060.2885578986277</v>
      </c>
      <c r="F918" s="164">
        <f t="shared" si="246"/>
        <v>62.369915170507504</v>
      </c>
      <c r="G918" s="165">
        <v>68</v>
      </c>
      <c r="H918" s="166">
        <f t="shared" si="247"/>
        <v>4309.1542315945107</v>
      </c>
      <c r="I918" s="211">
        <f t="shared" si="255"/>
        <v>891</v>
      </c>
      <c r="J918" s="212">
        <f t="shared" si="258"/>
        <v>116.68347538461538</v>
      </c>
      <c r="K918" s="436">
        <v>19710</v>
      </c>
      <c r="L918" s="213">
        <f t="shared" si="243"/>
        <v>2027.022243041494</v>
      </c>
      <c r="M918" s="210">
        <f t="shared" si="248"/>
        <v>689.18756263410796</v>
      </c>
      <c r="N918" s="208">
        <f t="shared" si="249"/>
        <v>40.540444860829879</v>
      </c>
      <c r="O918" s="165">
        <v>44</v>
      </c>
      <c r="P918" s="166">
        <f t="shared" si="250"/>
        <v>2800.7502505364318</v>
      </c>
      <c r="Q918" s="211">
        <f t="shared" si="256"/>
        <v>891</v>
      </c>
      <c r="R918" s="212">
        <f t="shared" si="259"/>
        <v>216.69788285714284</v>
      </c>
      <c r="S918" s="436">
        <v>19710</v>
      </c>
      <c r="T918" s="213">
        <f t="shared" si="244"/>
        <v>1091.4735154838813</v>
      </c>
      <c r="U918" s="210">
        <f t="shared" si="251"/>
        <v>371.10099526451967</v>
      </c>
      <c r="V918" s="208">
        <f t="shared" si="252"/>
        <v>21.829470309677628</v>
      </c>
      <c r="W918" s="165">
        <v>24</v>
      </c>
      <c r="X918" s="166">
        <f t="shared" si="253"/>
        <v>1508.4039810580787</v>
      </c>
    </row>
    <row r="919" spans="1:24" s="424" customFormat="1" ht="15.75" customHeight="1" x14ac:dyDescent="0.2">
      <c r="A919" s="211">
        <f t="shared" si="254"/>
        <v>892</v>
      </c>
      <c r="B919" s="212">
        <f t="shared" si="257"/>
        <v>75.867748000000006</v>
      </c>
      <c r="C919" s="436">
        <v>19710</v>
      </c>
      <c r="D919" s="213">
        <f t="shared" si="242"/>
        <v>3117.5302580485186</v>
      </c>
      <c r="E919" s="208">
        <f t="shared" si="245"/>
        <v>1059.9602877364964</v>
      </c>
      <c r="F919" s="164">
        <f t="shared" si="246"/>
        <v>62.350605160970375</v>
      </c>
      <c r="G919" s="165">
        <v>68</v>
      </c>
      <c r="H919" s="166">
        <f t="shared" si="247"/>
        <v>4307.8411509459847</v>
      </c>
      <c r="I919" s="211">
        <f t="shared" si="255"/>
        <v>892</v>
      </c>
      <c r="J919" s="212">
        <f t="shared" si="258"/>
        <v>116.71961230769232</v>
      </c>
      <c r="K919" s="436">
        <v>19710</v>
      </c>
      <c r="L919" s="213">
        <f t="shared" si="243"/>
        <v>2026.3946677315371</v>
      </c>
      <c r="M919" s="210">
        <f t="shared" si="248"/>
        <v>688.97418702872267</v>
      </c>
      <c r="N919" s="208">
        <f t="shared" si="249"/>
        <v>40.527893354630741</v>
      </c>
      <c r="O919" s="165">
        <v>44</v>
      </c>
      <c r="P919" s="166">
        <f t="shared" si="250"/>
        <v>2799.8967481148902</v>
      </c>
      <c r="Q919" s="211">
        <f t="shared" si="256"/>
        <v>892</v>
      </c>
      <c r="R919" s="212">
        <f t="shared" si="259"/>
        <v>216.76499428571432</v>
      </c>
      <c r="S919" s="436">
        <v>19710</v>
      </c>
      <c r="T919" s="213">
        <f t="shared" si="244"/>
        <v>1091.1355903169815</v>
      </c>
      <c r="U919" s="210">
        <f t="shared" si="251"/>
        <v>370.98610070777374</v>
      </c>
      <c r="V919" s="208">
        <f t="shared" si="252"/>
        <v>21.82271180633963</v>
      </c>
      <c r="W919" s="165">
        <v>24</v>
      </c>
      <c r="X919" s="166">
        <f t="shared" si="253"/>
        <v>1507.944402831095</v>
      </c>
    </row>
    <row r="920" spans="1:24" s="424" customFormat="1" ht="15.75" customHeight="1" x14ac:dyDescent="0.2">
      <c r="A920" s="211">
        <f t="shared" si="254"/>
        <v>893</v>
      </c>
      <c r="B920" s="212">
        <f t="shared" si="257"/>
        <v>75.891237000000004</v>
      </c>
      <c r="C920" s="436">
        <v>19710</v>
      </c>
      <c r="D920" s="213">
        <f t="shared" si="242"/>
        <v>3116.565355233306</v>
      </c>
      <c r="E920" s="208">
        <f t="shared" si="245"/>
        <v>1059.6322207793241</v>
      </c>
      <c r="F920" s="164">
        <f t="shared" si="246"/>
        <v>62.331307104666124</v>
      </c>
      <c r="G920" s="165">
        <v>68</v>
      </c>
      <c r="H920" s="166">
        <f t="shared" si="247"/>
        <v>4306.5288831172957</v>
      </c>
      <c r="I920" s="211">
        <f t="shared" si="255"/>
        <v>893</v>
      </c>
      <c r="J920" s="212">
        <f t="shared" si="258"/>
        <v>116.75574923076923</v>
      </c>
      <c r="K920" s="436">
        <v>19710</v>
      </c>
      <c r="L920" s="213">
        <f t="shared" si="243"/>
        <v>2025.7674809016487</v>
      </c>
      <c r="M920" s="210">
        <f t="shared" si="248"/>
        <v>688.76094350656058</v>
      </c>
      <c r="N920" s="208">
        <f t="shared" si="249"/>
        <v>40.515349618032978</v>
      </c>
      <c r="O920" s="165">
        <v>44</v>
      </c>
      <c r="P920" s="166">
        <f t="shared" si="250"/>
        <v>2799.0437740262423</v>
      </c>
      <c r="Q920" s="211">
        <f t="shared" si="256"/>
        <v>893</v>
      </c>
      <c r="R920" s="212">
        <f t="shared" si="259"/>
        <v>216.83210571428575</v>
      </c>
      <c r="S920" s="436">
        <v>19710</v>
      </c>
      <c r="T920" s="213">
        <f t="shared" si="244"/>
        <v>1090.7978743316569</v>
      </c>
      <c r="U920" s="210">
        <f t="shared" si="251"/>
        <v>370.87127727276339</v>
      </c>
      <c r="V920" s="208">
        <f t="shared" si="252"/>
        <v>21.815957486633138</v>
      </c>
      <c r="W920" s="165">
        <v>24</v>
      </c>
      <c r="X920" s="166">
        <f t="shared" si="253"/>
        <v>1507.4851090910533</v>
      </c>
    </row>
    <row r="921" spans="1:24" s="424" customFormat="1" ht="15.75" customHeight="1" x14ac:dyDescent="0.2">
      <c r="A921" s="211">
        <f t="shared" si="254"/>
        <v>894</v>
      </c>
      <c r="B921" s="212">
        <f t="shared" si="257"/>
        <v>75.914726000000002</v>
      </c>
      <c r="C921" s="436">
        <v>19710</v>
      </c>
      <c r="D921" s="213">
        <f t="shared" si="242"/>
        <v>3115.6010495249629</v>
      </c>
      <c r="E921" s="208">
        <f t="shared" si="245"/>
        <v>1059.3043568384874</v>
      </c>
      <c r="F921" s="164">
        <f t="shared" si="246"/>
        <v>62.312020990499263</v>
      </c>
      <c r="G921" s="165">
        <v>68</v>
      </c>
      <c r="H921" s="166">
        <f t="shared" si="247"/>
        <v>4305.2174273539495</v>
      </c>
      <c r="I921" s="211">
        <f t="shared" si="255"/>
        <v>894</v>
      </c>
      <c r="J921" s="212">
        <f t="shared" si="258"/>
        <v>116.79188615384615</v>
      </c>
      <c r="K921" s="436">
        <v>19710</v>
      </c>
      <c r="L921" s="213">
        <f t="shared" si="243"/>
        <v>2025.140682191226</v>
      </c>
      <c r="M921" s="210">
        <f t="shared" si="248"/>
        <v>688.54783194501692</v>
      </c>
      <c r="N921" s="208">
        <f t="shared" si="249"/>
        <v>40.502813643824524</v>
      </c>
      <c r="O921" s="165">
        <v>44</v>
      </c>
      <c r="P921" s="166">
        <f t="shared" si="250"/>
        <v>2798.1913277800672</v>
      </c>
      <c r="Q921" s="211">
        <f t="shared" si="256"/>
        <v>894</v>
      </c>
      <c r="R921" s="212">
        <f t="shared" si="259"/>
        <v>216.89921714285717</v>
      </c>
      <c r="S921" s="436">
        <v>19710</v>
      </c>
      <c r="T921" s="213">
        <f t="shared" si="244"/>
        <v>1090.4603673337369</v>
      </c>
      <c r="U921" s="210">
        <f t="shared" si="251"/>
        <v>370.75652489347061</v>
      </c>
      <c r="V921" s="208">
        <f t="shared" si="252"/>
        <v>21.809207346674739</v>
      </c>
      <c r="W921" s="165">
        <v>24</v>
      </c>
      <c r="X921" s="166">
        <f t="shared" si="253"/>
        <v>1507.0260995738824</v>
      </c>
    </row>
    <row r="922" spans="1:24" s="424" customFormat="1" ht="15.75" customHeight="1" x14ac:dyDescent="0.2">
      <c r="A922" s="211">
        <f t="shared" si="254"/>
        <v>895</v>
      </c>
      <c r="B922" s="212">
        <f t="shared" si="257"/>
        <v>75.938215</v>
      </c>
      <c r="C922" s="436">
        <v>19710</v>
      </c>
      <c r="D922" s="213">
        <f t="shared" si="242"/>
        <v>3114.6373403694042</v>
      </c>
      <c r="E922" s="208">
        <f t="shared" si="245"/>
        <v>1058.9766957255974</v>
      </c>
      <c r="F922" s="164">
        <f t="shared" si="246"/>
        <v>62.292746807388085</v>
      </c>
      <c r="G922" s="165">
        <v>68</v>
      </c>
      <c r="H922" s="166">
        <f t="shared" si="247"/>
        <v>4303.9067829023898</v>
      </c>
      <c r="I922" s="211">
        <f t="shared" si="255"/>
        <v>895</v>
      </c>
      <c r="J922" s="212">
        <f t="shared" si="258"/>
        <v>116.82802307692307</v>
      </c>
      <c r="K922" s="436">
        <v>19710</v>
      </c>
      <c r="L922" s="213">
        <f t="shared" si="243"/>
        <v>2024.5142712401127</v>
      </c>
      <c r="M922" s="210">
        <f t="shared" si="248"/>
        <v>688.33485222163836</v>
      </c>
      <c r="N922" s="208">
        <f t="shared" si="249"/>
        <v>40.490285424802259</v>
      </c>
      <c r="O922" s="165">
        <v>44</v>
      </c>
      <c r="P922" s="166">
        <f t="shared" si="250"/>
        <v>2797.3394088865534</v>
      </c>
      <c r="Q922" s="211">
        <f t="shared" si="256"/>
        <v>895</v>
      </c>
      <c r="R922" s="212">
        <f t="shared" si="259"/>
        <v>216.96632857142859</v>
      </c>
      <c r="S922" s="436">
        <v>19710</v>
      </c>
      <c r="T922" s="213">
        <f t="shared" si="244"/>
        <v>1090.1230691292915</v>
      </c>
      <c r="U922" s="210">
        <f t="shared" si="251"/>
        <v>370.64184350395914</v>
      </c>
      <c r="V922" s="208">
        <f t="shared" si="252"/>
        <v>21.802461382585829</v>
      </c>
      <c r="W922" s="165">
        <v>24</v>
      </c>
      <c r="X922" s="166">
        <f t="shared" si="253"/>
        <v>1506.5673740158363</v>
      </c>
    </row>
    <row r="923" spans="1:24" s="424" customFormat="1" ht="15.75" customHeight="1" x14ac:dyDescent="0.2">
      <c r="A923" s="211">
        <f t="shared" si="254"/>
        <v>896</v>
      </c>
      <c r="B923" s="212">
        <f t="shared" si="257"/>
        <v>75.961703999999997</v>
      </c>
      <c r="C923" s="436">
        <v>19710</v>
      </c>
      <c r="D923" s="213">
        <f t="shared" si="242"/>
        <v>3113.6742272132287</v>
      </c>
      <c r="E923" s="208">
        <f t="shared" si="245"/>
        <v>1058.6492372524979</v>
      </c>
      <c r="F923" s="164">
        <f t="shared" si="246"/>
        <v>62.273484544264576</v>
      </c>
      <c r="G923" s="165">
        <v>68</v>
      </c>
      <c r="H923" s="166">
        <f t="shared" si="247"/>
        <v>4302.5969490099915</v>
      </c>
      <c r="I923" s="211">
        <f t="shared" si="255"/>
        <v>896</v>
      </c>
      <c r="J923" s="212">
        <f t="shared" si="258"/>
        <v>116.86416</v>
      </c>
      <c r="K923" s="436">
        <v>19710</v>
      </c>
      <c r="L923" s="213">
        <f t="shared" si="243"/>
        <v>2023.8882476885985</v>
      </c>
      <c r="M923" s="210">
        <f t="shared" si="248"/>
        <v>688.12200421412354</v>
      </c>
      <c r="N923" s="208">
        <f t="shared" si="249"/>
        <v>40.477764953771974</v>
      </c>
      <c r="O923" s="165">
        <v>44</v>
      </c>
      <c r="P923" s="166">
        <f t="shared" si="250"/>
        <v>2796.4880168564941</v>
      </c>
      <c r="Q923" s="211">
        <f t="shared" si="256"/>
        <v>896</v>
      </c>
      <c r="R923" s="212">
        <f t="shared" si="259"/>
        <v>217.03344000000001</v>
      </c>
      <c r="S923" s="436">
        <v>19710</v>
      </c>
      <c r="T923" s="213">
        <f t="shared" si="244"/>
        <v>1089.7859795246297</v>
      </c>
      <c r="U923" s="210">
        <f t="shared" si="251"/>
        <v>370.52723303837416</v>
      </c>
      <c r="V923" s="208">
        <f t="shared" si="252"/>
        <v>21.795719590492595</v>
      </c>
      <c r="W923" s="165">
        <v>24</v>
      </c>
      <c r="X923" s="166">
        <f t="shared" si="253"/>
        <v>1506.1089321534964</v>
      </c>
    </row>
    <row r="924" spans="1:24" s="424" customFormat="1" ht="15.75" customHeight="1" x14ac:dyDescent="0.2">
      <c r="A924" s="211">
        <f t="shared" si="254"/>
        <v>897</v>
      </c>
      <c r="B924" s="212">
        <f t="shared" si="257"/>
        <v>75.985192999999995</v>
      </c>
      <c r="C924" s="436">
        <v>19710</v>
      </c>
      <c r="D924" s="213">
        <f t="shared" ref="D924:D987" si="260">12*1/B924*C924</f>
        <v>3112.7117095037188</v>
      </c>
      <c r="E924" s="208">
        <f t="shared" si="245"/>
        <v>1058.3219812312645</v>
      </c>
      <c r="F924" s="164">
        <f t="shared" si="246"/>
        <v>62.254234190074378</v>
      </c>
      <c r="G924" s="165">
        <v>68</v>
      </c>
      <c r="H924" s="166">
        <f t="shared" si="247"/>
        <v>4301.2879249250573</v>
      </c>
      <c r="I924" s="211">
        <f t="shared" si="255"/>
        <v>897</v>
      </c>
      <c r="J924" s="212">
        <f t="shared" si="258"/>
        <v>116.90029692307691</v>
      </c>
      <c r="K924" s="436">
        <v>19710</v>
      </c>
      <c r="L924" s="213">
        <f t="shared" ref="L924:L987" si="261">12*1/J924*K924</f>
        <v>2023.2626111774175</v>
      </c>
      <c r="M924" s="210">
        <f t="shared" si="248"/>
        <v>687.90928780032198</v>
      </c>
      <c r="N924" s="208">
        <f t="shared" si="249"/>
        <v>40.465252223548354</v>
      </c>
      <c r="O924" s="165">
        <v>44</v>
      </c>
      <c r="P924" s="166">
        <f t="shared" si="250"/>
        <v>2795.6371512012879</v>
      </c>
      <c r="Q924" s="211">
        <f t="shared" si="256"/>
        <v>897</v>
      </c>
      <c r="R924" s="212">
        <f t="shared" si="259"/>
        <v>217.10055142857144</v>
      </c>
      <c r="S924" s="436">
        <v>19710</v>
      </c>
      <c r="T924" s="213">
        <f t="shared" ref="T924:T987" si="262">12*1/R924*S924</f>
        <v>1089.4490983263015</v>
      </c>
      <c r="U924" s="210">
        <f t="shared" si="251"/>
        <v>370.41269343094257</v>
      </c>
      <c r="V924" s="208">
        <f t="shared" si="252"/>
        <v>21.78898196652603</v>
      </c>
      <c r="W924" s="165">
        <v>24</v>
      </c>
      <c r="X924" s="166">
        <f t="shared" si="253"/>
        <v>1505.6507737237703</v>
      </c>
    </row>
    <row r="925" spans="1:24" s="424" customFormat="1" ht="15.75" customHeight="1" x14ac:dyDescent="0.2">
      <c r="A925" s="211">
        <f t="shared" si="254"/>
        <v>898</v>
      </c>
      <c r="B925" s="212">
        <f t="shared" si="257"/>
        <v>76.008681999999993</v>
      </c>
      <c r="C925" s="436">
        <v>19710</v>
      </c>
      <c r="D925" s="213">
        <f t="shared" si="260"/>
        <v>3111.7497866888421</v>
      </c>
      <c r="E925" s="208">
        <f t="shared" ref="E925:E988" si="263">D925*34%</f>
        <v>1057.9949274742064</v>
      </c>
      <c r="F925" s="164">
        <f t="shared" ref="F925:F988" si="264">D925*2%</f>
        <v>62.234995733776842</v>
      </c>
      <c r="G925" s="165">
        <v>68</v>
      </c>
      <c r="H925" s="166">
        <f t="shared" ref="H925:H988" si="265">SUM(D925:G925)</f>
        <v>4299.9797098968247</v>
      </c>
      <c r="I925" s="211">
        <f t="shared" si="255"/>
        <v>898</v>
      </c>
      <c r="J925" s="212">
        <f t="shared" si="258"/>
        <v>116.93643384615383</v>
      </c>
      <c r="K925" s="436">
        <v>19710</v>
      </c>
      <c r="L925" s="213">
        <f t="shared" si="261"/>
        <v>2022.6373613477474</v>
      </c>
      <c r="M925" s="210">
        <f t="shared" ref="M925:M988" si="266">L925*34%</f>
        <v>687.69670285823418</v>
      </c>
      <c r="N925" s="208">
        <f t="shared" ref="N925:N988" si="267">L925*2%</f>
        <v>40.452747226954948</v>
      </c>
      <c r="O925" s="165">
        <v>44</v>
      </c>
      <c r="P925" s="166">
        <f t="shared" ref="P925:P988" si="268">SUM(L925:O925)</f>
        <v>2794.7868114329367</v>
      </c>
      <c r="Q925" s="211">
        <f t="shared" si="256"/>
        <v>898</v>
      </c>
      <c r="R925" s="212">
        <f t="shared" si="259"/>
        <v>217.16766285714286</v>
      </c>
      <c r="S925" s="436">
        <v>19710</v>
      </c>
      <c r="T925" s="213">
        <f t="shared" si="262"/>
        <v>1089.1124253410946</v>
      </c>
      <c r="U925" s="210">
        <f t="shared" ref="U925:U988" si="269">T925*34%</f>
        <v>370.29822461597223</v>
      </c>
      <c r="V925" s="208">
        <f t="shared" ref="V925:V988" si="270">T925*2%</f>
        <v>21.782248506821894</v>
      </c>
      <c r="W925" s="165">
        <v>24</v>
      </c>
      <c r="X925" s="166">
        <f t="shared" ref="X925:X988" si="271">SUM(T925:W925)</f>
        <v>1505.1928984638887</v>
      </c>
    </row>
    <row r="926" spans="1:24" s="424" customFormat="1" ht="15.75" customHeight="1" x14ac:dyDescent="0.2">
      <c r="A926" s="211">
        <f t="shared" si="254"/>
        <v>899</v>
      </c>
      <c r="B926" s="212">
        <f t="shared" si="257"/>
        <v>76.032171000000005</v>
      </c>
      <c r="C926" s="436">
        <v>19710</v>
      </c>
      <c r="D926" s="213">
        <f t="shared" si="260"/>
        <v>3110.7884582172455</v>
      </c>
      <c r="E926" s="208">
        <f t="shared" si="263"/>
        <v>1057.6680757938636</v>
      </c>
      <c r="F926" s="164">
        <f t="shared" si="264"/>
        <v>62.215769164344913</v>
      </c>
      <c r="G926" s="165">
        <v>68</v>
      </c>
      <c r="H926" s="166">
        <f t="shared" si="265"/>
        <v>4298.6723031754545</v>
      </c>
      <c r="I926" s="211">
        <f t="shared" si="255"/>
        <v>899</v>
      </c>
      <c r="J926" s="212">
        <f t="shared" si="258"/>
        <v>116.97257076923077</v>
      </c>
      <c r="K926" s="436">
        <v>19710</v>
      </c>
      <c r="L926" s="213">
        <f t="shared" si="261"/>
        <v>2022.0124978412098</v>
      </c>
      <c r="M926" s="210">
        <f t="shared" si="266"/>
        <v>687.48424926601137</v>
      </c>
      <c r="N926" s="208">
        <f t="shared" si="267"/>
        <v>40.440249956824196</v>
      </c>
      <c r="O926" s="165">
        <v>44</v>
      </c>
      <c r="P926" s="166">
        <f t="shared" si="268"/>
        <v>2793.9369970640455</v>
      </c>
      <c r="Q926" s="211">
        <f t="shared" si="256"/>
        <v>899</v>
      </c>
      <c r="R926" s="212">
        <f t="shared" si="259"/>
        <v>217.23477428571431</v>
      </c>
      <c r="S926" s="436">
        <v>19710</v>
      </c>
      <c r="T926" s="213">
        <f t="shared" si="262"/>
        <v>1088.775960376036</v>
      </c>
      <c r="U926" s="210">
        <f t="shared" si="269"/>
        <v>370.18382652785226</v>
      </c>
      <c r="V926" s="208">
        <f t="shared" si="270"/>
        <v>21.77551920752072</v>
      </c>
      <c r="W926" s="165">
        <v>24</v>
      </c>
      <c r="X926" s="166">
        <f t="shared" si="271"/>
        <v>1504.735306111409</v>
      </c>
    </row>
    <row r="927" spans="1:24" s="424" customFormat="1" ht="15.75" customHeight="1" x14ac:dyDescent="0.2">
      <c r="A927" s="214">
        <f t="shared" si="254"/>
        <v>900</v>
      </c>
      <c r="B927" s="212">
        <f t="shared" si="257"/>
        <v>76.055660000000003</v>
      </c>
      <c r="C927" s="436">
        <v>19710</v>
      </c>
      <c r="D927" s="213">
        <f t="shared" si="260"/>
        <v>3109.8277235382611</v>
      </c>
      <c r="E927" s="208">
        <f t="shared" si="263"/>
        <v>1057.3414260030088</v>
      </c>
      <c r="F927" s="164">
        <f t="shared" si="264"/>
        <v>62.196554470765221</v>
      </c>
      <c r="G927" s="165">
        <v>68</v>
      </c>
      <c r="H927" s="166">
        <f t="shared" si="265"/>
        <v>4297.3657040120352</v>
      </c>
      <c r="I927" s="214">
        <f t="shared" si="255"/>
        <v>900</v>
      </c>
      <c r="J927" s="212">
        <f t="shared" si="258"/>
        <v>117.00870769230769</v>
      </c>
      <c r="K927" s="436">
        <v>19710</v>
      </c>
      <c r="L927" s="213">
        <f t="shared" si="261"/>
        <v>2021.3880202998698</v>
      </c>
      <c r="M927" s="210">
        <f t="shared" si="266"/>
        <v>687.27192690195579</v>
      </c>
      <c r="N927" s="208">
        <f t="shared" si="267"/>
        <v>40.427760405997397</v>
      </c>
      <c r="O927" s="165">
        <v>44</v>
      </c>
      <c r="P927" s="166">
        <f t="shared" si="268"/>
        <v>2793.0877076078232</v>
      </c>
      <c r="Q927" s="214">
        <f t="shared" si="256"/>
        <v>900</v>
      </c>
      <c r="R927" s="212">
        <f t="shared" si="259"/>
        <v>217.30188571428573</v>
      </c>
      <c r="S927" s="436">
        <v>19710</v>
      </c>
      <c r="T927" s="213">
        <f t="shared" si="262"/>
        <v>1088.4397032383913</v>
      </c>
      <c r="U927" s="210">
        <f t="shared" si="269"/>
        <v>370.06949910105305</v>
      </c>
      <c r="V927" s="208">
        <f t="shared" si="270"/>
        <v>21.768794064767828</v>
      </c>
      <c r="W927" s="165">
        <v>24</v>
      </c>
      <c r="X927" s="166">
        <f t="shared" si="271"/>
        <v>1504.2779964042122</v>
      </c>
    </row>
    <row r="928" spans="1:24" s="424" customFormat="1" ht="15.75" customHeight="1" x14ac:dyDescent="0.2">
      <c r="A928" s="211">
        <f t="shared" si="254"/>
        <v>901</v>
      </c>
      <c r="B928" s="212">
        <f t="shared" si="257"/>
        <v>76.079149000000001</v>
      </c>
      <c r="C928" s="436">
        <v>19710</v>
      </c>
      <c r="D928" s="213">
        <f t="shared" si="260"/>
        <v>3108.8675821018974</v>
      </c>
      <c r="E928" s="208">
        <f t="shared" si="263"/>
        <v>1057.0149779146452</v>
      </c>
      <c r="F928" s="164">
        <f t="shared" si="264"/>
        <v>62.177351642037948</v>
      </c>
      <c r="G928" s="165">
        <v>68</v>
      </c>
      <c r="H928" s="166">
        <f t="shared" si="265"/>
        <v>4296.0599116585809</v>
      </c>
      <c r="I928" s="211">
        <f t="shared" si="255"/>
        <v>901</v>
      </c>
      <c r="J928" s="212">
        <f t="shared" si="258"/>
        <v>117.04484461538462</v>
      </c>
      <c r="K928" s="436">
        <v>19710</v>
      </c>
      <c r="L928" s="213">
        <f t="shared" si="261"/>
        <v>2020.7639283662334</v>
      </c>
      <c r="M928" s="210">
        <f t="shared" si="266"/>
        <v>687.05973564451938</v>
      </c>
      <c r="N928" s="208">
        <f t="shared" si="267"/>
        <v>40.41527856732467</v>
      </c>
      <c r="O928" s="165">
        <v>44</v>
      </c>
      <c r="P928" s="166">
        <f t="shared" si="268"/>
        <v>2792.2389425780771</v>
      </c>
      <c r="Q928" s="211">
        <f t="shared" si="256"/>
        <v>901</v>
      </c>
      <c r="R928" s="212">
        <f t="shared" si="259"/>
        <v>217.36899714285715</v>
      </c>
      <c r="S928" s="436">
        <v>19710</v>
      </c>
      <c r="T928" s="213">
        <f t="shared" si="262"/>
        <v>1088.103653735664</v>
      </c>
      <c r="U928" s="210">
        <f t="shared" si="269"/>
        <v>369.95524227012578</v>
      </c>
      <c r="V928" s="208">
        <f t="shared" si="270"/>
        <v>21.762073074713282</v>
      </c>
      <c r="W928" s="165">
        <v>24</v>
      </c>
      <c r="X928" s="166">
        <f t="shared" si="271"/>
        <v>1503.8209690805031</v>
      </c>
    </row>
    <row r="929" spans="1:24" s="424" customFormat="1" ht="15.75" customHeight="1" x14ac:dyDescent="0.2">
      <c r="A929" s="211">
        <f t="shared" si="254"/>
        <v>902</v>
      </c>
      <c r="B929" s="212">
        <f t="shared" si="257"/>
        <v>76.102637999999999</v>
      </c>
      <c r="C929" s="436">
        <v>19710</v>
      </c>
      <c r="D929" s="213">
        <f t="shared" si="260"/>
        <v>3107.9080333588436</v>
      </c>
      <c r="E929" s="208">
        <f t="shared" si="263"/>
        <v>1056.6887313420068</v>
      </c>
      <c r="F929" s="164">
        <f t="shared" si="264"/>
        <v>62.158160667176872</v>
      </c>
      <c r="G929" s="165">
        <v>68</v>
      </c>
      <c r="H929" s="166">
        <f t="shared" si="265"/>
        <v>4294.7549253680272</v>
      </c>
      <c r="I929" s="211">
        <f t="shared" si="255"/>
        <v>902</v>
      </c>
      <c r="J929" s="212">
        <f t="shared" si="258"/>
        <v>117.08098153846153</v>
      </c>
      <c r="K929" s="436">
        <v>19710</v>
      </c>
      <c r="L929" s="213">
        <f t="shared" si="261"/>
        <v>2020.1402216832487</v>
      </c>
      <c r="M929" s="210">
        <f t="shared" si="266"/>
        <v>686.84767537230459</v>
      </c>
      <c r="N929" s="208">
        <f t="shared" si="267"/>
        <v>40.402804433664976</v>
      </c>
      <c r="O929" s="165">
        <v>44</v>
      </c>
      <c r="P929" s="166">
        <f t="shared" si="268"/>
        <v>2791.3907014892184</v>
      </c>
      <c r="Q929" s="211">
        <f t="shared" si="256"/>
        <v>902</v>
      </c>
      <c r="R929" s="212">
        <f t="shared" si="259"/>
        <v>217.43610857142858</v>
      </c>
      <c r="S929" s="436">
        <v>19710</v>
      </c>
      <c r="T929" s="213">
        <f t="shared" si="262"/>
        <v>1087.7678116755953</v>
      </c>
      <c r="U929" s="210">
        <f t="shared" si="269"/>
        <v>369.84105596970244</v>
      </c>
      <c r="V929" s="208">
        <f t="shared" si="270"/>
        <v>21.755356233511908</v>
      </c>
      <c r="W929" s="165">
        <v>24</v>
      </c>
      <c r="X929" s="166">
        <f t="shared" si="271"/>
        <v>1503.3642238788098</v>
      </c>
    </row>
    <row r="930" spans="1:24" s="424" customFormat="1" ht="15.75" customHeight="1" x14ac:dyDescent="0.2">
      <c r="A930" s="211">
        <f t="shared" si="254"/>
        <v>903</v>
      </c>
      <c r="B930" s="212">
        <f t="shared" si="257"/>
        <v>76.126126999999997</v>
      </c>
      <c r="C930" s="436">
        <v>19710</v>
      </c>
      <c r="D930" s="213">
        <f t="shared" si="260"/>
        <v>3106.9490767604661</v>
      </c>
      <c r="E930" s="208">
        <f t="shared" si="263"/>
        <v>1056.3626860985585</v>
      </c>
      <c r="F930" s="164">
        <f t="shared" si="264"/>
        <v>62.138981535209325</v>
      </c>
      <c r="G930" s="165">
        <v>68</v>
      </c>
      <c r="H930" s="166">
        <f t="shared" si="265"/>
        <v>4293.4507443942339</v>
      </c>
      <c r="I930" s="211">
        <f t="shared" si="255"/>
        <v>903</v>
      </c>
      <c r="J930" s="212">
        <f t="shared" si="258"/>
        <v>117.11711846153845</v>
      </c>
      <c r="K930" s="436">
        <v>19710</v>
      </c>
      <c r="L930" s="213">
        <f t="shared" si="261"/>
        <v>2019.5168998943032</v>
      </c>
      <c r="M930" s="210">
        <f t="shared" si="266"/>
        <v>686.63574596406318</v>
      </c>
      <c r="N930" s="208">
        <f t="shared" si="267"/>
        <v>40.390337997886064</v>
      </c>
      <c r="O930" s="165">
        <v>44</v>
      </c>
      <c r="P930" s="166">
        <f t="shared" si="268"/>
        <v>2790.5429838562522</v>
      </c>
      <c r="Q930" s="211">
        <f t="shared" si="256"/>
        <v>903</v>
      </c>
      <c r="R930" s="212">
        <f t="shared" si="259"/>
        <v>217.50322</v>
      </c>
      <c r="S930" s="436">
        <v>19710</v>
      </c>
      <c r="T930" s="213">
        <f t="shared" si="262"/>
        <v>1087.4321768661632</v>
      </c>
      <c r="U930" s="210">
        <f t="shared" si="269"/>
        <v>369.72694013449552</v>
      </c>
      <c r="V930" s="208">
        <f t="shared" si="270"/>
        <v>21.748643537323264</v>
      </c>
      <c r="W930" s="165">
        <v>24</v>
      </c>
      <c r="X930" s="166">
        <f t="shared" si="271"/>
        <v>1502.9077605379819</v>
      </c>
    </row>
    <row r="931" spans="1:24" s="424" customFormat="1" ht="15.75" customHeight="1" x14ac:dyDescent="0.2">
      <c r="A931" s="211">
        <f t="shared" si="254"/>
        <v>904</v>
      </c>
      <c r="B931" s="212">
        <f t="shared" si="257"/>
        <v>76.149615999999995</v>
      </c>
      <c r="C931" s="436">
        <v>19710</v>
      </c>
      <c r="D931" s="213">
        <f t="shared" si="260"/>
        <v>3105.9907117588095</v>
      </c>
      <c r="E931" s="208">
        <f t="shared" si="263"/>
        <v>1056.0368419979952</v>
      </c>
      <c r="F931" s="164">
        <f t="shared" si="264"/>
        <v>62.119814235176193</v>
      </c>
      <c r="G931" s="165">
        <v>68</v>
      </c>
      <c r="H931" s="166">
        <f t="shared" si="265"/>
        <v>4292.1473679919809</v>
      </c>
      <c r="I931" s="211">
        <f t="shared" si="255"/>
        <v>904</v>
      </c>
      <c r="J931" s="212">
        <f t="shared" si="258"/>
        <v>117.15325538461538</v>
      </c>
      <c r="K931" s="436">
        <v>19710</v>
      </c>
      <c r="L931" s="213">
        <f t="shared" si="261"/>
        <v>2018.8939626432261</v>
      </c>
      <c r="M931" s="210">
        <f t="shared" si="266"/>
        <v>686.42394729869693</v>
      </c>
      <c r="N931" s="208">
        <f t="shared" si="267"/>
        <v>40.377879252864524</v>
      </c>
      <c r="O931" s="165">
        <v>44</v>
      </c>
      <c r="P931" s="166">
        <f t="shared" si="268"/>
        <v>2789.6957891947877</v>
      </c>
      <c r="Q931" s="211">
        <f t="shared" si="256"/>
        <v>904</v>
      </c>
      <c r="R931" s="212">
        <f t="shared" si="259"/>
        <v>217.57033142857142</v>
      </c>
      <c r="S931" s="436">
        <v>19710</v>
      </c>
      <c r="T931" s="213">
        <f t="shared" si="262"/>
        <v>1087.0967491155832</v>
      </c>
      <c r="U931" s="210">
        <f t="shared" si="269"/>
        <v>369.61289469929829</v>
      </c>
      <c r="V931" s="208">
        <f t="shared" si="270"/>
        <v>21.741934982311665</v>
      </c>
      <c r="W931" s="165">
        <v>24</v>
      </c>
      <c r="X931" s="166">
        <f t="shared" si="271"/>
        <v>1502.4515787971932</v>
      </c>
    </row>
    <row r="932" spans="1:24" s="424" customFormat="1" ht="15.75" customHeight="1" x14ac:dyDescent="0.2">
      <c r="A932" s="211">
        <f t="shared" si="254"/>
        <v>905</v>
      </c>
      <c r="B932" s="212">
        <f t="shared" si="257"/>
        <v>76.173104999999993</v>
      </c>
      <c r="C932" s="436">
        <v>19710</v>
      </c>
      <c r="D932" s="213">
        <f t="shared" si="260"/>
        <v>3105.0329378065921</v>
      </c>
      <c r="E932" s="208">
        <f t="shared" si="263"/>
        <v>1055.7111988542415</v>
      </c>
      <c r="F932" s="164">
        <f t="shared" si="264"/>
        <v>62.100658756131843</v>
      </c>
      <c r="G932" s="165">
        <v>68</v>
      </c>
      <c r="H932" s="166">
        <f t="shared" si="265"/>
        <v>4290.8447954169651</v>
      </c>
      <c r="I932" s="211">
        <f t="shared" si="255"/>
        <v>905</v>
      </c>
      <c r="J932" s="212">
        <f t="shared" si="258"/>
        <v>117.18939230769229</v>
      </c>
      <c r="K932" s="436">
        <v>19710</v>
      </c>
      <c r="L932" s="213">
        <f t="shared" si="261"/>
        <v>2018.2714095742851</v>
      </c>
      <c r="M932" s="210">
        <f t="shared" si="266"/>
        <v>686.21227925525704</v>
      </c>
      <c r="N932" s="208">
        <f t="shared" si="267"/>
        <v>40.365428191485705</v>
      </c>
      <c r="O932" s="165">
        <v>44</v>
      </c>
      <c r="P932" s="166">
        <f t="shared" si="268"/>
        <v>2788.8491170210277</v>
      </c>
      <c r="Q932" s="211">
        <f t="shared" si="256"/>
        <v>905</v>
      </c>
      <c r="R932" s="212">
        <f t="shared" si="259"/>
        <v>217.63744285714284</v>
      </c>
      <c r="S932" s="436">
        <v>19710</v>
      </c>
      <c r="T932" s="213">
        <f t="shared" si="262"/>
        <v>1086.7615282323072</v>
      </c>
      <c r="U932" s="210">
        <f t="shared" si="269"/>
        <v>369.49891959898446</v>
      </c>
      <c r="V932" s="208">
        <f t="shared" si="270"/>
        <v>21.735230564646145</v>
      </c>
      <c r="W932" s="165">
        <v>24</v>
      </c>
      <c r="X932" s="166">
        <f t="shared" si="271"/>
        <v>1501.9956783959378</v>
      </c>
    </row>
    <row r="933" spans="1:24" s="424" customFormat="1" ht="15.75" customHeight="1" x14ac:dyDescent="0.2">
      <c r="A933" s="211">
        <f t="shared" si="254"/>
        <v>906</v>
      </c>
      <c r="B933" s="212">
        <f t="shared" si="257"/>
        <v>76.196594000000005</v>
      </c>
      <c r="C933" s="436">
        <v>19710</v>
      </c>
      <c r="D933" s="213">
        <f t="shared" si="260"/>
        <v>3104.075754357209</v>
      </c>
      <c r="E933" s="208">
        <f t="shared" si="263"/>
        <v>1055.3857564814512</v>
      </c>
      <c r="F933" s="164">
        <f t="shared" si="264"/>
        <v>62.081515087144183</v>
      </c>
      <c r="G933" s="165">
        <v>68</v>
      </c>
      <c r="H933" s="166">
        <f t="shared" si="265"/>
        <v>4289.5430259258046</v>
      </c>
      <c r="I933" s="211">
        <f t="shared" si="255"/>
        <v>906</v>
      </c>
      <c r="J933" s="212">
        <f t="shared" si="258"/>
        <v>117.22552923076924</v>
      </c>
      <c r="K933" s="436">
        <v>19710</v>
      </c>
      <c r="L933" s="213">
        <f t="shared" si="261"/>
        <v>2017.6492403321859</v>
      </c>
      <c r="M933" s="210">
        <f t="shared" si="266"/>
        <v>686.0007417129433</v>
      </c>
      <c r="N933" s="208">
        <f t="shared" si="267"/>
        <v>40.352984806643718</v>
      </c>
      <c r="O933" s="165">
        <v>44</v>
      </c>
      <c r="P933" s="166">
        <f t="shared" si="268"/>
        <v>2788.0029668517727</v>
      </c>
      <c r="Q933" s="211">
        <f t="shared" si="256"/>
        <v>906</v>
      </c>
      <c r="R933" s="212">
        <f t="shared" si="259"/>
        <v>217.70455428571432</v>
      </c>
      <c r="S933" s="436">
        <v>19710</v>
      </c>
      <c r="T933" s="213">
        <f t="shared" si="262"/>
        <v>1086.4265140250229</v>
      </c>
      <c r="U933" s="210">
        <f t="shared" si="269"/>
        <v>369.3850147685078</v>
      </c>
      <c r="V933" s="208">
        <f t="shared" si="270"/>
        <v>21.728530280500458</v>
      </c>
      <c r="W933" s="165">
        <v>24</v>
      </c>
      <c r="X933" s="166">
        <f t="shared" si="271"/>
        <v>1501.5400590740312</v>
      </c>
    </row>
    <row r="934" spans="1:24" s="424" customFormat="1" ht="15.75" customHeight="1" x14ac:dyDescent="0.2">
      <c r="A934" s="211">
        <f t="shared" si="254"/>
        <v>907</v>
      </c>
      <c r="B934" s="212">
        <f t="shared" si="257"/>
        <v>76.220083000000002</v>
      </c>
      <c r="C934" s="436">
        <v>19710</v>
      </c>
      <c r="D934" s="213">
        <f t="shared" si="260"/>
        <v>3103.1191608647291</v>
      </c>
      <c r="E934" s="208">
        <f t="shared" si="263"/>
        <v>1055.0605146940079</v>
      </c>
      <c r="F934" s="164">
        <f t="shared" si="264"/>
        <v>62.062383217294581</v>
      </c>
      <c r="G934" s="165">
        <v>68</v>
      </c>
      <c r="H934" s="166">
        <f t="shared" si="265"/>
        <v>4288.2420587760307</v>
      </c>
      <c r="I934" s="211">
        <f t="shared" si="255"/>
        <v>907</v>
      </c>
      <c r="J934" s="212">
        <f t="shared" si="258"/>
        <v>117.26166615384615</v>
      </c>
      <c r="K934" s="436">
        <v>19710</v>
      </c>
      <c r="L934" s="213">
        <f t="shared" si="261"/>
        <v>2017.0274545620739</v>
      </c>
      <c r="M934" s="210">
        <f t="shared" si="266"/>
        <v>685.78933455110518</v>
      </c>
      <c r="N934" s="208">
        <f t="shared" si="267"/>
        <v>40.340549091241478</v>
      </c>
      <c r="O934" s="165">
        <v>44</v>
      </c>
      <c r="P934" s="166">
        <f t="shared" si="268"/>
        <v>2787.1573382044203</v>
      </c>
      <c r="Q934" s="211">
        <f t="shared" si="256"/>
        <v>907</v>
      </c>
      <c r="R934" s="212">
        <f t="shared" si="259"/>
        <v>217.77166571428575</v>
      </c>
      <c r="S934" s="436">
        <v>19710</v>
      </c>
      <c r="T934" s="213">
        <f t="shared" si="262"/>
        <v>1086.091706302655</v>
      </c>
      <c r="U934" s="210">
        <f t="shared" si="269"/>
        <v>369.27118014290272</v>
      </c>
      <c r="V934" s="208">
        <f t="shared" si="270"/>
        <v>21.7218341260531</v>
      </c>
      <c r="W934" s="165">
        <v>24</v>
      </c>
      <c r="X934" s="166">
        <f t="shared" si="271"/>
        <v>1501.0847205716109</v>
      </c>
    </row>
    <row r="935" spans="1:24" s="424" customFormat="1" ht="15.75" customHeight="1" x14ac:dyDescent="0.2">
      <c r="A935" s="211">
        <f t="shared" si="254"/>
        <v>908</v>
      </c>
      <c r="B935" s="212">
        <f t="shared" si="257"/>
        <v>76.243572</v>
      </c>
      <c r="C935" s="436">
        <v>19710</v>
      </c>
      <c r="D935" s="213">
        <f t="shared" si="260"/>
        <v>3102.1631567838926</v>
      </c>
      <c r="E935" s="208">
        <f t="shared" si="263"/>
        <v>1054.7354733065235</v>
      </c>
      <c r="F935" s="164">
        <f t="shared" si="264"/>
        <v>62.043263135677854</v>
      </c>
      <c r="G935" s="165">
        <v>68</v>
      </c>
      <c r="H935" s="166">
        <f t="shared" si="265"/>
        <v>4286.9418932260942</v>
      </c>
      <c r="I935" s="211">
        <f t="shared" si="255"/>
        <v>908</v>
      </c>
      <c r="J935" s="212">
        <f t="shared" si="258"/>
        <v>117.29780307692307</v>
      </c>
      <c r="K935" s="436">
        <v>19710</v>
      </c>
      <c r="L935" s="213">
        <f t="shared" si="261"/>
        <v>2016.4060519095301</v>
      </c>
      <c r="M935" s="210">
        <f t="shared" si="266"/>
        <v>685.57805764924024</v>
      </c>
      <c r="N935" s="208">
        <f t="shared" si="267"/>
        <v>40.328121038190602</v>
      </c>
      <c r="O935" s="165">
        <v>44</v>
      </c>
      <c r="P935" s="166">
        <f t="shared" si="268"/>
        <v>2786.3122305969609</v>
      </c>
      <c r="Q935" s="211">
        <f t="shared" si="256"/>
        <v>908</v>
      </c>
      <c r="R935" s="212">
        <f t="shared" si="259"/>
        <v>217.83877714285717</v>
      </c>
      <c r="S935" s="436">
        <v>19710</v>
      </c>
      <c r="T935" s="213">
        <f t="shared" si="262"/>
        <v>1085.7571048743623</v>
      </c>
      <c r="U935" s="210">
        <f t="shared" si="269"/>
        <v>369.1574156572832</v>
      </c>
      <c r="V935" s="208">
        <f t="shared" si="270"/>
        <v>21.715142097487245</v>
      </c>
      <c r="W935" s="165">
        <v>24</v>
      </c>
      <c r="X935" s="166">
        <f t="shared" si="271"/>
        <v>1500.6296626291326</v>
      </c>
    </row>
    <row r="936" spans="1:24" s="424" customFormat="1" ht="15.75" customHeight="1" x14ac:dyDescent="0.2">
      <c r="A936" s="211">
        <f t="shared" si="254"/>
        <v>909</v>
      </c>
      <c r="B936" s="212">
        <f t="shared" si="257"/>
        <v>76.267060999999998</v>
      </c>
      <c r="C936" s="436">
        <v>19710</v>
      </c>
      <c r="D936" s="213">
        <f t="shared" si="260"/>
        <v>3101.2077415701124</v>
      </c>
      <c r="E936" s="208">
        <f t="shared" si="263"/>
        <v>1054.4106321338384</v>
      </c>
      <c r="F936" s="164">
        <f t="shared" si="264"/>
        <v>62.024154831402249</v>
      </c>
      <c r="G936" s="165">
        <v>68</v>
      </c>
      <c r="H936" s="166">
        <f t="shared" si="265"/>
        <v>4285.6425285353534</v>
      </c>
      <c r="I936" s="211">
        <f t="shared" si="255"/>
        <v>909</v>
      </c>
      <c r="J936" s="212">
        <f t="shared" si="258"/>
        <v>117.33394</v>
      </c>
      <c r="K936" s="436">
        <v>19710</v>
      </c>
      <c r="L936" s="213">
        <f t="shared" si="261"/>
        <v>2015.785032020573</v>
      </c>
      <c r="M936" s="210">
        <f t="shared" si="266"/>
        <v>685.3669108869949</v>
      </c>
      <c r="N936" s="208">
        <f t="shared" si="267"/>
        <v>40.315700640411464</v>
      </c>
      <c r="O936" s="165">
        <v>44</v>
      </c>
      <c r="P936" s="166">
        <f t="shared" si="268"/>
        <v>2785.4676435479792</v>
      </c>
      <c r="Q936" s="211">
        <f t="shared" si="256"/>
        <v>909</v>
      </c>
      <c r="R936" s="212">
        <f t="shared" si="259"/>
        <v>217.90588857142859</v>
      </c>
      <c r="S936" s="436">
        <v>19710</v>
      </c>
      <c r="T936" s="213">
        <f t="shared" si="262"/>
        <v>1085.4227095495391</v>
      </c>
      <c r="U936" s="210">
        <f t="shared" si="269"/>
        <v>369.04372124684335</v>
      </c>
      <c r="V936" s="208">
        <f t="shared" si="270"/>
        <v>21.708454190990782</v>
      </c>
      <c r="W936" s="165">
        <v>24</v>
      </c>
      <c r="X936" s="166">
        <f t="shared" si="271"/>
        <v>1500.1748849873734</v>
      </c>
    </row>
    <row r="937" spans="1:24" s="424" customFormat="1" ht="15.75" customHeight="1" x14ac:dyDescent="0.2">
      <c r="A937" s="214">
        <f t="shared" si="254"/>
        <v>910</v>
      </c>
      <c r="B937" s="212">
        <f t="shared" si="257"/>
        <v>76.290549999999996</v>
      </c>
      <c r="C937" s="436">
        <v>19710</v>
      </c>
      <c r="D937" s="213">
        <f t="shared" si="260"/>
        <v>3100.2529146794723</v>
      </c>
      <c r="E937" s="208">
        <f t="shared" si="263"/>
        <v>1054.0859909910207</v>
      </c>
      <c r="F937" s="164">
        <f t="shared" si="264"/>
        <v>62.00505829358945</v>
      </c>
      <c r="G937" s="165">
        <v>68</v>
      </c>
      <c r="H937" s="166">
        <f t="shared" si="265"/>
        <v>4284.3439639640819</v>
      </c>
      <c r="I937" s="214">
        <f t="shared" si="255"/>
        <v>910</v>
      </c>
      <c r="J937" s="212">
        <f t="shared" si="258"/>
        <v>117.37007692307691</v>
      </c>
      <c r="K937" s="436">
        <v>19710</v>
      </c>
      <c r="L937" s="213">
        <f t="shared" si="261"/>
        <v>2015.1643945416572</v>
      </c>
      <c r="M937" s="210">
        <f t="shared" si="266"/>
        <v>685.15589414416354</v>
      </c>
      <c r="N937" s="208">
        <f t="shared" si="267"/>
        <v>40.303287890833147</v>
      </c>
      <c r="O937" s="165">
        <v>44</v>
      </c>
      <c r="P937" s="166">
        <f t="shared" si="268"/>
        <v>2784.6235765766537</v>
      </c>
      <c r="Q937" s="214">
        <f t="shared" si="256"/>
        <v>910</v>
      </c>
      <c r="R937" s="212">
        <f t="shared" si="259"/>
        <v>217.97300000000001</v>
      </c>
      <c r="S937" s="436">
        <v>19710</v>
      </c>
      <c r="T937" s="213">
        <f t="shared" si="262"/>
        <v>1085.0885201378151</v>
      </c>
      <c r="U937" s="210">
        <f t="shared" si="269"/>
        <v>368.93009684685717</v>
      </c>
      <c r="V937" s="208">
        <f t="shared" si="270"/>
        <v>21.701770402756303</v>
      </c>
      <c r="W937" s="165">
        <v>24</v>
      </c>
      <c r="X937" s="166">
        <f t="shared" si="271"/>
        <v>1499.7203873874284</v>
      </c>
    </row>
    <row r="938" spans="1:24" s="424" customFormat="1" ht="15.75" customHeight="1" x14ac:dyDescent="0.2">
      <c r="A938" s="211">
        <f t="shared" si="254"/>
        <v>911</v>
      </c>
      <c r="B938" s="212">
        <f t="shared" si="257"/>
        <v>76.314038999999994</v>
      </c>
      <c r="C938" s="436">
        <v>19710</v>
      </c>
      <c r="D938" s="213">
        <f t="shared" si="260"/>
        <v>3099.2986755687248</v>
      </c>
      <c r="E938" s="208">
        <f t="shared" si="263"/>
        <v>1053.7615496933665</v>
      </c>
      <c r="F938" s="164">
        <f t="shared" si="264"/>
        <v>61.985973511374496</v>
      </c>
      <c r="G938" s="165">
        <v>68</v>
      </c>
      <c r="H938" s="166">
        <f t="shared" si="265"/>
        <v>4283.0461987734652</v>
      </c>
      <c r="I938" s="211">
        <f t="shared" si="255"/>
        <v>911</v>
      </c>
      <c r="J938" s="212">
        <f t="shared" si="258"/>
        <v>117.40621384615383</v>
      </c>
      <c r="K938" s="436">
        <v>19710</v>
      </c>
      <c r="L938" s="213">
        <f t="shared" si="261"/>
        <v>2014.5441391196712</v>
      </c>
      <c r="M938" s="210">
        <f t="shared" si="266"/>
        <v>684.9450073006883</v>
      </c>
      <c r="N938" s="208">
        <f t="shared" si="267"/>
        <v>40.290882782393425</v>
      </c>
      <c r="O938" s="165">
        <v>44</v>
      </c>
      <c r="P938" s="166">
        <f t="shared" si="268"/>
        <v>2783.7800292027528</v>
      </c>
      <c r="Q938" s="211">
        <f t="shared" si="256"/>
        <v>911</v>
      </c>
      <c r="R938" s="212">
        <f t="shared" si="259"/>
        <v>218.04011142857144</v>
      </c>
      <c r="S938" s="436">
        <v>19710</v>
      </c>
      <c r="T938" s="213">
        <f t="shared" si="262"/>
        <v>1084.7545364490536</v>
      </c>
      <c r="U938" s="210">
        <f t="shared" si="269"/>
        <v>368.81654239267823</v>
      </c>
      <c r="V938" s="208">
        <f t="shared" si="270"/>
        <v>21.695090728981071</v>
      </c>
      <c r="W938" s="165">
        <v>24</v>
      </c>
      <c r="X938" s="166">
        <f t="shared" si="271"/>
        <v>1499.2661695707129</v>
      </c>
    </row>
    <row r="939" spans="1:24" s="424" customFormat="1" ht="15.75" customHeight="1" x14ac:dyDescent="0.2">
      <c r="A939" s="211">
        <f t="shared" si="254"/>
        <v>912</v>
      </c>
      <c r="B939" s="212">
        <f t="shared" si="257"/>
        <v>76.337527999999992</v>
      </c>
      <c r="C939" s="436">
        <v>19710</v>
      </c>
      <c r="D939" s="213">
        <f t="shared" si="260"/>
        <v>3098.3450236952922</v>
      </c>
      <c r="E939" s="208">
        <f t="shared" si="263"/>
        <v>1053.4373080563994</v>
      </c>
      <c r="F939" s="164">
        <f t="shared" si="264"/>
        <v>61.966900473905845</v>
      </c>
      <c r="G939" s="165">
        <v>68</v>
      </c>
      <c r="H939" s="166">
        <f t="shared" si="265"/>
        <v>4281.7492322255976</v>
      </c>
      <c r="I939" s="211">
        <f t="shared" si="255"/>
        <v>912</v>
      </c>
      <c r="J939" s="212">
        <f t="shared" si="258"/>
        <v>117.44235076923076</v>
      </c>
      <c r="K939" s="436">
        <v>19710</v>
      </c>
      <c r="L939" s="213">
        <f t="shared" si="261"/>
        <v>2013.9242654019397</v>
      </c>
      <c r="M939" s="210">
        <f t="shared" si="266"/>
        <v>684.73425023665959</v>
      </c>
      <c r="N939" s="208">
        <f t="shared" si="267"/>
        <v>40.278485308038796</v>
      </c>
      <c r="O939" s="165">
        <v>44</v>
      </c>
      <c r="P939" s="166">
        <f t="shared" si="268"/>
        <v>2782.9370009466379</v>
      </c>
      <c r="Q939" s="211">
        <f t="shared" si="256"/>
        <v>912</v>
      </c>
      <c r="R939" s="212">
        <f t="shared" si="259"/>
        <v>218.10722285714286</v>
      </c>
      <c r="S939" s="436">
        <v>19710</v>
      </c>
      <c r="T939" s="213">
        <f t="shared" si="262"/>
        <v>1084.420758293352</v>
      </c>
      <c r="U939" s="210">
        <f t="shared" si="269"/>
        <v>368.70305781973974</v>
      </c>
      <c r="V939" s="208">
        <f t="shared" si="270"/>
        <v>21.688415165867042</v>
      </c>
      <c r="W939" s="165">
        <v>24</v>
      </c>
      <c r="X939" s="166">
        <f t="shared" si="271"/>
        <v>1498.812231278959</v>
      </c>
    </row>
    <row r="940" spans="1:24" s="424" customFormat="1" ht="15.75" customHeight="1" x14ac:dyDescent="0.2">
      <c r="A940" s="211">
        <f t="shared" si="254"/>
        <v>913</v>
      </c>
      <c r="B940" s="212">
        <f t="shared" si="257"/>
        <v>76.361017000000004</v>
      </c>
      <c r="C940" s="436">
        <v>19710</v>
      </c>
      <c r="D940" s="213">
        <f t="shared" si="260"/>
        <v>3097.3919585172625</v>
      </c>
      <c r="E940" s="208">
        <f t="shared" si="263"/>
        <v>1053.1132658958693</v>
      </c>
      <c r="F940" s="164">
        <f t="shared" si="264"/>
        <v>61.947839170345254</v>
      </c>
      <c r="G940" s="165">
        <v>68</v>
      </c>
      <c r="H940" s="166">
        <f t="shared" si="265"/>
        <v>4280.4530635834772</v>
      </c>
      <c r="I940" s="211">
        <f t="shared" si="255"/>
        <v>913</v>
      </c>
      <c r="J940" s="212">
        <f t="shared" si="258"/>
        <v>117.4784876923077</v>
      </c>
      <c r="K940" s="436">
        <v>19710</v>
      </c>
      <c r="L940" s="213">
        <f t="shared" si="261"/>
        <v>2013.3047730362209</v>
      </c>
      <c r="M940" s="210">
        <f t="shared" si="266"/>
        <v>684.52362283231514</v>
      </c>
      <c r="N940" s="208">
        <f t="shared" si="267"/>
        <v>40.266095460724422</v>
      </c>
      <c r="O940" s="165">
        <v>44</v>
      </c>
      <c r="P940" s="166">
        <f t="shared" si="268"/>
        <v>2782.0944913292606</v>
      </c>
      <c r="Q940" s="211">
        <f t="shared" si="256"/>
        <v>913</v>
      </c>
      <c r="R940" s="212">
        <f t="shared" si="259"/>
        <v>218.17433428571431</v>
      </c>
      <c r="S940" s="436">
        <v>19710</v>
      </c>
      <c r="T940" s="213">
        <f t="shared" si="262"/>
        <v>1084.0871854810418</v>
      </c>
      <c r="U940" s="210">
        <f t="shared" si="269"/>
        <v>368.58964306355426</v>
      </c>
      <c r="V940" s="208">
        <f t="shared" si="270"/>
        <v>21.681743709620836</v>
      </c>
      <c r="W940" s="165">
        <v>24</v>
      </c>
      <c r="X940" s="166">
        <f t="shared" si="271"/>
        <v>1498.3585722542168</v>
      </c>
    </row>
    <row r="941" spans="1:24" s="424" customFormat="1" ht="15.75" customHeight="1" x14ac:dyDescent="0.2">
      <c r="A941" s="211">
        <f t="shared" si="254"/>
        <v>914</v>
      </c>
      <c r="B941" s="212">
        <f t="shared" si="257"/>
        <v>76.384506000000002</v>
      </c>
      <c r="C941" s="436">
        <v>19710</v>
      </c>
      <c r="D941" s="213">
        <f t="shared" si="260"/>
        <v>3096.4394794933933</v>
      </c>
      <c r="E941" s="208">
        <f t="shared" si="263"/>
        <v>1052.7894230277539</v>
      </c>
      <c r="F941" s="164">
        <f t="shared" si="264"/>
        <v>61.928789589867868</v>
      </c>
      <c r="G941" s="165">
        <v>68</v>
      </c>
      <c r="H941" s="166">
        <f t="shared" si="265"/>
        <v>4279.1576921110145</v>
      </c>
      <c r="I941" s="211">
        <f t="shared" si="255"/>
        <v>914</v>
      </c>
      <c r="J941" s="212">
        <f t="shared" si="258"/>
        <v>117.51462461538462</v>
      </c>
      <c r="K941" s="436">
        <v>19710</v>
      </c>
      <c r="L941" s="213">
        <f t="shared" si="261"/>
        <v>2012.6856616707059</v>
      </c>
      <c r="M941" s="210">
        <f t="shared" si="266"/>
        <v>684.31312496804003</v>
      </c>
      <c r="N941" s="208">
        <f t="shared" si="267"/>
        <v>40.253713233414118</v>
      </c>
      <c r="O941" s="165">
        <v>44</v>
      </c>
      <c r="P941" s="166">
        <f t="shared" si="268"/>
        <v>2781.2524998721601</v>
      </c>
      <c r="Q941" s="211">
        <f t="shared" si="256"/>
        <v>914</v>
      </c>
      <c r="R941" s="212">
        <f t="shared" si="259"/>
        <v>218.24144571428573</v>
      </c>
      <c r="S941" s="436">
        <v>19710</v>
      </c>
      <c r="T941" s="213">
        <f t="shared" si="262"/>
        <v>1083.7538178226878</v>
      </c>
      <c r="U941" s="210">
        <f t="shared" si="269"/>
        <v>368.47629805971388</v>
      </c>
      <c r="V941" s="208">
        <f t="shared" si="270"/>
        <v>21.675076356453754</v>
      </c>
      <c r="W941" s="165">
        <v>24</v>
      </c>
      <c r="X941" s="166">
        <f t="shared" si="271"/>
        <v>1497.9051922388553</v>
      </c>
    </row>
    <row r="942" spans="1:24" s="424" customFormat="1" ht="15.75" customHeight="1" x14ac:dyDescent="0.2">
      <c r="A942" s="211">
        <f t="shared" si="254"/>
        <v>915</v>
      </c>
      <c r="B942" s="212">
        <f t="shared" si="257"/>
        <v>76.407995</v>
      </c>
      <c r="C942" s="436">
        <v>19710</v>
      </c>
      <c r="D942" s="213">
        <f t="shared" si="260"/>
        <v>3095.4875860831057</v>
      </c>
      <c r="E942" s="208">
        <f t="shared" si="263"/>
        <v>1052.465779268256</v>
      </c>
      <c r="F942" s="164">
        <f t="shared" si="264"/>
        <v>61.909751721662118</v>
      </c>
      <c r="G942" s="165">
        <v>68</v>
      </c>
      <c r="H942" s="166">
        <f t="shared" si="265"/>
        <v>4277.8631170730241</v>
      </c>
      <c r="I942" s="211">
        <f t="shared" si="255"/>
        <v>915</v>
      </c>
      <c r="J942" s="212">
        <f t="shared" si="258"/>
        <v>117.55076153846153</v>
      </c>
      <c r="K942" s="436">
        <v>19710</v>
      </c>
      <c r="L942" s="213">
        <f t="shared" si="261"/>
        <v>2012.0669309540187</v>
      </c>
      <c r="M942" s="210">
        <f t="shared" si="266"/>
        <v>684.10275652436644</v>
      </c>
      <c r="N942" s="208">
        <f t="shared" si="267"/>
        <v>40.241338619080373</v>
      </c>
      <c r="O942" s="165">
        <v>44</v>
      </c>
      <c r="P942" s="166">
        <f t="shared" si="268"/>
        <v>2780.4110260974658</v>
      </c>
      <c r="Q942" s="211">
        <f t="shared" si="256"/>
        <v>915</v>
      </c>
      <c r="R942" s="212">
        <f t="shared" si="259"/>
        <v>218.30855714285715</v>
      </c>
      <c r="S942" s="436">
        <v>19710</v>
      </c>
      <c r="T942" s="213">
        <f t="shared" si="262"/>
        <v>1083.420655129087</v>
      </c>
      <c r="U942" s="210">
        <f t="shared" si="269"/>
        <v>368.36302274388959</v>
      </c>
      <c r="V942" s="208">
        <f t="shared" si="270"/>
        <v>21.668413102581741</v>
      </c>
      <c r="W942" s="165">
        <v>24</v>
      </c>
      <c r="X942" s="166">
        <f t="shared" si="271"/>
        <v>1497.4520909755583</v>
      </c>
    </row>
    <row r="943" spans="1:24" s="424" customFormat="1" ht="15.75" customHeight="1" x14ac:dyDescent="0.2">
      <c r="A943" s="211">
        <f t="shared" si="254"/>
        <v>916</v>
      </c>
      <c r="B943" s="212">
        <f t="shared" si="257"/>
        <v>76.431483999999998</v>
      </c>
      <c r="C943" s="436">
        <v>19710</v>
      </c>
      <c r="D943" s="213">
        <f t="shared" si="260"/>
        <v>3094.5362777464848</v>
      </c>
      <c r="E943" s="208">
        <f t="shared" si="263"/>
        <v>1052.142334433805</v>
      </c>
      <c r="F943" s="164">
        <f t="shared" si="264"/>
        <v>61.890725554929695</v>
      </c>
      <c r="G943" s="165">
        <v>68</v>
      </c>
      <c r="H943" s="166">
        <f t="shared" si="265"/>
        <v>4276.5693377352191</v>
      </c>
      <c r="I943" s="211">
        <f t="shared" si="255"/>
        <v>916</v>
      </c>
      <c r="J943" s="212">
        <f t="shared" si="258"/>
        <v>117.58689846153845</v>
      </c>
      <c r="K943" s="436">
        <v>19710</v>
      </c>
      <c r="L943" s="213">
        <f t="shared" si="261"/>
        <v>2011.4485805352153</v>
      </c>
      <c r="M943" s="210">
        <f t="shared" si="266"/>
        <v>683.89251738197322</v>
      </c>
      <c r="N943" s="208">
        <f t="shared" si="267"/>
        <v>40.228971610704306</v>
      </c>
      <c r="O943" s="165">
        <v>44</v>
      </c>
      <c r="P943" s="166">
        <f t="shared" si="268"/>
        <v>2779.5700695278929</v>
      </c>
      <c r="Q943" s="211">
        <f t="shared" si="256"/>
        <v>916</v>
      </c>
      <c r="R943" s="212">
        <f t="shared" si="259"/>
        <v>218.37566857142858</v>
      </c>
      <c r="S943" s="436">
        <v>19710</v>
      </c>
      <c r="T943" s="213">
        <f t="shared" si="262"/>
        <v>1083.0876972112696</v>
      </c>
      <c r="U943" s="210">
        <f t="shared" si="269"/>
        <v>368.24981705183171</v>
      </c>
      <c r="V943" s="208">
        <f t="shared" si="270"/>
        <v>21.661753944225392</v>
      </c>
      <c r="W943" s="165">
        <v>24</v>
      </c>
      <c r="X943" s="166">
        <f t="shared" si="271"/>
        <v>1496.9992682073268</v>
      </c>
    </row>
    <row r="944" spans="1:24" s="424" customFormat="1" ht="15.75" customHeight="1" x14ac:dyDescent="0.2">
      <c r="A944" s="211">
        <f t="shared" si="254"/>
        <v>917</v>
      </c>
      <c r="B944" s="212">
        <f t="shared" si="257"/>
        <v>76.454972999999995</v>
      </c>
      <c r="C944" s="436">
        <v>19710</v>
      </c>
      <c r="D944" s="213">
        <f t="shared" si="260"/>
        <v>3093.5855539442805</v>
      </c>
      <c r="E944" s="208">
        <f t="shared" si="263"/>
        <v>1051.8190883410555</v>
      </c>
      <c r="F944" s="164">
        <f t="shared" si="264"/>
        <v>61.87171107888561</v>
      </c>
      <c r="G944" s="165">
        <v>68</v>
      </c>
      <c r="H944" s="166">
        <f t="shared" si="265"/>
        <v>4275.2763533642219</v>
      </c>
      <c r="I944" s="211">
        <f t="shared" si="255"/>
        <v>917</v>
      </c>
      <c r="J944" s="212">
        <f t="shared" si="258"/>
        <v>117.62303538461538</v>
      </c>
      <c r="K944" s="436">
        <v>19710</v>
      </c>
      <c r="L944" s="213">
        <f t="shared" si="261"/>
        <v>2010.8306100637824</v>
      </c>
      <c r="M944" s="210">
        <f t="shared" si="266"/>
        <v>683.68240742168609</v>
      </c>
      <c r="N944" s="208">
        <f t="shared" si="267"/>
        <v>40.216612201275652</v>
      </c>
      <c r="O944" s="165">
        <v>44</v>
      </c>
      <c r="P944" s="166">
        <f t="shared" si="268"/>
        <v>2778.7296296867439</v>
      </c>
      <c r="Q944" s="211">
        <f t="shared" si="256"/>
        <v>917</v>
      </c>
      <c r="R944" s="212">
        <f t="shared" si="259"/>
        <v>218.44278</v>
      </c>
      <c r="S944" s="436">
        <v>19710</v>
      </c>
      <c r="T944" s="213">
        <f t="shared" si="262"/>
        <v>1082.7549438804981</v>
      </c>
      <c r="U944" s="210">
        <f t="shared" si="269"/>
        <v>368.13668091936938</v>
      </c>
      <c r="V944" s="208">
        <f t="shared" si="270"/>
        <v>21.655098877609962</v>
      </c>
      <c r="W944" s="165">
        <v>24</v>
      </c>
      <c r="X944" s="166">
        <f t="shared" si="271"/>
        <v>1496.5467236774775</v>
      </c>
    </row>
    <row r="945" spans="1:24" s="424" customFormat="1" ht="15.75" customHeight="1" x14ac:dyDescent="0.2">
      <c r="A945" s="211">
        <f t="shared" si="254"/>
        <v>918</v>
      </c>
      <c r="B945" s="212">
        <f t="shared" si="257"/>
        <v>76.478462000000007</v>
      </c>
      <c r="C945" s="436">
        <v>19710</v>
      </c>
      <c r="D945" s="213">
        <f t="shared" si="260"/>
        <v>3092.6354141379043</v>
      </c>
      <c r="E945" s="208">
        <f t="shared" si="263"/>
        <v>1051.4960408068875</v>
      </c>
      <c r="F945" s="164">
        <f t="shared" si="264"/>
        <v>61.852708282758087</v>
      </c>
      <c r="G945" s="165">
        <v>68</v>
      </c>
      <c r="H945" s="166">
        <f t="shared" si="265"/>
        <v>4273.9841632275493</v>
      </c>
      <c r="I945" s="211">
        <f t="shared" si="255"/>
        <v>918</v>
      </c>
      <c r="J945" s="212">
        <f t="shared" si="258"/>
        <v>117.65917230769232</v>
      </c>
      <c r="K945" s="436">
        <v>19710</v>
      </c>
      <c r="L945" s="213">
        <f t="shared" si="261"/>
        <v>2010.2130191896379</v>
      </c>
      <c r="M945" s="210">
        <f t="shared" si="266"/>
        <v>683.47242652447687</v>
      </c>
      <c r="N945" s="208">
        <f t="shared" si="267"/>
        <v>40.204260383792757</v>
      </c>
      <c r="O945" s="165">
        <v>44</v>
      </c>
      <c r="P945" s="166">
        <f t="shared" si="268"/>
        <v>2777.8897060979075</v>
      </c>
      <c r="Q945" s="211">
        <f t="shared" si="256"/>
        <v>918</v>
      </c>
      <c r="R945" s="212">
        <f t="shared" si="259"/>
        <v>218.50989142857145</v>
      </c>
      <c r="S945" s="436">
        <v>19710</v>
      </c>
      <c r="T945" s="213">
        <f t="shared" si="262"/>
        <v>1082.4223949482664</v>
      </c>
      <c r="U945" s="210">
        <f t="shared" si="269"/>
        <v>368.02361428241062</v>
      </c>
      <c r="V945" s="208">
        <f t="shared" si="270"/>
        <v>21.64844789896533</v>
      </c>
      <c r="W945" s="165">
        <v>24</v>
      </c>
      <c r="X945" s="166">
        <f t="shared" si="271"/>
        <v>1496.0944571296423</v>
      </c>
    </row>
    <row r="946" spans="1:24" s="424" customFormat="1" ht="15.75" customHeight="1" x14ac:dyDescent="0.2">
      <c r="A946" s="211">
        <f t="shared" si="254"/>
        <v>919</v>
      </c>
      <c r="B946" s="212">
        <f t="shared" si="257"/>
        <v>76.501950999999991</v>
      </c>
      <c r="C946" s="436">
        <v>19710</v>
      </c>
      <c r="D946" s="213">
        <f t="shared" si="260"/>
        <v>3091.6858577894313</v>
      </c>
      <c r="E946" s="208">
        <f t="shared" si="263"/>
        <v>1051.1731916484068</v>
      </c>
      <c r="F946" s="164">
        <f t="shared" si="264"/>
        <v>61.833717155788626</v>
      </c>
      <c r="G946" s="165">
        <v>68</v>
      </c>
      <c r="H946" s="166">
        <f t="shared" si="265"/>
        <v>4272.6927665936273</v>
      </c>
      <c r="I946" s="211">
        <f t="shared" si="255"/>
        <v>919</v>
      </c>
      <c r="J946" s="212">
        <f t="shared" si="258"/>
        <v>117.69530923076921</v>
      </c>
      <c r="K946" s="436">
        <v>19710</v>
      </c>
      <c r="L946" s="213">
        <f t="shared" si="261"/>
        <v>2009.5958075631302</v>
      </c>
      <c r="M946" s="210">
        <f t="shared" si="266"/>
        <v>683.26257457146426</v>
      </c>
      <c r="N946" s="208">
        <f t="shared" si="267"/>
        <v>40.191916151262603</v>
      </c>
      <c r="O946" s="165">
        <v>44</v>
      </c>
      <c r="P946" s="166">
        <f t="shared" si="268"/>
        <v>2777.050298285857</v>
      </c>
      <c r="Q946" s="211">
        <f t="shared" si="256"/>
        <v>919</v>
      </c>
      <c r="R946" s="212">
        <f t="shared" si="259"/>
        <v>218.57700285714284</v>
      </c>
      <c r="S946" s="436">
        <v>19710</v>
      </c>
      <c r="T946" s="213">
        <f t="shared" si="262"/>
        <v>1082.0900502263007</v>
      </c>
      <c r="U946" s="210">
        <f t="shared" si="269"/>
        <v>367.91061707694229</v>
      </c>
      <c r="V946" s="208">
        <f t="shared" si="270"/>
        <v>21.641801004526016</v>
      </c>
      <c r="W946" s="165">
        <v>24</v>
      </c>
      <c r="X946" s="166">
        <f t="shared" si="271"/>
        <v>1495.6424683077691</v>
      </c>
    </row>
    <row r="947" spans="1:24" s="424" customFormat="1" ht="15.75" customHeight="1" x14ac:dyDescent="0.2">
      <c r="A947" s="214">
        <f t="shared" si="254"/>
        <v>920</v>
      </c>
      <c r="B947" s="212">
        <f t="shared" si="257"/>
        <v>76.525440000000003</v>
      </c>
      <c r="C947" s="436">
        <v>19710</v>
      </c>
      <c r="D947" s="213">
        <f t="shared" si="260"/>
        <v>3090.7368843615923</v>
      </c>
      <c r="E947" s="208">
        <f t="shared" si="263"/>
        <v>1050.8505406829415</v>
      </c>
      <c r="F947" s="164">
        <f t="shared" si="264"/>
        <v>61.814737687231847</v>
      </c>
      <c r="G947" s="165">
        <v>68</v>
      </c>
      <c r="H947" s="166">
        <f t="shared" si="265"/>
        <v>4271.4021627317661</v>
      </c>
      <c r="I947" s="214">
        <f t="shared" si="255"/>
        <v>920</v>
      </c>
      <c r="J947" s="212">
        <f t="shared" si="258"/>
        <v>117.73144615384615</v>
      </c>
      <c r="K947" s="436">
        <v>19710</v>
      </c>
      <c r="L947" s="213">
        <f t="shared" si="261"/>
        <v>2008.9789748350354</v>
      </c>
      <c r="M947" s="210">
        <f t="shared" si="266"/>
        <v>683.05285144391212</v>
      </c>
      <c r="N947" s="208">
        <f t="shared" si="267"/>
        <v>40.179579496700711</v>
      </c>
      <c r="O947" s="165">
        <v>44</v>
      </c>
      <c r="P947" s="166">
        <f t="shared" si="268"/>
        <v>2776.211405775648</v>
      </c>
      <c r="Q947" s="214">
        <f t="shared" si="256"/>
        <v>920</v>
      </c>
      <c r="R947" s="212">
        <f t="shared" si="259"/>
        <v>218.64411428571429</v>
      </c>
      <c r="S947" s="436">
        <v>19710</v>
      </c>
      <c r="T947" s="213">
        <f t="shared" si="262"/>
        <v>1081.7579095265573</v>
      </c>
      <c r="U947" s="210">
        <f t="shared" si="269"/>
        <v>367.79768923902952</v>
      </c>
      <c r="V947" s="208">
        <f t="shared" si="270"/>
        <v>21.635158190531147</v>
      </c>
      <c r="W947" s="165">
        <v>24</v>
      </c>
      <c r="X947" s="166">
        <f t="shared" si="271"/>
        <v>1495.1907569561181</v>
      </c>
    </row>
    <row r="948" spans="1:24" s="424" customFormat="1" ht="15.75" customHeight="1" x14ac:dyDescent="0.2">
      <c r="A948" s="211">
        <f t="shared" si="254"/>
        <v>921</v>
      </c>
      <c r="B948" s="212">
        <f t="shared" si="257"/>
        <v>76.548929000000001</v>
      </c>
      <c r="C948" s="436">
        <v>19710</v>
      </c>
      <c r="D948" s="213">
        <f t="shared" si="260"/>
        <v>3089.7884933177834</v>
      </c>
      <c r="E948" s="208">
        <f t="shared" si="263"/>
        <v>1050.5280877280463</v>
      </c>
      <c r="F948" s="164">
        <f t="shared" si="264"/>
        <v>61.79576986635567</v>
      </c>
      <c r="G948" s="165">
        <v>68</v>
      </c>
      <c r="H948" s="166">
        <f t="shared" si="265"/>
        <v>4270.1123509121853</v>
      </c>
      <c r="I948" s="211">
        <f t="shared" si="255"/>
        <v>921</v>
      </c>
      <c r="J948" s="212">
        <f t="shared" si="258"/>
        <v>117.76758307692307</v>
      </c>
      <c r="K948" s="436">
        <v>19710</v>
      </c>
      <c r="L948" s="213">
        <f t="shared" si="261"/>
        <v>2008.3625206565594</v>
      </c>
      <c r="M948" s="210">
        <f t="shared" si="266"/>
        <v>682.84325702323019</v>
      </c>
      <c r="N948" s="208">
        <f t="shared" si="267"/>
        <v>40.167250413131185</v>
      </c>
      <c r="O948" s="165">
        <v>44</v>
      </c>
      <c r="P948" s="166">
        <f t="shared" si="268"/>
        <v>2775.3730280929208</v>
      </c>
      <c r="Q948" s="211">
        <f t="shared" si="256"/>
        <v>921</v>
      </c>
      <c r="R948" s="212">
        <f t="shared" si="259"/>
        <v>218.71122571428572</v>
      </c>
      <c r="S948" s="436">
        <v>19710</v>
      </c>
      <c r="T948" s="213">
        <f t="shared" si="262"/>
        <v>1081.4259726612243</v>
      </c>
      <c r="U948" s="210">
        <f t="shared" si="269"/>
        <v>367.68483070481625</v>
      </c>
      <c r="V948" s="208">
        <f t="shared" si="270"/>
        <v>21.628519453224484</v>
      </c>
      <c r="W948" s="165">
        <v>24</v>
      </c>
      <c r="X948" s="166">
        <f t="shared" si="271"/>
        <v>1494.739322819265</v>
      </c>
    </row>
    <row r="949" spans="1:24" s="424" customFormat="1" ht="15.75" customHeight="1" x14ac:dyDescent="0.2">
      <c r="A949" s="211">
        <f t="shared" si="254"/>
        <v>922</v>
      </c>
      <c r="B949" s="212">
        <f t="shared" si="257"/>
        <v>76.572417999999999</v>
      </c>
      <c r="C949" s="436">
        <v>19710</v>
      </c>
      <c r="D949" s="213">
        <f t="shared" si="260"/>
        <v>3088.8406841220553</v>
      </c>
      <c r="E949" s="208">
        <f t="shared" si="263"/>
        <v>1050.205832601499</v>
      </c>
      <c r="F949" s="164">
        <f t="shared" si="264"/>
        <v>61.776813682441109</v>
      </c>
      <c r="G949" s="165">
        <v>68</v>
      </c>
      <c r="H949" s="166">
        <f t="shared" si="265"/>
        <v>4268.823330405995</v>
      </c>
      <c r="I949" s="211">
        <f t="shared" si="255"/>
        <v>922</v>
      </c>
      <c r="J949" s="212">
        <f t="shared" si="258"/>
        <v>117.80372</v>
      </c>
      <c r="K949" s="436">
        <v>19710</v>
      </c>
      <c r="L949" s="213">
        <f t="shared" si="261"/>
        <v>2007.746444679336</v>
      </c>
      <c r="M949" s="210">
        <f t="shared" si="266"/>
        <v>682.63379119097431</v>
      </c>
      <c r="N949" s="208">
        <f t="shared" si="267"/>
        <v>40.154928893586721</v>
      </c>
      <c r="O949" s="165">
        <v>44</v>
      </c>
      <c r="P949" s="166">
        <f t="shared" si="268"/>
        <v>2774.5351647638972</v>
      </c>
      <c r="Q949" s="211">
        <f t="shared" si="256"/>
        <v>922</v>
      </c>
      <c r="R949" s="212">
        <f t="shared" si="259"/>
        <v>218.77833714285714</v>
      </c>
      <c r="S949" s="436">
        <v>19710</v>
      </c>
      <c r="T949" s="213">
        <f t="shared" si="262"/>
        <v>1081.0942394427195</v>
      </c>
      <c r="U949" s="210">
        <f t="shared" si="269"/>
        <v>367.57204141052466</v>
      </c>
      <c r="V949" s="208">
        <f t="shared" si="270"/>
        <v>21.621884788854391</v>
      </c>
      <c r="W949" s="165">
        <v>24</v>
      </c>
      <c r="X949" s="166">
        <f t="shared" si="271"/>
        <v>1494.2881656420986</v>
      </c>
    </row>
    <row r="950" spans="1:24" s="424" customFormat="1" ht="15.75" customHeight="1" x14ac:dyDescent="0.2">
      <c r="A950" s="211">
        <f t="shared" si="254"/>
        <v>923</v>
      </c>
      <c r="B950" s="212">
        <f t="shared" si="257"/>
        <v>76.595906999999997</v>
      </c>
      <c r="C950" s="436">
        <v>19710</v>
      </c>
      <c r="D950" s="213">
        <f t="shared" si="260"/>
        <v>3087.8934562391173</v>
      </c>
      <c r="E950" s="208">
        <f t="shared" si="263"/>
        <v>1049.8837751213</v>
      </c>
      <c r="F950" s="164">
        <f t="shared" si="264"/>
        <v>61.757869124782346</v>
      </c>
      <c r="G950" s="165">
        <v>68</v>
      </c>
      <c r="H950" s="166">
        <f t="shared" si="265"/>
        <v>4267.5351004852</v>
      </c>
      <c r="I950" s="211">
        <f t="shared" si="255"/>
        <v>923</v>
      </c>
      <c r="J950" s="212">
        <f t="shared" si="258"/>
        <v>117.83985692307691</v>
      </c>
      <c r="K950" s="436">
        <v>19710</v>
      </c>
      <c r="L950" s="213">
        <f t="shared" si="261"/>
        <v>2007.1307465554264</v>
      </c>
      <c r="M950" s="210">
        <f t="shared" si="266"/>
        <v>682.424453828845</v>
      </c>
      <c r="N950" s="208">
        <f t="shared" si="267"/>
        <v>40.142614931108533</v>
      </c>
      <c r="O950" s="165">
        <v>44</v>
      </c>
      <c r="P950" s="166">
        <f t="shared" si="268"/>
        <v>2773.69781531538</v>
      </c>
      <c r="Q950" s="211">
        <f t="shared" si="256"/>
        <v>923</v>
      </c>
      <c r="R950" s="212">
        <f t="shared" si="259"/>
        <v>218.84544857142856</v>
      </c>
      <c r="S950" s="436">
        <v>19710</v>
      </c>
      <c r="T950" s="213">
        <f t="shared" si="262"/>
        <v>1080.7627096836911</v>
      </c>
      <c r="U950" s="210">
        <f t="shared" si="269"/>
        <v>367.459321292455</v>
      </c>
      <c r="V950" s="208">
        <f t="shared" si="270"/>
        <v>21.615254193673824</v>
      </c>
      <c r="W950" s="165">
        <v>24</v>
      </c>
      <c r="X950" s="166">
        <f t="shared" si="271"/>
        <v>1493.8372851698198</v>
      </c>
    </row>
    <row r="951" spans="1:24" s="424" customFormat="1" ht="15.75" customHeight="1" x14ac:dyDescent="0.2">
      <c r="A951" s="211">
        <f t="shared" si="254"/>
        <v>924</v>
      </c>
      <c r="B951" s="212">
        <f t="shared" si="257"/>
        <v>76.619395999999995</v>
      </c>
      <c r="C951" s="436">
        <v>19710</v>
      </c>
      <c r="D951" s="213">
        <f t="shared" si="260"/>
        <v>3086.9468091343347</v>
      </c>
      <c r="E951" s="208">
        <f t="shared" si="263"/>
        <v>1049.561915105674</v>
      </c>
      <c r="F951" s="164">
        <f t="shared" si="264"/>
        <v>61.738936182686693</v>
      </c>
      <c r="G951" s="165">
        <v>68</v>
      </c>
      <c r="H951" s="166">
        <f t="shared" si="265"/>
        <v>4266.2476604226949</v>
      </c>
      <c r="I951" s="211">
        <f t="shared" si="255"/>
        <v>924</v>
      </c>
      <c r="J951" s="212">
        <f t="shared" si="258"/>
        <v>117.87599384615383</v>
      </c>
      <c r="K951" s="436">
        <v>19710</v>
      </c>
      <c r="L951" s="213">
        <f t="shared" si="261"/>
        <v>2006.5154259373178</v>
      </c>
      <c r="M951" s="210">
        <f t="shared" si="266"/>
        <v>682.21524481868812</v>
      </c>
      <c r="N951" s="208">
        <f t="shared" si="267"/>
        <v>40.130308518746354</v>
      </c>
      <c r="O951" s="165">
        <v>44</v>
      </c>
      <c r="P951" s="166">
        <f t="shared" si="268"/>
        <v>2772.8609792747525</v>
      </c>
      <c r="Q951" s="211">
        <f t="shared" si="256"/>
        <v>924</v>
      </c>
      <c r="R951" s="212">
        <f t="shared" si="259"/>
        <v>218.91255999999998</v>
      </c>
      <c r="S951" s="436">
        <v>19710</v>
      </c>
      <c r="T951" s="213">
        <f t="shared" si="262"/>
        <v>1080.4313831970171</v>
      </c>
      <c r="U951" s="210">
        <f t="shared" si="269"/>
        <v>367.34667028698584</v>
      </c>
      <c r="V951" s="208">
        <f t="shared" si="270"/>
        <v>21.608627663940343</v>
      </c>
      <c r="W951" s="165">
        <v>24</v>
      </c>
      <c r="X951" s="166">
        <f t="shared" si="271"/>
        <v>1493.3866811479434</v>
      </c>
    </row>
    <row r="952" spans="1:24" s="424" customFormat="1" ht="15.75" customHeight="1" x14ac:dyDescent="0.2">
      <c r="A952" s="211">
        <f t="shared" si="254"/>
        <v>925</v>
      </c>
      <c r="B952" s="212">
        <f t="shared" si="257"/>
        <v>76.642885000000007</v>
      </c>
      <c r="C952" s="436">
        <v>19710</v>
      </c>
      <c r="D952" s="213">
        <f t="shared" si="260"/>
        <v>3086.0007422737281</v>
      </c>
      <c r="E952" s="208">
        <f t="shared" si="263"/>
        <v>1049.2402523730675</v>
      </c>
      <c r="F952" s="164">
        <f t="shared" si="264"/>
        <v>61.720014845474566</v>
      </c>
      <c r="G952" s="165">
        <v>68</v>
      </c>
      <c r="H952" s="166">
        <f t="shared" si="265"/>
        <v>4264.9610094922709</v>
      </c>
      <c r="I952" s="211">
        <f t="shared" si="255"/>
        <v>925</v>
      </c>
      <c r="J952" s="212">
        <f t="shared" si="258"/>
        <v>117.91213076923077</v>
      </c>
      <c r="K952" s="436">
        <v>19710</v>
      </c>
      <c r="L952" s="213">
        <f t="shared" si="261"/>
        <v>2005.9004824779233</v>
      </c>
      <c r="M952" s="210">
        <f t="shared" si="266"/>
        <v>682.00616404249399</v>
      </c>
      <c r="N952" s="208">
        <f t="shared" si="267"/>
        <v>40.118009649558466</v>
      </c>
      <c r="O952" s="165">
        <v>44</v>
      </c>
      <c r="P952" s="166">
        <f t="shared" si="268"/>
        <v>2772.024656169976</v>
      </c>
      <c r="Q952" s="211">
        <f t="shared" si="256"/>
        <v>925</v>
      </c>
      <c r="R952" s="212">
        <f t="shared" si="259"/>
        <v>218.97967142857146</v>
      </c>
      <c r="S952" s="436">
        <v>19710</v>
      </c>
      <c r="T952" s="213">
        <f t="shared" si="262"/>
        <v>1080.1002597958047</v>
      </c>
      <c r="U952" s="210">
        <f t="shared" si="269"/>
        <v>367.23408833057363</v>
      </c>
      <c r="V952" s="208">
        <f t="shared" si="270"/>
        <v>21.602005195916096</v>
      </c>
      <c r="W952" s="165">
        <v>24</v>
      </c>
      <c r="X952" s="166">
        <f t="shared" si="271"/>
        <v>1492.9363533222943</v>
      </c>
    </row>
    <row r="953" spans="1:24" s="424" customFormat="1" ht="15.75" customHeight="1" x14ac:dyDescent="0.2">
      <c r="A953" s="211">
        <f t="shared" si="254"/>
        <v>926</v>
      </c>
      <c r="B953" s="212">
        <f t="shared" si="257"/>
        <v>76.66637399999999</v>
      </c>
      <c r="C953" s="436">
        <v>19710</v>
      </c>
      <c r="D953" s="213">
        <f t="shared" si="260"/>
        <v>3085.0552551239743</v>
      </c>
      <c r="E953" s="208">
        <f t="shared" si="263"/>
        <v>1048.9187867421513</v>
      </c>
      <c r="F953" s="164">
        <f t="shared" si="264"/>
        <v>61.701105102479488</v>
      </c>
      <c r="G953" s="165">
        <v>68</v>
      </c>
      <c r="H953" s="166">
        <f t="shared" si="265"/>
        <v>4263.6751469686051</v>
      </c>
      <c r="I953" s="211">
        <f t="shared" si="255"/>
        <v>926</v>
      </c>
      <c r="J953" s="212">
        <f t="shared" si="258"/>
        <v>117.94826769230767</v>
      </c>
      <c r="K953" s="436">
        <v>19710</v>
      </c>
      <c r="L953" s="213">
        <f t="shared" si="261"/>
        <v>2005.2859158305835</v>
      </c>
      <c r="M953" s="210">
        <f t="shared" si="266"/>
        <v>681.79721138239847</v>
      </c>
      <c r="N953" s="208">
        <f t="shared" si="267"/>
        <v>40.105718316611672</v>
      </c>
      <c r="O953" s="165">
        <v>44</v>
      </c>
      <c r="P953" s="166">
        <f t="shared" si="268"/>
        <v>2771.1888455295934</v>
      </c>
      <c r="Q953" s="211">
        <f t="shared" si="256"/>
        <v>926</v>
      </c>
      <c r="R953" s="212">
        <f t="shared" si="259"/>
        <v>219.04678285714283</v>
      </c>
      <c r="S953" s="436">
        <v>19710</v>
      </c>
      <c r="T953" s="213">
        <f t="shared" si="262"/>
        <v>1079.7693392933911</v>
      </c>
      <c r="U953" s="210">
        <f t="shared" si="269"/>
        <v>367.12157535975302</v>
      </c>
      <c r="V953" s="208">
        <f t="shared" si="270"/>
        <v>21.595386785867824</v>
      </c>
      <c r="W953" s="165">
        <v>24</v>
      </c>
      <c r="X953" s="166">
        <f t="shared" si="271"/>
        <v>1492.4863014390119</v>
      </c>
    </row>
    <row r="954" spans="1:24" s="424" customFormat="1" ht="15.75" customHeight="1" x14ac:dyDescent="0.2">
      <c r="A954" s="211">
        <f t="shared" si="254"/>
        <v>927</v>
      </c>
      <c r="B954" s="212">
        <f t="shared" si="257"/>
        <v>76.689863000000003</v>
      </c>
      <c r="C954" s="436">
        <v>19710</v>
      </c>
      <c r="D954" s="213">
        <f t="shared" si="260"/>
        <v>3084.1103471523998</v>
      </c>
      <c r="E954" s="208">
        <f t="shared" si="263"/>
        <v>1048.597518031816</v>
      </c>
      <c r="F954" s="164">
        <f t="shared" si="264"/>
        <v>61.682206943047994</v>
      </c>
      <c r="G954" s="165">
        <v>68</v>
      </c>
      <c r="H954" s="166">
        <f t="shared" si="265"/>
        <v>4262.3900721272639</v>
      </c>
      <c r="I954" s="211">
        <f t="shared" si="255"/>
        <v>927</v>
      </c>
      <c r="J954" s="212">
        <f t="shared" si="258"/>
        <v>117.98440461538462</v>
      </c>
      <c r="K954" s="436">
        <v>19710</v>
      </c>
      <c r="L954" s="213">
        <f t="shared" si="261"/>
        <v>2004.6717256490601</v>
      </c>
      <c r="M954" s="210">
        <f t="shared" si="266"/>
        <v>681.58838672068055</v>
      </c>
      <c r="N954" s="208">
        <f t="shared" si="267"/>
        <v>40.093434512981204</v>
      </c>
      <c r="O954" s="165">
        <v>44</v>
      </c>
      <c r="P954" s="166">
        <f t="shared" si="268"/>
        <v>2770.3535468827217</v>
      </c>
      <c r="Q954" s="211">
        <f t="shared" si="256"/>
        <v>927</v>
      </c>
      <c r="R954" s="212">
        <f t="shared" si="259"/>
        <v>219.11389428571431</v>
      </c>
      <c r="S954" s="436">
        <v>19710</v>
      </c>
      <c r="T954" s="213">
        <f t="shared" si="262"/>
        <v>1079.4386215033401</v>
      </c>
      <c r="U954" s="210">
        <f t="shared" si="269"/>
        <v>367.00913131113566</v>
      </c>
      <c r="V954" s="208">
        <f t="shared" si="270"/>
        <v>21.5887724300668</v>
      </c>
      <c r="W954" s="165">
        <v>24</v>
      </c>
      <c r="X954" s="166">
        <f t="shared" si="271"/>
        <v>1492.0365252445426</v>
      </c>
    </row>
    <row r="955" spans="1:24" s="424" customFormat="1" ht="15.75" customHeight="1" x14ac:dyDescent="0.2">
      <c r="A955" s="211">
        <f t="shared" si="254"/>
        <v>928</v>
      </c>
      <c r="B955" s="212">
        <f t="shared" si="257"/>
        <v>76.713352</v>
      </c>
      <c r="C955" s="436">
        <v>19710</v>
      </c>
      <c r="D955" s="213">
        <f t="shared" si="260"/>
        <v>3083.1660178269876</v>
      </c>
      <c r="E955" s="208">
        <f t="shared" si="263"/>
        <v>1048.2764460611759</v>
      </c>
      <c r="F955" s="164">
        <f t="shared" si="264"/>
        <v>61.663320356539757</v>
      </c>
      <c r="G955" s="165">
        <v>68</v>
      </c>
      <c r="H955" s="166">
        <f t="shared" si="265"/>
        <v>4261.1057842447035</v>
      </c>
      <c r="I955" s="211">
        <f t="shared" si="255"/>
        <v>928</v>
      </c>
      <c r="J955" s="212">
        <f t="shared" si="258"/>
        <v>118.02054153846153</v>
      </c>
      <c r="K955" s="436">
        <v>19710</v>
      </c>
      <c r="L955" s="213">
        <f t="shared" si="261"/>
        <v>2004.0579115875423</v>
      </c>
      <c r="M955" s="210">
        <f t="shared" si="266"/>
        <v>681.37968993976449</v>
      </c>
      <c r="N955" s="208">
        <f t="shared" si="267"/>
        <v>40.081158231750848</v>
      </c>
      <c r="O955" s="165">
        <v>44</v>
      </c>
      <c r="P955" s="166">
        <f t="shared" si="268"/>
        <v>2769.518759759058</v>
      </c>
      <c r="Q955" s="211">
        <f t="shared" si="256"/>
        <v>928</v>
      </c>
      <c r="R955" s="212">
        <f t="shared" si="259"/>
        <v>219.18100571428573</v>
      </c>
      <c r="S955" s="436">
        <v>19710</v>
      </c>
      <c r="T955" s="213">
        <f t="shared" si="262"/>
        <v>1079.1081062394458</v>
      </c>
      <c r="U955" s="210">
        <f t="shared" si="269"/>
        <v>366.89675612141161</v>
      </c>
      <c r="V955" s="208">
        <f t="shared" si="270"/>
        <v>21.582162124788915</v>
      </c>
      <c r="W955" s="165">
        <v>24</v>
      </c>
      <c r="X955" s="166">
        <f t="shared" si="271"/>
        <v>1491.5870244856462</v>
      </c>
    </row>
    <row r="956" spans="1:24" s="424" customFormat="1" ht="15.75" customHeight="1" x14ac:dyDescent="0.2">
      <c r="A956" s="211">
        <f t="shared" si="254"/>
        <v>929</v>
      </c>
      <c r="B956" s="212">
        <f t="shared" si="257"/>
        <v>76.736840999999998</v>
      </c>
      <c r="C956" s="436">
        <v>19710</v>
      </c>
      <c r="D956" s="213">
        <f t="shared" si="260"/>
        <v>3082.2222666163702</v>
      </c>
      <c r="E956" s="208">
        <f t="shared" si="263"/>
        <v>1047.955570649566</v>
      </c>
      <c r="F956" s="164">
        <f t="shared" si="264"/>
        <v>61.644445332327408</v>
      </c>
      <c r="G956" s="165">
        <v>68</v>
      </c>
      <c r="H956" s="166">
        <f t="shared" si="265"/>
        <v>4259.8222825982639</v>
      </c>
      <c r="I956" s="211">
        <f t="shared" si="255"/>
        <v>929</v>
      </c>
      <c r="J956" s="212">
        <f t="shared" si="258"/>
        <v>118.05667846153845</v>
      </c>
      <c r="K956" s="436">
        <v>19710</v>
      </c>
      <c r="L956" s="213">
        <f t="shared" si="261"/>
        <v>2003.4444733006408</v>
      </c>
      <c r="M956" s="210">
        <f t="shared" si="266"/>
        <v>681.17112092221794</v>
      </c>
      <c r="N956" s="208">
        <f t="shared" si="267"/>
        <v>40.068889466012813</v>
      </c>
      <c r="O956" s="165">
        <v>44</v>
      </c>
      <c r="P956" s="166">
        <f t="shared" si="268"/>
        <v>2768.6844836888718</v>
      </c>
      <c r="Q956" s="211">
        <f t="shared" si="256"/>
        <v>929</v>
      </c>
      <c r="R956" s="212">
        <f t="shared" si="259"/>
        <v>219.24811714285715</v>
      </c>
      <c r="S956" s="436">
        <v>19710</v>
      </c>
      <c r="T956" s="213">
        <f t="shared" si="262"/>
        <v>1078.7777933157295</v>
      </c>
      <c r="U956" s="210">
        <f t="shared" si="269"/>
        <v>366.78444972734803</v>
      </c>
      <c r="V956" s="208">
        <f t="shared" si="270"/>
        <v>21.575555866314591</v>
      </c>
      <c r="W956" s="165">
        <v>24</v>
      </c>
      <c r="X956" s="166">
        <f t="shared" si="271"/>
        <v>1491.1377989093921</v>
      </c>
    </row>
    <row r="957" spans="1:24" s="424" customFormat="1" ht="15.75" customHeight="1" x14ac:dyDescent="0.2">
      <c r="A957" s="214">
        <f t="shared" si="254"/>
        <v>930</v>
      </c>
      <c r="B957" s="212">
        <f t="shared" si="257"/>
        <v>76.760329999999996</v>
      </c>
      <c r="C957" s="436">
        <v>19710</v>
      </c>
      <c r="D957" s="213">
        <f t="shared" si="260"/>
        <v>3081.2790929898297</v>
      </c>
      <c r="E957" s="208">
        <f t="shared" si="263"/>
        <v>1047.6348916165421</v>
      </c>
      <c r="F957" s="164">
        <f t="shared" si="264"/>
        <v>61.625581859796597</v>
      </c>
      <c r="G957" s="165">
        <v>68</v>
      </c>
      <c r="H957" s="166">
        <f t="shared" si="265"/>
        <v>4258.5395664661683</v>
      </c>
      <c r="I957" s="214">
        <f t="shared" si="255"/>
        <v>930</v>
      </c>
      <c r="J957" s="212">
        <f t="shared" si="258"/>
        <v>118.09281538461538</v>
      </c>
      <c r="K957" s="436">
        <v>19710</v>
      </c>
      <c r="L957" s="213">
        <f t="shared" si="261"/>
        <v>2002.8314104433894</v>
      </c>
      <c r="M957" s="210">
        <f t="shared" si="266"/>
        <v>680.96267955075245</v>
      </c>
      <c r="N957" s="208">
        <f t="shared" si="267"/>
        <v>40.056628208867785</v>
      </c>
      <c r="O957" s="165">
        <v>44</v>
      </c>
      <c r="P957" s="166">
        <f t="shared" si="268"/>
        <v>2767.8507182030098</v>
      </c>
      <c r="Q957" s="214">
        <f t="shared" si="256"/>
        <v>930</v>
      </c>
      <c r="R957" s="212">
        <f t="shared" si="259"/>
        <v>219.31522857142858</v>
      </c>
      <c r="S957" s="436">
        <v>19710</v>
      </c>
      <c r="T957" s="213">
        <f t="shared" si="262"/>
        <v>1078.4476825464403</v>
      </c>
      <c r="U957" s="210">
        <f t="shared" si="269"/>
        <v>366.67221206578972</v>
      </c>
      <c r="V957" s="208">
        <f t="shared" si="270"/>
        <v>21.568953650928808</v>
      </c>
      <c r="W957" s="165">
        <v>24</v>
      </c>
      <c r="X957" s="166">
        <f t="shared" si="271"/>
        <v>1490.6888482631587</v>
      </c>
    </row>
    <row r="958" spans="1:24" s="424" customFormat="1" ht="15.75" customHeight="1" x14ac:dyDescent="0.2">
      <c r="A958" s="211">
        <f t="shared" si="254"/>
        <v>931</v>
      </c>
      <c r="B958" s="212">
        <f t="shared" si="257"/>
        <v>76.783818999999994</v>
      </c>
      <c r="C958" s="436">
        <v>19710</v>
      </c>
      <c r="D958" s="213">
        <f t="shared" si="260"/>
        <v>3080.3364964172988</v>
      </c>
      <c r="E958" s="208">
        <f t="shared" si="263"/>
        <v>1047.3144087818816</v>
      </c>
      <c r="F958" s="164">
        <f t="shared" si="264"/>
        <v>61.606729928345977</v>
      </c>
      <c r="G958" s="165">
        <v>68</v>
      </c>
      <c r="H958" s="166">
        <f t="shared" si="265"/>
        <v>4257.2576351275266</v>
      </c>
      <c r="I958" s="211">
        <f t="shared" si="255"/>
        <v>931</v>
      </c>
      <c r="J958" s="212">
        <f t="shared" si="258"/>
        <v>118.12895230769229</v>
      </c>
      <c r="K958" s="436">
        <v>19710</v>
      </c>
      <c r="L958" s="213">
        <f t="shared" si="261"/>
        <v>2002.2187226712444</v>
      </c>
      <c r="M958" s="210">
        <f t="shared" si="266"/>
        <v>680.75436570822319</v>
      </c>
      <c r="N958" s="208">
        <f t="shared" si="267"/>
        <v>40.044374453424886</v>
      </c>
      <c r="O958" s="165">
        <v>44</v>
      </c>
      <c r="P958" s="166">
        <f t="shared" si="268"/>
        <v>2767.0174628328928</v>
      </c>
      <c r="Q958" s="211">
        <f t="shared" si="256"/>
        <v>931</v>
      </c>
      <c r="R958" s="212">
        <f t="shared" si="259"/>
        <v>219.38234</v>
      </c>
      <c r="S958" s="436">
        <v>19710</v>
      </c>
      <c r="T958" s="213">
        <f t="shared" si="262"/>
        <v>1078.1177737460546</v>
      </c>
      <c r="U958" s="210">
        <f t="shared" si="269"/>
        <v>366.56004307365856</v>
      </c>
      <c r="V958" s="208">
        <f t="shared" si="270"/>
        <v>21.562355474921091</v>
      </c>
      <c r="W958" s="165">
        <v>24</v>
      </c>
      <c r="X958" s="166">
        <f t="shared" si="271"/>
        <v>1490.2401722946342</v>
      </c>
    </row>
    <row r="959" spans="1:24" s="424" customFormat="1" ht="15.75" customHeight="1" x14ac:dyDescent="0.2">
      <c r="A959" s="211">
        <f t="shared" si="254"/>
        <v>932</v>
      </c>
      <c r="B959" s="212">
        <f t="shared" si="257"/>
        <v>76.807308000000006</v>
      </c>
      <c r="C959" s="436">
        <v>19710</v>
      </c>
      <c r="D959" s="213">
        <f t="shared" si="260"/>
        <v>3079.394476369358</v>
      </c>
      <c r="E959" s="208">
        <f t="shared" si="263"/>
        <v>1046.9941219655818</v>
      </c>
      <c r="F959" s="164">
        <f t="shared" si="264"/>
        <v>61.587889527387162</v>
      </c>
      <c r="G959" s="165">
        <v>68</v>
      </c>
      <c r="H959" s="166">
        <f t="shared" si="265"/>
        <v>4255.9764878623273</v>
      </c>
      <c r="I959" s="211">
        <f t="shared" si="255"/>
        <v>932</v>
      </c>
      <c r="J959" s="212">
        <f t="shared" si="258"/>
        <v>118.16508923076924</v>
      </c>
      <c r="K959" s="436">
        <v>19710</v>
      </c>
      <c r="L959" s="213">
        <f t="shared" si="261"/>
        <v>2001.6064096400826</v>
      </c>
      <c r="M959" s="210">
        <f t="shared" si="266"/>
        <v>680.54617927762808</v>
      </c>
      <c r="N959" s="208">
        <f t="shared" si="267"/>
        <v>40.03212819280165</v>
      </c>
      <c r="O959" s="165">
        <v>44</v>
      </c>
      <c r="P959" s="166">
        <f t="shared" si="268"/>
        <v>2766.1847171105123</v>
      </c>
      <c r="Q959" s="211">
        <f t="shared" si="256"/>
        <v>932</v>
      </c>
      <c r="R959" s="212">
        <f t="shared" si="259"/>
        <v>219.44945142857145</v>
      </c>
      <c r="S959" s="436">
        <v>19710</v>
      </c>
      <c r="T959" s="213">
        <f t="shared" si="262"/>
        <v>1077.7880667292752</v>
      </c>
      <c r="U959" s="210">
        <f t="shared" si="269"/>
        <v>366.44794268795363</v>
      </c>
      <c r="V959" s="208">
        <f t="shared" si="270"/>
        <v>21.555761334585505</v>
      </c>
      <c r="W959" s="165">
        <v>24</v>
      </c>
      <c r="X959" s="166">
        <f t="shared" si="271"/>
        <v>1489.7917707518143</v>
      </c>
    </row>
    <row r="960" spans="1:24" s="424" customFormat="1" ht="15.75" customHeight="1" x14ac:dyDescent="0.2">
      <c r="A960" s="211">
        <f t="shared" ref="A960:A1023" si="272">1+A959</f>
        <v>933</v>
      </c>
      <c r="B960" s="212">
        <f t="shared" si="257"/>
        <v>76.830797000000004</v>
      </c>
      <c r="C960" s="436">
        <v>19710</v>
      </c>
      <c r="D960" s="213">
        <f t="shared" si="260"/>
        <v>3078.4530323172357</v>
      </c>
      <c r="E960" s="208">
        <f t="shared" si="263"/>
        <v>1046.6740309878603</v>
      </c>
      <c r="F960" s="164">
        <f t="shared" si="264"/>
        <v>61.569060646344717</v>
      </c>
      <c r="G960" s="165">
        <v>68</v>
      </c>
      <c r="H960" s="166">
        <f t="shared" si="265"/>
        <v>4254.6961239514412</v>
      </c>
      <c r="I960" s="211">
        <f t="shared" ref="I960:I1023" si="273">1+I959</f>
        <v>933</v>
      </c>
      <c r="J960" s="212">
        <f t="shared" si="258"/>
        <v>118.20122615384615</v>
      </c>
      <c r="K960" s="436">
        <v>19710</v>
      </c>
      <c r="L960" s="213">
        <f t="shared" si="261"/>
        <v>2000.9944710062034</v>
      </c>
      <c r="M960" s="210">
        <f t="shared" si="266"/>
        <v>680.33812014210923</v>
      </c>
      <c r="N960" s="208">
        <f t="shared" si="267"/>
        <v>40.019889420124066</v>
      </c>
      <c r="O960" s="165">
        <v>44</v>
      </c>
      <c r="P960" s="166">
        <f t="shared" si="268"/>
        <v>2765.3524805684365</v>
      </c>
      <c r="Q960" s="211">
        <f t="shared" ref="Q960:Q1023" si="274">1+Q959</f>
        <v>933</v>
      </c>
      <c r="R960" s="212">
        <f t="shared" si="259"/>
        <v>219.51656285714287</v>
      </c>
      <c r="S960" s="436">
        <v>19710</v>
      </c>
      <c r="T960" s="213">
        <f t="shared" si="262"/>
        <v>1077.4585613110326</v>
      </c>
      <c r="U960" s="210">
        <f t="shared" si="269"/>
        <v>366.33591084575107</v>
      </c>
      <c r="V960" s="208">
        <f t="shared" si="270"/>
        <v>21.549171226220651</v>
      </c>
      <c r="W960" s="165">
        <v>24</v>
      </c>
      <c r="X960" s="166">
        <f t="shared" si="271"/>
        <v>1489.3436433830043</v>
      </c>
    </row>
    <row r="961" spans="1:24" s="424" customFormat="1" ht="15.75" customHeight="1" x14ac:dyDescent="0.2">
      <c r="A961" s="211">
        <f t="shared" si="272"/>
        <v>934</v>
      </c>
      <c r="B961" s="212">
        <f t="shared" si="257"/>
        <v>76.854286000000002</v>
      </c>
      <c r="C961" s="436">
        <v>19710</v>
      </c>
      <c r="D961" s="213">
        <f t="shared" si="260"/>
        <v>3077.5121637328075</v>
      </c>
      <c r="E961" s="208">
        <f t="shared" si="263"/>
        <v>1046.3541356691546</v>
      </c>
      <c r="F961" s="164">
        <f t="shared" si="264"/>
        <v>61.550243274656154</v>
      </c>
      <c r="G961" s="165">
        <v>68</v>
      </c>
      <c r="H961" s="166">
        <f t="shared" si="265"/>
        <v>4253.4165426766185</v>
      </c>
      <c r="I961" s="211">
        <f t="shared" si="273"/>
        <v>934</v>
      </c>
      <c r="J961" s="212">
        <f t="shared" si="258"/>
        <v>118.23736307692307</v>
      </c>
      <c r="K961" s="436">
        <v>19710</v>
      </c>
      <c r="L961" s="213">
        <f t="shared" si="261"/>
        <v>2000.3829064263246</v>
      </c>
      <c r="M961" s="210">
        <f t="shared" si="266"/>
        <v>680.13018818495038</v>
      </c>
      <c r="N961" s="208">
        <f t="shared" si="267"/>
        <v>40.007658128526494</v>
      </c>
      <c r="O961" s="165">
        <v>44</v>
      </c>
      <c r="P961" s="166">
        <f t="shared" si="268"/>
        <v>2764.5207527398015</v>
      </c>
      <c r="Q961" s="211">
        <f t="shared" si="274"/>
        <v>934</v>
      </c>
      <c r="R961" s="212">
        <f t="shared" si="259"/>
        <v>219.5836742857143</v>
      </c>
      <c r="S961" s="436">
        <v>19710</v>
      </c>
      <c r="T961" s="213">
        <f t="shared" si="262"/>
        <v>1077.1292573064825</v>
      </c>
      <c r="U961" s="210">
        <f t="shared" si="269"/>
        <v>366.22394748420407</v>
      </c>
      <c r="V961" s="208">
        <f t="shared" si="270"/>
        <v>21.54258514612965</v>
      </c>
      <c r="W961" s="165">
        <v>24</v>
      </c>
      <c r="X961" s="166">
        <f t="shared" si="271"/>
        <v>1488.8957899368161</v>
      </c>
    </row>
    <row r="962" spans="1:24" s="424" customFormat="1" ht="15.75" customHeight="1" x14ac:dyDescent="0.2">
      <c r="A962" s="211">
        <f t="shared" si="272"/>
        <v>935</v>
      </c>
      <c r="B962" s="212">
        <f t="shared" si="257"/>
        <v>76.877775</v>
      </c>
      <c r="C962" s="436">
        <v>19710</v>
      </c>
      <c r="D962" s="213">
        <f t="shared" si="260"/>
        <v>3076.5718700885918</v>
      </c>
      <c r="E962" s="208">
        <f t="shared" si="263"/>
        <v>1046.0344358301213</v>
      </c>
      <c r="F962" s="164">
        <f t="shared" si="264"/>
        <v>61.531437401771839</v>
      </c>
      <c r="G962" s="165">
        <v>68</v>
      </c>
      <c r="H962" s="166">
        <f t="shared" si="265"/>
        <v>4252.1377433204843</v>
      </c>
      <c r="I962" s="211">
        <f t="shared" si="273"/>
        <v>935</v>
      </c>
      <c r="J962" s="212">
        <f t="shared" si="258"/>
        <v>118.2735</v>
      </c>
      <c r="K962" s="436">
        <v>19710</v>
      </c>
      <c r="L962" s="213">
        <f t="shared" si="261"/>
        <v>1999.7717155575847</v>
      </c>
      <c r="M962" s="210">
        <f t="shared" si="266"/>
        <v>679.92238328957887</v>
      </c>
      <c r="N962" s="208">
        <f t="shared" si="267"/>
        <v>39.995434311151698</v>
      </c>
      <c r="O962" s="165">
        <v>44</v>
      </c>
      <c r="P962" s="166">
        <f t="shared" si="268"/>
        <v>2763.689533158315</v>
      </c>
      <c r="Q962" s="211">
        <f t="shared" si="274"/>
        <v>935</v>
      </c>
      <c r="R962" s="212">
        <f t="shared" si="259"/>
        <v>219.65078571428572</v>
      </c>
      <c r="S962" s="436">
        <v>19710</v>
      </c>
      <c r="T962" s="213">
        <f t="shared" si="262"/>
        <v>1076.8001545310071</v>
      </c>
      <c r="U962" s="210">
        <f t="shared" si="269"/>
        <v>366.11205254054244</v>
      </c>
      <c r="V962" s="208">
        <f t="shared" si="270"/>
        <v>21.536003090620142</v>
      </c>
      <c r="W962" s="165">
        <v>24</v>
      </c>
      <c r="X962" s="166">
        <f t="shared" si="271"/>
        <v>1488.4482101621697</v>
      </c>
    </row>
    <row r="963" spans="1:24" s="424" customFormat="1" ht="15.75" customHeight="1" x14ac:dyDescent="0.2">
      <c r="A963" s="211">
        <f t="shared" si="272"/>
        <v>936</v>
      </c>
      <c r="B963" s="212">
        <f t="shared" si="257"/>
        <v>76.901263999999998</v>
      </c>
      <c r="C963" s="436">
        <v>19710</v>
      </c>
      <c r="D963" s="213">
        <f t="shared" si="260"/>
        <v>3075.6321508577548</v>
      </c>
      <c r="E963" s="208">
        <f t="shared" si="263"/>
        <v>1045.7149312916367</v>
      </c>
      <c r="F963" s="164">
        <f t="shared" si="264"/>
        <v>61.512643017155099</v>
      </c>
      <c r="G963" s="165">
        <v>68</v>
      </c>
      <c r="H963" s="166">
        <f t="shared" si="265"/>
        <v>4250.8597251665469</v>
      </c>
      <c r="I963" s="211">
        <f t="shared" si="273"/>
        <v>936</v>
      </c>
      <c r="J963" s="212">
        <f t="shared" si="258"/>
        <v>118.30963692307691</v>
      </c>
      <c r="K963" s="436">
        <v>19710</v>
      </c>
      <c r="L963" s="213">
        <f t="shared" si="261"/>
        <v>1999.1608980575406</v>
      </c>
      <c r="M963" s="210">
        <f t="shared" si="266"/>
        <v>679.71470533956392</v>
      </c>
      <c r="N963" s="208">
        <f t="shared" si="267"/>
        <v>39.983217961150814</v>
      </c>
      <c r="O963" s="165">
        <v>44</v>
      </c>
      <c r="P963" s="166">
        <f t="shared" si="268"/>
        <v>2762.8588213582552</v>
      </c>
      <c r="Q963" s="211">
        <f t="shared" si="274"/>
        <v>936</v>
      </c>
      <c r="R963" s="212">
        <f t="shared" si="259"/>
        <v>219.71789714285714</v>
      </c>
      <c r="S963" s="436">
        <v>19710</v>
      </c>
      <c r="T963" s="213">
        <f t="shared" si="262"/>
        <v>1076.4712528002142</v>
      </c>
      <c r="U963" s="210">
        <f t="shared" si="269"/>
        <v>366.00022595207287</v>
      </c>
      <c r="V963" s="208">
        <f t="shared" si="270"/>
        <v>21.529425056004285</v>
      </c>
      <c r="W963" s="165">
        <v>24</v>
      </c>
      <c r="X963" s="166">
        <f t="shared" si="271"/>
        <v>1488.0009038082915</v>
      </c>
    </row>
    <row r="964" spans="1:24" s="424" customFormat="1" ht="15.75" customHeight="1" x14ac:dyDescent="0.2">
      <c r="A964" s="211">
        <f t="shared" si="272"/>
        <v>937</v>
      </c>
      <c r="B964" s="212">
        <f t="shared" si="257"/>
        <v>76.924752999999995</v>
      </c>
      <c r="C964" s="436">
        <v>19710</v>
      </c>
      <c r="D964" s="213">
        <f t="shared" si="260"/>
        <v>3074.6930055141033</v>
      </c>
      <c r="E964" s="208">
        <f t="shared" si="263"/>
        <v>1045.3956218747951</v>
      </c>
      <c r="F964" s="164">
        <f t="shared" si="264"/>
        <v>61.493860110282071</v>
      </c>
      <c r="G964" s="165">
        <v>68</v>
      </c>
      <c r="H964" s="166">
        <f t="shared" si="265"/>
        <v>4249.5824874991804</v>
      </c>
      <c r="I964" s="211">
        <f t="shared" si="273"/>
        <v>937</v>
      </c>
      <c r="J964" s="212">
        <f t="shared" si="258"/>
        <v>118.34577384615383</v>
      </c>
      <c r="K964" s="436">
        <v>19710</v>
      </c>
      <c r="L964" s="213">
        <f t="shared" si="261"/>
        <v>1998.5504535841671</v>
      </c>
      <c r="M964" s="210">
        <f t="shared" si="266"/>
        <v>679.50715421861685</v>
      </c>
      <c r="N964" s="208">
        <f t="shared" si="267"/>
        <v>39.971009071683341</v>
      </c>
      <c r="O964" s="165">
        <v>44</v>
      </c>
      <c r="P964" s="166">
        <f t="shared" si="268"/>
        <v>2762.0286168744674</v>
      </c>
      <c r="Q964" s="211">
        <f t="shared" si="274"/>
        <v>937</v>
      </c>
      <c r="R964" s="212">
        <f t="shared" si="259"/>
        <v>219.78500857142856</v>
      </c>
      <c r="S964" s="436">
        <v>19710</v>
      </c>
      <c r="T964" s="213">
        <f t="shared" si="262"/>
        <v>1076.1425519299362</v>
      </c>
      <c r="U964" s="210">
        <f t="shared" si="269"/>
        <v>365.88846765617831</v>
      </c>
      <c r="V964" s="208">
        <f t="shared" si="270"/>
        <v>21.522851038598724</v>
      </c>
      <c r="W964" s="165">
        <v>24</v>
      </c>
      <c r="X964" s="166">
        <f t="shared" si="271"/>
        <v>1487.5538706247132</v>
      </c>
    </row>
    <row r="965" spans="1:24" s="424" customFormat="1" ht="15.75" customHeight="1" x14ac:dyDescent="0.2">
      <c r="A965" s="211">
        <f t="shared" si="272"/>
        <v>938</v>
      </c>
      <c r="B965" s="212">
        <f t="shared" si="257"/>
        <v>76.948241999999993</v>
      </c>
      <c r="C965" s="436">
        <v>19710</v>
      </c>
      <c r="D965" s="213">
        <f t="shared" si="260"/>
        <v>3073.7544335320881</v>
      </c>
      <c r="E965" s="208">
        <f t="shared" si="263"/>
        <v>1045.07650740091</v>
      </c>
      <c r="F965" s="164">
        <f t="shared" si="264"/>
        <v>61.47508867064176</v>
      </c>
      <c r="G965" s="165">
        <v>68</v>
      </c>
      <c r="H965" s="166">
        <f t="shared" si="265"/>
        <v>4248.3060296036392</v>
      </c>
      <c r="I965" s="211">
        <f t="shared" si="273"/>
        <v>938</v>
      </c>
      <c r="J965" s="212">
        <f t="shared" si="258"/>
        <v>118.38191076923076</v>
      </c>
      <c r="K965" s="436">
        <v>19710</v>
      </c>
      <c r="L965" s="213">
        <f t="shared" si="261"/>
        <v>1997.9403817958573</v>
      </c>
      <c r="M965" s="210">
        <f t="shared" si="266"/>
        <v>679.29972981059154</v>
      </c>
      <c r="N965" s="208">
        <f t="shared" si="267"/>
        <v>39.958807635917147</v>
      </c>
      <c r="O965" s="165">
        <v>44</v>
      </c>
      <c r="P965" s="166">
        <f t="shared" si="268"/>
        <v>2761.1989192423662</v>
      </c>
      <c r="Q965" s="211">
        <f t="shared" si="274"/>
        <v>938</v>
      </c>
      <c r="R965" s="212">
        <f t="shared" si="259"/>
        <v>219.85211999999999</v>
      </c>
      <c r="S965" s="436">
        <v>19710</v>
      </c>
      <c r="T965" s="213">
        <f t="shared" si="262"/>
        <v>1075.8140517362308</v>
      </c>
      <c r="U965" s="210">
        <f t="shared" si="269"/>
        <v>365.77677759031849</v>
      </c>
      <c r="V965" s="208">
        <f t="shared" si="270"/>
        <v>21.516281034724617</v>
      </c>
      <c r="W965" s="165">
        <v>24</v>
      </c>
      <c r="X965" s="166">
        <f t="shared" si="271"/>
        <v>1487.107110361274</v>
      </c>
    </row>
    <row r="966" spans="1:24" s="424" customFormat="1" ht="15.75" customHeight="1" x14ac:dyDescent="0.2">
      <c r="A966" s="211">
        <f t="shared" si="272"/>
        <v>939</v>
      </c>
      <c r="B966" s="212">
        <f t="shared" si="257"/>
        <v>76.971731000000005</v>
      </c>
      <c r="C966" s="436">
        <v>19710</v>
      </c>
      <c r="D966" s="213">
        <f t="shared" si="260"/>
        <v>3072.8164343868007</v>
      </c>
      <c r="E966" s="208">
        <f t="shared" si="263"/>
        <v>1044.7575876915123</v>
      </c>
      <c r="F966" s="164">
        <f t="shared" si="264"/>
        <v>61.456328687736011</v>
      </c>
      <c r="G966" s="165">
        <v>68</v>
      </c>
      <c r="H966" s="166">
        <f t="shared" si="265"/>
        <v>4247.0303507660492</v>
      </c>
      <c r="I966" s="211">
        <f t="shared" si="273"/>
        <v>939</v>
      </c>
      <c r="J966" s="212">
        <f t="shared" si="258"/>
        <v>118.4180476923077</v>
      </c>
      <c r="K966" s="436">
        <v>19710</v>
      </c>
      <c r="L966" s="213">
        <f t="shared" si="261"/>
        <v>1997.3306823514206</v>
      </c>
      <c r="M966" s="210">
        <f t="shared" si="266"/>
        <v>679.0924319994831</v>
      </c>
      <c r="N966" s="208">
        <f t="shared" si="267"/>
        <v>39.946613647028414</v>
      </c>
      <c r="O966" s="165">
        <v>44</v>
      </c>
      <c r="P966" s="166">
        <f t="shared" si="268"/>
        <v>2760.3697279979319</v>
      </c>
      <c r="Q966" s="211">
        <f t="shared" si="274"/>
        <v>939</v>
      </c>
      <c r="R966" s="212">
        <f t="shared" si="259"/>
        <v>219.91923142857146</v>
      </c>
      <c r="S966" s="436">
        <v>19710</v>
      </c>
      <c r="T966" s="213">
        <f t="shared" si="262"/>
        <v>1075.4857520353803</v>
      </c>
      <c r="U966" s="210">
        <f t="shared" si="269"/>
        <v>365.66515569202932</v>
      </c>
      <c r="V966" s="208">
        <f t="shared" si="270"/>
        <v>21.509715040707608</v>
      </c>
      <c r="W966" s="165">
        <v>24</v>
      </c>
      <c r="X966" s="166">
        <f t="shared" si="271"/>
        <v>1486.660622768117</v>
      </c>
    </row>
    <row r="967" spans="1:24" s="424" customFormat="1" ht="15.75" customHeight="1" x14ac:dyDescent="0.2">
      <c r="A967" s="214">
        <f t="shared" si="272"/>
        <v>940</v>
      </c>
      <c r="B967" s="212">
        <f t="shared" si="257"/>
        <v>76.995220000000003</v>
      </c>
      <c r="C967" s="436">
        <v>19710</v>
      </c>
      <c r="D967" s="213">
        <f t="shared" si="260"/>
        <v>3071.8790075539755</v>
      </c>
      <c r="E967" s="208">
        <f t="shared" si="263"/>
        <v>1044.4388625683519</v>
      </c>
      <c r="F967" s="164">
        <f t="shared" si="264"/>
        <v>61.437580151079509</v>
      </c>
      <c r="G967" s="165">
        <v>68</v>
      </c>
      <c r="H967" s="166">
        <f t="shared" si="265"/>
        <v>4245.7554502734074</v>
      </c>
      <c r="I967" s="214">
        <f t="shared" si="273"/>
        <v>940</v>
      </c>
      <c r="J967" s="212">
        <f t="shared" si="258"/>
        <v>118.45418461538462</v>
      </c>
      <c r="K967" s="436">
        <v>19710</v>
      </c>
      <c r="L967" s="213">
        <f t="shared" si="261"/>
        <v>1996.7213549100838</v>
      </c>
      <c r="M967" s="210">
        <f t="shared" si="266"/>
        <v>678.88526066942859</v>
      </c>
      <c r="N967" s="208">
        <f t="shared" si="267"/>
        <v>39.934427098201681</v>
      </c>
      <c r="O967" s="165">
        <v>44</v>
      </c>
      <c r="P967" s="166">
        <f t="shared" si="268"/>
        <v>2759.5410426777139</v>
      </c>
      <c r="Q967" s="214">
        <f t="shared" si="274"/>
        <v>940</v>
      </c>
      <c r="R967" s="212">
        <f t="shared" si="259"/>
        <v>219.98634285714289</v>
      </c>
      <c r="S967" s="436">
        <v>19710</v>
      </c>
      <c r="T967" s="213">
        <f t="shared" si="262"/>
        <v>1075.1576526438914</v>
      </c>
      <c r="U967" s="210">
        <f t="shared" si="269"/>
        <v>365.55360189892309</v>
      </c>
      <c r="V967" s="208">
        <f t="shared" si="270"/>
        <v>21.503153052877828</v>
      </c>
      <c r="W967" s="165">
        <v>24</v>
      </c>
      <c r="X967" s="166">
        <f t="shared" si="271"/>
        <v>1486.2144075956924</v>
      </c>
    </row>
    <row r="968" spans="1:24" s="424" customFormat="1" ht="15.75" customHeight="1" x14ac:dyDescent="0.2">
      <c r="A968" s="211">
        <f t="shared" si="272"/>
        <v>941</v>
      </c>
      <c r="B968" s="212">
        <f t="shared" si="257"/>
        <v>77.018709000000001</v>
      </c>
      <c r="C968" s="436">
        <v>19710</v>
      </c>
      <c r="D968" s="213">
        <f t="shared" si="260"/>
        <v>3070.9421525099829</v>
      </c>
      <c r="E968" s="208">
        <f t="shared" si="263"/>
        <v>1044.1203318533942</v>
      </c>
      <c r="F968" s="164">
        <f t="shared" si="264"/>
        <v>61.418843050199655</v>
      </c>
      <c r="G968" s="165">
        <v>68</v>
      </c>
      <c r="H968" s="166">
        <f t="shared" si="265"/>
        <v>4244.4813274135768</v>
      </c>
      <c r="I968" s="211">
        <f t="shared" si="273"/>
        <v>941</v>
      </c>
      <c r="J968" s="212">
        <f t="shared" si="258"/>
        <v>118.49032153846153</v>
      </c>
      <c r="K968" s="436">
        <v>19710</v>
      </c>
      <c r="L968" s="213">
        <f t="shared" si="261"/>
        <v>1996.1123991314892</v>
      </c>
      <c r="M968" s="210">
        <f t="shared" si="266"/>
        <v>678.67821570470642</v>
      </c>
      <c r="N968" s="208">
        <f t="shared" si="267"/>
        <v>39.922247982629784</v>
      </c>
      <c r="O968" s="165">
        <v>44</v>
      </c>
      <c r="P968" s="166">
        <f t="shared" si="268"/>
        <v>2758.7128628188252</v>
      </c>
      <c r="Q968" s="211">
        <f t="shared" si="274"/>
        <v>941</v>
      </c>
      <c r="R968" s="212">
        <f t="shared" si="259"/>
        <v>220.05345428571431</v>
      </c>
      <c r="S968" s="436">
        <v>19710</v>
      </c>
      <c r="T968" s="213">
        <f t="shared" si="262"/>
        <v>1074.8297533784939</v>
      </c>
      <c r="U968" s="210">
        <f t="shared" si="269"/>
        <v>365.44211614868794</v>
      </c>
      <c r="V968" s="208">
        <f t="shared" si="270"/>
        <v>21.496595067569878</v>
      </c>
      <c r="W968" s="165">
        <v>24</v>
      </c>
      <c r="X968" s="166">
        <f t="shared" si="271"/>
        <v>1485.7684645947518</v>
      </c>
    </row>
    <row r="969" spans="1:24" s="424" customFormat="1" ht="15.75" customHeight="1" x14ac:dyDescent="0.2">
      <c r="A969" s="211">
        <f t="shared" si="272"/>
        <v>942</v>
      </c>
      <c r="B969" s="212">
        <f t="shared" si="257"/>
        <v>77.042197999999999</v>
      </c>
      <c r="C969" s="436">
        <v>19710</v>
      </c>
      <c r="D969" s="213">
        <f t="shared" si="260"/>
        <v>3070.0058687318347</v>
      </c>
      <c r="E969" s="208">
        <f t="shared" si="263"/>
        <v>1043.8019953688238</v>
      </c>
      <c r="F969" s="164">
        <f t="shared" si="264"/>
        <v>61.400117374636693</v>
      </c>
      <c r="G969" s="165">
        <v>68</v>
      </c>
      <c r="H969" s="166">
        <f t="shared" si="265"/>
        <v>4243.2079814752951</v>
      </c>
      <c r="I969" s="211">
        <f t="shared" si="273"/>
        <v>942</v>
      </c>
      <c r="J969" s="212">
        <f t="shared" si="258"/>
        <v>118.52645846153845</v>
      </c>
      <c r="K969" s="436">
        <v>19710</v>
      </c>
      <c r="L969" s="213">
        <f t="shared" si="261"/>
        <v>1995.5038146756924</v>
      </c>
      <c r="M969" s="210">
        <f t="shared" si="266"/>
        <v>678.47129698973549</v>
      </c>
      <c r="N969" s="208">
        <f t="shared" si="267"/>
        <v>39.910076293513846</v>
      </c>
      <c r="O969" s="165">
        <v>44</v>
      </c>
      <c r="P969" s="166">
        <f t="shared" si="268"/>
        <v>2757.885187958942</v>
      </c>
      <c r="Q969" s="211">
        <f t="shared" si="274"/>
        <v>942</v>
      </c>
      <c r="R969" s="212">
        <f t="shared" si="259"/>
        <v>220.12056571428573</v>
      </c>
      <c r="S969" s="436">
        <v>19710</v>
      </c>
      <c r="T969" s="213">
        <f t="shared" si="262"/>
        <v>1074.502054056142</v>
      </c>
      <c r="U969" s="210">
        <f t="shared" si="269"/>
        <v>365.33069837908829</v>
      </c>
      <c r="V969" s="208">
        <f t="shared" si="270"/>
        <v>21.49004108112284</v>
      </c>
      <c r="W969" s="165">
        <v>24</v>
      </c>
      <c r="X969" s="166">
        <f t="shared" si="271"/>
        <v>1485.3227935163532</v>
      </c>
    </row>
    <row r="970" spans="1:24" s="424" customFormat="1" ht="15.75" customHeight="1" x14ac:dyDescent="0.2">
      <c r="A970" s="211">
        <f t="shared" si="272"/>
        <v>943</v>
      </c>
      <c r="B970" s="212">
        <f t="shared" si="257"/>
        <v>77.065686999999997</v>
      </c>
      <c r="C970" s="436">
        <v>19710</v>
      </c>
      <c r="D970" s="213">
        <f t="shared" si="260"/>
        <v>3069.0701556971781</v>
      </c>
      <c r="E970" s="208">
        <f t="shared" si="263"/>
        <v>1043.4838529370406</v>
      </c>
      <c r="F970" s="164">
        <f t="shared" si="264"/>
        <v>61.381403113943563</v>
      </c>
      <c r="G970" s="165">
        <v>68</v>
      </c>
      <c r="H970" s="166">
        <f t="shared" si="265"/>
        <v>4241.9354117481626</v>
      </c>
      <c r="I970" s="211">
        <f t="shared" si="273"/>
        <v>943</v>
      </c>
      <c r="J970" s="212">
        <f t="shared" si="258"/>
        <v>118.56259538461538</v>
      </c>
      <c r="K970" s="436">
        <v>19710</v>
      </c>
      <c r="L970" s="213">
        <f t="shared" si="261"/>
        <v>1994.8956012031661</v>
      </c>
      <c r="M970" s="210">
        <f t="shared" si="266"/>
        <v>678.26450440907649</v>
      </c>
      <c r="N970" s="208">
        <f t="shared" si="267"/>
        <v>39.897912024063324</v>
      </c>
      <c r="O970" s="165">
        <v>44</v>
      </c>
      <c r="P970" s="166">
        <f t="shared" si="268"/>
        <v>2757.058017636306</v>
      </c>
      <c r="Q970" s="211">
        <f t="shared" si="274"/>
        <v>943</v>
      </c>
      <c r="R970" s="212">
        <f t="shared" si="259"/>
        <v>220.18767714285715</v>
      </c>
      <c r="S970" s="436">
        <v>19710</v>
      </c>
      <c r="T970" s="213">
        <f t="shared" si="262"/>
        <v>1074.1745544940122</v>
      </c>
      <c r="U970" s="210">
        <f t="shared" si="269"/>
        <v>365.2193485279642</v>
      </c>
      <c r="V970" s="208">
        <f t="shared" si="270"/>
        <v>21.483491089880246</v>
      </c>
      <c r="W970" s="165">
        <v>24</v>
      </c>
      <c r="X970" s="166">
        <f t="shared" si="271"/>
        <v>1484.8773941118568</v>
      </c>
    </row>
    <row r="971" spans="1:24" s="424" customFormat="1" ht="15.75" customHeight="1" x14ac:dyDescent="0.2">
      <c r="A971" s="211">
        <f t="shared" si="272"/>
        <v>944</v>
      </c>
      <c r="B971" s="212">
        <f t="shared" si="257"/>
        <v>77.089175999999995</v>
      </c>
      <c r="C971" s="436">
        <v>19710</v>
      </c>
      <c r="D971" s="213">
        <f t="shared" si="260"/>
        <v>3068.1350128842992</v>
      </c>
      <c r="E971" s="208">
        <f t="shared" si="263"/>
        <v>1043.1659043806617</v>
      </c>
      <c r="F971" s="164">
        <f t="shared" si="264"/>
        <v>61.362700257685987</v>
      </c>
      <c r="G971" s="165">
        <v>68</v>
      </c>
      <c r="H971" s="166">
        <f t="shared" si="265"/>
        <v>4240.6636175226467</v>
      </c>
      <c r="I971" s="211">
        <f t="shared" si="273"/>
        <v>944</v>
      </c>
      <c r="J971" s="212">
        <f t="shared" si="258"/>
        <v>118.5987323076923</v>
      </c>
      <c r="K971" s="436">
        <v>19710</v>
      </c>
      <c r="L971" s="213">
        <f t="shared" si="261"/>
        <v>1994.2877583747945</v>
      </c>
      <c r="M971" s="210">
        <f t="shared" si="266"/>
        <v>678.05783784743016</v>
      </c>
      <c r="N971" s="208">
        <f t="shared" si="267"/>
        <v>39.885755167495894</v>
      </c>
      <c r="O971" s="165">
        <v>44</v>
      </c>
      <c r="P971" s="166">
        <f t="shared" si="268"/>
        <v>2756.2313513897207</v>
      </c>
      <c r="Q971" s="211">
        <f t="shared" si="274"/>
        <v>944</v>
      </c>
      <c r="R971" s="212">
        <f t="shared" si="259"/>
        <v>220.25478857142858</v>
      </c>
      <c r="S971" s="436">
        <v>19710</v>
      </c>
      <c r="T971" s="213">
        <f t="shared" si="262"/>
        <v>1073.8472545095046</v>
      </c>
      <c r="U971" s="210">
        <f t="shared" si="269"/>
        <v>365.10806653323158</v>
      </c>
      <c r="V971" s="208">
        <f t="shared" si="270"/>
        <v>21.476945090190092</v>
      </c>
      <c r="W971" s="165">
        <v>24</v>
      </c>
      <c r="X971" s="166">
        <f t="shared" si="271"/>
        <v>1484.4322661329263</v>
      </c>
    </row>
    <row r="972" spans="1:24" s="424" customFormat="1" ht="15.75" customHeight="1" x14ac:dyDescent="0.2">
      <c r="A972" s="211">
        <f t="shared" si="272"/>
        <v>945</v>
      </c>
      <c r="B972" s="212">
        <f t="shared" si="257"/>
        <v>77.112664999999993</v>
      </c>
      <c r="C972" s="436">
        <v>19710</v>
      </c>
      <c r="D972" s="213">
        <f t="shared" si="260"/>
        <v>3067.2004397721184</v>
      </c>
      <c r="E972" s="208">
        <f t="shared" si="263"/>
        <v>1042.8481495225203</v>
      </c>
      <c r="F972" s="164">
        <f t="shared" si="264"/>
        <v>61.34400879544237</v>
      </c>
      <c r="G972" s="165">
        <v>68</v>
      </c>
      <c r="H972" s="166">
        <f t="shared" si="265"/>
        <v>4239.3925980900813</v>
      </c>
      <c r="I972" s="211">
        <f t="shared" si="273"/>
        <v>945</v>
      </c>
      <c r="J972" s="212">
        <f t="shared" si="258"/>
        <v>118.63486923076921</v>
      </c>
      <c r="K972" s="436">
        <v>19710</v>
      </c>
      <c r="L972" s="213">
        <f t="shared" si="261"/>
        <v>1993.6802858518768</v>
      </c>
      <c r="M972" s="210">
        <f t="shared" si="266"/>
        <v>677.8512971896381</v>
      </c>
      <c r="N972" s="208">
        <f t="shared" si="267"/>
        <v>39.873605717037535</v>
      </c>
      <c r="O972" s="165">
        <v>44</v>
      </c>
      <c r="P972" s="166">
        <f t="shared" si="268"/>
        <v>2755.4051887585524</v>
      </c>
      <c r="Q972" s="211">
        <f t="shared" si="274"/>
        <v>945</v>
      </c>
      <c r="R972" s="212">
        <f t="shared" si="259"/>
        <v>220.3219</v>
      </c>
      <c r="S972" s="436">
        <v>19710</v>
      </c>
      <c r="T972" s="213">
        <f t="shared" si="262"/>
        <v>1073.5201539202412</v>
      </c>
      <c r="U972" s="210">
        <f t="shared" si="269"/>
        <v>364.99685233288204</v>
      </c>
      <c r="V972" s="208">
        <f t="shared" si="270"/>
        <v>21.470403078404825</v>
      </c>
      <c r="W972" s="165">
        <v>24</v>
      </c>
      <c r="X972" s="166">
        <f t="shared" si="271"/>
        <v>1483.9874093315282</v>
      </c>
    </row>
    <row r="973" spans="1:24" s="424" customFormat="1" ht="15.75" customHeight="1" x14ac:dyDescent="0.2">
      <c r="A973" s="211">
        <f t="shared" si="272"/>
        <v>946</v>
      </c>
      <c r="B973" s="212">
        <f t="shared" si="257"/>
        <v>77.136154000000005</v>
      </c>
      <c r="C973" s="436">
        <v>19710</v>
      </c>
      <c r="D973" s="213">
        <f t="shared" si="260"/>
        <v>3066.2664358401894</v>
      </c>
      <c r="E973" s="208">
        <f t="shared" si="263"/>
        <v>1042.5305881856646</v>
      </c>
      <c r="F973" s="164">
        <f t="shared" si="264"/>
        <v>61.325328716803789</v>
      </c>
      <c r="G973" s="165">
        <v>68</v>
      </c>
      <c r="H973" s="166">
        <f t="shared" si="265"/>
        <v>4238.1223527426573</v>
      </c>
      <c r="I973" s="211">
        <f t="shared" si="273"/>
        <v>946</v>
      </c>
      <c r="J973" s="212">
        <f t="shared" si="258"/>
        <v>118.67100615384615</v>
      </c>
      <c r="K973" s="436">
        <v>19710</v>
      </c>
      <c r="L973" s="213">
        <f t="shared" si="261"/>
        <v>1993.0731832961235</v>
      </c>
      <c r="M973" s="210">
        <f t="shared" si="266"/>
        <v>677.64488232068209</v>
      </c>
      <c r="N973" s="208">
        <f t="shared" si="267"/>
        <v>39.861463665922471</v>
      </c>
      <c r="O973" s="165">
        <v>44</v>
      </c>
      <c r="P973" s="166">
        <f t="shared" si="268"/>
        <v>2754.5795292827283</v>
      </c>
      <c r="Q973" s="211">
        <f t="shared" si="274"/>
        <v>946</v>
      </c>
      <c r="R973" s="212">
        <f t="shared" si="259"/>
        <v>220.38901142857145</v>
      </c>
      <c r="S973" s="436">
        <v>19710</v>
      </c>
      <c r="T973" s="213">
        <f t="shared" si="262"/>
        <v>1073.1932525440664</v>
      </c>
      <c r="U973" s="210">
        <f t="shared" si="269"/>
        <v>364.88570586498258</v>
      </c>
      <c r="V973" s="208">
        <f t="shared" si="270"/>
        <v>21.463865050881328</v>
      </c>
      <c r="W973" s="165">
        <v>24</v>
      </c>
      <c r="X973" s="166">
        <f t="shared" si="271"/>
        <v>1483.5428234599303</v>
      </c>
    </row>
    <row r="974" spans="1:24" s="424" customFormat="1" ht="15.75" customHeight="1" x14ac:dyDescent="0.2">
      <c r="A974" s="211">
        <f t="shared" si="272"/>
        <v>947</v>
      </c>
      <c r="B974" s="212">
        <f t="shared" si="257"/>
        <v>77.159643000000003</v>
      </c>
      <c r="C974" s="436">
        <v>19710</v>
      </c>
      <c r="D974" s="213">
        <f t="shared" si="260"/>
        <v>3065.3330005687039</v>
      </c>
      <c r="E974" s="208">
        <f t="shared" si="263"/>
        <v>1042.2132201933593</v>
      </c>
      <c r="F974" s="164">
        <f t="shared" si="264"/>
        <v>61.306660011374078</v>
      </c>
      <c r="G974" s="165">
        <v>68</v>
      </c>
      <c r="H974" s="166">
        <f t="shared" si="265"/>
        <v>4236.8528807734374</v>
      </c>
      <c r="I974" s="211">
        <f t="shared" si="273"/>
        <v>947</v>
      </c>
      <c r="J974" s="212">
        <f t="shared" si="258"/>
        <v>118.70714307692307</v>
      </c>
      <c r="K974" s="436">
        <v>19710</v>
      </c>
      <c r="L974" s="213">
        <f t="shared" si="261"/>
        <v>1992.4664503696577</v>
      </c>
      <c r="M974" s="210">
        <f t="shared" si="266"/>
        <v>677.43859312568361</v>
      </c>
      <c r="N974" s="208">
        <f t="shared" si="267"/>
        <v>39.849329007393152</v>
      </c>
      <c r="O974" s="165">
        <v>44</v>
      </c>
      <c r="P974" s="166">
        <f t="shared" si="268"/>
        <v>2753.7543725027344</v>
      </c>
      <c r="Q974" s="211">
        <f t="shared" si="274"/>
        <v>947</v>
      </c>
      <c r="R974" s="212">
        <f t="shared" si="259"/>
        <v>220.45612285714287</v>
      </c>
      <c r="S974" s="436">
        <v>19710</v>
      </c>
      <c r="T974" s="213">
        <f t="shared" si="262"/>
        <v>1072.8665501990463</v>
      </c>
      <c r="U974" s="210">
        <f t="shared" si="269"/>
        <v>364.77462706767574</v>
      </c>
      <c r="V974" s="208">
        <f t="shared" si="270"/>
        <v>21.457331003980926</v>
      </c>
      <c r="W974" s="165">
        <v>24</v>
      </c>
      <c r="X974" s="166">
        <f t="shared" si="271"/>
        <v>1483.098508270703</v>
      </c>
    </row>
    <row r="975" spans="1:24" s="424" customFormat="1" ht="15.75" customHeight="1" x14ac:dyDescent="0.2">
      <c r="A975" s="211">
        <f t="shared" si="272"/>
        <v>948</v>
      </c>
      <c r="B975" s="212">
        <f t="shared" si="257"/>
        <v>77.183132000000001</v>
      </c>
      <c r="C975" s="436">
        <v>19710</v>
      </c>
      <c r="D975" s="213">
        <f t="shared" si="260"/>
        <v>3064.400133438482</v>
      </c>
      <c r="E975" s="208">
        <f t="shared" si="263"/>
        <v>1041.896045369084</v>
      </c>
      <c r="F975" s="164">
        <f t="shared" si="264"/>
        <v>61.288002668769643</v>
      </c>
      <c r="G975" s="165">
        <v>68</v>
      </c>
      <c r="H975" s="166">
        <f t="shared" si="265"/>
        <v>4235.5841814763362</v>
      </c>
      <c r="I975" s="211">
        <f t="shared" si="273"/>
        <v>948</v>
      </c>
      <c r="J975" s="212">
        <f t="shared" si="258"/>
        <v>118.74328</v>
      </c>
      <c r="K975" s="436">
        <v>19710</v>
      </c>
      <c r="L975" s="213">
        <f t="shared" si="261"/>
        <v>1991.8600867350135</v>
      </c>
      <c r="M975" s="210">
        <f t="shared" si="266"/>
        <v>677.23242948990469</v>
      </c>
      <c r="N975" s="208">
        <f t="shared" si="267"/>
        <v>39.837201734700272</v>
      </c>
      <c r="O975" s="165">
        <v>44</v>
      </c>
      <c r="P975" s="166">
        <f t="shared" si="268"/>
        <v>2752.9297179596183</v>
      </c>
      <c r="Q975" s="211">
        <f t="shared" si="274"/>
        <v>948</v>
      </c>
      <c r="R975" s="212">
        <f t="shared" si="259"/>
        <v>220.5232342857143</v>
      </c>
      <c r="S975" s="436">
        <v>19710</v>
      </c>
      <c r="T975" s="213">
        <f t="shared" si="262"/>
        <v>1072.5400467034688</v>
      </c>
      <c r="U975" s="210">
        <f t="shared" si="269"/>
        <v>364.66361587917942</v>
      </c>
      <c r="V975" s="208">
        <f t="shared" si="270"/>
        <v>21.450800934069374</v>
      </c>
      <c r="W975" s="165">
        <v>24</v>
      </c>
      <c r="X975" s="166">
        <f t="shared" si="271"/>
        <v>1482.6544635167174</v>
      </c>
    </row>
    <row r="976" spans="1:24" s="424" customFormat="1" ht="15.75" customHeight="1" x14ac:dyDescent="0.2">
      <c r="A976" s="211">
        <f t="shared" si="272"/>
        <v>949</v>
      </c>
      <c r="B976" s="212">
        <f t="shared" ref="B976:B1039" si="275">0.023489*A976+54.91556</f>
        <v>77.206620999999998</v>
      </c>
      <c r="C976" s="436">
        <v>19710</v>
      </c>
      <c r="D976" s="213">
        <f t="shared" si="260"/>
        <v>3063.4678339309789</v>
      </c>
      <c r="E976" s="208">
        <f t="shared" si="263"/>
        <v>1041.5790635365329</v>
      </c>
      <c r="F976" s="164">
        <f t="shared" si="264"/>
        <v>61.26935667861958</v>
      </c>
      <c r="G976" s="165">
        <v>68</v>
      </c>
      <c r="H976" s="166">
        <f t="shared" si="265"/>
        <v>4234.3162541461306</v>
      </c>
      <c r="I976" s="211">
        <f t="shared" si="273"/>
        <v>949</v>
      </c>
      <c r="J976" s="212">
        <f t="shared" ref="J976:J1039" si="276">(0.023489*I976+54.91556)/0.65</f>
        <v>118.77941692307692</v>
      </c>
      <c r="K976" s="436">
        <v>19710</v>
      </c>
      <c r="L976" s="213">
        <f t="shared" si="261"/>
        <v>1991.254092055136</v>
      </c>
      <c r="M976" s="210">
        <f t="shared" si="266"/>
        <v>677.02639129874626</v>
      </c>
      <c r="N976" s="208">
        <f t="shared" si="267"/>
        <v>39.825081841102723</v>
      </c>
      <c r="O976" s="165">
        <v>44</v>
      </c>
      <c r="P976" s="166">
        <f t="shared" si="268"/>
        <v>2752.105565194985</v>
      </c>
      <c r="Q976" s="211">
        <f t="shared" si="274"/>
        <v>949</v>
      </c>
      <c r="R976" s="212">
        <f t="shared" ref="R976:R1039" si="277">(0.023489*Q976+54.91556)/0.35</f>
        <v>220.59034571428572</v>
      </c>
      <c r="S976" s="436">
        <v>19710</v>
      </c>
      <c r="T976" s="213">
        <f t="shared" si="262"/>
        <v>1072.2137418758425</v>
      </c>
      <c r="U976" s="210">
        <f t="shared" si="269"/>
        <v>364.55267223778651</v>
      </c>
      <c r="V976" s="208">
        <f t="shared" si="270"/>
        <v>21.444274837516851</v>
      </c>
      <c r="W976" s="165">
        <v>24</v>
      </c>
      <c r="X976" s="166">
        <f t="shared" si="271"/>
        <v>1482.2106889511458</v>
      </c>
    </row>
    <row r="977" spans="1:24" s="424" customFormat="1" ht="15.75" customHeight="1" x14ac:dyDescent="0.2">
      <c r="A977" s="214">
        <f t="shared" si="272"/>
        <v>950</v>
      </c>
      <c r="B977" s="221">
        <f t="shared" si="275"/>
        <v>77.230109999999996</v>
      </c>
      <c r="C977" s="438">
        <v>19710</v>
      </c>
      <c r="D977" s="213">
        <f t="shared" si="260"/>
        <v>3062.536101528277</v>
      </c>
      <c r="E977" s="208">
        <f t="shared" si="263"/>
        <v>1041.2622745196143</v>
      </c>
      <c r="F977" s="164">
        <f t="shared" si="264"/>
        <v>61.250722030565541</v>
      </c>
      <c r="G977" s="165">
        <v>68</v>
      </c>
      <c r="H977" s="166">
        <f t="shared" si="265"/>
        <v>4233.0490980784562</v>
      </c>
      <c r="I977" s="214">
        <f t="shared" si="273"/>
        <v>950</v>
      </c>
      <c r="J977" s="221">
        <f t="shared" si="276"/>
        <v>118.81555384615383</v>
      </c>
      <c r="K977" s="438">
        <v>19710</v>
      </c>
      <c r="L977" s="213">
        <f t="shared" si="261"/>
        <v>1990.6484659933803</v>
      </c>
      <c r="M977" s="210">
        <f t="shared" si="266"/>
        <v>676.82047843774933</v>
      </c>
      <c r="N977" s="208">
        <f t="shared" si="267"/>
        <v>39.812969319867605</v>
      </c>
      <c r="O977" s="165">
        <v>44</v>
      </c>
      <c r="P977" s="166">
        <f t="shared" si="268"/>
        <v>2751.2819137509973</v>
      </c>
      <c r="Q977" s="214">
        <f t="shared" si="274"/>
        <v>950</v>
      </c>
      <c r="R977" s="221">
        <f t="shared" si="277"/>
        <v>220.65745714285714</v>
      </c>
      <c r="S977" s="438">
        <v>19710</v>
      </c>
      <c r="T977" s="213">
        <f t="shared" si="262"/>
        <v>1071.8876355348971</v>
      </c>
      <c r="U977" s="210">
        <f t="shared" si="269"/>
        <v>364.44179608186505</v>
      </c>
      <c r="V977" s="208">
        <f t="shared" si="270"/>
        <v>21.437752710697943</v>
      </c>
      <c r="W977" s="165">
        <v>24</v>
      </c>
      <c r="X977" s="166">
        <f t="shared" si="271"/>
        <v>1481.76718432746</v>
      </c>
    </row>
    <row r="978" spans="1:24" s="424" customFormat="1" ht="15.75" customHeight="1" x14ac:dyDescent="0.2">
      <c r="A978" s="211">
        <f t="shared" si="272"/>
        <v>951</v>
      </c>
      <c r="B978" s="212">
        <f t="shared" si="275"/>
        <v>77.253598999999994</v>
      </c>
      <c r="C978" s="436">
        <v>19710</v>
      </c>
      <c r="D978" s="213">
        <f t="shared" si="260"/>
        <v>3061.6049357130923</v>
      </c>
      <c r="E978" s="208">
        <f t="shared" si="263"/>
        <v>1040.9456781424515</v>
      </c>
      <c r="F978" s="164">
        <f t="shared" si="264"/>
        <v>61.232098714261845</v>
      </c>
      <c r="G978" s="165">
        <v>68</v>
      </c>
      <c r="H978" s="166">
        <f t="shared" si="265"/>
        <v>4231.7827125698059</v>
      </c>
      <c r="I978" s="211">
        <f t="shared" si="273"/>
        <v>951</v>
      </c>
      <c r="J978" s="212">
        <f t="shared" si="276"/>
        <v>118.85169076923076</v>
      </c>
      <c r="K978" s="436">
        <v>19710</v>
      </c>
      <c r="L978" s="213">
        <f t="shared" si="261"/>
        <v>1990.0432082135103</v>
      </c>
      <c r="M978" s="210">
        <f t="shared" si="266"/>
        <v>676.61469079259359</v>
      </c>
      <c r="N978" s="208">
        <f t="shared" si="267"/>
        <v>39.800864164270209</v>
      </c>
      <c r="O978" s="165">
        <v>44</v>
      </c>
      <c r="P978" s="166">
        <f t="shared" si="268"/>
        <v>2750.4587631703739</v>
      </c>
      <c r="Q978" s="211">
        <f t="shared" si="274"/>
        <v>951</v>
      </c>
      <c r="R978" s="212">
        <f t="shared" si="277"/>
        <v>220.72456857142856</v>
      </c>
      <c r="S978" s="436">
        <v>19710</v>
      </c>
      <c r="T978" s="213">
        <f t="shared" si="262"/>
        <v>1071.5617274995823</v>
      </c>
      <c r="U978" s="210">
        <f t="shared" si="269"/>
        <v>364.33098734985799</v>
      </c>
      <c r="V978" s="208">
        <f t="shared" si="270"/>
        <v>21.431234549991647</v>
      </c>
      <c r="W978" s="165">
        <v>24</v>
      </c>
      <c r="X978" s="166">
        <f t="shared" si="271"/>
        <v>1481.323949399432</v>
      </c>
    </row>
    <row r="979" spans="1:24" s="424" customFormat="1" ht="15.75" customHeight="1" x14ac:dyDescent="0.2">
      <c r="A979" s="211">
        <f t="shared" si="272"/>
        <v>952</v>
      </c>
      <c r="B979" s="212">
        <f t="shared" si="275"/>
        <v>77.277087999999992</v>
      </c>
      <c r="C979" s="436">
        <v>19710</v>
      </c>
      <c r="D979" s="213">
        <f t="shared" si="260"/>
        <v>3060.674335968768</v>
      </c>
      <c r="E979" s="208">
        <f t="shared" si="263"/>
        <v>1040.6292742293813</v>
      </c>
      <c r="F979" s="164">
        <f t="shared" si="264"/>
        <v>61.213486719375361</v>
      </c>
      <c r="G979" s="165">
        <v>68</v>
      </c>
      <c r="H979" s="166">
        <f t="shared" si="265"/>
        <v>4230.5170969175242</v>
      </c>
      <c r="I979" s="211">
        <f t="shared" si="273"/>
        <v>952</v>
      </c>
      <c r="J979" s="212">
        <f t="shared" si="276"/>
        <v>118.88782769230768</v>
      </c>
      <c r="K979" s="436">
        <v>19710</v>
      </c>
      <c r="L979" s="213">
        <f t="shared" si="261"/>
        <v>1989.438318379699</v>
      </c>
      <c r="M979" s="210">
        <f t="shared" si="266"/>
        <v>676.40902824909767</v>
      </c>
      <c r="N979" s="208">
        <f t="shared" si="267"/>
        <v>39.788766367593979</v>
      </c>
      <c r="O979" s="165">
        <v>44</v>
      </c>
      <c r="P979" s="166">
        <f t="shared" si="268"/>
        <v>2749.6361129963907</v>
      </c>
      <c r="Q979" s="211">
        <f t="shared" si="274"/>
        <v>952</v>
      </c>
      <c r="R979" s="212">
        <f t="shared" si="277"/>
        <v>220.79167999999999</v>
      </c>
      <c r="S979" s="436">
        <v>19710</v>
      </c>
      <c r="T979" s="213">
        <f t="shared" si="262"/>
        <v>1071.2360175890685</v>
      </c>
      <c r="U979" s="210">
        <f t="shared" si="269"/>
        <v>364.22024598028332</v>
      </c>
      <c r="V979" s="208">
        <f t="shared" si="270"/>
        <v>21.424720351781371</v>
      </c>
      <c r="W979" s="165">
        <v>24</v>
      </c>
      <c r="X979" s="166">
        <f t="shared" si="271"/>
        <v>1480.8809839211333</v>
      </c>
    </row>
    <row r="980" spans="1:24" s="424" customFormat="1" ht="15.75" customHeight="1" x14ac:dyDescent="0.2">
      <c r="A980" s="211">
        <f t="shared" si="272"/>
        <v>953</v>
      </c>
      <c r="B980" s="212">
        <f t="shared" si="275"/>
        <v>77.300577000000004</v>
      </c>
      <c r="C980" s="436">
        <v>19710</v>
      </c>
      <c r="D980" s="213">
        <f t="shared" si="260"/>
        <v>3059.7443017792734</v>
      </c>
      <c r="E980" s="208">
        <f t="shared" si="263"/>
        <v>1040.3130626049531</v>
      </c>
      <c r="F980" s="164">
        <f t="shared" si="264"/>
        <v>61.194886035585469</v>
      </c>
      <c r="G980" s="165">
        <v>68</v>
      </c>
      <c r="H980" s="166">
        <f t="shared" si="265"/>
        <v>4229.2522504198114</v>
      </c>
      <c r="I980" s="211">
        <f t="shared" si="273"/>
        <v>953</v>
      </c>
      <c r="J980" s="212">
        <f t="shared" si="276"/>
        <v>118.92396461538462</v>
      </c>
      <c r="K980" s="436">
        <v>19710</v>
      </c>
      <c r="L980" s="213">
        <f t="shared" si="261"/>
        <v>1988.8337961565278</v>
      </c>
      <c r="M980" s="210">
        <f t="shared" si="266"/>
        <v>676.20349069321946</v>
      </c>
      <c r="N980" s="208">
        <f t="shared" si="267"/>
        <v>39.776675923130554</v>
      </c>
      <c r="O980" s="165">
        <v>44</v>
      </c>
      <c r="P980" s="166">
        <f t="shared" si="268"/>
        <v>2748.8139627728774</v>
      </c>
      <c r="Q980" s="211">
        <f t="shared" si="274"/>
        <v>953</v>
      </c>
      <c r="R980" s="212">
        <f t="shared" si="277"/>
        <v>220.85879142857146</v>
      </c>
      <c r="S980" s="436">
        <v>19710</v>
      </c>
      <c r="T980" s="213">
        <f t="shared" si="262"/>
        <v>1070.9105056227459</v>
      </c>
      <c r="U980" s="210">
        <f t="shared" si="269"/>
        <v>364.10957191173361</v>
      </c>
      <c r="V980" s="208">
        <f t="shared" si="270"/>
        <v>21.418210112454918</v>
      </c>
      <c r="W980" s="165">
        <v>24</v>
      </c>
      <c r="X980" s="166">
        <f t="shared" si="271"/>
        <v>1480.4382876469344</v>
      </c>
    </row>
    <row r="981" spans="1:24" s="424" customFormat="1" ht="15.75" customHeight="1" x14ac:dyDescent="0.2">
      <c r="A981" s="211">
        <f t="shared" si="272"/>
        <v>954</v>
      </c>
      <c r="B981" s="212">
        <f t="shared" si="275"/>
        <v>77.324066000000002</v>
      </c>
      <c r="C981" s="436">
        <v>19710</v>
      </c>
      <c r="D981" s="213">
        <f t="shared" si="260"/>
        <v>3058.8148326292103</v>
      </c>
      <c r="E981" s="208">
        <f t="shared" si="263"/>
        <v>1039.9970430939316</v>
      </c>
      <c r="F981" s="164">
        <f t="shared" si="264"/>
        <v>61.176296652584206</v>
      </c>
      <c r="G981" s="165">
        <v>68</v>
      </c>
      <c r="H981" s="166">
        <f t="shared" si="265"/>
        <v>4227.9881723757262</v>
      </c>
      <c r="I981" s="211">
        <f t="shared" si="273"/>
        <v>954</v>
      </c>
      <c r="J981" s="212">
        <f t="shared" si="276"/>
        <v>118.96010153846154</v>
      </c>
      <c r="K981" s="436">
        <v>19710</v>
      </c>
      <c r="L981" s="213">
        <f t="shared" si="261"/>
        <v>1988.2296412089865</v>
      </c>
      <c r="M981" s="210">
        <f t="shared" si="266"/>
        <v>675.99807801105544</v>
      </c>
      <c r="N981" s="208">
        <f t="shared" si="267"/>
        <v>39.764592824179729</v>
      </c>
      <c r="O981" s="165">
        <v>44</v>
      </c>
      <c r="P981" s="166">
        <f t="shared" si="268"/>
        <v>2747.9923120442213</v>
      </c>
      <c r="Q981" s="211">
        <f t="shared" si="274"/>
        <v>954</v>
      </c>
      <c r="R981" s="212">
        <f t="shared" si="277"/>
        <v>220.92590285714289</v>
      </c>
      <c r="S981" s="436">
        <v>19710</v>
      </c>
      <c r="T981" s="213">
        <f t="shared" si="262"/>
        <v>1070.5851914202235</v>
      </c>
      <c r="U981" s="210">
        <f t="shared" si="269"/>
        <v>363.998965082876</v>
      </c>
      <c r="V981" s="208">
        <f t="shared" si="270"/>
        <v>21.41170382840447</v>
      </c>
      <c r="W981" s="165">
        <v>24</v>
      </c>
      <c r="X981" s="166">
        <f t="shared" si="271"/>
        <v>1479.995860331504</v>
      </c>
    </row>
    <row r="982" spans="1:24" s="424" customFormat="1" ht="15.75" customHeight="1" x14ac:dyDescent="0.2">
      <c r="A982" s="211">
        <f t="shared" si="272"/>
        <v>955</v>
      </c>
      <c r="B982" s="212">
        <f t="shared" si="275"/>
        <v>77.347555</v>
      </c>
      <c r="C982" s="436">
        <v>19710</v>
      </c>
      <c r="D982" s="213">
        <f t="shared" si="260"/>
        <v>3057.8859280038009</v>
      </c>
      <c r="E982" s="208">
        <f t="shared" si="263"/>
        <v>1039.6812155212924</v>
      </c>
      <c r="F982" s="164">
        <f t="shared" si="264"/>
        <v>61.15771856007602</v>
      </c>
      <c r="G982" s="165">
        <v>68</v>
      </c>
      <c r="H982" s="166">
        <f t="shared" si="265"/>
        <v>4226.7248620851697</v>
      </c>
      <c r="I982" s="211">
        <f t="shared" si="273"/>
        <v>955</v>
      </c>
      <c r="J982" s="212">
        <f t="shared" si="276"/>
        <v>118.99623846153845</v>
      </c>
      <c r="K982" s="436">
        <v>19710</v>
      </c>
      <c r="L982" s="213">
        <f t="shared" si="261"/>
        <v>1987.6258532024704</v>
      </c>
      <c r="M982" s="210">
        <f t="shared" si="266"/>
        <v>675.79279008883998</v>
      </c>
      <c r="N982" s="208">
        <f t="shared" si="267"/>
        <v>39.752517064049407</v>
      </c>
      <c r="O982" s="165">
        <v>44</v>
      </c>
      <c r="P982" s="166">
        <f t="shared" si="268"/>
        <v>2747.1711603553595</v>
      </c>
      <c r="Q982" s="211">
        <f t="shared" si="274"/>
        <v>955</v>
      </c>
      <c r="R982" s="212">
        <f t="shared" si="277"/>
        <v>220.99301428571431</v>
      </c>
      <c r="S982" s="436">
        <v>19710</v>
      </c>
      <c r="T982" s="213">
        <f t="shared" si="262"/>
        <v>1070.2600748013301</v>
      </c>
      <c r="U982" s="210">
        <f t="shared" si="269"/>
        <v>363.88842543245227</v>
      </c>
      <c r="V982" s="208">
        <f t="shared" si="270"/>
        <v>21.405201496026603</v>
      </c>
      <c r="W982" s="165">
        <v>24</v>
      </c>
      <c r="X982" s="166">
        <f t="shared" si="271"/>
        <v>1479.5537017298091</v>
      </c>
    </row>
    <row r="983" spans="1:24" s="424" customFormat="1" ht="15.75" customHeight="1" x14ac:dyDescent="0.2">
      <c r="A983" s="211">
        <f t="shared" si="272"/>
        <v>956</v>
      </c>
      <c r="B983" s="212">
        <f t="shared" si="275"/>
        <v>77.371043999999998</v>
      </c>
      <c r="C983" s="436">
        <v>19710</v>
      </c>
      <c r="D983" s="213">
        <f t="shared" si="260"/>
        <v>3056.9575873888944</v>
      </c>
      <c r="E983" s="208">
        <f t="shared" si="263"/>
        <v>1039.3655797122242</v>
      </c>
      <c r="F983" s="164">
        <f t="shared" si="264"/>
        <v>61.139151747777888</v>
      </c>
      <c r="G983" s="165">
        <v>68</v>
      </c>
      <c r="H983" s="166">
        <f t="shared" si="265"/>
        <v>4225.4623188488958</v>
      </c>
      <c r="I983" s="211">
        <f t="shared" si="273"/>
        <v>956</v>
      </c>
      <c r="J983" s="212">
        <f t="shared" si="276"/>
        <v>119.03237538461538</v>
      </c>
      <c r="K983" s="436">
        <v>19710</v>
      </c>
      <c r="L983" s="213">
        <f t="shared" si="261"/>
        <v>1987.0224318027815</v>
      </c>
      <c r="M983" s="210">
        <f t="shared" si="266"/>
        <v>675.58762681294581</v>
      </c>
      <c r="N983" s="208">
        <f t="shared" si="267"/>
        <v>39.740448636055632</v>
      </c>
      <c r="O983" s="165">
        <v>44</v>
      </c>
      <c r="P983" s="166">
        <f t="shared" si="268"/>
        <v>2746.3505072517828</v>
      </c>
      <c r="Q983" s="211">
        <f t="shared" si="274"/>
        <v>956</v>
      </c>
      <c r="R983" s="212">
        <f t="shared" si="277"/>
        <v>221.06012571428573</v>
      </c>
      <c r="S983" s="436">
        <v>19710</v>
      </c>
      <c r="T983" s="213">
        <f t="shared" si="262"/>
        <v>1069.9351555861128</v>
      </c>
      <c r="U983" s="210">
        <f t="shared" si="269"/>
        <v>363.77795289927838</v>
      </c>
      <c r="V983" s="208">
        <f t="shared" si="270"/>
        <v>21.398703111722256</v>
      </c>
      <c r="W983" s="165">
        <v>24</v>
      </c>
      <c r="X983" s="166">
        <f t="shared" si="271"/>
        <v>1479.1118115971135</v>
      </c>
    </row>
    <row r="984" spans="1:24" s="424" customFormat="1" ht="15.75" customHeight="1" x14ac:dyDescent="0.2">
      <c r="A984" s="211">
        <f t="shared" si="272"/>
        <v>957</v>
      </c>
      <c r="B984" s="212">
        <f t="shared" si="275"/>
        <v>77.394532999999996</v>
      </c>
      <c r="C984" s="436">
        <v>19710</v>
      </c>
      <c r="D984" s="213">
        <f t="shared" si="260"/>
        <v>3056.0298102709662</v>
      </c>
      <c r="E984" s="208">
        <f t="shared" si="263"/>
        <v>1039.0501354921287</v>
      </c>
      <c r="F984" s="164">
        <f t="shared" si="264"/>
        <v>61.120596205419325</v>
      </c>
      <c r="G984" s="165">
        <v>68</v>
      </c>
      <c r="H984" s="166">
        <f t="shared" si="265"/>
        <v>4224.2005419685138</v>
      </c>
      <c r="I984" s="211">
        <f t="shared" si="273"/>
        <v>957</v>
      </c>
      <c r="J984" s="212">
        <f t="shared" si="276"/>
        <v>119.0685123076923</v>
      </c>
      <c r="K984" s="436">
        <v>19710</v>
      </c>
      <c r="L984" s="213">
        <f t="shared" si="261"/>
        <v>1986.4193766761277</v>
      </c>
      <c r="M984" s="210">
        <f t="shared" si="266"/>
        <v>675.38258806988347</v>
      </c>
      <c r="N984" s="208">
        <f t="shared" si="267"/>
        <v>39.728387533522557</v>
      </c>
      <c r="O984" s="165">
        <v>44</v>
      </c>
      <c r="P984" s="166">
        <f t="shared" si="268"/>
        <v>2745.5303522795339</v>
      </c>
      <c r="Q984" s="211">
        <f t="shared" si="274"/>
        <v>957</v>
      </c>
      <c r="R984" s="212">
        <f t="shared" si="277"/>
        <v>221.12723714285715</v>
      </c>
      <c r="S984" s="436">
        <v>19710</v>
      </c>
      <c r="T984" s="213">
        <f t="shared" si="262"/>
        <v>1069.610433594838</v>
      </c>
      <c r="U984" s="210">
        <f t="shared" si="269"/>
        <v>363.66754742224492</v>
      </c>
      <c r="V984" s="208">
        <f t="shared" si="270"/>
        <v>21.392208671896761</v>
      </c>
      <c r="W984" s="165">
        <v>24</v>
      </c>
      <c r="X984" s="166">
        <f t="shared" si="271"/>
        <v>1478.6701896889797</v>
      </c>
    </row>
    <row r="985" spans="1:24" s="424" customFormat="1" ht="15.75" customHeight="1" x14ac:dyDescent="0.2">
      <c r="A985" s="211">
        <f t="shared" si="272"/>
        <v>958</v>
      </c>
      <c r="B985" s="212">
        <f t="shared" si="275"/>
        <v>77.418021999999993</v>
      </c>
      <c r="C985" s="436">
        <v>19710</v>
      </c>
      <c r="D985" s="213">
        <f t="shared" si="260"/>
        <v>3055.1025961371115</v>
      </c>
      <c r="E985" s="208">
        <f t="shared" si="263"/>
        <v>1038.734882686618</v>
      </c>
      <c r="F985" s="164">
        <f t="shared" si="264"/>
        <v>61.102051922742234</v>
      </c>
      <c r="G985" s="165">
        <v>68</v>
      </c>
      <c r="H985" s="166">
        <f t="shared" si="265"/>
        <v>4222.939530746472</v>
      </c>
      <c r="I985" s="211">
        <f t="shared" si="273"/>
        <v>958</v>
      </c>
      <c r="J985" s="212">
        <f t="shared" si="276"/>
        <v>119.10464923076921</v>
      </c>
      <c r="K985" s="436">
        <v>19710</v>
      </c>
      <c r="L985" s="213">
        <f t="shared" si="261"/>
        <v>1985.8166874891228</v>
      </c>
      <c r="M985" s="210">
        <f t="shared" si="266"/>
        <v>675.17767374630182</v>
      </c>
      <c r="N985" s="208">
        <f t="shared" si="267"/>
        <v>39.716333749782457</v>
      </c>
      <c r="O985" s="165">
        <v>44</v>
      </c>
      <c r="P985" s="166">
        <f t="shared" si="268"/>
        <v>2744.7106949852068</v>
      </c>
      <c r="Q985" s="211">
        <f t="shared" si="274"/>
        <v>958</v>
      </c>
      <c r="R985" s="212">
        <f t="shared" si="277"/>
        <v>221.19434857142858</v>
      </c>
      <c r="S985" s="436">
        <v>19710</v>
      </c>
      <c r="T985" s="213">
        <f t="shared" si="262"/>
        <v>1069.2859086479889</v>
      </c>
      <c r="U985" s="210">
        <f t="shared" si="269"/>
        <v>363.55720894031623</v>
      </c>
      <c r="V985" s="208">
        <f t="shared" si="270"/>
        <v>21.385718172959777</v>
      </c>
      <c r="W985" s="165">
        <v>24</v>
      </c>
      <c r="X985" s="166">
        <f t="shared" si="271"/>
        <v>1478.2288357612649</v>
      </c>
    </row>
    <row r="986" spans="1:24" s="424" customFormat="1" ht="15.75" customHeight="1" x14ac:dyDescent="0.2">
      <c r="A986" s="211">
        <f t="shared" si="272"/>
        <v>959</v>
      </c>
      <c r="B986" s="212">
        <f t="shared" si="275"/>
        <v>77.441510999999991</v>
      </c>
      <c r="C986" s="436">
        <v>19710</v>
      </c>
      <c r="D986" s="213">
        <f t="shared" si="260"/>
        <v>3054.175944475051</v>
      </c>
      <c r="E986" s="208">
        <f t="shared" si="263"/>
        <v>1038.4198211215173</v>
      </c>
      <c r="F986" s="164">
        <f t="shared" si="264"/>
        <v>61.083518889501022</v>
      </c>
      <c r="G986" s="165">
        <v>68</v>
      </c>
      <c r="H986" s="166">
        <f t="shared" si="265"/>
        <v>4221.6792844860693</v>
      </c>
      <c r="I986" s="211">
        <f t="shared" si="273"/>
        <v>959</v>
      </c>
      <c r="J986" s="212">
        <f t="shared" si="276"/>
        <v>119.14078615384614</v>
      </c>
      <c r="K986" s="436">
        <v>19710</v>
      </c>
      <c r="L986" s="213">
        <f t="shared" si="261"/>
        <v>1985.2143639087831</v>
      </c>
      <c r="M986" s="210">
        <f t="shared" si="266"/>
        <v>674.97288372898629</v>
      </c>
      <c r="N986" s="208">
        <f t="shared" si="267"/>
        <v>39.704287278175663</v>
      </c>
      <c r="O986" s="165">
        <v>44</v>
      </c>
      <c r="P986" s="166">
        <f t="shared" si="268"/>
        <v>2743.8915349159452</v>
      </c>
      <c r="Q986" s="211">
        <f t="shared" si="274"/>
        <v>959</v>
      </c>
      <c r="R986" s="212">
        <f t="shared" si="277"/>
        <v>221.26146</v>
      </c>
      <c r="S986" s="436">
        <v>19710</v>
      </c>
      <c r="T986" s="213">
        <f t="shared" si="262"/>
        <v>1068.9615805662677</v>
      </c>
      <c r="U986" s="210">
        <f t="shared" si="269"/>
        <v>363.44693739253103</v>
      </c>
      <c r="V986" s="208">
        <f t="shared" si="270"/>
        <v>21.379231611325356</v>
      </c>
      <c r="W986" s="165">
        <v>24</v>
      </c>
      <c r="X986" s="166">
        <f t="shared" si="271"/>
        <v>1477.7877495701241</v>
      </c>
    </row>
    <row r="987" spans="1:24" s="424" customFormat="1" ht="15.75" customHeight="1" x14ac:dyDescent="0.2">
      <c r="A987" s="214">
        <f t="shared" si="272"/>
        <v>960</v>
      </c>
      <c r="B987" s="212">
        <f t="shared" si="275"/>
        <v>77.465000000000003</v>
      </c>
      <c r="C987" s="436">
        <v>19710</v>
      </c>
      <c r="D987" s="213">
        <f t="shared" si="260"/>
        <v>3053.2498547731234</v>
      </c>
      <c r="E987" s="208">
        <f t="shared" si="263"/>
        <v>1038.1049506228621</v>
      </c>
      <c r="F987" s="164">
        <f t="shared" si="264"/>
        <v>61.064997095462466</v>
      </c>
      <c r="G987" s="165">
        <v>68</v>
      </c>
      <c r="H987" s="166">
        <f t="shared" si="265"/>
        <v>4220.4198024914485</v>
      </c>
      <c r="I987" s="214">
        <f t="shared" si="273"/>
        <v>960</v>
      </c>
      <c r="J987" s="212">
        <f t="shared" si="276"/>
        <v>119.17692307692307</v>
      </c>
      <c r="K987" s="436">
        <v>19710</v>
      </c>
      <c r="L987" s="213">
        <f t="shared" si="261"/>
        <v>1984.6124056025303</v>
      </c>
      <c r="M987" s="210">
        <f t="shared" si="266"/>
        <v>674.76821790486031</v>
      </c>
      <c r="N987" s="208">
        <f t="shared" si="267"/>
        <v>39.692248112050606</v>
      </c>
      <c r="O987" s="165">
        <v>44</v>
      </c>
      <c r="P987" s="166">
        <f t="shared" si="268"/>
        <v>2743.0728716194412</v>
      </c>
      <c r="Q987" s="214">
        <f t="shared" si="274"/>
        <v>960</v>
      </c>
      <c r="R987" s="212">
        <f t="shared" si="277"/>
        <v>221.32857142857145</v>
      </c>
      <c r="S987" s="436">
        <v>19710</v>
      </c>
      <c r="T987" s="213">
        <f t="shared" si="262"/>
        <v>1068.6374491705931</v>
      </c>
      <c r="U987" s="210">
        <f t="shared" si="269"/>
        <v>363.33673271800166</v>
      </c>
      <c r="V987" s="208">
        <f t="shared" si="270"/>
        <v>21.372748983411864</v>
      </c>
      <c r="W987" s="165">
        <v>24</v>
      </c>
      <c r="X987" s="166">
        <f t="shared" si="271"/>
        <v>1477.3469308720066</v>
      </c>
    </row>
    <row r="988" spans="1:24" s="424" customFormat="1" ht="15.75" customHeight="1" x14ac:dyDescent="0.2">
      <c r="A988" s="211">
        <f t="shared" si="272"/>
        <v>961</v>
      </c>
      <c r="B988" s="212">
        <f t="shared" si="275"/>
        <v>77.488489000000001</v>
      </c>
      <c r="C988" s="436">
        <v>19710</v>
      </c>
      <c r="D988" s="213">
        <f t="shared" ref="D988:D1051" si="278">12*1/B988*C988</f>
        <v>3052.3243265202914</v>
      </c>
      <c r="E988" s="208">
        <f t="shared" si="263"/>
        <v>1037.7902710168992</v>
      </c>
      <c r="F988" s="164">
        <f t="shared" si="264"/>
        <v>61.046486530405829</v>
      </c>
      <c r="G988" s="165">
        <v>68</v>
      </c>
      <c r="H988" s="166">
        <f t="shared" si="265"/>
        <v>4219.1610840675967</v>
      </c>
      <c r="I988" s="211">
        <f t="shared" si="273"/>
        <v>961</v>
      </c>
      <c r="J988" s="212">
        <f t="shared" si="276"/>
        <v>119.21306</v>
      </c>
      <c r="K988" s="436">
        <v>19710</v>
      </c>
      <c r="L988" s="213">
        <f t="shared" ref="L988:L1051" si="279">12*1/J988*K988</f>
        <v>1984.0108122381894</v>
      </c>
      <c r="M988" s="210">
        <f t="shared" si="266"/>
        <v>674.56367616098441</v>
      </c>
      <c r="N988" s="208">
        <f t="shared" si="267"/>
        <v>39.680216244763791</v>
      </c>
      <c r="O988" s="165">
        <v>44</v>
      </c>
      <c r="P988" s="166">
        <f t="shared" si="268"/>
        <v>2742.2547046439377</v>
      </c>
      <c r="Q988" s="211">
        <f t="shared" si="274"/>
        <v>961</v>
      </c>
      <c r="R988" s="212">
        <f t="shared" si="277"/>
        <v>221.39568285714287</v>
      </c>
      <c r="S988" s="436">
        <v>19710</v>
      </c>
      <c r="T988" s="213">
        <f t="shared" ref="T988:T1051" si="280">12*1/R988*S988</f>
        <v>1068.313514282102</v>
      </c>
      <c r="U988" s="210">
        <f t="shared" si="269"/>
        <v>363.2265948559147</v>
      </c>
      <c r="V988" s="208">
        <f t="shared" si="270"/>
        <v>21.366270285642042</v>
      </c>
      <c r="W988" s="165">
        <v>24</v>
      </c>
      <c r="X988" s="166">
        <f t="shared" si="271"/>
        <v>1476.9063794236588</v>
      </c>
    </row>
    <row r="989" spans="1:24" s="424" customFormat="1" ht="15.75" customHeight="1" x14ac:dyDescent="0.2">
      <c r="A989" s="211">
        <f t="shared" si="272"/>
        <v>962</v>
      </c>
      <c r="B989" s="212">
        <f t="shared" si="275"/>
        <v>77.511977999999999</v>
      </c>
      <c r="C989" s="436">
        <v>19710</v>
      </c>
      <c r="D989" s="213">
        <f t="shared" si="278"/>
        <v>3051.3993592061347</v>
      </c>
      <c r="E989" s="208">
        <f t="shared" ref="E989:E1052" si="281">D989*34%</f>
        <v>1037.4757821300859</v>
      </c>
      <c r="F989" s="164">
        <f t="shared" ref="F989:F1052" si="282">D989*2%</f>
        <v>61.027987184122694</v>
      </c>
      <c r="G989" s="165">
        <v>68</v>
      </c>
      <c r="H989" s="166">
        <f t="shared" ref="H989:H1052" si="283">SUM(D989:G989)</f>
        <v>4217.9031285203437</v>
      </c>
      <c r="I989" s="211">
        <f t="shared" si="273"/>
        <v>962</v>
      </c>
      <c r="J989" s="212">
        <f t="shared" si="276"/>
        <v>119.24919692307692</v>
      </c>
      <c r="K989" s="436">
        <v>19710</v>
      </c>
      <c r="L989" s="213">
        <f t="shared" si="279"/>
        <v>1983.4095834839875</v>
      </c>
      <c r="M989" s="210">
        <f t="shared" ref="M989:M1052" si="284">L989*34%</f>
        <v>674.3592583845558</v>
      </c>
      <c r="N989" s="208">
        <f t="shared" ref="N989:N1052" si="285">L989*2%</f>
        <v>39.66819166967975</v>
      </c>
      <c r="O989" s="165">
        <v>44</v>
      </c>
      <c r="P989" s="166">
        <f t="shared" ref="P989:P1052" si="286">SUM(L989:O989)</f>
        <v>2741.4370335382232</v>
      </c>
      <c r="Q989" s="211">
        <f t="shared" si="274"/>
        <v>962</v>
      </c>
      <c r="R989" s="212">
        <f t="shared" si="277"/>
        <v>221.4627942857143</v>
      </c>
      <c r="S989" s="436">
        <v>19710</v>
      </c>
      <c r="T989" s="213">
        <f t="shared" si="280"/>
        <v>1067.989775722147</v>
      </c>
      <c r="U989" s="210">
        <f t="shared" ref="U989:U1052" si="287">T989*34%</f>
        <v>363.11652374553</v>
      </c>
      <c r="V989" s="208">
        <f t="shared" ref="V989:V1052" si="288">T989*2%</f>
        <v>21.35979551444294</v>
      </c>
      <c r="W989" s="165">
        <v>24</v>
      </c>
      <c r="X989" s="166">
        <f t="shared" ref="X989:X1052" si="289">SUM(T989:W989)</f>
        <v>1476.46609498212</v>
      </c>
    </row>
    <row r="990" spans="1:24" s="424" customFormat="1" ht="15.75" customHeight="1" x14ac:dyDescent="0.2">
      <c r="A990" s="211">
        <f t="shared" si="272"/>
        <v>963</v>
      </c>
      <c r="B990" s="212">
        <f t="shared" si="275"/>
        <v>77.535466999999997</v>
      </c>
      <c r="C990" s="436">
        <v>19710</v>
      </c>
      <c r="D990" s="213">
        <f t="shared" si="278"/>
        <v>3050.474952320852</v>
      </c>
      <c r="E990" s="208">
        <f t="shared" si="281"/>
        <v>1037.1614837890897</v>
      </c>
      <c r="F990" s="164">
        <f t="shared" si="282"/>
        <v>61.009499046417041</v>
      </c>
      <c r="G990" s="165">
        <v>68</v>
      </c>
      <c r="H990" s="166">
        <f t="shared" si="283"/>
        <v>4216.645935156359</v>
      </c>
      <c r="I990" s="211">
        <f t="shared" si="273"/>
        <v>963</v>
      </c>
      <c r="J990" s="212">
        <f t="shared" si="276"/>
        <v>119.28533384615383</v>
      </c>
      <c r="K990" s="436">
        <v>19710</v>
      </c>
      <c r="L990" s="213">
        <f t="shared" si="279"/>
        <v>1982.8087190085541</v>
      </c>
      <c r="M990" s="210">
        <f t="shared" si="284"/>
        <v>674.15496446290842</v>
      </c>
      <c r="N990" s="208">
        <f t="shared" si="285"/>
        <v>39.65617438017108</v>
      </c>
      <c r="O990" s="165">
        <v>44</v>
      </c>
      <c r="P990" s="166">
        <f t="shared" si="286"/>
        <v>2740.6198578516337</v>
      </c>
      <c r="Q990" s="211">
        <f t="shared" si="274"/>
        <v>963</v>
      </c>
      <c r="R990" s="212">
        <f t="shared" si="277"/>
        <v>221.52990571428572</v>
      </c>
      <c r="S990" s="436">
        <v>19710</v>
      </c>
      <c r="T990" s="213">
        <f t="shared" si="280"/>
        <v>1067.6662333122983</v>
      </c>
      <c r="U990" s="210">
        <f t="shared" si="287"/>
        <v>363.00651932618149</v>
      </c>
      <c r="V990" s="208">
        <f t="shared" si="288"/>
        <v>21.353324666245967</v>
      </c>
      <c r="W990" s="165">
        <v>24</v>
      </c>
      <c r="X990" s="166">
        <f t="shared" si="289"/>
        <v>1476.0260773047257</v>
      </c>
    </row>
    <row r="991" spans="1:24" s="424" customFormat="1" ht="15.75" customHeight="1" x14ac:dyDescent="0.2">
      <c r="A991" s="211">
        <f t="shared" si="272"/>
        <v>964</v>
      </c>
      <c r="B991" s="212">
        <f t="shared" si="275"/>
        <v>77.558955999999995</v>
      </c>
      <c r="C991" s="436">
        <v>19710</v>
      </c>
      <c r="D991" s="213">
        <f t="shared" si="278"/>
        <v>3049.5511053552605</v>
      </c>
      <c r="E991" s="208">
        <f t="shared" si="281"/>
        <v>1036.8473758207886</v>
      </c>
      <c r="F991" s="164">
        <f t="shared" si="282"/>
        <v>60.991022107105209</v>
      </c>
      <c r="G991" s="165">
        <v>68</v>
      </c>
      <c r="H991" s="166">
        <f t="shared" si="283"/>
        <v>4215.3895032831542</v>
      </c>
      <c r="I991" s="211">
        <f t="shared" si="273"/>
        <v>964</v>
      </c>
      <c r="J991" s="212">
        <f t="shared" si="276"/>
        <v>119.32147076923076</v>
      </c>
      <c r="K991" s="436">
        <v>19710</v>
      </c>
      <c r="L991" s="213">
        <f t="shared" si="279"/>
        <v>1982.2082184809196</v>
      </c>
      <c r="M991" s="210">
        <f t="shared" si="284"/>
        <v>673.95079428351278</v>
      </c>
      <c r="N991" s="208">
        <f t="shared" si="285"/>
        <v>39.644164369618395</v>
      </c>
      <c r="O991" s="165">
        <v>44</v>
      </c>
      <c r="P991" s="166">
        <f t="shared" si="286"/>
        <v>2739.8031771340507</v>
      </c>
      <c r="Q991" s="211">
        <f t="shared" si="274"/>
        <v>964</v>
      </c>
      <c r="R991" s="212">
        <f t="shared" si="277"/>
        <v>221.59701714285714</v>
      </c>
      <c r="S991" s="436">
        <v>19710</v>
      </c>
      <c r="T991" s="213">
        <f t="shared" si="280"/>
        <v>1067.3428868743413</v>
      </c>
      <c r="U991" s="210">
        <f t="shared" si="287"/>
        <v>362.89658153727606</v>
      </c>
      <c r="V991" s="208">
        <f t="shared" si="288"/>
        <v>21.346857737486825</v>
      </c>
      <c r="W991" s="165">
        <v>24</v>
      </c>
      <c r="X991" s="166">
        <f t="shared" si="289"/>
        <v>1475.586326149104</v>
      </c>
    </row>
    <row r="992" spans="1:24" s="424" customFormat="1" ht="15.75" customHeight="1" x14ac:dyDescent="0.2">
      <c r="A992" s="211">
        <f t="shared" si="272"/>
        <v>965</v>
      </c>
      <c r="B992" s="212">
        <f t="shared" si="275"/>
        <v>77.582445000000007</v>
      </c>
      <c r="C992" s="436">
        <v>19710</v>
      </c>
      <c r="D992" s="213">
        <f t="shared" si="278"/>
        <v>3048.6278178007924</v>
      </c>
      <c r="E992" s="208">
        <f t="shared" si="281"/>
        <v>1036.5334580522695</v>
      </c>
      <c r="F992" s="164">
        <f t="shared" si="282"/>
        <v>60.972556356015851</v>
      </c>
      <c r="G992" s="165">
        <v>68</v>
      </c>
      <c r="H992" s="166">
        <f t="shared" si="283"/>
        <v>4214.1338322090778</v>
      </c>
      <c r="I992" s="211">
        <f t="shared" si="273"/>
        <v>965</v>
      </c>
      <c r="J992" s="212">
        <f t="shared" si="276"/>
        <v>119.3576076923077</v>
      </c>
      <c r="K992" s="436">
        <v>19710</v>
      </c>
      <c r="L992" s="213">
        <f t="shared" si="279"/>
        <v>1981.608081570515</v>
      </c>
      <c r="M992" s="210">
        <f t="shared" si="284"/>
        <v>673.7467477339751</v>
      </c>
      <c r="N992" s="208">
        <f t="shared" si="285"/>
        <v>39.632161631410298</v>
      </c>
      <c r="O992" s="165">
        <v>44</v>
      </c>
      <c r="P992" s="166">
        <f t="shared" si="286"/>
        <v>2738.9869909359004</v>
      </c>
      <c r="Q992" s="211">
        <f t="shared" si="274"/>
        <v>965</v>
      </c>
      <c r="R992" s="212">
        <f t="shared" si="277"/>
        <v>221.66412857142859</v>
      </c>
      <c r="S992" s="436">
        <v>19710</v>
      </c>
      <c r="T992" s="213">
        <f t="shared" si="280"/>
        <v>1067.0197362302772</v>
      </c>
      <c r="U992" s="210">
        <f t="shared" si="287"/>
        <v>362.7867103182943</v>
      </c>
      <c r="V992" s="208">
        <f t="shared" si="288"/>
        <v>21.340394724605545</v>
      </c>
      <c r="W992" s="165">
        <v>24</v>
      </c>
      <c r="X992" s="166">
        <f t="shared" si="289"/>
        <v>1475.1468412731772</v>
      </c>
    </row>
    <row r="993" spans="1:24" s="424" customFormat="1" ht="15.75" customHeight="1" x14ac:dyDescent="0.2">
      <c r="A993" s="211">
        <f t="shared" si="272"/>
        <v>966</v>
      </c>
      <c r="B993" s="212">
        <f t="shared" si="275"/>
        <v>77.605933999999991</v>
      </c>
      <c r="C993" s="436">
        <v>19710</v>
      </c>
      <c r="D993" s="213">
        <f t="shared" si="278"/>
        <v>3047.7050891494973</v>
      </c>
      <c r="E993" s="208">
        <f t="shared" si="281"/>
        <v>1036.2197303108292</v>
      </c>
      <c r="F993" s="164">
        <f t="shared" si="282"/>
        <v>60.954101782989945</v>
      </c>
      <c r="G993" s="165">
        <v>68</v>
      </c>
      <c r="H993" s="166">
        <f t="shared" si="283"/>
        <v>4212.8789212433167</v>
      </c>
      <c r="I993" s="211">
        <f t="shared" si="273"/>
        <v>966</v>
      </c>
      <c r="J993" s="212">
        <f t="shared" si="276"/>
        <v>119.39374461538459</v>
      </c>
      <c r="K993" s="436">
        <v>19710</v>
      </c>
      <c r="L993" s="213">
        <f t="shared" si="279"/>
        <v>1981.0083079471735</v>
      </c>
      <c r="M993" s="210">
        <f t="shared" si="284"/>
        <v>673.54282470203907</v>
      </c>
      <c r="N993" s="208">
        <f t="shared" si="285"/>
        <v>39.620166158943469</v>
      </c>
      <c r="O993" s="165">
        <v>44</v>
      </c>
      <c r="P993" s="166">
        <f t="shared" si="286"/>
        <v>2738.1712988081558</v>
      </c>
      <c r="Q993" s="211">
        <f t="shared" si="274"/>
        <v>966</v>
      </c>
      <c r="R993" s="212">
        <f t="shared" si="277"/>
        <v>221.73123999999999</v>
      </c>
      <c r="S993" s="436">
        <v>19710</v>
      </c>
      <c r="T993" s="213">
        <f t="shared" si="280"/>
        <v>1066.6967812023242</v>
      </c>
      <c r="U993" s="210">
        <f t="shared" si="287"/>
        <v>362.67690560879026</v>
      </c>
      <c r="V993" s="208">
        <f t="shared" si="288"/>
        <v>21.333935624046486</v>
      </c>
      <c r="W993" s="165">
        <v>24</v>
      </c>
      <c r="X993" s="166">
        <f t="shared" si="289"/>
        <v>1474.7076224351611</v>
      </c>
    </row>
    <row r="994" spans="1:24" s="424" customFormat="1" ht="15.75" customHeight="1" x14ac:dyDescent="0.2">
      <c r="A994" s="211">
        <f t="shared" si="272"/>
        <v>967</v>
      </c>
      <c r="B994" s="212">
        <f t="shared" si="275"/>
        <v>77.629423000000003</v>
      </c>
      <c r="C994" s="436">
        <v>19710</v>
      </c>
      <c r="D994" s="213">
        <f t="shared" si="278"/>
        <v>3046.7829188940382</v>
      </c>
      <c r="E994" s="208">
        <f t="shared" si="281"/>
        <v>1035.9061924239732</v>
      </c>
      <c r="F994" s="164">
        <f t="shared" si="282"/>
        <v>60.935658377880763</v>
      </c>
      <c r="G994" s="165">
        <v>68</v>
      </c>
      <c r="H994" s="166">
        <f t="shared" si="283"/>
        <v>4211.6247696958917</v>
      </c>
      <c r="I994" s="211">
        <f t="shared" si="273"/>
        <v>967</v>
      </c>
      <c r="J994" s="212">
        <f t="shared" si="276"/>
        <v>119.42988153846154</v>
      </c>
      <c r="K994" s="436">
        <v>19710</v>
      </c>
      <c r="L994" s="213">
        <f t="shared" si="279"/>
        <v>1980.4088972811248</v>
      </c>
      <c r="M994" s="210">
        <f t="shared" si="284"/>
        <v>673.33902507558253</v>
      </c>
      <c r="N994" s="208">
        <f t="shared" si="285"/>
        <v>39.608177945622501</v>
      </c>
      <c r="O994" s="165">
        <v>44</v>
      </c>
      <c r="P994" s="166">
        <f t="shared" si="286"/>
        <v>2737.3561003023301</v>
      </c>
      <c r="Q994" s="211">
        <f t="shared" si="274"/>
        <v>967</v>
      </c>
      <c r="R994" s="212">
        <f t="shared" si="277"/>
        <v>221.79835142857144</v>
      </c>
      <c r="S994" s="436">
        <v>19710</v>
      </c>
      <c r="T994" s="213">
        <f t="shared" si="280"/>
        <v>1066.3740216129133</v>
      </c>
      <c r="U994" s="210">
        <f t="shared" si="287"/>
        <v>362.56716734839057</v>
      </c>
      <c r="V994" s="208">
        <f t="shared" si="288"/>
        <v>21.327480432258266</v>
      </c>
      <c r="W994" s="165">
        <v>24</v>
      </c>
      <c r="X994" s="166">
        <f t="shared" si="289"/>
        <v>1474.268669393562</v>
      </c>
    </row>
    <row r="995" spans="1:24" s="424" customFormat="1" ht="15.75" customHeight="1" x14ac:dyDescent="0.2">
      <c r="A995" s="211">
        <f t="shared" si="272"/>
        <v>968</v>
      </c>
      <c r="B995" s="212">
        <f t="shared" si="275"/>
        <v>77.652912000000001</v>
      </c>
      <c r="C995" s="436">
        <v>19710</v>
      </c>
      <c r="D995" s="213">
        <f t="shared" si="278"/>
        <v>3045.8613065276932</v>
      </c>
      <c r="E995" s="208">
        <f t="shared" si="281"/>
        <v>1035.5928442194158</v>
      </c>
      <c r="F995" s="164">
        <f t="shared" si="282"/>
        <v>60.917226130553864</v>
      </c>
      <c r="G995" s="165">
        <v>68</v>
      </c>
      <c r="H995" s="166">
        <f t="shared" si="283"/>
        <v>4210.3713768776624</v>
      </c>
      <c r="I995" s="211">
        <f t="shared" si="273"/>
        <v>968</v>
      </c>
      <c r="J995" s="212">
        <f t="shared" si="276"/>
        <v>119.46601846153845</v>
      </c>
      <c r="K995" s="436">
        <v>19710</v>
      </c>
      <c r="L995" s="213">
        <f t="shared" si="279"/>
        <v>1979.8098492430008</v>
      </c>
      <c r="M995" s="210">
        <f t="shared" si="284"/>
        <v>673.13534874262029</v>
      </c>
      <c r="N995" s="208">
        <f t="shared" si="285"/>
        <v>39.596196984860015</v>
      </c>
      <c r="O995" s="165">
        <v>44</v>
      </c>
      <c r="P995" s="166">
        <f t="shared" si="286"/>
        <v>2736.5413949704812</v>
      </c>
      <c r="Q995" s="211">
        <f t="shared" si="274"/>
        <v>968</v>
      </c>
      <c r="R995" s="212">
        <f t="shared" si="277"/>
        <v>221.86546285714286</v>
      </c>
      <c r="S995" s="436">
        <v>19710</v>
      </c>
      <c r="T995" s="213">
        <f t="shared" si="280"/>
        <v>1066.0514572846926</v>
      </c>
      <c r="U995" s="210">
        <f t="shared" si="287"/>
        <v>362.45749547679549</v>
      </c>
      <c r="V995" s="208">
        <f t="shared" si="288"/>
        <v>21.321029145693853</v>
      </c>
      <c r="W995" s="165">
        <v>24</v>
      </c>
      <c r="X995" s="166">
        <f t="shared" si="289"/>
        <v>1473.8299819071819</v>
      </c>
    </row>
    <row r="996" spans="1:24" s="424" customFormat="1" ht="15.75" customHeight="1" x14ac:dyDescent="0.2">
      <c r="A996" s="211">
        <f t="shared" si="272"/>
        <v>969</v>
      </c>
      <c r="B996" s="212">
        <f t="shared" si="275"/>
        <v>77.676400999999998</v>
      </c>
      <c r="C996" s="436">
        <v>19710</v>
      </c>
      <c r="D996" s="213">
        <f t="shared" si="278"/>
        <v>3044.940251544353</v>
      </c>
      <c r="E996" s="208">
        <f t="shared" si="281"/>
        <v>1035.2796855250801</v>
      </c>
      <c r="F996" s="164">
        <f t="shared" si="282"/>
        <v>60.898805030887061</v>
      </c>
      <c r="G996" s="165">
        <v>68</v>
      </c>
      <c r="H996" s="166">
        <f t="shared" si="283"/>
        <v>4209.1187421003206</v>
      </c>
      <c r="I996" s="211">
        <f t="shared" si="273"/>
        <v>969</v>
      </c>
      <c r="J996" s="212">
        <f t="shared" si="276"/>
        <v>119.50215538461538</v>
      </c>
      <c r="K996" s="436">
        <v>19710</v>
      </c>
      <c r="L996" s="213">
        <f t="shared" si="279"/>
        <v>1979.2111635038291</v>
      </c>
      <c r="M996" s="210">
        <f t="shared" si="284"/>
        <v>672.93179559130192</v>
      </c>
      <c r="N996" s="208">
        <f t="shared" si="285"/>
        <v>39.584223270076585</v>
      </c>
      <c r="O996" s="165">
        <v>44</v>
      </c>
      <c r="P996" s="166">
        <f t="shared" si="286"/>
        <v>2735.7271823652077</v>
      </c>
      <c r="Q996" s="211">
        <f t="shared" si="274"/>
        <v>969</v>
      </c>
      <c r="R996" s="212">
        <f t="shared" si="277"/>
        <v>221.93257428571428</v>
      </c>
      <c r="S996" s="436">
        <v>19710</v>
      </c>
      <c r="T996" s="213">
        <f t="shared" si="280"/>
        <v>1065.7290880405235</v>
      </c>
      <c r="U996" s="210">
        <f t="shared" si="287"/>
        <v>362.34788993377799</v>
      </c>
      <c r="V996" s="208">
        <f t="shared" si="288"/>
        <v>21.314581760810469</v>
      </c>
      <c r="W996" s="165">
        <v>24</v>
      </c>
      <c r="X996" s="166">
        <f t="shared" si="289"/>
        <v>1473.3915597351117</v>
      </c>
    </row>
    <row r="997" spans="1:24" s="424" customFormat="1" ht="15.75" customHeight="1" x14ac:dyDescent="0.2">
      <c r="A997" s="214">
        <f t="shared" si="272"/>
        <v>970</v>
      </c>
      <c r="B997" s="212">
        <f t="shared" si="275"/>
        <v>77.699889999999996</v>
      </c>
      <c r="C997" s="436">
        <v>19710</v>
      </c>
      <c r="D997" s="213">
        <f t="shared" si="278"/>
        <v>3044.0197534385188</v>
      </c>
      <c r="E997" s="208">
        <f t="shared" si="281"/>
        <v>1034.9667161690966</v>
      </c>
      <c r="F997" s="164">
        <f t="shared" si="282"/>
        <v>60.880395068770376</v>
      </c>
      <c r="G997" s="165">
        <v>68</v>
      </c>
      <c r="H997" s="166">
        <f t="shared" si="283"/>
        <v>4207.8668646763863</v>
      </c>
      <c r="I997" s="214">
        <f t="shared" si="273"/>
        <v>970</v>
      </c>
      <c r="J997" s="212">
        <f t="shared" si="276"/>
        <v>119.5382923076923</v>
      </c>
      <c r="K997" s="436">
        <v>19710</v>
      </c>
      <c r="L997" s="213">
        <f t="shared" si="279"/>
        <v>1978.6128397350371</v>
      </c>
      <c r="M997" s="210">
        <f t="shared" si="284"/>
        <v>672.72836550991269</v>
      </c>
      <c r="N997" s="208">
        <f t="shared" si="285"/>
        <v>39.572256794700742</v>
      </c>
      <c r="O997" s="165">
        <v>44</v>
      </c>
      <c r="P997" s="166">
        <f t="shared" si="286"/>
        <v>2734.9134620396508</v>
      </c>
      <c r="Q997" s="214">
        <f t="shared" si="274"/>
        <v>970</v>
      </c>
      <c r="R997" s="212">
        <f t="shared" si="277"/>
        <v>221.9996857142857</v>
      </c>
      <c r="S997" s="436">
        <v>19710</v>
      </c>
      <c r="T997" s="213">
        <f t="shared" si="280"/>
        <v>1065.4069137034815</v>
      </c>
      <c r="U997" s="210">
        <f t="shared" si="287"/>
        <v>362.23835065918371</v>
      </c>
      <c r="V997" s="208">
        <f t="shared" si="288"/>
        <v>21.308138274069631</v>
      </c>
      <c r="W997" s="165">
        <v>24</v>
      </c>
      <c r="X997" s="166">
        <f t="shared" si="289"/>
        <v>1472.9534026367348</v>
      </c>
    </row>
    <row r="998" spans="1:24" s="424" customFormat="1" ht="15.75" customHeight="1" x14ac:dyDescent="0.2">
      <c r="A998" s="211">
        <f t="shared" si="272"/>
        <v>971</v>
      </c>
      <c r="B998" s="212">
        <f t="shared" si="275"/>
        <v>77.723378999999994</v>
      </c>
      <c r="C998" s="436">
        <v>19710</v>
      </c>
      <c r="D998" s="213">
        <f t="shared" si="278"/>
        <v>3043.0998117053045</v>
      </c>
      <c r="E998" s="208">
        <f t="shared" si="281"/>
        <v>1034.6539359798037</v>
      </c>
      <c r="F998" s="164">
        <f t="shared" si="282"/>
        <v>60.861996234106094</v>
      </c>
      <c r="G998" s="165">
        <v>68</v>
      </c>
      <c r="H998" s="166">
        <f t="shared" si="283"/>
        <v>4206.6157439192148</v>
      </c>
      <c r="I998" s="211">
        <f t="shared" si="273"/>
        <v>971</v>
      </c>
      <c r="J998" s="212">
        <f t="shared" si="276"/>
        <v>119.57442923076921</v>
      </c>
      <c r="K998" s="436">
        <v>19710</v>
      </c>
      <c r="L998" s="213">
        <f t="shared" si="279"/>
        <v>1978.0148776084482</v>
      </c>
      <c r="M998" s="210">
        <f t="shared" si="284"/>
        <v>672.52505838687239</v>
      </c>
      <c r="N998" s="208">
        <f t="shared" si="285"/>
        <v>39.560297552168961</v>
      </c>
      <c r="O998" s="165">
        <v>44</v>
      </c>
      <c r="P998" s="166">
        <f t="shared" si="286"/>
        <v>2734.1002335474896</v>
      </c>
      <c r="Q998" s="211">
        <f t="shared" si="274"/>
        <v>971</v>
      </c>
      <c r="R998" s="212">
        <f t="shared" si="277"/>
        <v>222.06679714285713</v>
      </c>
      <c r="S998" s="436">
        <v>19710</v>
      </c>
      <c r="T998" s="213">
        <f t="shared" si="280"/>
        <v>1065.0849340968566</v>
      </c>
      <c r="U998" s="210">
        <f t="shared" si="287"/>
        <v>362.12887759293125</v>
      </c>
      <c r="V998" s="208">
        <f t="shared" si="288"/>
        <v>21.301698681937133</v>
      </c>
      <c r="W998" s="165">
        <v>24</v>
      </c>
      <c r="X998" s="166">
        <f t="shared" si="289"/>
        <v>1472.515510371725</v>
      </c>
    </row>
    <row r="999" spans="1:24" s="424" customFormat="1" ht="15.75" customHeight="1" x14ac:dyDescent="0.2">
      <c r="A999" s="211">
        <f t="shared" si="272"/>
        <v>972</v>
      </c>
      <c r="B999" s="212">
        <f t="shared" si="275"/>
        <v>77.746868000000006</v>
      </c>
      <c r="C999" s="436">
        <v>19710</v>
      </c>
      <c r="D999" s="213">
        <f t="shared" si="278"/>
        <v>3042.1804258404336</v>
      </c>
      <c r="E999" s="208">
        <f t="shared" si="281"/>
        <v>1034.3413447857474</v>
      </c>
      <c r="F999" s="164">
        <f t="shared" si="282"/>
        <v>60.843608516808672</v>
      </c>
      <c r="G999" s="165">
        <v>68</v>
      </c>
      <c r="H999" s="166">
        <f t="shared" si="283"/>
        <v>4205.3653791429897</v>
      </c>
      <c r="I999" s="211">
        <f t="shared" si="273"/>
        <v>972</v>
      </c>
      <c r="J999" s="212">
        <f t="shared" si="276"/>
        <v>119.61056615384616</v>
      </c>
      <c r="K999" s="436">
        <v>19710</v>
      </c>
      <c r="L999" s="213">
        <f t="shared" si="279"/>
        <v>1977.4172767962818</v>
      </c>
      <c r="M999" s="210">
        <f t="shared" si="284"/>
        <v>672.32187411073585</v>
      </c>
      <c r="N999" s="208">
        <f t="shared" si="285"/>
        <v>39.548345535925641</v>
      </c>
      <c r="O999" s="165">
        <v>44</v>
      </c>
      <c r="P999" s="166">
        <f t="shared" si="286"/>
        <v>2733.2874964429434</v>
      </c>
      <c r="Q999" s="211">
        <f t="shared" si="274"/>
        <v>972</v>
      </c>
      <c r="R999" s="212">
        <f t="shared" si="277"/>
        <v>222.13390857142861</v>
      </c>
      <c r="S999" s="436">
        <v>19710</v>
      </c>
      <c r="T999" s="213">
        <f t="shared" si="280"/>
        <v>1064.7631490441518</v>
      </c>
      <c r="U999" s="210">
        <f t="shared" si="287"/>
        <v>362.01947067501163</v>
      </c>
      <c r="V999" s="208">
        <f t="shared" si="288"/>
        <v>21.295262980883034</v>
      </c>
      <c r="W999" s="165">
        <v>24</v>
      </c>
      <c r="X999" s="166">
        <f t="shared" si="289"/>
        <v>1472.0778827000465</v>
      </c>
    </row>
    <row r="1000" spans="1:24" s="424" customFormat="1" ht="15.75" customHeight="1" x14ac:dyDescent="0.2">
      <c r="A1000" s="211">
        <f t="shared" si="272"/>
        <v>973</v>
      </c>
      <c r="B1000" s="212">
        <f t="shared" si="275"/>
        <v>77.77035699999999</v>
      </c>
      <c r="C1000" s="436">
        <v>19710</v>
      </c>
      <c r="D1000" s="213">
        <f t="shared" si="278"/>
        <v>3041.2615953402401</v>
      </c>
      <c r="E1000" s="208">
        <f t="shared" si="281"/>
        <v>1034.0289424156817</v>
      </c>
      <c r="F1000" s="164">
        <f t="shared" si="282"/>
        <v>60.825231906804802</v>
      </c>
      <c r="G1000" s="165">
        <v>68</v>
      </c>
      <c r="H1000" s="166">
        <f t="shared" si="283"/>
        <v>4204.115769662727</v>
      </c>
      <c r="I1000" s="211">
        <f t="shared" si="273"/>
        <v>973</v>
      </c>
      <c r="J1000" s="212">
        <f t="shared" si="276"/>
        <v>119.64670307692306</v>
      </c>
      <c r="K1000" s="436">
        <v>19710</v>
      </c>
      <c r="L1000" s="213">
        <f t="shared" si="279"/>
        <v>1976.8200369711562</v>
      </c>
      <c r="M1000" s="210">
        <f t="shared" si="284"/>
        <v>672.1188125701932</v>
      </c>
      <c r="N1000" s="208">
        <f t="shared" si="285"/>
        <v>39.536400739423122</v>
      </c>
      <c r="O1000" s="165">
        <v>44</v>
      </c>
      <c r="P1000" s="166">
        <f t="shared" si="286"/>
        <v>2732.4752502807728</v>
      </c>
      <c r="Q1000" s="211">
        <f t="shared" si="274"/>
        <v>973</v>
      </c>
      <c r="R1000" s="212">
        <f t="shared" si="277"/>
        <v>222.20101999999997</v>
      </c>
      <c r="S1000" s="436">
        <v>19710</v>
      </c>
      <c r="T1000" s="213">
        <f t="shared" si="280"/>
        <v>1064.4415583690841</v>
      </c>
      <c r="U1000" s="210">
        <f t="shared" si="287"/>
        <v>361.9101298454886</v>
      </c>
      <c r="V1000" s="208">
        <f t="shared" si="288"/>
        <v>21.288831167381684</v>
      </c>
      <c r="W1000" s="165">
        <v>24</v>
      </c>
      <c r="X1000" s="166">
        <f t="shared" si="289"/>
        <v>1471.6405193819544</v>
      </c>
    </row>
    <row r="1001" spans="1:24" s="424" customFormat="1" ht="15.75" customHeight="1" x14ac:dyDescent="0.2">
      <c r="A1001" s="211">
        <f t="shared" si="272"/>
        <v>974</v>
      </c>
      <c r="B1001" s="212">
        <f t="shared" si="275"/>
        <v>77.793846000000002</v>
      </c>
      <c r="C1001" s="436">
        <v>19710</v>
      </c>
      <c r="D1001" s="213">
        <f t="shared" si="278"/>
        <v>3040.3433197016639</v>
      </c>
      <c r="E1001" s="208">
        <f t="shared" si="281"/>
        <v>1033.7167286985657</v>
      </c>
      <c r="F1001" s="164">
        <f t="shared" si="282"/>
        <v>60.806866394033278</v>
      </c>
      <c r="G1001" s="165">
        <v>68</v>
      </c>
      <c r="H1001" s="166">
        <f t="shared" si="283"/>
        <v>4202.8669147942628</v>
      </c>
      <c r="I1001" s="211">
        <f t="shared" si="273"/>
        <v>974</v>
      </c>
      <c r="J1001" s="212">
        <f t="shared" si="276"/>
        <v>119.68284</v>
      </c>
      <c r="K1001" s="436">
        <v>19710</v>
      </c>
      <c r="L1001" s="213">
        <f t="shared" si="279"/>
        <v>1976.2231578060816</v>
      </c>
      <c r="M1001" s="210">
        <f t="shared" si="284"/>
        <v>671.91587365406781</v>
      </c>
      <c r="N1001" s="208">
        <f t="shared" si="285"/>
        <v>39.524463156121634</v>
      </c>
      <c r="O1001" s="165">
        <v>44</v>
      </c>
      <c r="P1001" s="166">
        <f t="shared" si="286"/>
        <v>2731.6634946162712</v>
      </c>
      <c r="Q1001" s="211">
        <f t="shared" si="274"/>
        <v>974</v>
      </c>
      <c r="R1001" s="212">
        <f t="shared" si="277"/>
        <v>222.26813142857145</v>
      </c>
      <c r="S1001" s="436">
        <v>19710</v>
      </c>
      <c r="T1001" s="213">
        <f t="shared" si="280"/>
        <v>1064.1201618955822</v>
      </c>
      <c r="U1001" s="210">
        <f t="shared" si="287"/>
        <v>361.80085504449795</v>
      </c>
      <c r="V1001" s="208">
        <f t="shared" si="288"/>
        <v>21.282403237911645</v>
      </c>
      <c r="W1001" s="165">
        <v>24</v>
      </c>
      <c r="X1001" s="166">
        <f t="shared" si="289"/>
        <v>1471.2034201779918</v>
      </c>
    </row>
    <row r="1002" spans="1:24" s="424" customFormat="1" ht="15.75" customHeight="1" x14ac:dyDescent="0.2">
      <c r="A1002" s="211">
        <f t="shared" si="272"/>
        <v>975</v>
      </c>
      <c r="B1002" s="212">
        <f t="shared" si="275"/>
        <v>77.817335</v>
      </c>
      <c r="C1002" s="436">
        <v>19710</v>
      </c>
      <c r="D1002" s="213">
        <f t="shared" si="278"/>
        <v>3039.4255984222541</v>
      </c>
      <c r="E1002" s="208">
        <f t="shared" si="281"/>
        <v>1033.4047034635664</v>
      </c>
      <c r="F1002" s="164">
        <f t="shared" si="282"/>
        <v>60.788511968445086</v>
      </c>
      <c r="G1002" s="165">
        <v>68</v>
      </c>
      <c r="H1002" s="166">
        <f t="shared" si="283"/>
        <v>4201.6188138542657</v>
      </c>
      <c r="I1002" s="211">
        <f t="shared" si="273"/>
        <v>975</v>
      </c>
      <c r="J1002" s="212">
        <f t="shared" si="276"/>
        <v>119.71897692307692</v>
      </c>
      <c r="K1002" s="436">
        <v>19710</v>
      </c>
      <c r="L1002" s="213">
        <f t="shared" si="279"/>
        <v>1975.6266389744649</v>
      </c>
      <c r="M1002" s="210">
        <f t="shared" si="284"/>
        <v>671.71305725131811</v>
      </c>
      <c r="N1002" s="208">
        <f t="shared" si="285"/>
        <v>39.512532779489298</v>
      </c>
      <c r="O1002" s="165">
        <v>44</v>
      </c>
      <c r="P1002" s="166">
        <f t="shared" si="286"/>
        <v>2730.8522290052724</v>
      </c>
      <c r="Q1002" s="211">
        <f t="shared" si="274"/>
        <v>975</v>
      </c>
      <c r="R1002" s="212">
        <f t="shared" si="277"/>
        <v>222.33524285714287</v>
      </c>
      <c r="S1002" s="436">
        <v>19710</v>
      </c>
      <c r="T1002" s="213">
        <f t="shared" si="280"/>
        <v>1063.7989594477888</v>
      </c>
      <c r="U1002" s="210">
        <f t="shared" si="287"/>
        <v>361.6916462122482</v>
      </c>
      <c r="V1002" s="208">
        <f t="shared" si="288"/>
        <v>21.275979188955777</v>
      </c>
      <c r="W1002" s="165">
        <v>24</v>
      </c>
      <c r="X1002" s="166">
        <f t="shared" si="289"/>
        <v>1470.7665848489928</v>
      </c>
    </row>
    <row r="1003" spans="1:24" s="424" customFormat="1" ht="15.75" customHeight="1" x14ac:dyDescent="0.2">
      <c r="A1003" s="211">
        <f t="shared" si="272"/>
        <v>976</v>
      </c>
      <c r="B1003" s="212">
        <f t="shared" si="275"/>
        <v>77.840823999999998</v>
      </c>
      <c r="C1003" s="436">
        <v>19710</v>
      </c>
      <c r="D1003" s="213">
        <f t="shared" si="278"/>
        <v>3038.5084310001653</v>
      </c>
      <c r="E1003" s="208">
        <f t="shared" si="281"/>
        <v>1033.0928665400563</v>
      </c>
      <c r="F1003" s="164">
        <f t="shared" si="282"/>
        <v>60.770168620003304</v>
      </c>
      <c r="G1003" s="165">
        <v>68</v>
      </c>
      <c r="H1003" s="166">
        <f t="shared" si="283"/>
        <v>4200.3714661602253</v>
      </c>
      <c r="I1003" s="211">
        <f t="shared" si="273"/>
        <v>976</v>
      </c>
      <c r="J1003" s="212">
        <f t="shared" si="276"/>
        <v>119.75511384615383</v>
      </c>
      <c r="K1003" s="436">
        <v>19710</v>
      </c>
      <c r="L1003" s="213">
        <f t="shared" si="279"/>
        <v>1975.0304801501075</v>
      </c>
      <c r="M1003" s="210">
        <f t="shared" si="284"/>
        <v>671.51036325103655</v>
      </c>
      <c r="N1003" s="208">
        <f t="shared" si="285"/>
        <v>39.500609603002147</v>
      </c>
      <c r="O1003" s="165">
        <v>44</v>
      </c>
      <c r="P1003" s="166">
        <f t="shared" si="286"/>
        <v>2730.0414530041462</v>
      </c>
      <c r="Q1003" s="211">
        <f t="shared" si="274"/>
        <v>976</v>
      </c>
      <c r="R1003" s="212">
        <f t="shared" si="277"/>
        <v>222.4023542857143</v>
      </c>
      <c r="S1003" s="436">
        <v>19710</v>
      </c>
      <c r="T1003" s="213">
        <f t="shared" si="280"/>
        <v>1063.4779508500578</v>
      </c>
      <c r="U1003" s="210">
        <f t="shared" si="287"/>
        <v>361.58250328901971</v>
      </c>
      <c r="V1003" s="208">
        <f t="shared" si="288"/>
        <v>21.269559017001157</v>
      </c>
      <c r="W1003" s="165">
        <v>24</v>
      </c>
      <c r="X1003" s="166">
        <f t="shared" si="289"/>
        <v>1470.3300131560788</v>
      </c>
    </row>
    <row r="1004" spans="1:24" s="424" customFormat="1" ht="15.75" customHeight="1" x14ac:dyDescent="0.2">
      <c r="A1004" s="211">
        <f t="shared" si="272"/>
        <v>977</v>
      </c>
      <c r="B1004" s="212">
        <f t="shared" si="275"/>
        <v>77.864312999999996</v>
      </c>
      <c r="C1004" s="436">
        <v>19710</v>
      </c>
      <c r="D1004" s="213">
        <f t="shared" si="278"/>
        <v>3037.5918169341585</v>
      </c>
      <c r="E1004" s="208">
        <f t="shared" si="281"/>
        <v>1032.7812177576141</v>
      </c>
      <c r="F1004" s="164">
        <f t="shared" si="282"/>
        <v>60.751836338683169</v>
      </c>
      <c r="G1004" s="165">
        <v>68</v>
      </c>
      <c r="H1004" s="166">
        <f t="shared" si="283"/>
        <v>4199.1248710304562</v>
      </c>
      <c r="I1004" s="211">
        <f t="shared" si="273"/>
        <v>977</v>
      </c>
      <c r="J1004" s="212">
        <f t="shared" si="276"/>
        <v>119.79125076923076</v>
      </c>
      <c r="K1004" s="436">
        <v>19710</v>
      </c>
      <c r="L1004" s="213">
        <f t="shared" si="279"/>
        <v>1974.4346810072029</v>
      </c>
      <c r="M1004" s="210">
        <f t="shared" si="284"/>
        <v>671.30779154244908</v>
      </c>
      <c r="N1004" s="208">
        <f t="shared" si="285"/>
        <v>39.488693620144062</v>
      </c>
      <c r="O1004" s="165">
        <v>44</v>
      </c>
      <c r="P1004" s="166">
        <f t="shared" si="286"/>
        <v>2729.2311661697963</v>
      </c>
      <c r="Q1004" s="211">
        <f t="shared" si="274"/>
        <v>977</v>
      </c>
      <c r="R1004" s="212">
        <f t="shared" si="277"/>
        <v>222.46946571428572</v>
      </c>
      <c r="S1004" s="436">
        <v>19710</v>
      </c>
      <c r="T1004" s="213">
        <f t="shared" si="280"/>
        <v>1063.1571359269553</v>
      </c>
      <c r="U1004" s="210">
        <f t="shared" si="287"/>
        <v>361.47342621516486</v>
      </c>
      <c r="V1004" s="208">
        <f t="shared" si="288"/>
        <v>21.263142718539108</v>
      </c>
      <c r="W1004" s="165">
        <v>24</v>
      </c>
      <c r="X1004" s="166">
        <f t="shared" si="289"/>
        <v>1469.8937048606592</v>
      </c>
    </row>
    <row r="1005" spans="1:24" s="424" customFormat="1" ht="15.75" customHeight="1" x14ac:dyDescent="0.2">
      <c r="A1005" s="211">
        <f t="shared" si="272"/>
        <v>978</v>
      </c>
      <c r="B1005" s="212">
        <f t="shared" si="275"/>
        <v>77.887801999999994</v>
      </c>
      <c r="C1005" s="436">
        <v>19710</v>
      </c>
      <c r="D1005" s="213">
        <f t="shared" si="278"/>
        <v>3036.6757557235987</v>
      </c>
      <c r="E1005" s="208">
        <f t="shared" si="281"/>
        <v>1032.4697569460236</v>
      </c>
      <c r="F1005" s="164">
        <f t="shared" si="282"/>
        <v>60.733515114471977</v>
      </c>
      <c r="G1005" s="165">
        <v>68</v>
      </c>
      <c r="H1005" s="166">
        <f t="shared" si="283"/>
        <v>4197.8790277840944</v>
      </c>
      <c r="I1005" s="211">
        <f t="shared" si="273"/>
        <v>978</v>
      </c>
      <c r="J1005" s="212">
        <f t="shared" si="276"/>
        <v>119.82738769230768</v>
      </c>
      <c r="K1005" s="436">
        <v>19710</v>
      </c>
      <c r="L1005" s="213">
        <f t="shared" si="279"/>
        <v>1973.8392412203393</v>
      </c>
      <c r="M1005" s="210">
        <f t="shared" si="284"/>
        <v>671.10534201491544</v>
      </c>
      <c r="N1005" s="208">
        <f t="shared" si="285"/>
        <v>39.476784824406785</v>
      </c>
      <c r="O1005" s="165">
        <v>44</v>
      </c>
      <c r="P1005" s="166">
        <f t="shared" si="286"/>
        <v>2728.4213680596617</v>
      </c>
      <c r="Q1005" s="211">
        <f t="shared" si="274"/>
        <v>978</v>
      </c>
      <c r="R1005" s="212">
        <f t="shared" si="277"/>
        <v>222.53657714285714</v>
      </c>
      <c r="S1005" s="436">
        <v>19710</v>
      </c>
      <c r="T1005" s="213">
        <f t="shared" si="280"/>
        <v>1062.8365145032594</v>
      </c>
      <c r="U1005" s="210">
        <f t="shared" si="287"/>
        <v>361.36441493110823</v>
      </c>
      <c r="V1005" s="208">
        <f t="shared" si="288"/>
        <v>21.256730290065189</v>
      </c>
      <c r="W1005" s="165">
        <v>24</v>
      </c>
      <c r="X1005" s="166">
        <f t="shared" si="289"/>
        <v>1469.4576597244329</v>
      </c>
    </row>
    <row r="1006" spans="1:24" s="424" customFormat="1" ht="15.75" customHeight="1" x14ac:dyDescent="0.2">
      <c r="A1006" s="211">
        <f t="shared" si="272"/>
        <v>979</v>
      </c>
      <c r="B1006" s="212">
        <f t="shared" si="275"/>
        <v>77.911291000000006</v>
      </c>
      <c r="C1006" s="436">
        <v>19710</v>
      </c>
      <c r="D1006" s="213">
        <f t="shared" si="278"/>
        <v>3035.7602468684545</v>
      </c>
      <c r="E1006" s="208">
        <f t="shared" si="281"/>
        <v>1032.1584839352745</v>
      </c>
      <c r="F1006" s="164">
        <f t="shared" si="282"/>
        <v>60.715204937369094</v>
      </c>
      <c r="G1006" s="165">
        <v>68</v>
      </c>
      <c r="H1006" s="166">
        <f t="shared" si="283"/>
        <v>4196.633935741098</v>
      </c>
      <c r="I1006" s="211">
        <f t="shared" si="273"/>
        <v>979</v>
      </c>
      <c r="J1006" s="212">
        <f t="shared" si="276"/>
        <v>119.86352461538462</v>
      </c>
      <c r="K1006" s="436">
        <v>19710</v>
      </c>
      <c r="L1006" s="213">
        <f t="shared" si="279"/>
        <v>1973.2441604644955</v>
      </c>
      <c r="M1006" s="210">
        <f t="shared" si="284"/>
        <v>670.90301455792849</v>
      </c>
      <c r="N1006" s="208">
        <f t="shared" si="285"/>
        <v>39.464883209289908</v>
      </c>
      <c r="O1006" s="165">
        <v>44</v>
      </c>
      <c r="P1006" s="166">
        <f t="shared" si="286"/>
        <v>2727.6120582317139</v>
      </c>
      <c r="Q1006" s="211">
        <f t="shared" si="274"/>
        <v>979</v>
      </c>
      <c r="R1006" s="212">
        <f t="shared" si="277"/>
        <v>222.60368857142859</v>
      </c>
      <c r="S1006" s="436">
        <v>19710</v>
      </c>
      <c r="T1006" s="213">
        <f t="shared" si="280"/>
        <v>1062.516086403959</v>
      </c>
      <c r="U1006" s="210">
        <f t="shared" si="287"/>
        <v>361.25546937734606</v>
      </c>
      <c r="V1006" s="208">
        <f t="shared" si="288"/>
        <v>21.250321728079179</v>
      </c>
      <c r="W1006" s="165">
        <v>24</v>
      </c>
      <c r="X1006" s="166">
        <f t="shared" si="289"/>
        <v>1469.0218775093842</v>
      </c>
    </row>
    <row r="1007" spans="1:24" s="424" customFormat="1" ht="15.75" customHeight="1" x14ac:dyDescent="0.2">
      <c r="A1007" s="214">
        <f t="shared" si="272"/>
        <v>980</v>
      </c>
      <c r="B1007" s="212">
        <f t="shared" si="275"/>
        <v>77.934780000000003</v>
      </c>
      <c r="C1007" s="436">
        <v>19710</v>
      </c>
      <c r="D1007" s="213">
        <f t="shared" si="278"/>
        <v>3034.8452898692981</v>
      </c>
      <c r="E1007" s="208">
        <f t="shared" si="281"/>
        <v>1031.8473985555613</v>
      </c>
      <c r="F1007" s="164">
        <f t="shared" si="282"/>
        <v>60.696905797385966</v>
      </c>
      <c r="G1007" s="165">
        <v>68</v>
      </c>
      <c r="H1007" s="166">
        <f t="shared" si="283"/>
        <v>4195.3895942222453</v>
      </c>
      <c r="I1007" s="214">
        <f t="shared" si="273"/>
        <v>980</v>
      </c>
      <c r="J1007" s="212">
        <f t="shared" si="276"/>
        <v>119.89966153846154</v>
      </c>
      <c r="K1007" s="436">
        <v>19710</v>
      </c>
      <c r="L1007" s="213">
        <f t="shared" si="279"/>
        <v>1972.649438415044</v>
      </c>
      <c r="M1007" s="210">
        <f t="shared" si="284"/>
        <v>670.70080906111502</v>
      </c>
      <c r="N1007" s="208">
        <f t="shared" si="285"/>
        <v>39.452988768300877</v>
      </c>
      <c r="O1007" s="165">
        <v>44</v>
      </c>
      <c r="P1007" s="166">
        <f t="shared" si="286"/>
        <v>2726.8032362444596</v>
      </c>
      <c r="Q1007" s="214">
        <f t="shared" si="274"/>
        <v>980</v>
      </c>
      <c r="R1007" s="212">
        <f t="shared" si="277"/>
        <v>222.67080000000001</v>
      </c>
      <c r="S1007" s="436">
        <v>19710</v>
      </c>
      <c r="T1007" s="213">
        <f t="shared" si="280"/>
        <v>1062.1958514542544</v>
      </c>
      <c r="U1007" s="210">
        <f t="shared" si="287"/>
        <v>361.14658949444652</v>
      </c>
      <c r="V1007" s="208">
        <f t="shared" si="288"/>
        <v>21.243917029085086</v>
      </c>
      <c r="W1007" s="165">
        <v>24</v>
      </c>
      <c r="X1007" s="166">
        <f t="shared" si="289"/>
        <v>1468.5863579777861</v>
      </c>
    </row>
    <row r="1008" spans="1:24" s="424" customFormat="1" ht="15.75" customHeight="1" x14ac:dyDescent="0.2">
      <c r="A1008" s="211">
        <f t="shared" si="272"/>
        <v>981</v>
      </c>
      <c r="B1008" s="212">
        <f t="shared" si="275"/>
        <v>77.958269000000001</v>
      </c>
      <c r="C1008" s="436">
        <v>19710</v>
      </c>
      <c r="D1008" s="213">
        <f t="shared" si="278"/>
        <v>3033.930884227304</v>
      </c>
      <c r="E1008" s="208">
        <f t="shared" si="281"/>
        <v>1031.5365006372833</v>
      </c>
      <c r="F1008" s="164">
        <f t="shared" si="282"/>
        <v>60.678617684546083</v>
      </c>
      <c r="G1008" s="165">
        <v>68</v>
      </c>
      <c r="H1008" s="166">
        <f t="shared" si="283"/>
        <v>4194.1460025491333</v>
      </c>
      <c r="I1008" s="211">
        <f t="shared" si="273"/>
        <v>981</v>
      </c>
      <c r="J1008" s="212">
        <f t="shared" si="276"/>
        <v>119.93579846153845</v>
      </c>
      <c r="K1008" s="436">
        <v>19710</v>
      </c>
      <c r="L1008" s="213">
        <f t="shared" si="279"/>
        <v>1972.0550747477473</v>
      </c>
      <c r="M1008" s="210">
        <f t="shared" si="284"/>
        <v>670.49872541423417</v>
      </c>
      <c r="N1008" s="208">
        <f t="shared" si="285"/>
        <v>39.44110149495495</v>
      </c>
      <c r="O1008" s="165">
        <v>44</v>
      </c>
      <c r="P1008" s="166">
        <f t="shared" si="286"/>
        <v>2725.9949016569367</v>
      </c>
      <c r="Q1008" s="211">
        <f t="shared" si="274"/>
        <v>981</v>
      </c>
      <c r="R1008" s="212">
        <f t="shared" si="277"/>
        <v>222.73791142857144</v>
      </c>
      <c r="S1008" s="436">
        <v>19710</v>
      </c>
      <c r="T1008" s="213">
        <f t="shared" si="280"/>
        <v>1061.8758094795562</v>
      </c>
      <c r="U1008" s="210">
        <f t="shared" si="287"/>
        <v>361.03777522304915</v>
      </c>
      <c r="V1008" s="208">
        <f t="shared" si="288"/>
        <v>21.237516189591126</v>
      </c>
      <c r="W1008" s="165">
        <v>24</v>
      </c>
      <c r="X1008" s="166">
        <f t="shared" si="289"/>
        <v>1468.1511008921966</v>
      </c>
    </row>
    <row r="1009" spans="1:24" s="424" customFormat="1" ht="15.75" customHeight="1" x14ac:dyDescent="0.2">
      <c r="A1009" s="211">
        <f t="shared" si="272"/>
        <v>982</v>
      </c>
      <c r="B1009" s="212">
        <f t="shared" si="275"/>
        <v>77.981757999999999</v>
      </c>
      <c r="C1009" s="436">
        <v>19710</v>
      </c>
      <c r="D1009" s="213">
        <f t="shared" si="278"/>
        <v>3033.0170294442451</v>
      </c>
      <c r="E1009" s="208">
        <f t="shared" si="281"/>
        <v>1031.2257900110435</v>
      </c>
      <c r="F1009" s="164">
        <f t="shared" si="282"/>
        <v>60.6603405888849</v>
      </c>
      <c r="G1009" s="165">
        <v>68</v>
      </c>
      <c r="H1009" s="166">
        <f t="shared" si="283"/>
        <v>4192.9031600441731</v>
      </c>
      <c r="I1009" s="211">
        <f t="shared" si="273"/>
        <v>982</v>
      </c>
      <c r="J1009" s="212">
        <f t="shared" si="276"/>
        <v>119.97193538461538</v>
      </c>
      <c r="K1009" s="436">
        <v>19710</v>
      </c>
      <c r="L1009" s="213">
        <f t="shared" si="279"/>
        <v>1971.4610691387595</v>
      </c>
      <c r="M1009" s="210">
        <f t="shared" si="284"/>
        <v>670.2967635071783</v>
      </c>
      <c r="N1009" s="208">
        <f t="shared" si="285"/>
        <v>39.429221382775189</v>
      </c>
      <c r="O1009" s="165">
        <v>44</v>
      </c>
      <c r="P1009" s="166">
        <f t="shared" si="286"/>
        <v>2725.1870540287132</v>
      </c>
      <c r="Q1009" s="211">
        <f t="shared" si="274"/>
        <v>982</v>
      </c>
      <c r="R1009" s="212">
        <f t="shared" si="277"/>
        <v>222.80502285714286</v>
      </c>
      <c r="S1009" s="436">
        <v>19710</v>
      </c>
      <c r="T1009" s="213">
        <f t="shared" si="280"/>
        <v>1061.5559603054858</v>
      </c>
      <c r="U1009" s="210">
        <f t="shared" si="287"/>
        <v>360.9290265038652</v>
      </c>
      <c r="V1009" s="208">
        <f t="shared" si="288"/>
        <v>21.231119206109717</v>
      </c>
      <c r="W1009" s="165">
        <v>24</v>
      </c>
      <c r="X1009" s="166">
        <f t="shared" si="289"/>
        <v>1467.7161060154608</v>
      </c>
    </row>
    <row r="1010" spans="1:24" s="424" customFormat="1" ht="15.75" customHeight="1" x14ac:dyDescent="0.2">
      <c r="A1010" s="211">
        <f t="shared" si="272"/>
        <v>983</v>
      </c>
      <c r="B1010" s="212">
        <f t="shared" si="275"/>
        <v>78.005246999999997</v>
      </c>
      <c r="C1010" s="436">
        <v>19710</v>
      </c>
      <c r="D1010" s="213">
        <f t="shared" si="278"/>
        <v>3032.1037250224972</v>
      </c>
      <c r="E1010" s="208">
        <f t="shared" si="281"/>
        <v>1030.9152665076492</v>
      </c>
      <c r="F1010" s="164">
        <f t="shared" si="282"/>
        <v>60.642074500449944</v>
      </c>
      <c r="G1010" s="165">
        <v>68</v>
      </c>
      <c r="H1010" s="166">
        <f t="shared" si="283"/>
        <v>4191.661066030596</v>
      </c>
      <c r="I1010" s="211">
        <f t="shared" si="273"/>
        <v>983</v>
      </c>
      <c r="J1010" s="212">
        <f t="shared" si="276"/>
        <v>120.0080723076923</v>
      </c>
      <c r="K1010" s="436">
        <v>19710</v>
      </c>
      <c r="L1010" s="213">
        <f t="shared" si="279"/>
        <v>1970.8674212646233</v>
      </c>
      <c r="M1010" s="210">
        <f t="shared" si="284"/>
        <v>670.09492322997198</v>
      </c>
      <c r="N1010" s="208">
        <f t="shared" si="285"/>
        <v>39.417348425292467</v>
      </c>
      <c r="O1010" s="165">
        <v>44</v>
      </c>
      <c r="P1010" s="166">
        <f t="shared" si="286"/>
        <v>2724.3796929198879</v>
      </c>
      <c r="Q1010" s="211">
        <f t="shared" si="274"/>
        <v>983</v>
      </c>
      <c r="R1010" s="212">
        <f t="shared" si="277"/>
        <v>222.87213428571428</v>
      </c>
      <c r="S1010" s="436">
        <v>19710</v>
      </c>
      <c r="T1010" s="213">
        <f t="shared" si="280"/>
        <v>1061.2363037578741</v>
      </c>
      <c r="U1010" s="210">
        <f t="shared" si="287"/>
        <v>360.82034327767724</v>
      </c>
      <c r="V1010" s="208">
        <f t="shared" si="288"/>
        <v>21.224726075157484</v>
      </c>
      <c r="W1010" s="165">
        <v>24</v>
      </c>
      <c r="X1010" s="166">
        <f t="shared" si="289"/>
        <v>1467.2813731107087</v>
      </c>
    </row>
    <row r="1011" spans="1:24" s="424" customFormat="1" ht="15.75" customHeight="1" x14ac:dyDescent="0.2">
      <c r="A1011" s="211">
        <f t="shared" si="272"/>
        <v>984</v>
      </c>
      <c r="B1011" s="212">
        <f t="shared" si="275"/>
        <v>78.028735999999995</v>
      </c>
      <c r="C1011" s="436">
        <v>19710</v>
      </c>
      <c r="D1011" s="213">
        <f t="shared" si="278"/>
        <v>3031.1909704650352</v>
      </c>
      <c r="E1011" s="208">
        <f t="shared" si="281"/>
        <v>1030.6049299581121</v>
      </c>
      <c r="F1011" s="164">
        <f t="shared" si="282"/>
        <v>60.623819409300708</v>
      </c>
      <c r="G1011" s="165">
        <v>68</v>
      </c>
      <c r="H1011" s="166">
        <f t="shared" si="283"/>
        <v>4190.4197198324473</v>
      </c>
      <c r="I1011" s="211">
        <f t="shared" si="273"/>
        <v>984</v>
      </c>
      <c r="J1011" s="212">
        <f t="shared" si="276"/>
        <v>120.04420923076921</v>
      </c>
      <c r="K1011" s="436">
        <v>19710</v>
      </c>
      <c r="L1011" s="213">
        <f t="shared" si="279"/>
        <v>1970.274130802273</v>
      </c>
      <c r="M1011" s="210">
        <f t="shared" si="284"/>
        <v>669.89320447277282</v>
      </c>
      <c r="N1011" s="208">
        <f t="shared" si="285"/>
        <v>39.405482616045461</v>
      </c>
      <c r="O1011" s="165">
        <v>44</v>
      </c>
      <c r="P1011" s="166">
        <f t="shared" si="286"/>
        <v>2723.5728178910913</v>
      </c>
      <c r="Q1011" s="211">
        <f t="shared" si="274"/>
        <v>984</v>
      </c>
      <c r="R1011" s="212">
        <f t="shared" si="277"/>
        <v>222.9392457142857</v>
      </c>
      <c r="S1011" s="436">
        <v>19710</v>
      </c>
      <c r="T1011" s="213">
        <f t="shared" si="280"/>
        <v>1060.9168396627622</v>
      </c>
      <c r="U1011" s="210">
        <f t="shared" si="287"/>
        <v>360.71172548533917</v>
      </c>
      <c r="V1011" s="208">
        <f t="shared" si="288"/>
        <v>21.218336793255244</v>
      </c>
      <c r="W1011" s="165">
        <v>24</v>
      </c>
      <c r="X1011" s="166">
        <f t="shared" si="289"/>
        <v>1466.8469019413567</v>
      </c>
    </row>
    <row r="1012" spans="1:24" s="424" customFormat="1" ht="15.75" customHeight="1" x14ac:dyDescent="0.2">
      <c r="A1012" s="211">
        <f t="shared" si="272"/>
        <v>985</v>
      </c>
      <c r="B1012" s="212">
        <f t="shared" si="275"/>
        <v>78.052224999999993</v>
      </c>
      <c r="C1012" s="436">
        <v>19710</v>
      </c>
      <c r="D1012" s="213">
        <f t="shared" si="278"/>
        <v>3030.2787652754296</v>
      </c>
      <c r="E1012" s="208">
        <f t="shared" si="281"/>
        <v>1030.2947801936461</v>
      </c>
      <c r="F1012" s="164">
        <f t="shared" si="282"/>
        <v>60.605575305508594</v>
      </c>
      <c r="G1012" s="165">
        <v>68</v>
      </c>
      <c r="H1012" s="166">
        <f t="shared" si="283"/>
        <v>4189.1791207745846</v>
      </c>
      <c r="I1012" s="211">
        <f t="shared" si="273"/>
        <v>985</v>
      </c>
      <c r="J1012" s="212">
        <f t="shared" si="276"/>
        <v>120.08034615384614</v>
      </c>
      <c r="K1012" s="436">
        <v>19710</v>
      </c>
      <c r="L1012" s="213">
        <f t="shared" si="279"/>
        <v>1969.6811974290292</v>
      </c>
      <c r="M1012" s="210">
        <f t="shared" si="284"/>
        <v>669.69160712586995</v>
      </c>
      <c r="N1012" s="208">
        <f t="shared" si="285"/>
        <v>39.393623948580583</v>
      </c>
      <c r="O1012" s="165">
        <v>44</v>
      </c>
      <c r="P1012" s="166">
        <f t="shared" si="286"/>
        <v>2722.7664285034798</v>
      </c>
      <c r="Q1012" s="211">
        <f t="shared" si="274"/>
        <v>985</v>
      </c>
      <c r="R1012" s="212">
        <f t="shared" si="277"/>
        <v>223.00635714285713</v>
      </c>
      <c r="S1012" s="436">
        <v>19710</v>
      </c>
      <c r="T1012" s="213">
        <f t="shared" si="280"/>
        <v>1060.5975678464004</v>
      </c>
      <c r="U1012" s="210">
        <f t="shared" si="287"/>
        <v>360.60317306777614</v>
      </c>
      <c r="V1012" s="208">
        <f t="shared" si="288"/>
        <v>21.211951356928008</v>
      </c>
      <c r="W1012" s="165">
        <v>24</v>
      </c>
      <c r="X1012" s="166">
        <f t="shared" si="289"/>
        <v>1466.4126922711046</v>
      </c>
    </row>
    <row r="1013" spans="1:24" s="424" customFormat="1" ht="15.75" customHeight="1" x14ac:dyDescent="0.2">
      <c r="A1013" s="211">
        <f t="shared" si="272"/>
        <v>986</v>
      </c>
      <c r="B1013" s="212">
        <f t="shared" si="275"/>
        <v>78.075714000000005</v>
      </c>
      <c r="C1013" s="436">
        <v>19710</v>
      </c>
      <c r="D1013" s="213">
        <f t="shared" si="278"/>
        <v>3029.3671089578506</v>
      </c>
      <c r="E1013" s="208">
        <f t="shared" si="281"/>
        <v>1029.9848170456694</v>
      </c>
      <c r="F1013" s="164">
        <f t="shared" si="282"/>
        <v>60.587342179157012</v>
      </c>
      <c r="G1013" s="165">
        <v>68</v>
      </c>
      <c r="H1013" s="166">
        <f t="shared" si="283"/>
        <v>4187.9392681826766</v>
      </c>
      <c r="I1013" s="211">
        <f t="shared" si="273"/>
        <v>986</v>
      </c>
      <c r="J1013" s="212">
        <f t="shared" si="276"/>
        <v>120.11648307692307</v>
      </c>
      <c r="K1013" s="436">
        <v>19710</v>
      </c>
      <c r="L1013" s="213">
        <f t="shared" si="279"/>
        <v>1969.0886208226029</v>
      </c>
      <c r="M1013" s="210">
        <f t="shared" si="284"/>
        <v>669.49013107968506</v>
      </c>
      <c r="N1013" s="208">
        <f t="shared" si="285"/>
        <v>39.381772416452058</v>
      </c>
      <c r="O1013" s="165">
        <v>44</v>
      </c>
      <c r="P1013" s="166">
        <f t="shared" si="286"/>
        <v>2721.9605243187398</v>
      </c>
      <c r="Q1013" s="211">
        <f t="shared" si="274"/>
        <v>986</v>
      </c>
      <c r="R1013" s="212">
        <f t="shared" si="277"/>
        <v>223.07346857142861</v>
      </c>
      <c r="S1013" s="436">
        <v>19710</v>
      </c>
      <c r="T1013" s="213">
        <f t="shared" si="280"/>
        <v>1060.2784881352477</v>
      </c>
      <c r="U1013" s="210">
        <f t="shared" si="287"/>
        <v>360.49468596598422</v>
      </c>
      <c r="V1013" s="208">
        <f t="shared" si="288"/>
        <v>21.205569762704954</v>
      </c>
      <c r="W1013" s="165">
        <v>24</v>
      </c>
      <c r="X1013" s="166">
        <f t="shared" si="289"/>
        <v>1465.9787438639369</v>
      </c>
    </row>
    <row r="1014" spans="1:24" s="424" customFormat="1" ht="15.75" customHeight="1" x14ac:dyDescent="0.2">
      <c r="A1014" s="211">
        <f t="shared" si="272"/>
        <v>987</v>
      </c>
      <c r="B1014" s="212">
        <f t="shared" si="275"/>
        <v>78.099203000000003</v>
      </c>
      <c r="C1014" s="436">
        <v>19710</v>
      </c>
      <c r="D1014" s="213">
        <f t="shared" si="278"/>
        <v>3028.4560010170653</v>
      </c>
      <c r="E1014" s="208">
        <f t="shared" si="281"/>
        <v>1029.6750403458022</v>
      </c>
      <c r="F1014" s="164">
        <f t="shared" si="282"/>
        <v>60.569120020341309</v>
      </c>
      <c r="G1014" s="165">
        <v>68</v>
      </c>
      <c r="H1014" s="166">
        <f t="shared" si="283"/>
        <v>4186.700161383209</v>
      </c>
      <c r="I1014" s="211">
        <f t="shared" si="273"/>
        <v>987</v>
      </c>
      <c r="J1014" s="212">
        <f t="shared" si="276"/>
        <v>120.15262</v>
      </c>
      <c r="K1014" s="436">
        <v>19710</v>
      </c>
      <c r="L1014" s="213">
        <f t="shared" si="279"/>
        <v>1968.4964006610926</v>
      </c>
      <c r="M1014" s="210">
        <f t="shared" si="284"/>
        <v>669.28877622477148</v>
      </c>
      <c r="N1014" s="208">
        <f t="shared" si="285"/>
        <v>39.369928013221852</v>
      </c>
      <c r="O1014" s="165">
        <v>44</v>
      </c>
      <c r="P1014" s="166">
        <f t="shared" si="286"/>
        <v>2721.1551048990859</v>
      </c>
      <c r="Q1014" s="211">
        <f t="shared" si="274"/>
        <v>987</v>
      </c>
      <c r="R1014" s="212">
        <f t="shared" si="277"/>
        <v>223.14058000000003</v>
      </c>
      <c r="S1014" s="436">
        <v>19710</v>
      </c>
      <c r="T1014" s="213">
        <f t="shared" si="280"/>
        <v>1059.9596003559727</v>
      </c>
      <c r="U1014" s="210">
        <f t="shared" si="287"/>
        <v>360.38626412103076</v>
      </c>
      <c r="V1014" s="208">
        <f t="shared" si="288"/>
        <v>21.199192007119454</v>
      </c>
      <c r="W1014" s="165">
        <v>24</v>
      </c>
      <c r="X1014" s="166">
        <f t="shared" si="289"/>
        <v>1465.5450564841231</v>
      </c>
    </row>
    <row r="1015" spans="1:24" s="424" customFormat="1" ht="15.75" customHeight="1" x14ac:dyDescent="0.2">
      <c r="A1015" s="211">
        <f t="shared" si="272"/>
        <v>988</v>
      </c>
      <c r="B1015" s="212">
        <f t="shared" si="275"/>
        <v>78.122692000000001</v>
      </c>
      <c r="C1015" s="436">
        <v>19710</v>
      </c>
      <c r="D1015" s="213">
        <f t="shared" si="278"/>
        <v>3027.5454409584349</v>
      </c>
      <c r="E1015" s="208">
        <f t="shared" si="281"/>
        <v>1029.365449925868</v>
      </c>
      <c r="F1015" s="164">
        <f t="shared" si="282"/>
        <v>60.550908819168697</v>
      </c>
      <c r="G1015" s="165">
        <v>68</v>
      </c>
      <c r="H1015" s="166">
        <f t="shared" si="283"/>
        <v>4185.4617997034711</v>
      </c>
      <c r="I1015" s="211">
        <f t="shared" si="273"/>
        <v>988</v>
      </c>
      <c r="J1015" s="212">
        <f t="shared" si="276"/>
        <v>120.18875692307692</v>
      </c>
      <c r="K1015" s="436">
        <v>19710</v>
      </c>
      <c r="L1015" s="213">
        <f t="shared" si="279"/>
        <v>1967.904536622983</v>
      </c>
      <c r="M1015" s="210">
        <f t="shared" si="284"/>
        <v>669.08754245181422</v>
      </c>
      <c r="N1015" s="208">
        <f t="shared" si="285"/>
        <v>39.358090732459658</v>
      </c>
      <c r="O1015" s="165">
        <v>44</v>
      </c>
      <c r="P1015" s="166">
        <f t="shared" si="286"/>
        <v>2720.3501698072569</v>
      </c>
      <c r="Q1015" s="211">
        <f t="shared" si="274"/>
        <v>988</v>
      </c>
      <c r="R1015" s="212">
        <f t="shared" si="277"/>
        <v>223.20769142857145</v>
      </c>
      <c r="S1015" s="436">
        <v>19710</v>
      </c>
      <c r="T1015" s="213">
        <f t="shared" si="280"/>
        <v>1059.6409043354522</v>
      </c>
      <c r="U1015" s="210">
        <f t="shared" si="287"/>
        <v>360.27790747405379</v>
      </c>
      <c r="V1015" s="208">
        <f t="shared" si="288"/>
        <v>21.192818086709046</v>
      </c>
      <c r="W1015" s="165">
        <v>24</v>
      </c>
      <c r="X1015" s="166">
        <f t="shared" si="289"/>
        <v>1465.1116298962149</v>
      </c>
    </row>
    <row r="1016" spans="1:24" s="424" customFormat="1" ht="15.75" customHeight="1" x14ac:dyDescent="0.2">
      <c r="A1016" s="211">
        <f t="shared" si="272"/>
        <v>989</v>
      </c>
      <c r="B1016" s="212">
        <f t="shared" si="275"/>
        <v>78.146180999999999</v>
      </c>
      <c r="C1016" s="436">
        <v>19710</v>
      </c>
      <c r="D1016" s="213">
        <f t="shared" si="278"/>
        <v>3026.6354282879161</v>
      </c>
      <c r="E1016" s="208">
        <f t="shared" si="281"/>
        <v>1029.0560456178916</v>
      </c>
      <c r="F1016" s="164">
        <f t="shared" si="282"/>
        <v>60.53270856575832</v>
      </c>
      <c r="G1016" s="165">
        <v>68</v>
      </c>
      <c r="H1016" s="166">
        <f t="shared" si="283"/>
        <v>4184.2241824715657</v>
      </c>
      <c r="I1016" s="211">
        <f t="shared" si="273"/>
        <v>989</v>
      </c>
      <c r="J1016" s="212">
        <f t="shared" si="276"/>
        <v>120.22489384615383</v>
      </c>
      <c r="K1016" s="436">
        <v>19710</v>
      </c>
      <c r="L1016" s="213">
        <f t="shared" si="279"/>
        <v>1967.3130283871456</v>
      </c>
      <c r="M1016" s="210">
        <f t="shared" si="284"/>
        <v>668.88642965162956</v>
      </c>
      <c r="N1016" s="208">
        <f t="shared" si="285"/>
        <v>39.34626056774291</v>
      </c>
      <c r="O1016" s="165">
        <v>44</v>
      </c>
      <c r="P1016" s="166">
        <f t="shared" si="286"/>
        <v>2719.5457186065178</v>
      </c>
      <c r="Q1016" s="211">
        <f t="shared" si="274"/>
        <v>989</v>
      </c>
      <c r="R1016" s="212">
        <f t="shared" si="277"/>
        <v>223.27480285714287</v>
      </c>
      <c r="S1016" s="436">
        <v>19710</v>
      </c>
      <c r="T1016" s="213">
        <f t="shared" si="280"/>
        <v>1059.3223999007705</v>
      </c>
      <c r="U1016" s="210">
        <f t="shared" si="287"/>
        <v>360.16961596626197</v>
      </c>
      <c r="V1016" s="208">
        <f t="shared" si="288"/>
        <v>21.18644799801541</v>
      </c>
      <c r="W1016" s="165">
        <v>24</v>
      </c>
      <c r="X1016" s="166">
        <f t="shared" si="289"/>
        <v>1464.6784638650479</v>
      </c>
    </row>
    <row r="1017" spans="1:24" s="424" customFormat="1" ht="15.75" customHeight="1" x14ac:dyDescent="0.2">
      <c r="A1017" s="214">
        <f t="shared" si="272"/>
        <v>990</v>
      </c>
      <c r="B1017" s="212">
        <f t="shared" si="275"/>
        <v>78.169669999999996</v>
      </c>
      <c r="C1017" s="436">
        <v>19710</v>
      </c>
      <c r="D1017" s="213">
        <f t="shared" si="278"/>
        <v>3025.7259625120587</v>
      </c>
      <c r="E1017" s="208">
        <f t="shared" si="281"/>
        <v>1028.7468272541</v>
      </c>
      <c r="F1017" s="164">
        <f t="shared" si="282"/>
        <v>60.514519250241172</v>
      </c>
      <c r="G1017" s="165">
        <v>68</v>
      </c>
      <c r="H1017" s="166">
        <f t="shared" si="283"/>
        <v>4182.9873090164001</v>
      </c>
      <c r="I1017" s="214">
        <f t="shared" si="273"/>
        <v>990</v>
      </c>
      <c r="J1017" s="212">
        <f t="shared" si="276"/>
        <v>120.26103076923076</v>
      </c>
      <c r="K1017" s="436">
        <v>19710</v>
      </c>
      <c r="L1017" s="213">
        <f t="shared" si="279"/>
        <v>1966.7218756328382</v>
      </c>
      <c r="M1017" s="210">
        <f t="shared" si="284"/>
        <v>668.68543771516499</v>
      </c>
      <c r="N1017" s="208">
        <f t="shared" si="285"/>
        <v>39.334437512656763</v>
      </c>
      <c r="O1017" s="165">
        <v>44</v>
      </c>
      <c r="P1017" s="166">
        <f t="shared" si="286"/>
        <v>2718.74175086066</v>
      </c>
      <c r="Q1017" s="214">
        <f t="shared" si="274"/>
        <v>990</v>
      </c>
      <c r="R1017" s="212">
        <f t="shared" si="277"/>
        <v>223.3419142857143</v>
      </c>
      <c r="S1017" s="436">
        <v>19710</v>
      </c>
      <c r="T1017" s="213">
        <f t="shared" si="280"/>
        <v>1059.0040868792205</v>
      </c>
      <c r="U1017" s="210">
        <f t="shared" si="287"/>
        <v>360.06138953893498</v>
      </c>
      <c r="V1017" s="208">
        <f t="shared" si="288"/>
        <v>21.180081737584409</v>
      </c>
      <c r="W1017" s="165">
        <v>24</v>
      </c>
      <c r="X1017" s="166">
        <f t="shared" si="289"/>
        <v>1464.2455581557399</v>
      </c>
    </row>
    <row r="1018" spans="1:24" s="424" customFormat="1" ht="15.75" customHeight="1" x14ac:dyDescent="0.2">
      <c r="A1018" s="211">
        <f t="shared" si="272"/>
        <v>991</v>
      </c>
      <c r="B1018" s="212">
        <f t="shared" si="275"/>
        <v>78.193158999999994</v>
      </c>
      <c r="C1018" s="436">
        <v>19710</v>
      </c>
      <c r="D1018" s="213">
        <f t="shared" si="278"/>
        <v>3024.8170431380063</v>
      </c>
      <c r="E1018" s="208">
        <f t="shared" si="281"/>
        <v>1028.4377946669222</v>
      </c>
      <c r="F1018" s="164">
        <f t="shared" si="282"/>
        <v>60.496340862760128</v>
      </c>
      <c r="G1018" s="165">
        <v>68</v>
      </c>
      <c r="H1018" s="166">
        <f t="shared" si="283"/>
        <v>4181.7511786676887</v>
      </c>
      <c r="I1018" s="211">
        <f t="shared" si="273"/>
        <v>991</v>
      </c>
      <c r="J1018" s="212">
        <f t="shared" si="276"/>
        <v>120.29716769230768</v>
      </c>
      <c r="K1018" s="436">
        <v>19710</v>
      </c>
      <c r="L1018" s="213">
        <f t="shared" si="279"/>
        <v>1966.1310780397043</v>
      </c>
      <c r="M1018" s="210">
        <f t="shared" si="284"/>
        <v>668.48456653349956</v>
      </c>
      <c r="N1018" s="208">
        <f t="shared" si="285"/>
        <v>39.32262156079409</v>
      </c>
      <c r="O1018" s="165">
        <v>44</v>
      </c>
      <c r="P1018" s="166">
        <f t="shared" si="286"/>
        <v>2717.9382661339982</v>
      </c>
      <c r="Q1018" s="211">
        <f t="shared" si="274"/>
        <v>991</v>
      </c>
      <c r="R1018" s="212">
        <f t="shared" si="277"/>
        <v>223.40902571428572</v>
      </c>
      <c r="S1018" s="436">
        <v>19710</v>
      </c>
      <c r="T1018" s="213">
        <f t="shared" si="280"/>
        <v>1058.6859650983022</v>
      </c>
      <c r="U1018" s="210">
        <f t="shared" si="287"/>
        <v>359.95322813342278</v>
      </c>
      <c r="V1018" s="208">
        <f t="shared" si="288"/>
        <v>21.173719301966045</v>
      </c>
      <c r="W1018" s="165">
        <v>24</v>
      </c>
      <c r="X1018" s="166">
        <f t="shared" si="289"/>
        <v>1463.8129125336909</v>
      </c>
    </row>
    <row r="1019" spans="1:24" s="424" customFormat="1" ht="15.75" customHeight="1" x14ac:dyDescent="0.2">
      <c r="A1019" s="211">
        <f t="shared" si="272"/>
        <v>992</v>
      </c>
      <c r="B1019" s="212">
        <f t="shared" si="275"/>
        <v>78.216647999999992</v>
      </c>
      <c r="C1019" s="436">
        <v>19710</v>
      </c>
      <c r="D1019" s="213">
        <f t="shared" si="278"/>
        <v>3023.9086696734948</v>
      </c>
      <c r="E1019" s="208">
        <f t="shared" si="281"/>
        <v>1028.1289476889883</v>
      </c>
      <c r="F1019" s="164">
        <f t="shared" si="282"/>
        <v>60.478173393469895</v>
      </c>
      <c r="G1019" s="165">
        <v>68</v>
      </c>
      <c r="H1019" s="166">
        <f t="shared" si="283"/>
        <v>4180.5157907559533</v>
      </c>
      <c r="I1019" s="211">
        <f t="shared" si="273"/>
        <v>992</v>
      </c>
      <c r="J1019" s="212">
        <f t="shared" si="276"/>
        <v>120.33330461538461</v>
      </c>
      <c r="K1019" s="436">
        <v>19710</v>
      </c>
      <c r="L1019" s="213">
        <f t="shared" si="279"/>
        <v>1965.5406352877717</v>
      </c>
      <c r="M1019" s="210">
        <f t="shared" si="284"/>
        <v>668.28381599784245</v>
      </c>
      <c r="N1019" s="208">
        <f t="shared" si="285"/>
        <v>39.310812705755431</v>
      </c>
      <c r="O1019" s="165">
        <v>44</v>
      </c>
      <c r="P1019" s="166">
        <f t="shared" si="286"/>
        <v>2717.1352639913694</v>
      </c>
      <c r="Q1019" s="211">
        <f t="shared" si="274"/>
        <v>992</v>
      </c>
      <c r="R1019" s="212">
        <f t="shared" si="277"/>
        <v>223.47613714285714</v>
      </c>
      <c r="S1019" s="436">
        <v>19710</v>
      </c>
      <c r="T1019" s="213">
        <f t="shared" si="280"/>
        <v>1058.3680343857231</v>
      </c>
      <c r="U1019" s="210">
        <f t="shared" si="287"/>
        <v>359.84513169114592</v>
      </c>
      <c r="V1019" s="208">
        <f t="shared" si="288"/>
        <v>21.167360687714464</v>
      </c>
      <c r="W1019" s="165">
        <v>24</v>
      </c>
      <c r="X1019" s="166">
        <f t="shared" si="289"/>
        <v>1463.3805267645837</v>
      </c>
    </row>
    <row r="1020" spans="1:24" s="424" customFormat="1" ht="15.75" customHeight="1" x14ac:dyDescent="0.2">
      <c r="A1020" s="211">
        <f t="shared" si="272"/>
        <v>993</v>
      </c>
      <c r="B1020" s="212">
        <f t="shared" si="275"/>
        <v>78.240137000000004</v>
      </c>
      <c r="C1020" s="436">
        <v>19710</v>
      </c>
      <c r="D1020" s="213">
        <f t="shared" si="278"/>
        <v>3023.0008416268493</v>
      </c>
      <c r="E1020" s="208">
        <f t="shared" si="281"/>
        <v>1027.8202861531288</v>
      </c>
      <c r="F1020" s="164">
        <f t="shared" si="282"/>
        <v>60.460016832536986</v>
      </c>
      <c r="G1020" s="165">
        <v>68</v>
      </c>
      <c r="H1020" s="166">
        <f t="shared" si="283"/>
        <v>4179.2811446125152</v>
      </c>
      <c r="I1020" s="211">
        <f t="shared" si="273"/>
        <v>993</v>
      </c>
      <c r="J1020" s="212">
        <f t="shared" si="276"/>
        <v>120.36944153846154</v>
      </c>
      <c r="K1020" s="436">
        <v>19710</v>
      </c>
      <c r="L1020" s="213">
        <f t="shared" si="279"/>
        <v>1964.9505470574522</v>
      </c>
      <c r="M1020" s="210">
        <f t="shared" si="284"/>
        <v>668.08318599953384</v>
      </c>
      <c r="N1020" s="208">
        <f t="shared" si="285"/>
        <v>39.299010941149042</v>
      </c>
      <c r="O1020" s="165">
        <v>44</v>
      </c>
      <c r="P1020" s="166">
        <f t="shared" si="286"/>
        <v>2716.3327439981349</v>
      </c>
      <c r="Q1020" s="211">
        <f t="shared" si="274"/>
        <v>993</v>
      </c>
      <c r="R1020" s="212">
        <f t="shared" si="277"/>
        <v>223.54324857142859</v>
      </c>
      <c r="S1020" s="436">
        <v>19710</v>
      </c>
      <c r="T1020" s="213">
        <f t="shared" si="280"/>
        <v>1058.0502945693972</v>
      </c>
      <c r="U1020" s="210">
        <f t="shared" si="287"/>
        <v>359.73710015359507</v>
      </c>
      <c r="V1020" s="208">
        <f t="shared" si="288"/>
        <v>21.161005891387944</v>
      </c>
      <c r="W1020" s="165">
        <v>24</v>
      </c>
      <c r="X1020" s="166">
        <f t="shared" si="289"/>
        <v>1462.9484006143803</v>
      </c>
    </row>
    <row r="1021" spans="1:24" s="424" customFormat="1" ht="15.75" customHeight="1" x14ac:dyDescent="0.2">
      <c r="A1021" s="211">
        <f t="shared" si="272"/>
        <v>994</v>
      </c>
      <c r="B1021" s="212">
        <f t="shared" si="275"/>
        <v>78.263626000000002</v>
      </c>
      <c r="C1021" s="436">
        <v>19710</v>
      </c>
      <c r="D1021" s="213">
        <f t="shared" si="278"/>
        <v>3022.0935585069874</v>
      </c>
      <c r="E1021" s="208">
        <f t="shared" si="281"/>
        <v>1027.5118098923758</v>
      </c>
      <c r="F1021" s="164">
        <f t="shared" si="282"/>
        <v>60.441871170139748</v>
      </c>
      <c r="G1021" s="165">
        <v>68</v>
      </c>
      <c r="H1021" s="166">
        <f t="shared" si="283"/>
        <v>4178.0472395695033</v>
      </c>
      <c r="I1021" s="211">
        <f t="shared" si="273"/>
        <v>994</v>
      </c>
      <c r="J1021" s="212">
        <f t="shared" si="276"/>
        <v>120.40557846153845</v>
      </c>
      <c r="K1021" s="436">
        <v>19710</v>
      </c>
      <c r="L1021" s="213">
        <f t="shared" si="279"/>
        <v>1964.3608130295422</v>
      </c>
      <c r="M1021" s="210">
        <f t="shared" si="284"/>
        <v>667.8826764300444</v>
      </c>
      <c r="N1021" s="208">
        <f t="shared" si="285"/>
        <v>39.287216260590846</v>
      </c>
      <c r="O1021" s="165">
        <v>44</v>
      </c>
      <c r="P1021" s="166">
        <f t="shared" si="286"/>
        <v>2715.5307057201776</v>
      </c>
      <c r="Q1021" s="211">
        <f t="shared" si="274"/>
        <v>994</v>
      </c>
      <c r="R1021" s="212">
        <f t="shared" si="277"/>
        <v>223.61036000000001</v>
      </c>
      <c r="S1021" s="436">
        <v>19710</v>
      </c>
      <c r="T1021" s="213">
        <f t="shared" si="280"/>
        <v>1057.7327454774456</v>
      </c>
      <c r="U1021" s="210">
        <f t="shared" si="287"/>
        <v>359.62913346233154</v>
      </c>
      <c r="V1021" s="208">
        <f t="shared" si="288"/>
        <v>21.154654909548913</v>
      </c>
      <c r="W1021" s="165">
        <v>24</v>
      </c>
      <c r="X1021" s="166">
        <f t="shared" si="289"/>
        <v>1462.5165338493262</v>
      </c>
    </row>
    <row r="1022" spans="1:24" s="424" customFormat="1" ht="15.75" customHeight="1" x14ac:dyDescent="0.2">
      <c r="A1022" s="211">
        <f t="shared" si="272"/>
        <v>995</v>
      </c>
      <c r="B1022" s="212">
        <f t="shared" si="275"/>
        <v>78.287115</v>
      </c>
      <c r="C1022" s="436">
        <v>19710</v>
      </c>
      <c r="D1022" s="213">
        <f t="shared" si="278"/>
        <v>3021.1868198234156</v>
      </c>
      <c r="E1022" s="208">
        <f t="shared" si="281"/>
        <v>1027.2035187399613</v>
      </c>
      <c r="F1022" s="164">
        <f t="shared" si="282"/>
        <v>60.423736396468314</v>
      </c>
      <c r="G1022" s="165">
        <v>68</v>
      </c>
      <c r="H1022" s="166">
        <f t="shared" si="283"/>
        <v>4176.8140749598451</v>
      </c>
      <c r="I1022" s="211">
        <f t="shared" si="273"/>
        <v>995</v>
      </c>
      <c r="J1022" s="212">
        <f t="shared" si="276"/>
        <v>120.44171538461538</v>
      </c>
      <c r="K1022" s="436">
        <v>19710</v>
      </c>
      <c r="L1022" s="213">
        <f t="shared" si="279"/>
        <v>1963.7714328852201</v>
      </c>
      <c r="M1022" s="210">
        <f t="shared" si="284"/>
        <v>667.68228718097487</v>
      </c>
      <c r="N1022" s="208">
        <f t="shared" si="285"/>
        <v>39.275428657704403</v>
      </c>
      <c r="O1022" s="165">
        <v>44</v>
      </c>
      <c r="P1022" s="166">
        <f t="shared" si="286"/>
        <v>2714.729148723899</v>
      </c>
      <c r="Q1022" s="211">
        <f t="shared" si="274"/>
        <v>995</v>
      </c>
      <c r="R1022" s="212">
        <f t="shared" si="277"/>
        <v>223.67747142857144</v>
      </c>
      <c r="S1022" s="436">
        <v>19710</v>
      </c>
      <c r="T1022" s="213">
        <f t="shared" si="280"/>
        <v>1057.4153869381953</v>
      </c>
      <c r="U1022" s="210">
        <f t="shared" si="287"/>
        <v>359.52123155898641</v>
      </c>
      <c r="V1022" s="208">
        <f t="shared" si="288"/>
        <v>21.148307738763908</v>
      </c>
      <c r="W1022" s="165">
        <v>24</v>
      </c>
      <c r="X1022" s="166">
        <f t="shared" si="289"/>
        <v>1462.0849262359457</v>
      </c>
    </row>
    <row r="1023" spans="1:24" s="424" customFormat="1" ht="15.75" customHeight="1" x14ac:dyDescent="0.2">
      <c r="A1023" s="211">
        <f t="shared" si="272"/>
        <v>996</v>
      </c>
      <c r="B1023" s="212">
        <f t="shared" si="275"/>
        <v>78.310603999999998</v>
      </c>
      <c r="C1023" s="436">
        <v>19710</v>
      </c>
      <c r="D1023" s="213">
        <f t="shared" si="278"/>
        <v>3020.2806250862277</v>
      </c>
      <c r="E1023" s="208">
        <f t="shared" si="281"/>
        <v>1026.8954125293176</v>
      </c>
      <c r="F1023" s="164">
        <f t="shared" si="282"/>
        <v>60.405612501724555</v>
      </c>
      <c r="G1023" s="165">
        <v>68</v>
      </c>
      <c r="H1023" s="166">
        <f t="shared" si="283"/>
        <v>4175.5816501172694</v>
      </c>
      <c r="I1023" s="211">
        <f t="shared" si="273"/>
        <v>996</v>
      </c>
      <c r="J1023" s="212">
        <f t="shared" si="276"/>
        <v>120.4778523076923</v>
      </c>
      <c r="K1023" s="436">
        <v>19710</v>
      </c>
      <c r="L1023" s="213">
        <f t="shared" si="279"/>
        <v>1963.1824063060476</v>
      </c>
      <c r="M1023" s="210">
        <f t="shared" si="284"/>
        <v>667.48201814405627</v>
      </c>
      <c r="N1023" s="208">
        <f t="shared" si="285"/>
        <v>39.263648126120955</v>
      </c>
      <c r="O1023" s="165">
        <v>44</v>
      </c>
      <c r="P1023" s="166">
        <f t="shared" si="286"/>
        <v>2713.9280725762251</v>
      </c>
      <c r="Q1023" s="211">
        <f t="shared" si="274"/>
        <v>996</v>
      </c>
      <c r="R1023" s="212">
        <f t="shared" si="277"/>
        <v>223.74458285714286</v>
      </c>
      <c r="S1023" s="436">
        <v>19710</v>
      </c>
      <c r="T1023" s="213">
        <f t="shared" si="280"/>
        <v>1057.0982187801794</v>
      </c>
      <c r="U1023" s="210">
        <f t="shared" si="287"/>
        <v>359.41339438526103</v>
      </c>
      <c r="V1023" s="208">
        <f t="shared" si="288"/>
        <v>21.141964375603589</v>
      </c>
      <c r="W1023" s="165">
        <v>24</v>
      </c>
      <c r="X1023" s="166">
        <f t="shared" si="289"/>
        <v>1461.6535775410439</v>
      </c>
    </row>
    <row r="1024" spans="1:24" s="424" customFormat="1" ht="15.75" customHeight="1" x14ac:dyDescent="0.2">
      <c r="A1024" s="211">
        <f t="shared" ref="A1024:A1087" si="290">1+A1023</f>
        <v>997</v>
      </c>
      <c r="B1024" s="212">
        <f t="shared" si="275"/>
        <v>78.334092999999996</v>
      </c>
      <c r="C1024" s="436">
        <v>19710</v>
      </c>
      <c r="D1024" s="213">
        <f t="shared" si="278"/>
        <v>3019.3749738061051</v>
      </c>
      <c r="E1024" s="208">
        <f t="shared" si="281"/>
        <v>1026.5874910940759</v>
      </c>
      <c r="F1024" s="164">
        <f t="shared" si="282"/>
        <v>60.387499476122102</v>
      </c>
      <c r="G1024" s="165">
        <v>68</v>
      </c>
      <c r="H1024" s="166">
        <f t="shared" si="283"/>
        <v>4174.3499643763025</v>
      </c>
      <c r="I1024" s="211">
        <f t="shared" ref="I1024:I1087" si="291">1+I1023</f>
        <v>997</v>
      </c>
      <c r="J1024" s="212">
        <f t="shared" si="276"/>
        <v>120.51398923076923</v>
      </c>
      <c r="K1024" s="436">
        <v>19710</v>
      </c>
      <c r="L1024" s="213">
        <f t="shared" si="279"/>
        <v>1962.5937329739684</v>
      </c>
      <c r="M1024" s="210">
        <f t="shared" si="284"/>
        <v>667.28186921114934</v>
      </c>
      <c r="N1024" s="208">
        <f t="shared" si="285"/>
        <v>39.25187465947937</v>
      </c>
      <c r="O1024" s="165">
        <v>44</v>
      </c>
      <c r="P1024" s="166">
        <f t="shared" si="286"/>
        <v>2713.1274768445969</v>
      </c>
      <c r="Q1024" s="211">
        <f t="shared" ref="Q1024:Q1087" si="292">1+Q1023</f>
        <v>997</v>
      </c>
      <c r="R1024" s="212">
        <f t="shared" si="277"/>
        <v>223.81169428571428</v>
      </c>
      <c r="S1024" s="436">
        <v>19710</v>
      </c>
      <c r="T1024" s="213">
        <f t="shared" si="280"/>
        <v>1056.7812408321367</v>
      </c>
      <c r="U1024" s="210">
        <f t="shared" si="287"/>
        <v>359.30562188292652</v>
      </c>
      <c r="V1024" s="208">
        <f t="shared" si="288"/>
        <v>21.135624816642736</v>
      </c>
      <c r="W1024" s="165">
        <v>24</v>
      </c>
      <c r="X1024" s="166">
        <f t="shared" si="289"/>
        <v>1461.2224875317061</v>
      </c>
    </row>
    <row r="1025" spans="1:24" s="424" customFormat="1" ht="15.75" customHeight="1" x14ac:dyDescent="0.2">
      <c r="A1025" s="211">
        <f t="shared" si="290"/>
        <v>998</v>
      </c>
      <c r="B1025" s="212">
        <f t="shared" si="275"/>
        <v>78.357581999999994</v>
      </c>
      <c r="C1025" s="436">
        <v>19710</v>
      </c>
      <c r="D1025" s="213">
        <f t="shared" si="278"/>
        <v>3018.4698654943186</v>
      </c>
      <c r="E1025" s="208">
        <f t="shared" si="281"/>
        <v>1026.2797542680685</v>
      </c>
      <c r="F1025" s="164">
        <f t="shared" si="282"/>
        <v>60.369397309886374</v>
      </c>
      <c r="G1025" s="165">
        <v>68</v>
      </c>
      <c r="H1025" s="166">
        <f t="shared" si="283"/>
        <v>4173.119017072273</v>
      </c>
      <c r="I1025" s="211">
        <f t="shared" si="291"/>
        <v>998</v>
      </c>
      <c r="J1025" s="212">
        <f t="shared" si="276"/>
        <v>120.55012615384614</v>
      </c>
      <c r="K1025" s="436">
        <v>19710</v>
      </c>
      <c r="L1025" s="213">
        <f t="shared" si="279"/>
        <v>1962.0054125713073</v>
      </c>
      <c r="M1025" s="210">
        <f t="shared" si="284"/>
        <v>667.08184027424454</v>
      </c>
      <c r="N1025" s="208">
        <f t="shared" si="285"/>
        <v>39.240108251426143</v>
      </c>
      <c r="O1025" s="165">
        <v>44</v>
      </c>
      <c r="P1025" s="166">
        <f t="shared" si="286"/>
        <v>2712.3273610969782</v>
      </c>
      <c r="Q1025" s="211">
        <f t="shared" si="292"/>
        <v>998</v>
      </c>
      <c r="R1025" s="212">
        <f t="shared" si="277"/>
        <v>223.8788057142857</v>
      </c>
      <c r="S1025" s="436">
        <v>19710</v>
      </c>
      <c r="T1025" s="213">
        <f t="shared" si="280"/>
        <v>1056.4644529230113</v>
      </c>
      <c r="U1025" s="210">
        <f t="shared" si="287"/>
        <v>359.19791399382387</v>
      </c>
      <c r="V1025" s="208">
        <f t="shared" si="288"/>
        <v>21.129289058460227</v>
      </c>
      <c r="W1025" s="165">
        <v>24</v>
      </c>
      <c r="X1025" s="166">
        <f t="shared" si="289"/>
        <v>1460.7916559752955</v>
      </c>
    </row>
    <row r="1026" spans="1:24" s="424" customFormat="1" ht="15.75" customHeight="1" x14ac:dyDescent="0.2">
      <c r="A1026" s="211">
        <f t="shared" si="290"/>
        <v>999</v>
      </c>
      <c r="B1026" s="212">
        <f t="shared" si="275"/>
        <v>78.381070999999991</v>
      </c>
      <c r="C1026" s="436">
        <v>19710</v>
      </c>
      <c r="D1026" s="213">
        <f t="shared" si="278"/>
        <v>3017.5652996627209</v>
      </c>
      <c r="E1026" s="208">
        <f t="shared" si="281"/>
        <v>1025.9722018853251</v>
      </c>
      <c r="F1026" s="164">
        <f t="shared" si="282"/>
        <v>60.351305993254421</v>
      </c>
      <c r="G1026" s="165">
        <v>68</v>
      </c>
      <c r="H1026" s="166">
        <f t="shared" si="283"/>
        <v>4171.8888075413006</v>
      </c>
      <c r="I1026" s="211">
        <f t="shared" si="291"/>
        <v>999</v>
      </c>
      <c r="J1026" s="212">
        <f t="shared" si="276"/>
        <v>120.58626307692306</v>
      </c>
      <c r="K1026" s="436">
        <v>19710</v>
      </c>
      <c r="L1026" s="213">
        <f t="shared" si="279"/>
        <v>1961.4174447807686</v>
      </c>
      <c r="M1026" s="210">
        <f t="shared" si="284"/>
        <v>666.88193122546136</v>
      </c>
      <c r="N1026" s="208">
        <f t="shared" si="285"/>
        <v>39.228348895615376</v>
      </c>
      <c r="O1026" s="165">
        <v>44</v>
      </c>
      <c r="P1026" s="166">
        <f t="shared" si="286"/>
        <v>2711.5277249018454</v>
      </c>
      <c r="Q1026" s="211">
        <f t="shared" si="292"/>
        <v>999</v>
      </c>
      <c r="R1026" s="212">
        <f t="shared" si="277"/>
        <v>223.94591714285713</v>
      </c>
      <c r="S1026" s="436">
        <v>19710</v>
      </c>
      <c r="T1026" s="213">
        <f t="shared" si="280"/>
        <v>1056.1478548819523</v>
      </c>
      <c r="U1026" s="210">
        <f t="shared" si="287"/>
        <v>359.09027065986379</v>
      </c>
      <c r="V1026" s="208">
        <f t="shared" si="288"/>
        <v>21.122957097639045</v>
      </c>
      <c r="W1026" s="165">
        <v>24</v>
      </c>
      <c r="X1026" s="166">
        <f t="shared" si="289"/>
        <v>1460.3610826394552</v>
      </c>
    </row>
    <row r="1027" spans="1:24" s="424" customFormat="1" ht="15.75" customHeight="1" x14ac:dyDescent="0.2">
      <c r="A1027" s="214">
        <f t="shared" si="290"/>
        <v>1000</v>
      </c>
      <c r="B1027" s="212">
        <f t="shared" si="275"/>
        <v>78.404560000000004</v>
      </c>
      <c r="C1027" s="436">
        <v>19710</v>
      </c>
      <c r="D1027" s="213">
        <f t="shared" si="278"/>
        <v>3016.6612758237529</v>
      </c>
      <c r="E1027" s="208">
        <f t="shared" si="281"/>
        <v>1025.6648337800762</v>
      </c>
      <c r="F1027" s="164">
        <f t="shared" si="282"/>
        <v>60.333225516475061</v>
      </c>
      <c r="G1027" s="165">
        <v>68</v>
      </c>
      <c r="H1027" s="166">
        <f t="shared" si="283"/>
        <v>4170.6593351203037</v>
      </c>
      <c r="I1027" s="214">
        <f t="shared" si="291"/>
        <v>1000</v>
      </c>
      <c r="J1027" s="212">
        <f t="shared" si="276"/>
        <v>120.6224</v>
      </c>
      <c r="K1027" s="436">
        <v>19710</v>
      </c>
      <c r="L1027" s="213">
        <f t="shared" si="279"/>
        <v>1960.8298292854395</v>
      </c>
      <c r="M1027" s="210">
        <f t="shared" si="284"/>
        <v>666.68214195704945</v>
      </c>
      <c r="N1027" s="208">
        <f t="shared" si="285"/>
        <v>39.216596585708793</v>
      </c>
      <c r="O1027" s="165">
        <v>44</v>
      </c>
      <c r="P1027" s="166">
        <f t="shared" si="286"/>
        <v>2710.7285678281978</v>
      </c>
      <c r="Q1027" s="214">
        <f t="shared" si="292"/>
        <v>1000</v>
      </c>
      <c r="R1027" s="212">
        <f t="shared" si="277"/>
        <v>224.01302857142861</v>
      </c>
      <c r="S1027" s="436">
        <v>19710</v>
      </c>
      <c r="T1027" s="213">
        <f t="shared" si="280"/>
        <v>1055.8314465383135</v>
      </c>
      <c r="U1027" s="210">
        <f t="shared" si="287"/>
        <v>358.98269182302658</v>
      </c>
      <c r="V1027" s="208">
        <f t="shared" si="288"/>
        <v>21.116628930766268</v>
      </c>
      <c r="W1027" s="165">
        <v>24</v>
      </c>
      <c r="X1027" s="166">
        <f t="shared" si="289"/>
        <v>1459.9307672921063</v>
      </c>
    </row>
    <row r="1028" spans="1:24" s="424" customFormat="1" ht="15.75" customHeight="1" x14ac:dyDescent="0.2">
      <c r="A1028" s="211">
        <f t="shared" si="290"/>
        <v>1001</v>
      </c>
      <c r="B1028" s="212">
        <f t="shared" si="275"/>
        <v>78.428049000000001</v>
      </c>
      <c r="C1028" s="436">
        <v>19710</v>
      </c>
      <c r="D1028" s="213">
        <f t="shared" si="278"/>
        <v>3015.7577934904389</v>
      </c>
      <c r="E1028" s="208">
        <f t="shared" si="281"/>
        <v>1025.3576497867493</v>
      </c>
      <c r="F1028" s="164">
        <f t="shared" si="282"/>
        <v>60.315155869808777</v>
      </c>
      <c r="G1028" s="165">
        <v>68</v>
      </c>
      <c r="H1028" s="166">
        <f t="shared" si="283"/>
        <v>4169.4305991469973</v>
      </c>
      <c r="I1028" s="211">
        <f t="shared" si="291"/>
        <v>1001</v>
      </c>
      <c r="J1028" s="212">
        <f t="shared" si="276"/>
        <v>120.65853692307692</v>
      </c>
      <c r="K1028" s="436">
        <v>19710</v>
      </c>
      <c r="L1028" s="213">
        <f t="shared" si="279"/>
        <v>1960.242565768785</v>
      </c>
      <c r="M1028" s="210">
        <f t="shared" si="284"/>
        <v>666.48247236138695</v>
      </c>
      <c r="N1028" s="208">
        <f t="shared" si="285"/>
        <v>39.204851315375699</v>
      </c>
      <c r="O1028" s="165">
        <v>44</v>
      </c>
      <c r="P1028" s="166">
        <f t="shared" si="286"/>
        <v>2709.9298894455478</v>
      </c>
      <c r="Q1028" s="211">
        <f t="shared" si="292"/>
        <v>1001</v>
      </c>
      <c r="R1028" s="212">
        <f t="shared" si="277"/>
        <v>224.08014000000003</v>
      </c>
      <c r="S1028" s="436">
        <v>19710</v>
      </c>
      <c r="T1028" s="213">
        <f t="shared" si="280"/>
        <v>1055.5152277216534</v>
      </c>
      <c r="U1028" s="210">
        <f t="shared" si="287"/>
        <v>358.87517742536221</v>
      </c>
      <c r="V1028" s="208">
        <f t="shared" si="288"/>
        <v>21.110304554433068</v>
      </c>
      <c r="W1028" s="165">
        <v>24</v>
      </c>
      <c r="X1028" s="166">
        <f t="shared" si="289"/>
        <v>1459.5007097014486</v>
      </c>
    </row>
    <row r="1029" spans="1:24" s="424" customFormat="1" ht="15.75" customHeight="1" x14ac:dyDescent="0.2">
      <c r="A1029" s="211">
        <f t="shared" si="290"/>
        <v>1002</v>
      </c>
      <c r="B1029" s="212">
        <f t="shared" si="275"/>
        <v>78.451537999999999</v>
      </c>
      <c r="C1029" s="436">
        <v>19710</v>
      </c>
      <c r="D1029" s="213">
        <f t="shared" si="278"/>
        <v>3014.8548521763842</v>
      </c>
      <c r="E1029" s="208">
        <f t="shared" si="281"/>
        <v>1025.0506497399706</v>
      </c>
      <c r="F1029" s="164">
        <f t="shared" si="282"/>
        <v>60.297097043527685</v>
      </c>
      <c r="G1029" s="165">
        <v>68</v>
      </c>
      <c r="H1029" s="166">
        <f t="shared" si="283"/>
        <v>4168.2025989598824</v>
      </c>
      <c r="I1029" s="211">
        <f t="shared" si="291"/>
        <v>1002</v>
      </c>
      <c r="J1029" s="212">
        <f t="shared" si="276"/>
        <v>120.69467384615385</v>
      </c>
      <c r="K1029" s="436">
        <v>19710</v>
      </c>
      <c r="L1029" s="213">
        <f t="shared" si="279"/>
        <v>1959.65565391465</v>
      </c>
      <c r="M1029" s="210">
        <f t="shared" si="284"/>
        <v>666.28292233098102</v>
      </c>
      <c r="N1029" s="208">
        <f t="shared" si="285"/>
        <v>39.193113078293003</v>
      </c>
      <c r="O1029" s="165">
        <v>44</v>
      </c>
      <c r="P1029" s="166">
        <f t="shared" si="286"/>
        <v>2709.1316893239241</v>
      </c>
      <c r="Q1029" s="211">
        <f t="shared" si="292"/>
        <v>1002</v>
      </c>
      <c r="R1029" s="212">
        <f t="shared" si="277"/>
        <v>224.14725142857145</v>
      </c>
      <c r="S1029" s="436">
        <v>19710</v>
      </c>
      <c r="T1029" s="213">
        <f t="shared" si="280"/>
        <v>1055.1991982617344</v>
      </c>
      <c r="U1029" s="210">
        <f t="shared" si="287"/>
        <v>358.76772740898974</v>
      </c>
      <c r="V1029" s="208">
        <f t="shared" si="288"/>
        <v>21.10398396523469</v>
      </c>
      <c r="W1029" s="165">
        <v>24</v>
      </c>
      <c r="X1029" s="166">
        <f t="shared" si="289"/>
        <v>1459.0709096359587</v>
      </c>
    </row>
    <row r="1030" spans="1:24" s="424" customFormat="1" ht="15.75" customHeight="1" x14ac:dyDescent="0.2">
      <c r="A1030" s="211">
        <f t="shared" si="290"/>
        <v>1003</v>
      </c>
      <c r="B1030" s="212">
        <f t="shared" si="275"/>
        <v>78.475026999999997</v>
      </c>
      <c r="C1030" s="436">
        <v>19710</v>
      </c>
      <c r="D1030" s="213">
        <f t="shared" si="278"/>
        <v>3013.9524513957799</v>
      </c>
      <c r="E1030" s="208">
        <f t="shared" si="281"/>
        <v>1024.7438334745652</v>
      </c>
      <c r="F1030" s="164">
        <f t="shared" si="282"/>
        <v>60.279049027915597</v>
      </c>
      <c r="G1030" s="165">
        <v>68</v>
      </c>
      <c r="H1030" s="166">
        <f t="shared" si="283"/>
        <v>4166.9753338982609</v>
      </c>
      <c r="I1030" s="211">
        <f t="shared" si="291"/>
        <v>1003</v>
      </c>
      <c r="J1030" s="212">
        <f t="shared" si="276"/>
        <v>120.73081076923076</v>
      </c>
      <c r="K1030" s="436">
        <v>19710</v>
      </c>
      <c r="L1030" s="213">
        <f t="shared" si="279"/>
        <v>1959.0690934072572</v>
      </c>
      <c r="M1030" s="210">
        <f t="shared" si="284"/>
        <v>666.08349175846752</v>
      </c>
      <c r="N1030" s="208">
        <f t="shared" si="285"/>
        <v>39.181381868145145</v>
      </c>
      <c r="O1030" s="165">
        <v>44</v>
      </c>
      <c r="P1030" s="166">
        <f t="shared" si="286"/>
        <v>2708.3339670338701</v>
      </c>
      <c r="Q1030" s="211">
        <f t="shared" si="292"/>
        <v>1003</v>
      </c>
      <c r="R1030" s="212">
        <f t="shared" si="277"/>
        <v>224.21436285714287</v>
      </c>
      <c r="S1030" s="436">
        <v>19710</v>
      </c>
      <c r="T1030" s="213">
        <f t="shared" si="280"/>
        <v>1054.8833579885229</v>
      </c>
      <c r="U1030" s="210">
        <f t="shared" si="287"/>
        <v>358.66034171609783</v>
      </c>
      <c r="V1030" s="208">
        <f t="shared" si="288"/>
        <v>21.097667159770459</v>
      </c>
      <c r="W1030" s="165">
        <v>24</v>
      </c>
      <c r="X1030" s="166">
        <f t="shared" si="289"/>
        <v>1458.6413668643913</v>
      </c>
    </row>
    <row r="1031" spans="1:24" s="424" customFormat="1" ht="15.75" customHeight="1" x14ac:dyDescent="0.2">
      <c r="A1031" s="211">
        <f t="shared" si="290"/>
        <v>1004</v>
      </c>
      <c r="B1031" s="212">
        <f t="shared" si="275"/>
        <v>78.498515999999995</v>
      </c>
      <c r="C1031" s="436">
        <v>19710</v>
      </c>
      <c r="D1031" s="213">
        <f t="shared" si="278"/>
        <v>3013.0505906633957</v>
      </c>
      <c r="E1031" s="208">
        <f t="shared" si="281"/>
        <v>1024.4372008255546</v>
      </c>
      <c r="F1031" s="164">
        <f t="shared" si="282"/>
        <v>60.261011813267913</v>
      </c>
      <c r="G1031" s="165">
        <v>68</v>
      </c>
      <c r="H1031" s="166">
        <f t="shared" si="283"/>
        <v>4165.7488033022182</v>
      </c>
      <c r="I1031" s="211">
        <f t="shared" si="291"/>
        <v>1004</v>
      </c>
      <c r="J1031" s="212">
        <f t="shared" si="276"/>
        <v>120.76694769230768</v>
      </c>
      <c r="K1031" s="436">
        <v>19710</v>
      </c>
      <c r="L1031" s="213">
        <f t="shared" si="279"/>
        <v>1958.4828839312072</v>
      </c>
      <c r="M1031" s="210">
        <f t="shared" si="284"/>
        <v>665.88418053661053</v>
      </c>
      <c r="N1031" s="208">
        <f t="shared" si="285"/>
        <v>39.169657678624148</v>
      </c>
      <c r="O1031" s="165">
        <v>44</v>
      </c>
      <c r="P1031" s="166">
        <f t="shared" si="286"/>
        <v>2707.5367221464417</v>
      </c>
      <c r="Q1031" s="211">
        <f t="shared" si="292"/>
        <v>1004</v>
      </c>
      <c r="R1031" s="212">
        <f t="shared" si="277"/>
        <v>224.2814742857143</v>
      </c>
      <c r="S1031" s="436">
        <v>19710</v>
      </c>
      <c r="T1031" s="213">
        <f t="shared" si="280"/>
        <v>1054.5677067321883</v>
      </c>
      <c r="U1031" s="210">
        <f t="shared" si="287"/>
        <v>358.55302028894403</v>
      </c>
      <c r="V1031" s="208">
        <f t="shared" si="288"/>
        <v>21.091354134643765</v>
      </c>
      <c r="W1031" s="165">
        <v>24</v>
      </c>
      <c r="X1031" s="166">
        <f t="shared" si="289"/>
        <v>1458.2120811557761</v>
      </c>
    </row>
    <row r="1032" spans="1:24" s="424" customFormat="1" ht="15.75" customHeight="1" x14ac:dyDescent="0.2">
      <c r="A1032" s="211">
        <f t="shared" si="290"/>
        <v>1005</v>
      </c>
      <c r="B1032" s="212">
        <f t="shared" si="275"/>
        <v>78.522005000000007</v>
      </c>
      <c r="C1032" s="436">
        <v>19710</v>
      </c>
      <c r="D1032" s="213">
        <f t="shared" si="278"/>
        <v>3012.1492694945828</v>
      </c>
      <c r="E1032" s="208">
        <f t="shared" si="281"/>
        <v>1024.1307516281581</v>
      </c>
      <c r="F1032" s="164">
        <f t="shared" si="282"/>
        <v>60.242985389891658</v>
      </c>
      <c r="G1032" s="165">
        <v>68</v>
      </c>
      <c r="H1032" s="166">
        <f t="shared" si="283"/>
        <v>4164.5230065126325</v>
      </c>
      <c r="I1032" s="211">
        <f t="shared" si="291"/>
        <v>1005</v>
      </c>
      <c r="J1032" s="212">
        <f t="shared" si="276"/>
        <v>120.80308461538462</v>
      </c>
      <c r="K1032" s="436">
        <v>19710</v>
      </c>
      <c r="L1032" s="213">
        <f t="shared" si="279"/>
        <v>1957.8970251714791</v>
      </c>
      <c r="M1032" s="210">
        <f t="shared" si="284"/>
        <v>665.68498855830296</v>
      </c>
      <c r="N1032" s="208">
        <f t="shared" si="285"/>
        <v>39.157940503429579</v>
      </c>
      <c r="O1032" s="165">
        <v>44</v>
      </c>
      <c r="P1032" s="166">
        <f t="shared" si="286"/>
        <v>2706.7399542332114</v>
      </c>
      <c r="Q1032" s="211">
        <f t="shared" si="292"/>
        <v>1005</v>
      </c>
      <c r="R1032" s="212">
        <f t="shared" si="277"/>
        <v>224.34858571428575</v>
      </c>
      <c r="S1032" s="436">
        <v>19710</v>
      </c>
      <c r="T1032" s="213">
        <f t="shared" si="280"/>
        <v>1054.2522443231039</v>
      </c>
      <c r="U1032" s="210">
        <f t="shared" si="287"/>
        <v>358.44576306985533</v>
      </c>
      <c r="V1032" s="208">
        <f t="shared" si="288"/>
        <v>21.085044886462079</v>
      </c>
      <c r="W1032" s="165">
        <v>24</v>
      </c>
      <c r="X1032" s="166">
        <f t="shared" si="289"/>
        <v>1457.7830522794213</v>
      </c>
    </row>
    <row r="1033" spans="1:24" s="424" customFormat="1" ht="15.75" customHeight="1" x14ac:dyDescent="0.2">
      <c r="A1033" s="211">
        <f t="shared" si="290"/>
        <v>1006</v>
      </c>
      <c r="B1033" s="212">
        <f t="shared" si="275"/>
        <v>78.545493999999991</v>
      </c>
      <c r="C1033" s="436">
        <v>19710</v>
      </c>
      <c r="D1033" s="213">
        <f t="shared" si="278"/>
        <v>3011.2484874052739</v>
      </c>
      <c r="E1033" s="208">
        <f t="shared" si="281"/>
        <v>1023.8244857177932</v>
      </c>
      <c r="F1033" s="164">
        <f t="shared" si="282"/>
        <v>60.22496974810548</v>
      </c>
      <c r="G1033" s="165">
        <v>68</v>
      </c>
      <c r="H1033" s="166">
        <f t="shared" si="283"/>
        <v>4163.2979428711733</v>
      </c>
      <c r="I1033" s="211">
        <f t="shared" si="291"/>
        <v>1006</v>
      </c>
      <c r="J1033" s="212">
        <f t="shared" si="276"/>
        <v>120.83922153846152</v>
      </c>
      <c r="K1033" s="436">
        <v>19710</v>
      </c>
      <c r="L1033" s="213">
        <f t="shared" si="279"/>
        <v>1957.3115168134282</v>
      </c>
      <c r="M1033" s="210">
        <f t="shared" si="284"/>
        <v>665.48591571656561</v>
      </c>
      <c r="N1033" s="208">
        <f t="shared" si="285"/>
        <v>39.146230336268566</v>
      </c>
      <c r="O1033" s="165">
        <v>44</v>
      </c>
      <c r="P1033" s="166">
        <f t="shared" si="286"/>
        <v>2705.9436628662625</v>
      </c>
      <c r="Q1033" s="211">
        <f t="shared" si="292"/>
        <v>1006</v>
      </c>
      <c r="R1033" s="212">
        <f t="shared" si="277"/>
        <v>224.41569714285714</v>
      </c>
      <c r="S1033" s="436">
        <v>19710</v>
      </c>
      <c r="T1033" s="213">
        <f t="shared" si="280"/>
        <v>1053.9369705918459</v>
      </c>
      <c r="U1033" s="210">
        <f t="shared" si="287"/>
        <v>358.33857000122765</v>
      </c>
      <c r="V1033" s="208">
        <f t="shared" si="288"/>
        <v>21.078739411836917</v>
      </c>
      <c r="W1033" s="165">
        <v>24</v>
      </c>
      <c r="X1033" s="166">
        <f t="shared" si="289"/>
        <v>1457.3542800049106</v>
      </c>
    </row>
    <row r="1034" spans="1:24" s="424" customFormat="1" ht="15.75" customHeight="1" x14ac:dyDescent="0.2">
      <c r="A1034" s="211">
        <f t="shared" si="290"/>
        <v>1007</v>
      </c>
      <c r="B1034" s="212">
        <f t="shared" si="275"/>
        <v>78.568983000000003</v>
      </c>
      <c r="C1034" s="436">
        <v>19710</v>
      </c>
      <c r="D1034" s="213">
        <f t="shared" si="278"/>
        <v>3010.3482439119771</v>
      </c>
      <c r="E1034" s="208">
        <f t="shared" si="281"/>
        <v>1023.5184029300723</v>
      </c>
      <c r="F1034" s="164">
        <f t="shared" si="282"/>
        <v>60.206964878239546</v>
      </c>
      <c r="G1034" s="165">
        <v>68</v>
      </c>
      <c r="H1034" s="166">
        <f t="shared" si="283"/>
        <v>4162.0736117202887</v>
      </c>
      <c r="I1034" s="211">
        <f t="shared" si="291"/>
        <v>1007</v>
      </c>
      <c r="J1034" s="212">
        <f t="shared" si="276"/>
        <v>120.87535846153847</v>
      </c>
      <c r="K1034" s="436">
        <v>19710</v>
      </c>
      <c r="L1034" s="213">
        <f t="shared" si="279"/>
        <v>1956.7263585427852</v>
      </c>
      <c r="M1034" s="210">
        <f t="shared" si="284"/>
        <v>665.28696190454707</v>
      </c>
      <c r="N1034" s="208">
        <f t="shared" si="285"/>
        <v>39.134527170855705</v>
      </c>
      <c r="O1034" s="165">
        <v>44</v>
      </c>
      <c r="P1034" s="166">
        <f t="shared" si="286"/>
        <v>2705.1478476181878</v>
      </c>
      <c r="Q1034" s="211">
        <f t="shared" si="292"/>
        <v>1007</v>
      </c>
      <c r="R1034" s="212">
        <f t="shared" si="277"/>
        <v>224.48280857142859</v>
      </c>
      <c r="S1034" s="436">
        <v>19710</v>
      </c>
      <c r="T1034" s="213">
        <f t="shared" si="280"/>
        <v>1053.6218853691919</v>
      </c>
      <c r="U1034" s="210">
        <f t="shared" si="287"/>
        <v>358.23144102552527</v>
      </c>
      <c r="V1034" s="208">
        <f t="shared" si="288"/>
        <v>21.072437707383838</v>
      </c>
      <c r="W1034" s="165">
        <v>24</v>
      </c>
      <c r="X1034" s="166">
        <f t="shared" si="289"/>
        <v>1456.9257641021011</v>
      </c>
    </row>
    <row r="1035" spans="1:24" s="424" customFormat="1" ht="15.75" customHeight="1" x14ac:dyDescent="0.2">
      <c r="A1035" s="211">
        <f t="shared" si="290"/>
        <v>1008</v>
      </c>
      <c r="B1035" s="212">
        <f t="shared" si="275"/>
        <v>78.592472000000001</v>
      </c>
      <c r="C1035" s="436">
        <v>19710</v>
      </c>
      <c r="D1035" s="213">
        <f t="shared" si="278"/>
        <v>3009.4485385317817</v>
      </c>
      <c r="E1035" s="208">
        <f t="shared" si="281"/>
        <v>1023.2125031008059</v>
      </c>
      <c r="F1035" s="164">
        <f t="shared" si="282"/>
        <v>60.188970770635635</v>
      </c>
      <c r="G1035" s="165">
        <v>68</v>
      </c>
      <c r="H1035" s="166">
        <f t="shared" si="283"/>
        <v>4160.8500124032234</v>
      </c>
      <c r="I1035" s="211">
        <f t="shared" si="291"/>
        <v>1008</v>
      </c>
      <c r="J1035" s="212">
        <f t="shared" si="276"/>
        <v>120.91149538461538</v>
      </c>
      <c r="K1035" s="436">
        <v>19710</v>
      </c>
      <c r="L1035" s="213">
        <f t="shared" si="279"/>
        <v>1956.1415500456585</v>
      </c>
      <c r="M1035" s="210">
        <f t="shared" si="284"/>
        <v>665.08812701552392</v>
      </c>
      <c r="N1035" s="208">
        <f t="shared" si="285"/>
        <v>39.122831000913173</v>
      </c>
      <c r="O1035" s="165">
        <v>44</v>
      </c>
      <c r="P1035" s="166">
        <f t="shared" si="286"/>
        <v>2704.3525080620957</v>
      </c>
      <c r="Q1035" s="211">
        <f t="shared" si="292"/>
        <v>1008</v>
      </c>
      <c r="R1035" s="212">
        <f t="shared" si="277"/>
        <v>224.54992000000001</v>
      </c>
      <c r="S1035" s="436">
        <v>19710</v>
      </c>
      <c r="T1035" s="213">
        <f t="shared" si="280"/>
        <v>1053.3069884861236</v>
      </c>
      <c r="U1035" s="210">
        <f t="shared" si="287"/>
        <v>358.12437608528205</v>
      </c>
      <c r="V1035" s="208">
        <f t="shared" si="288"/>
        <v>21.066139769722472</v>
      </c>
      <c r="W1035" s="165">
        <v>24</v>
      </c>
      <c r="X1035" s="166">
        <f t="shared" si="289"/>
        <v>1456.497504341128</v>
      </c>
    </row>
    <row r="1036" spans="1:24" s="424" customFormat="1" ht="15.75" customHeight="1" x14ac:dyDescent="0.2">
      <c r="A1036" s="211">
        <f t="shared" si="290"/>
        <v>1009</v>
      </c>
      <c r="B1036" s="212">
        <f t="shared" si="275"/>
        <v>78.615960999999999</v>
      </c>
      <c r="C1036" s="436">
        <v>19710</v>
      </c>
      <c r="D1036" s="213">
        <f t="shared" si="278"/>
        <v>3008.549370782353</v>
      </c>
      <c r="E1036" s="208">
        <f t="shared" si="281"/>
        <v>1022.9067860660001</v>
      </c>
      <c r="F1036" s="164">
        <f t="shared" si="282"/>
        <v>60.170987415647062</v>
      </c>
      <c r="G1036" s="165">
        <v>68</v>
      </c>
      <c r="H1036" s="166">
        <f t="shared" si="283"/>
        <v>4159.6271442640009</v>
      </c>
      <c r="I1036" s="211">
        <f t="shared" si="291"/>
        <v>1009</v>
      </c>
      <c r="J1036" s="212">
        <f t="shared" si="276"/>
        <v>120.9476323076923</v>
      </c>
      <c r="K1036" s="436">
        <v>19710</v>
      </c>
      <c r="L1036" s="213">
        <f t="shared" si="279"/>
        <v>1955.5570910085296</v>
      </c>
      <c r="M1036" s="210">
        <f t="shared" si="284"/>
        <v>664.8894109429001</v>
      </c>
      <c r="N1036" s="208">
        <f t="shared" si="285"/>
        <v>39.111141820170594</v>
      </c>
      <c r="O1036" s="165">
        <v>44</v>
      </c>
      <c r="P1036" s="166">
        <f t="shared" si="286"/>
        <v>2703.5576437716004</v>
      </c>
      <c r="Q1036" s="211">
        <f t="shared" si="292"/>
        <v>1009</v>
      </c>
      <c r="R1036" s="212">
        <f t="shared" si="277"/>
        <v>224.61703142857144</v>
      </c>
      <c r="S1036" s="436">
        <v>19710</v>
      </c>
      <c r="T1036" s="213">
        <f t="shared" si="280"/>
        <v>1052.9922797738236</v>
      </c>
      <c r="U1036" s="210">
        <f t="shared" si="287"/>
        <v>358.01737512310007</v>
      </c>
      <c r="V1036" s="208">
        <f t="shared" si="288"/>
        <v>21.059845595476471</v>
      </c>
      <c r="W1036" s="165">
        <v>24</v>
      </c>
      <c r="X1036" s="166">
        <f t="shared" si="289"/>
        <v>1456.0695004924</v>
      </c>
    </row>
    <row r="1037" spans="1:24" s="424" customFormat="1" ht="15.75" customHeight="1" x14ac:dyDescent="0.2">
      <c r="A1037" s="214">
        <f t="shared" si="290"/>
        <v>1010</v>
      </c>
      <c r="B1037" s="212">
        <f t="shared" si="275"/>
        <v>78.639449999999997</v>
      </c>
      <c r="C1037" s="436">
        <v>19710</v>
      </c>
      <c r="D1037" s="213">
        <f t="shared" si="278"/>
        <v>3007.6507401819317</v>
      </c>
      <c r="E1037" s="208">
        <f t="shared" si="281"/>
        <v>1022.6012516618568</v>
      </c>
      <c r="F1037" s="164">
        <f t="shared" si="282"/>
        <v>60.153014803638634</v>
      </c>
      <c r="G1037" s="165">
        <v>68</v>
      </c>
      <c r="H1037" s="166">
        <f t="shared" si="283"/>
        <v>4158.4050066474265</v>
      </c>
      <c r="I1037" s="214">
        <f t="shared" si="291"/>
        <v>1010</v>
      </c>
      <c r="J1037" s="212">
        <f t="shared" si="276"/>
        <v>120.98376923076923</v>
      </c>
      <c r="K1037" s="436">
        <v>19710</v>
      </c>
      <c r="L1037" s="213">
        <f t="shared" si="279"/>
        <v>1954.9729811182556</v>
      </c>
      <c r="M1037" s="210">
        <f t="shared" si="284"/>
        <v>664.69081358020696</v>
      </c>
      <c r="N1037" s="208">
        <f t="shared" si="285"/>
        <v>39.09945962236511</v>
      </c>
      <c r="O1037" s="165">
        <v>44</v>
      </c>
      <c r="P1037" s="166">
        <f t="shared" si="286"/>
        <v>2702.7632543208274</v>
      </c>
      <c r="Q1037" s="214">
        <f t="shared" si="292"/>
        <v>1010</v>
      </c>
      <c r="R1037" s="212">
        <f t="shared" si="277"/>
        <v>224.68414285714286</v>
      </c>
      <c r="S1037" s="436">
        <v>19710</v>
      </c>
      <c r="T1037" s="213">
        <f t="shared" si="280"/>
        <v>1052.6777590636759</v>
      </c>
      <c r="U1037" s="210">
        <f t="shared" si="287"/>
        <v>357.91043808164983</v>
      </c>
      <c r="V1037" s="208">
        <f t="shared" si="288"/>
        <v>21.05355518127352</v>
      </c>
      <c r="W1037" s="165">
        <v>24</v>
      </c>
      <c r="X1037" s="166">
        <f t="shared" si="289"/>
        <v>1455.6417523265993</v>
      </c>
    </row>
    <row r="1038" spans="1:24" s="424" customFormat="1" ht="15.75" customHeight="1" x14ac:dyDescent="0.2">
      <c r="A1038" s="211">
        <f t="shared" si="290"/>
        <v>1011</v>
      </c>
      <c r="B1038" s="212">
        <f t="shared" si="275"/>
        <v>78.662938999999994</v>
      </c>
      <c r="C1038" s="436">
        <v>19710</v>
      </c>
      <c r="D1038" s="213">
        <f t="shared" si="278"/>
        <v>3006.7526462493352</v>
      </c>
      <c r="E1038" s="208">
        <f t="shared" si="281"/>
        <v>1022.295899724774</v>
      </c>
      <c r="F1038" s="164">
        <f t="shared" si="282"/>
        <v>60.135052924986702</v>
      </c>
      <c r="G1038" s="165">
        <v>68</v>
      </c>
      <c r="H1038" s="166">
        <f t="shared" si="283"/>
        <v>4157.1835988990961</v>
      </c>
      <c r="I1038" s="211">
        <f t="shared" si="291"/>
        <v>1011</v>
      </c>
      <c r="J1038" s="212">
        <f t="shared" si="276"/>
        <v>121.01990615384614</v>
      </c>
      <c r="K1038" s="436">
        <v>19710</v>
      </c>
      <c r="L1038" s="213">
        <f t="shared" si="279"/>
        <v>1954.3892200620678</v>
      </c>
      <c r="M1038" s="210">
        <f t="shared" si="284"/>
        <v>664.4923348211031</v>
      </c>
      <c r="N1038" s="208">
        <f t="shared" si="285"/>
        <v>39.087784401241358</v>
      </c>
      <c r="O1038" s="165">
        <v>44</v>
      </c>
      <c r="P1038" s="166">
        <f t="shared" si="286"/>
        <v>2701.9693392844119</v>
      </c>
      <c r="Q1038" s="211">
        <f t="shared" si="292"/>
        <v>1011</v>
      </c>
      <c r="R1038" s="212">
        <f t="shared" si="277"/>
        <v>224.75125428571428</v>
      </c>
      <c r="S1038" s="436">
        <v>19710</v>
      </c>
      <c r="T1038" s="213">
        <f t="shared" si="280"/>
        <v>1052.3634261872671</v>
      </c>
      <c r="U1038" s="210">
        <f t="shared" si="287"/>
        <v>357.80356490367086</v>
      </c>
      <c r="V1038" s="208">
        <f t="shared" si="288"/>
        <v>21.047268523745341</v>
      </c>
      <c r="W1038" s="165">
        <v>24</v>
      </c>
      <c r="X1038" s="166">
        <f t="shared" si="289"/>
        <v>1455.2142596146832</v>
      </c>
    </row>
    <row r="1039" spans="1:24" s="424" customFormat="1" ht="15.75" customHeight="1" x14ac:dyDescent="0.2">
      <c r="A1039" s="211">
        <f t="shared" si="290"/>
        <v>1012</v>
      </c>
      <c r="B1039" s="212">
        <f t="shared" si="275"/>
        <v>78.686428000000006</v>
      </c>
      <c r="C1039" s="436">
        <v>19710</v>
      </c>
      <c r="D1039" s="213">
        <f t="shared" si="278"/>
        <v>3005.8550885039535</v>
      </c>
      <c r="E1039" s="208">
        <f t="shared" si="281"/>
        <v>1021.9907300913443</v>
      </c>
      <c r="F1039" s="164">
        <f t="shared" si="282"/>
        <v>60.117101770079074</v>
      </c>
      <c r="G1039" s="165">
        <v>68</v>
      </c>
      <c r="H1039" s="166">
        <f t="shared" si="283"/>
        <v>4155.9629203653767</v>
      </c>
      <c r="I1039" s="211">
        <f t="shared" si="291"/>
        <v>1012</v>
      </c>
      <c r="J1039" s="212">
        <f t="shared" si="276"/>
        <v>121.05604307692309</v>
      </c>
      <c r="K1039" s="436">
        <v>19710</v>
      </c>
      <c r="L1039" s="213">
        <f t="shared" si="279"/>
        <v>1953.8058075275699</v>
      </c>
      <c r="M1039" s="210">
        <f t="shared" si="284"/>
        <v>664.29397455937385</v>
      </c>
      <c r="N1039" s="208">
        <f t="shared" si="285"/>
        <v>39.0761161505514</v>
      </c>
      <c r="O1039" s="165">
        <v>44</v>
      </c>
      <c r="P1039" s="166">
        <f t="shared" si="286"/>
        <v>2701.1758982374954</v>
      </c>
      <c r="Q1039" s="211">
        <f t="shared" si="292"/>
        <v>1012</v>
      </c>
      <c r="R1039" s="212">
        <f t="shared" si="277"/>
        <v>224.81836571428576</v>
      </c>
      <c r="S1039" s="436">
        <v>19710</v>
      </c>
      <c r="T1039" s="213">
        <f t="shared" si="280"/>
        <v>1052.0492809763837</v>
      </c>
      <c r="U1039" s="210">
        <f t="shared" si="287"/>
        <v>357.6967555319705</v>
      </c>
      <c r="V1039" s="208">
        <f t="shared" si="288"/>
        <v>21.040985619527675</v>
      </c>
      <c r="W1039" s="165">
        <v>24</v>
      </c>
      <c r="X1039" s="166">
        <f t="shared" si="289"/>
        <v>1454.7870221278818</v>
      </c>
    </row>
    <row r="1040" spans="1:24" s="424" customFormat="1" ht="15.75" customHeight="1" x14ac:dyDescent="0.2">
      <c r="A1040" s="211">
        <f t="shared" si="290"/>
        <v>1013</v>
      </c>
      <c r="B1040" s="212">
        <f t="shared" ref="B1040:B1103" si="293">0.023489*A1040+54.91556</f>
        <v>78.70991699999999</v>
      </c>
      <c r="C1040" s="436">
        <v>19710</v>
      </c>
      <c r="D1040" s="213">
        <f t="shared" si="278"/>
        <v>3004.9580664657547</v>
      </c>
      <c r="E1040" s="208">
        <f t="shared" si="281"/>
        <v>1021.6857425983567</v>
      </c>
      <c r="F1040" s="164">
        <f t="shared" si="282"/>
        <v>60.099161329315095</v>
      </c>
      <c r="G1040" s="165">
        <v>68</v>
      </c>
      <c r="H1040" s="166">
        <f t="shared" si="283"/>
        <v>4154.7429703934267</v>
      </c>
      <c r="I1040" s="211">
        <f t="shared" si="291"/>
        <v>1013</v>
      </c>
      <c r="J1040" s="212">
        <f t="shared" ref="J1040:J1103" si="294">(0.023489*I1040+54.91556)/0.65</f>
        <v>121.09217999999998</v>
      </c>
      <c r="K1040" s="436">
        <v>19710</v>
      </c>
      <c r="L1040" s="213">
        <f t="shared" si="279"/>
        <v>1953.2227432027405</v>
      </c>
      <c r="M1040" s="210">
        <f t="shared" si="284"/>
        <v>664.09573268893178</v>
      </c>
      <c r="N1040" s="208">
        <f t="shared" si="285"/>
        <v>39.064454864054809</v>
      </c>
      <c r="O1040" s="165">
        <v>44</v>
      </c>
      <c r="P1040" s="166">
        <f t="shared" si="286"/>
        <v>2700.3829307557271</v>
      </c>
      <c r="Q1040" s="211">
        <f t="shared" si="292"/>
        <v>1013</v>
      </c>
      <c r="R1040" s="212">
        <f t="shared" ref="R1040:R1103" si="295">(0.023489*Q1040+54.91556)/0.35</f>
        <v>224.88547714285713</v>
      </c>
      <c r="S1040" s="436">
        <v>19710</v>
      </c>
      <c r="T1040" s="213">
        <f t="shared" si="280"/>
        <v>1051.7353232630142</v>
      </c>
      <c r="U1040" s="210">
        <f t="shared" si="287"/>
        <v>357.59000990942485</v>
      </c>
      <c r="V1040" s="208">
        <f t="shared" si="288"/>
        <v>21.034706465260282</v>
      </c>
      <c r="W1040" s="165">
        <v>24</v>
      </c>
      <c r="X1040" s="166">
        <f t="shared" si="289"/>
        <v>1454.3600396376994</v>
      </c>
    </row>
    <row r="1041" spans="1:24" s="424" customFormat="1" ht="15.75" customHeight="1" x14ac:dyDescent="0.2">
      <c r="A1041" s="211">
        <f t="shared" si="290"/>
        <v>1014</v>
      </c>
      <c r="B1041" s="212">
        <f t="shared" si="293"/>
        <v>78.733406000000002</v>
      </c>
      <c r="C1041" s="436">
        <v>19710</v>
      </c>
      <c r="D1041" s="213">
        <f t="shared" si="278"/>
        <v>3004.0615796552734</v>
      </c>
      <c r="E1041" s="208">
        <f t="shared" si="281"/>
        <v>1021.380937082793</v>
      </c>
      <c r="F1041" s="164">
        <f t="shared" si="282"/>
        <v>60.081231593105471</v>
      </c>
      <c r="G1041" s="165">
        <v>68</v>
      </c>
      <c r="H1041" s="166">
        <f t="shared" si="283"/>
        <v>4153.5237483311721</v>
      </c>
      <c r="I1041" s="211">
        <f t="shared" si="291"/>
        <v>1014</v>
      </c>
      <c r="J1041" s="212">
        <f t="shared" si="294"/>
        <v>121.12831692307692</v>
      </c>
      <c r="K1041" s="436">
        <v>19710</v>
      </c>
      <c r="L1041" s="213">
        <f t="shared" si="279"/>
        <v>1952.6400267759279</v>
      </c>
      <c r="M1041" s="210">
        <f t="shared" si="284"/>
        <v>663.89760910381551</v>
      </c>
      <c r="N1041" s="208">
        <f t="shared" si="285"/>
        <v>39.052800535518557</v>
      </c>
      <c r="O1041" s="165">
        <v>44</v>
      </c>
      <c r="P1041" s="166">
        <f t="shared" si="286"/>
        <v>2699.590436415262</v>
      </c>
      <c r="Q1041" s="211">
        <f t="shared" si="292"/>
        <v>1014</v>
      </c>
      <c r="R1041" s="212">
        <f t="shared" si="295"/>
        <v>224.95258857142861</v>
      </c>
      <c r="S1041" s="436">
        <v>19710</v>
      </c>
      <c r="T1041" s="213">
        <f t="shared" si="280"/>
        <v>1051.4215528793457</v>
      </c>
      <c r="U1041" s="210">
        <f t="shared" si="287"/>
        <v>357.48332797897757</v>
      </c>
      <c r="V1041" s="208">
        <f t="shared" si="288"/>
        <v>21.028431057586914</v>
      </c>
      <c r="W1041" s="165">
        <v>24</v>
      </c>
      <c r="X1041" s="166">
        <f t="shared" si="289"/>
        <v>1453.9333119159101</v>
      </c>
    </row>
    <row r="1042" spans="1:24" s="424" customFormat="1" ht="15.75" customHeight="1" x14ac:dyDescent="0.2">
      <c r="A1042" s="211">
        <f t="shared" si="290"/>
        <v>1015</v>
      </c>
      <c r="B1042" s="212">
        <f t="shared" si="293"/>
        <v>78.756895</v>
      </c>
      <c r="C1042" s="436">
        <v>19710</v>
      </c>
      <c r="D1042" s="213">
        <f t="shared" si="278"/>
        <v>3003.165627593622</v>
      </c>
      <c r="E1042" s="208">
        <f t="shared" si="281"/>
        <v>1021.0763133818316</v>
      </c>
      <c r="F1042" s="164">
        <f t="shared" si="282"/>
        <v>60.063312551872443</v>
      </c>
      <c r="G1042" s="165">
        <v>68</v>
      </c>
      <c r="H1042" s="166">
        <f t="shared" si="283"/>
        <v>4152.3052535273264</v>
      </c>
      <c r="I1042" s="211">
        <f t="shared" si="291"/>
        <v>1015</v>
      </c>
      <c r="J1042" s="212">
        <f t="shared" si="294"/>
        <v>121.16445384615385</v>
      </c>
      <c r="K1042" s="436">
        <v>19710</v>
      </c>
      <c r="L1042" s="213">
        <f t="shared" si="279"/>
        <v>1952.0576579358542</v>
      </c>
      <c r="M1042" s="210">
        <f t="shared" si="284"/>
        <v>663.69960369819046</v>
      </c>
      <c r="N1042" s="208">
        <f t="shared" si="285"/>
        <v>39.041153158717087</v>
      </c>
      <c r="O1042" s="165">
        <v>44</v>
      </c>
      <c r="P1042" s="166">
        <f t="shared" si="286"/>
        <v>2698.7984147927618</v>
      </c>
      <c r="Q1042" s="211">
        <f t="shared" si="292"/>
        <v>1015</v>
      </c>
      <c r="R1042" s="212">
        <f t="shared" si="295"/>
        <v>225.01970000000003</v>
      </c>
      <c r="S1042" s="436">
        <v>19710</v>
      </c>
      <c r="T1042" s="213">
        <f t="shared" si="280"/>
        <v>1051.1079696577676</v>
      </c>
      <c r="U1042" s="210">
        <f t="shared" si="287"/>
        <v>357.37670968364102</v>
      </c>
      <c r="V1042" s="208">
        <f t="shared" si="288"/>
        <v>21.022159393155352</v>
      </c>
      <c r="W1042" s="165">
        <v>24</v>
      </c>
      <c r="X1042" s="166">
        <f t="shared" si="289"/>
        <v>1453.5068387345639</v>
      </c>
    </row>
    <row r="1043" spans="1:24" s="424" customFormat="1" ht="15.75" customHeight="1" x14ac:dyDescent="0.2">
      <c r="A1043" s="211">
        <f t="shared" si="290"/>
        <v>1016</v>
      </c>
      <c r="B1043" s="212">
        <f t="shared" si="293"/>
        <v>78.780383999999998</v>
      </c>
      <c r="C1043" s="436">
        <v>19710</v>
      </c>
      <c r="D1043" s="213">
        <f t="shared" si="278"/>
        <v>3002.2702098024806</v>
      </c>
      <c r="E1043" s="208">
        <f t="shared" si="281"/>
        <v>1020.7718713328435</v>
      </c>
      <c r="F1043" s="164">
        <f t="shared" si="282"/>
        <v>60.045404196049617</v>
      </c>
      <c r="G1043" s="165">
        <v>68</v>
      </c>
      <c r="H1043" s="166">
        <f t="shared" si="283"/>
        <v>4151.0874853313744</v>
      </c>
      <c r="I1043" s="211">
        <f t="shared" si="291"/>
        <v>1016</v>
      </c>
      <c r="J1043" s="212">
        <f t="shared" si="294"/>
        <v>121.20059076923076</v>
      </c>
      <c r="K1043" s="436">
        <v>19710</v>
      </c>
      <c r="L1043" s="213">
        <f t="shared" si="279"/>
        <v>1951.4756363716128</v>
      </c>
      <c r="M1043" s="210">
        <f t="shared" si="284"/>
        <v>663.50171636634843</v>
      </c>
      <c r="N1043" s="208">
        <f t="shared" si="285"/>
        <v>39.029512727432255</v>
      </c>
      <c r="O1043" s="165">
        <v>44</v>
      </c>
      <c r="P1043" s="166">
        <f t="shared" si="286"/>
        <v>2698.0068654653933</v>
      </c>
      <c r="Q1043" s="211">
        <f t="shared" si="292"/>
        <v>1016</v>
      </c>
      <c r="R1043" s="212">
        <f t="shared" si="295"/>
        <v>225.08681142857145</v>
      </c>
      <c r="S1043" s="436">
        <v>19710</v>
      </c>
      <c r="T1043" s="213">
        <f t="shared" si="280"/>
        <v>1050.7945734308682</v>
      </c>
      <c r="U1043" s="210">
        <f t="shared" si="287"/>
        <v>357.27015496649523</v>
      </c>
      <c r="V1043" s="208">
        <f t="shared" si="288"/>
        <v>21.015891468617365</v>
      </c>
      <c r="W1043" s="165">
        <v>24</v>
      </c>
      <c r="X1043" s="166">
        <f t="shared" si="289"/>
        <v>1453.0806198659809</v>
      </c>
    </row>
    <row r="1044" spans="1:24" s="424" customFormat="1" ht="15.75" customHeight="1" x14ac:dyDescent="0.2">
      <c r="A1044" s="211">
        <f t="shared" si="290"/>
        <v>1017</v>
      </c>
      <c r="B1044" s="212">
        <f t="shared" si="293"/>
        <v>78.803872999999996</v>
      </c>
      <c r="C1044" s="436">
        <v>19710</v>
      </c>
      <c r="D1044" s="213">
        <f t="shared" si="278"/>
        <v>3001.3753258041011</v>
      </c>
      <c r="E1044" s="208">
        <f t="shared" si="281"/>
        <v>1020.4676107733944</v>
      </c>
      <c r="F1044" s="164">
        <f t="shared" si="282"/>
        <v>60.02750651608202</v>
      </c>
      <c r="G1044" s="165">
        <v>68</v>
      </c>
      <c r="H1044" s="166">
        <f t="shared" si="283"/>
        <v>4149.8704430935777</v>
      </c>
      <c r="I1044" s="211">
        <f t="shared" si="291"/>
        <v>1017</v>
      </c>
      <c r="J1044" s="212">
        <f t="shared" si="294"/>
        <v>121.23672769230768</v>
      </c>
      <c r="K1044" s="436">
        <v>19710</v>
      </c>
      <c r="L1044" s="213">
        <f t="shared" si="279"/>
        <v>1950.8939617726658</v>
      </c>
      <c r="M1044" s="210">
        <f t="shared" si="284"/>
        <v>663.30394700270642</v>
      </c>
      <c r="N1044" s="208">
        <f t="shared" si="285"/>
        <v>39.017879235453314</v>
      </c>
      <c r="O1044" s="165">
        <v>44</v>
      </c>
      <c r="P1044" s="166">
        <f t="shared" si="286"/>
        <v>2697.2157880108252</v>
      </c>
      <c r="Q1044" s="211">
        <f t="shared" si="292"/>
        <v>1017</v>
      </c>
      <c r="R1044" s="212">
        <f t="shared" si="295"/>
        <v>225.15392285714287</v>
      </c>
      <c r="S1044" s="436">
        <v>19710</v>
      </c>
      <c r="T1044" s="213">
        <f t="shared" si="280"/>
        <v>1050.4813640314353</v>
      </c>
      <c r="U1044" s="210">
        <f t="shared" si="287"/>
        <v>357.163663770688</v>
      </c>
      <c r="V1044" s="208">
        <f t="shared" si="288"/>
        <v>21.009627280628706</v>
      </c>
      <c r="W1044" s="165">
        <v>24</v>
      </c>
      <c r="X1044" s="166">
        <f t="shared" si="289"/>
        <v>1452.654655082752</v>
      </c>
    </row>
    <row r="1045" spans="1:24" s="424" customFormat="1" ht="15.75" customHeight="1" x14ac:dyDescent="0.2">
      <c r="A1045" s="211">
        <f t="shared" si="290"/>
        <v>1018</v>
      </c>
      <c r="B1045" s="212">
        <f t="shared" si="293"/>
        <v>78.827361999999994</v>
      </c>
      <c r="C1045" s="436">
        <v>19710</v>
      </c>
      <c r="D1045" s="213">
        <f t="shared" si="278"/>
        <v>3000.4809751213043</v>
      </c>
      <c r="E1045" s="208">
        <f t="shared" si="281"/>
        <v>1020.1635315412435</v>
      </c>
      <c r="F1045" s="164">
        <f t="shared" si="282"/>
        <v>60.009619502426084</v>
      </c>
      <c r="G1045" s="165">
        <v>68</v>
      </c>
      <c r="H1045" s="166">
        <f t="shared" si="283"/>
        <v>4148.6541261649745</v>
      </c>
      <c r="I1045" s="211">
        <f t="shared" si="291"/>
        <v>1018</v>
      </c>
      <c r="J1045" s="212">
        <f t="shared" si="294"/>
        <v>121.27286461538461</v>
      </c>
      <c r="K1045" s="436">
        <v>19710</v>
      </c>
      <c r="L1045" s="213">
        <f t="shared" si="279"/>
        <v>1950.3126338288475</v>
      </c>
      <c r="M1045" s="210">
        <f t="shared" si="284"/>
        <v>663.10629550180818</v>
      </c>
      <c r="N1045" s="208">
        <f t="shared" si="285"/>
        <v>39.006252676576949</v>
      </c>
      <c r="O1045" s="165">
        <v>44</v>
      </c>
      <c r="P1045" s="166">
        <f t="shared" si="286"/>
        <v>2696.4251820072327</v>
      </c>
      <c r="Q1045" s="211">
        <f t="shared" si="292"/>
        <v>1018</v>
      </c>
      <c r="R1045" s="212">
        <f t="shared" si="295"/>
        <v>225.2210342857143</v>
      </c>
      <c r="S1045" s="436">
        <v>19710</v>
      </c>
      <c r="T1045" s="213">
        <f t="shared" si="280"/>
        <v>1050.1683412924563</v>
      </c>
      <c r="U1045" s="210">
        <f t="shared" si="287"/>
        <v>357.05723603943517</v>
      </c>
      <c r="V1045" s="208">
        <f t="shared" si="288"/>
        <v>21.003366825849124</v>
      </c>
      <c r="W1045" s="165">
        <v>24</v>
      </c>
      <c r="X1045" s="166">
        <f t="shared" si="289"/>
        <v>1452.2289441577404</v>
      </c>
    </row>
    <row r="1046" spans="1:24" s="424" customFormat="1" ht="15.75" customHeight="1" x14ac:dyDescent="0.2">
      <c r="A1046" s="211">
        <f t="shared" si="290"/>
        <v>1019</v>
      </c>
      <c r="B1046" s="212">
        <f t="shared" si="293"/>
        <v>78.850851000000006</v>
      </c>
      <c r="C1046" s="436">
        <v>19710</v>
      </c>
      <c r="D1046" s="213">
        <f t="shared" si="278"/>
        <v>2999.5871572774777</v>
      </c>
      <c r="E1046" s="208">
        <f t="shared" si="281"/>
        <v>1019.8596334743424</v>
      </c>
      <c r="F1046" s="164">
        <f t="shared" si="282"/>
        <v>59.991743145549556</v>
      </c>
      <c r="G1046" s="165">
        <v>68</v>
      </c>
      <c r="H1046" s="166">
        <f t="shared" si="283"/>
        <v>4147.4385338973698</v>
      </c>
      <c r="I1046" s="211">
        <f t="shared" si="291"/>
        <v>1019</v>
      </c>
      <c r="J1046" s="212">
        <f t="shared" si="294"/>
        <v>121.30900153846154</v>
      </c>
      <c r="K1046" s="436">
        <v>19710</v>
      </c>
      <c r="L1046" s="213">
        <f t="shared" si="279"/>
        <v>1949.7316522303606</v>
      </c>
      <c r="M1046" s="210">
        <f t="shared" si="284"/>
        <v>662.90876175832261</v>
      </c>
      <c r="N1046" s="208">
        <f t="shared" si="285"/>
        <v>38.994633044607212</v>
      </c>
      <c r="O1046" s="165">
        <v>44</v>
      </c>
      <c r="P1046" s="166">
        <f t="shared" si="286"/>
        <v>2695.6350470332904</v>
      </c>
      <c r="Q1046" s="211">
        <f t="shared" si="292"/>
        <v>1019</v>
      </c>
      <c r="R1046" s="212">
        <f t="shared" si="295"/>
        <v>225.28814571428575</v>
      </c>
      <c r="S1046" s="436">
        <v>19710</v>
      </c>
      <c r="T1046" s="213">
        <f t="shared" si="280"/>
        <v>1049.8555050471173</v>
      </c>
      <c r="U1046" s="210">
        <f t="shared" si="287"/>
        <v>356.95087171601989</v>
      </c>
      <c r="V1046" s="208">
        <f t="shared" si="288"/>
        <v>20.997110100942347</v>
      </c>
      <c r="W1046" s="165">
        <v>24</v>
      </c>
      <c r="X1046" s="166">
        <f t="shared" si="289"/>
        <v>1451.8034868640796</v>
      </c>
    </row>
    <row r="1047" spans="1:24" s="424" customFormat="1" ht="15.75" customHeight="1" x14ac:dyDescent="0.2">
      <c r="A1047" s="214">
        <f t="shared" si="290"/>
        <v>1020</v>
      </c>
      <c r="B1047" s="212">
        <f t="shared" si="293"/>
        <v>78.874340000000004</v>
      </c>
      <c r="C1047" s="436">
        <v>19710</v>
      </c>
      <c r="D1047" s="213">
        <f t="shared" si="278"/>
        <v>2998.6938717965813</v>
      </c>
      <c r="E1047" s="208">
        <f t="shared" si="281"/>
        <v>1019.5559164108378</v>
      </c>
      <c r="F1047" s="164">
        <f t="shared" si="282"/>
        <v>59.973877435931627</v>
      </c>
      <c r="G1047" s="165">
        <v>68</v>
      </c>
      <c r="H1047" s="166">
        <f t="shared" si="283"/>
        <v>4146.2236656433506</v>
      </c>
      <c r="I1047" s="214">
        <f t="shared" si="291"/>
        <v>1020</v>
      </c>
      <c r="J1047" s="212">
        <f t="shared" si="294"/>
        <v>121.34513846153847</v>
      </c>
      <c r="K1047" s="436">
        <v>19710</v>
      </c>
      <c r="L1047" s="213">
        <f t="shared" si="279"/>
        <v>1949.1510166677781</v>
      </c>
      <c r="M1047" s="210">
        <f t="shared" si="284"/>
        <v>662.71134566704461</v>
      </c>
      <c r="N1047" s="208">
        <f t="shared" si="285"/>
        <v>38.983020333355562</v>
      </c>
      <c r="O1047" s="165">
        <v>44</v>
      </c>
      <c r="P1047" s="166">
        <f t="shared" si="286"/>
        <v>2694.845382668178</v>
      </c>
      <c r="Q1047" s="214">
        <f t="shared" si="292"/>
        <v>1020</v>
      </c>
      <c r="R1047" s="212">
        <f t="shared" si="295"/>
        <v>225.35525714285717</v>
      </c>
      <c r="S1047" s="436">
        <v>19710</v>
      </c>
      <c r="T1047" s="213">
        <f t="shared" si="280"/>
        <v>1049.5428551288035</v>
      </c>
      <c r="U1047" s="210">
        <f t="shared" si="287"/>
        <v>356.84457074379321</v>
      </c>
      <c r="V1047" s="208">
        <f t="shared" si="288"/>
        <v>20.990857102576069</v>
      </c>
      <c r="W1047" s="165">
        <v>24</v>
      </c>
      <c r="X1047" s="166">
        <f t="shared" si="289"/>
        <v>1451.3782829751726</v>
      </c>
    </row>
    <row r="1048" spans="1:24" s="424" customFormat="1" ht="15.75" customHeight="1" x14ac:dyDescent="0.2">
      <c r="A1048" s="211">
        <f t="shared" si="290"/>
        <v>1021</v>
      </c>
      <c r="B1048" s="212">
        <f t="shared" si="293"/>
        <v>78.897829000000002</v>
      </c>
      <c r="C1048" s="436">
        <v>19710</v>
      </c>
      <c r="D1048" s="213">
        <f t="shared" si="278"/>
        <v>2997.8011182031387</v>
      </c>
      <c r="E1048" s="208">
        <f t="shared" si="281"/>
        <v>1019.2523801890673</v>
      </c>
      <c r="F1048" s="164">
        <f t="shared" si="282"/>
        <v>59.956022364062775</v>
      </c>
      <c r="G1048" s="165">
        <v>68</v>
      </c>
      <c r="H1048" s="166">
        <f t="shared" si="283"/>
        <v>4145.009520756269</v>
      </c>
      <c r="I1048" s="211">
        <f t="shared" si="291"/>
        <v>1021</v>
      </c>
      <c r="J1048" s="212">
        <f t="shared" si="294"/>
        <v>121.38127538461538</v>
      </c>
      <c r="K1048" s="436">
        <v>19710</v>
      </c>
      <c r="L1048" s="213">
        <f t="shared" si="279"/>
        <v>1948.57072683204</v>
      </c>
      <c r="M1048" s="210">
        <f t="shared" si="284"/>
        <v>662.51404712289366</v>
      </c>
      <c r="N1048" s="208">
        <f t="shared" si="285"/>
        <v>38.9714145366408</v>
      </c>
      <c r="O1048" s="165">
        <v>44</v>
      </c>
      <c r="P1048" s="166">
        <f t="shared" si="286"/>
        <v>2694.0561884915742</v>
      </c>
      <c r="Q1048" s="211">
        <f t="shared" si="292"/>
        <v>1021</v>
      </c>
      <c r="R1048" s="212">
        <f t="shared" si="295"/>
        <v>225.42236857142859</v>
      </c>
      <c r="S1048" s="436">
        <v>19710</v>
      </c>
      <c r="T1048" s="213">
        <f t="shared" si="280"/>
        <v>1049.2303913710982</v>
      </c>
      <c r="U1048" s="210">
        <f t="shared" si="287"/>
        <v>356.73833306617342</v>
      </c>
      <c r="V1048" s="208">
        <f t="shared" si="288"/>
        <v>20.984607827421964</v>
      </c>
      <c r="W1048" s="165">
        <v>24</v>
      </c>
      <c r="X1048" s="166">
        <f t="shared" si="289"/>
        <v>1450.9533322646937</v>
      </c>
    </row>
    <row r="1049" spans="1:24" s="424" customFormat="1" ht="15.75" customHeight="1" x14ac:dyDescent="0.2">
      <c r="A1049" s="211">
        <f t="shared" si="290"/>
        <v>1022</v>
      </c>
      <c r="B1049" s="212">
        <f t="shared" si="293"/>
        <v>78.921317999999999</v>
      </c>
      <c r="C1049" s="436">
        <v>19710</v>
      </c>
      <c r="D1049" s="213">
        <f t="shared" si="278"/>
        <v>2996.9088960222384</v>
      </c>
      <c r="E1049" s="208">
        <f t="shared" si="281"/>
        <v>1018.9490246475611</v>
      </c>
      <c r="F1049" s="164">
        <f t="shared" si="282"/>
        <v>59.938177920444772</v>
      </c>
      <c r="G1049" s="165">
        <v>68</v>
      </c>
      <c r="H1049" s="166">
        <f t="shared" si="283"/>
        <v>4143.7960985902446</v>
      </c>
      <c r="I1049" s="211">
        <f t="shared" si="291"/>
        <v>1022</v>
      </c>
      <c r="J1049" s="212">
        <f t="shared" si="294"/>
        <v>121.4174123076923</v>
      </c>
      <c r="K1049" s="436">
        <v>19710</v>
      </c>
      <c r="L1049" s="213">
        <f t="shared" si="279"/>
        <v>1947.990782414455</v>
      </c>
      <c r="M1049" s="210">
        <f t="shared" si="284"/>
        <v>662.31686602091474</v>
      </c>
      <c r="N1049" s="208">
        <f t="shared" si="285"/>
        <v>38.959815648289101</v>
      </c>
      <c r="O1049" s="165">
        <v>44</v>
      </c>
      <c r="P1049" s="166">
        <f t="shared" si="286"/>
        <v>2693.2674640836585</v>
      </c>
      <c r="Q1049" s="211">
        <f t="shared" si="292"/>
        <v>1022</v>
      </c>
      <c r="R1049" s="212">
        <f t="shared" si="295"/>
        <v>225.48948000000001</v>
      </c>
      <c r="S1049" s="436">
        <v>19710</v>
      </c>
      <c r="T1049" s="213">
        <f t="shared" si="280"/>
        <v>1048.9181136077834</v>
      </c>
      <c r="U1049" s="210">
        <f t="shared" si="287"/>
        <v>356.6321586266464</v>
      </c>
      <c r="V1049" s="208">
        <f t="shared" si="288"/>
        <v>20.978362272155668</v>
      </c>
      <c r="W1049" s="165">
        <v>24</v>
      </c>
      <c r="X1049" s="166">
        <f t="shared" si="289"/>
        <v>1450.5286345065856</v>
      </c>
    </row>
    <row r="1050" spans="1:24" s="424" customFormat="1" ht="15.75" customHeight="1" x14ac:dyDescent="0.2">
      <c r="A1050" s="211">
        <f t="shared" si="290"/>
        <v>1023</v>
      </c>
      <c r="B1050" s="212">
        <f t="shared" si="293"/>
        <v>78.944806999999997</v>
      </c>
      <c r="C1050" s="436">
        <v>19710</v>
      </c>
      <c r="D1050" s="213">
        <f t="shared" si="278"/>
        <v>2996.0172047795368</v>
      </c>
      <c r="E1050" s="208">
        <f t="shared" si="281"/>
        <v>1018.6458496250426</v>
      </c>
      <c r="F1050" s="164">
        <f t="shared" si="282"/>
        <v>59.920344095590735</v>
      </c>
      <c r="G1050" s="165">
        <v>68</v>
      </c>
      <c r="H1050" s="166">
        <f t="shared" si="283"/>
        <v>4142.58339850017</v>
      </c>
      <c r="I1050" s="211">
        <f t="shared" si="291"/>
        <v>1023</v>
      </c>
      <c r="J1050" s="212">
        <f t="shared" si="294"/>
        <v>121.45354923076923</v>
      </c>
      <c r="K1050" s="436">
        <v>19710</v>
      </c>
      <c r="L1050" s="213">
        <f t="shared" si="279"/>
        <v>1947.4111831066989</v>
      </c>
      <c r="M1050" s="210">
        <f t="shared" si="284"/>
        <v>662.11980225627769</v>
      </c>
      <c r="N1050" s="208">
        <f t="shared" si="285"/>
        <v>38.948223662133977</v>
      </c>
      <c r="O1050" s="165">
        <v>44</v>
      </c>
      <c r="P1050" s="166">
        <f t="shared" si="286"/>
        <v>2692.4792090251103</v>
      </c>
      <c r="Q1050" s="211">
        <f t="shared" si="292"/>
        <v>1023</v>
      </c>
      <c r="R1050" s="212">
        <f t="shared" si="295"/>
        <v>225.55659142857144</v>
      </c>
      <c r="S1050" s="436">
        <v>19710</v>
      </c>
      <c r="T1050" s="213">
        <f t="shared" si="280"/>
        <v>1048.6060216728379</v>
      </c>
      <c r="U1050" s="210">
        <f t="shared" si="287"/>
        <v>356.52604736876492</v>
      </c>
      <c r="V1050" s="208">
        <f t="shared" si="288"/>
        <v>20.972120433456759</v>
      </c>
      <c r="W1050" s="165">
        <v>24</v>
      </c>
      <c r="X1050" s="166">
        <f t="shared" si="289"/>
        <v>1450.1041894750595</v>
      </c>
    </row>
    <row r="1051" spans="1:24" s="424" customFormat="1" ht="15.75" customHeight="1" x14ac:dyDescent="0.2">
      <c r="A1051" s="211">
        <f t="shared" si="290"/>
        <v>1024</v>
      </c>
      <c r="B1051" s="212">
        <f t="shared" si="293"/>
        <v>78.968295999999995</v>
      </c>
      <c r="C1051" s="436">
        <v>19710</v>
      </c>
      <c r="D1051" s="213">
        <f t="shared" si="278"/>
        <v>2995.1260440012538</v>
      </c>
      <c r="E1051" s="208">
        <f t="shared" si="281"/>
        <v>1018.3428549604264</v>
      </c>
      <c r="F1051" s="164">
        <f t="shared" si="282"/>
        <v>59.902520880025079</v>
      </c>
      <c r="G1051" s="165">
        <v>68</v>
      </c>
      <c r="H1051" s="166">
        <f t="shared" si="283"/>
        <v>4141.3714198417056</v>
      </c>
      <c r="I1051" s="211">
        <f t="shared" si="291"/>
        <v>1024</v>
      </c>
      <c r="J1051" s="212">
        <f t="shared" si="294"/>
        <v>121.48968615384614</v>
      </c>
      <c r="K1051" s="436">
        <v>19710</v>
      </c>
      <c r="L1051" s="213">
        <f t="shared" si="279"/>
        <v>1946.831928600815</v>
      </c>
      <c r="M1051" s="210">
        <f t="shared" si="284"/>
        <v>661.92285572427716</v>
      </c>
      <c r="N1051" s="208">
        <f t="shared" si="285"/>
        <v>38.9366385720163</v>
      </c>
      <c r="O1051" s="165">
        <v>44</v>
      </c>
      <c r="P1051" s="166">
        <f t="shared" si="286"/>
        <v>2691.6914228971086</v>
      </c>
      <c r="Q1051" s="211">
        <f t="shared" si="292"/>
        <v>1024</v>
      </c>
      <c r="R1051" s="212">
        <f t="shared" si="295"/>
        <v>225.62370285714286</v>
      </c>
      <c r="S1051" s="436">
        <v>19710</v>
      </c>
      <c r="T1051" s="213">
        <f t="shared" si="280"/>
        <v>1048.2941154004386</v>
      </c>
      <c r="U1051" s="210">
        <f t="shared" si="287"/>
        <v>356.41999923614918</v>
      </c>
      <c r="V1051" s="208">
        <f t="shared" si="288"/>
        <v>20.965882308008773</v>
      </c>
      <c r="W1051" s="165">
        <v>24</v>
      </c>
      <c r="X1051" s="166">
        <f t="shared" si="289"/>
        <v>1449.6799969445965</v>
      </c>
    </row>
    <row r="1052" spans="1:24" s="424" customFormat="1" ht="15.75" customHeight="1" x14ac:dyDescent="0.2">
      <c r="A1052" s="211">
        <f t="shared" si="290"/>
        <v>1025</v>
      </c>
      <c r="B1052" s="212">
        <f t="shared" si="293"/>
        <v>78.991784999999993</v>
      </c>
      <c r="C1052" s="436">
        <v>19710</v>
      </c>
      <c r="D1052" s="213">
        <f t="shared" ref="D1052:D1115" si="296">12*1/B1052*C1052</f>
        <v>2994.2354132141722</v>
      </c>
      <c r="E1052" s="208">
        <f t="shared" si="281"/>
        <v>1018.0400404928187</v>
      </c>
      <c r="F1052" s="164">
        <f t="shared" si="282"/>
        <v>59.884708264283447</v>
      </c>
      <c r="G1052" s="165">
        <v>68</v>
      </c>
      <c r="H1052" s="166">
        <f t="shared" si="283"/>
        <v>4140.1601619712746</v>
      </c>
      <c r="I1052" s="211">
        <f t="shared" si="291"/>
        <v>1025</v>
      </c>
      <c r="J1052" s="212">
        <f t="shared" si="294"/>
        <v>121.52582307692306</v>
      </c>
      <c r="K1052" s="436">
        <v>19710</v>
      </c>
      <c r="L1052" s="213">
        <f t="shared" ref="L1052:L1115" si="297">12*1/J1052*K1052</f>
        <v>1946.2530185892119</v>
      </c>
      <c r="M1052" s="210">
        <f t="shared" si="284"/>
        <v>661.72602632033215</v>
      </c>
      <c r="N1052" s="208">
        <f t="shared" si="285"/>
        <v>38.925060371784241</v>
      </c>
      <c r="O1052" s="165">
        <v>44</v>
      </c>
      <c r="P1052" s="166">
        <f t="shared" si="286"/>
        <v>2690.9041052813282</v>
      </c>
      <c r="Q1052" s="211">
        <f t="shared" si="292"/>
        <v>1025</v>
      </c>
      <c r="R1052" s="212">
        <f t="shared" si="295"/>
        <v>225.69081428571428</v>
      </c>
      <c r="S1052" s="436">
        <v>19710</v>
      </c>
      <c r="T1052" s="213">
        <f t="shared" ref="T1052:T1115" si="298">12*1/R1052*S1052</f>
        <v>1047.9823946249601</v>
      </c>
      <c r="U1052" s="210">
        <f t="shared" si="287"/>
        <v>356.31401417248645</v>
      </c>
      <c r="V1052" s="208">
        <f t="shared" si="288"/>
        <v>20.959647892499202</v>
      </c>
      <c r="W1052" s="165">
        <v>24</v>
      </c>
      <c r="X1052" s="166">
        <f t="shared" si="289"/>
        <v>1449.2560566899456</v>
      </c>
    </row>
    <row r="1053" spans="1:24" s="424" customFormat="1" ht="15.75" customHeight="1" x14ac:dyDescent="0.2">
      <c r="A1053" s="211">
        <f t="shared" si="290"/>
        <v>1026</v>
      </c>
      <c r="B1053" s="212">
        <f t="shared" si="293"/>
        <v>79.015274000000005</v>
      </c>
      <c r="C1053" s="436">
        <v>19710</v>
      </c>
      <c r="D1053" s="213">
        <f t="shared" si="296"/>
        <v>2993.3453119456367</v>
      </c>
      <c r="E1053" s="208">
        <f t="shared" ref="E1053:E1116" si="299">D1053*34%</f>
        <v>1017.7374060615166</v>
      </c>
      <c r="F1053" s="164">
        <f t="shared" ref="F1053:F1116" si="300">D1053*2%</f>
        <v>59.866906238912733</v>
      </c>
      <c r="G1053" s="165">
        <v>68</v>
      </c>
      <c r="H1053" s="166">
        <f t="shared" ref="H1053:H1116" si="301">SUM(D1053:G1053)</f>
        <v>4138.9496242460664</v>
      </c>
      <c r="I1053" s="211">
        <f t="shared" si="291"/>
        <v>1026</v>
      </c>
      <c r="J1053" s="212">
        <f t="shared" si="294"/>
        <v>121.56196</v>
      </c>
      <c r="K1053" s="436">
        <v>19710</v>
      </c>
      <c r="L1053" s="213">
        <f t="shared" si="297"/>
        <v>1945.6744527646642</v>
      </c>
      <c r="M1053" s="210">
        <f t="shared" ref="M1053:M1116" si="302">L1053*34%</f>
        <v>661.52931393998585</v>
      </c>
      <c r="N1053" s="208">
        <f t="shared" ref="N1053:N1116" si="303">L1053*2%</f>
        <v>38.913489055293283</v>
      </c>
      <c r="O1053" s="165">
        <v>44</v>
      </c>
      <c r="P1053" s="166">
        <f t="shared" ref="P1053:P1116" si="304">SUM(L1053:O1053)</f>
        <v>2690.1172557599434</v>
      </c>
      <c r="Q1053" s="211">
        <f t="shared" si="292"/>
        <v>1026</v>
      </c>
      <c r="R1053" s="212">
        <f t="shared" si="295"/>
        <v>225.75792571428573</v>
      </c>
      <c r="S1053" s="436">
        <v>19710</v>
      </c>
      <c r="T1053" s="213">
        <f t="shared" si="298"/>
        <v>1047.6708591809729</v>
      </c>
      <c r="U1053" s="210">
        <f t="shared" ref="U1053:U1116" si="305">T1053*34%</f>
        <v>356.2080921215308</v>
      </c>
      <c r="V1053" s="208">
        <f t="shared" ref="V1053:V1116" si="306">T1053*2%</f>
        <v>20.953417183619457</v>
      </c>
      <c r="W1053" s="165">
        <v>24</v>
      </c>
      <c r="X1053" s="166">
        <f t="shared" ref="X1053:X1116" si="307">SUM(T1053:W1053)</f>
        <v>1448.8323684861232</v>
      </c>
    </row>
    <row r="1054" spans="1:24" s="424" customFormat="1" ht="15.75" customHeight="1" x14ac:dyDescent="0.2">
      <c r="A1054" s="211">
        <f t="shared" si="290"/>
        <v>1027</v>
      </c>
      <c r="B1054" s="212">
        <f t="shared" si="293"/>
        <v>79.038763000000003</v>
      </c>
      <c r="C1054" s="436">
        <v>19710</v>
      </c>
      <c r="D1054" s="213">
        <f t="shared" si="296"/>
        <v>2992.4557397235581</v>
      </c>
      <c r="E1054" s="208">
        <f t="shared" si="299"/>
        <v>1017.4349515060098</v>
      </c>
      <c r="F1054" s="164">
        <f t="shared" si="300"/>
        <v>59.849114794471163</v>
      </c>
      <c r="G1054" s="165">
        <v>68</v>
      </c>
      <c r="H1054" s="166">
        <f t="shared" si="301"/>
        <v>4137.7398060240394</v>
      </c>
      <c r="I1054" s="211">
        <f t="shared" si="291"/>
        <v>1027</v>
      </c>
      <c r="J1054" s="212">
        <f t="shared" si="294"/>
        <v>121.59809692307692</v>
      </c>
      <c r="K1054" s="436">
        <v>19710</v>
      </c>
      <c r="L1054" s="213">
        <f t="shared" si="297"/>
        <v>1945.0962308203129</v>
      </c>
      <c r="M1054" s="210">
        <f t="shared" si="302"/>
        <v>661.33271847890649</v>
      </c>
      <c r="N1054" s="208">
        <f t="shared" si="303"/>
        <v>38.901924616406262</v>
      </c>
      <c r="O1054" s="165">
        <v>44</v>
      </c>
      <c r="P1054" s="166">
        <f t="shared" si="304"/>
        <v>2689.3308739156255</v>
      </c>
      <c r="Q1054" s="211">
        <f t="shared" si="292"/>
        <v>1027</v>
      </c>
      <c r="R1054" s="212">
        <f t="shared" si="295"/>
        <v>225.82503714285716</v>
      </c>
      <c r="S1054" s="436">
        <v>19710</v>
      </c>
      <c r="T1054" s="213">
        <f t="shared" si="298"/>
        <v>1047.3595089032453</v>
      </c>
      <c r="U1054" s="210">
        <f t="shared" si="305"/>
        <v>356.10223302710347</v>
      </c>
      <c r="V1054" s="208">
        <f t="shared" si="306"/>
        <v>20.947190178064908</v>
      </c>
      <c r="W1054" s="165">
        <v>24</v>
      </c>
      <c r="X1054" s="166">
        <f t="shared" si="307"/>
        <v>1448.4089321084136</v>
      </c>
    </row>
    <row r="1055" spans="1:24" s="424" customFormat="1" ht="15.75" customHeight="1" x14ac:dyDescent="0.2">
      <c r="A1055" s="211">
        <f t="shared" si="290"/>
        <v>1028</v>
      </c>
      <c r="B1055" s="212">
        <f t="shared" si="293"/>
        <v>79.062252000000001</v>
      </c>
      <c r="C1055" s="436">
        <v>19710</v>
      </c>
      <c r="D1055" s="213">
        <f t="shared" si="296"/>
        <v>2991.5666960764029</v>
      </c>
      <c r="E1055" s="208">
        <f t="shared" si="299"/>
        <v>1017.1326766659771</v>
      </c>
      <c r="F1055" s="164">
        <f t="shared" si="300"/>
        <v>59.831333921528056</v>
      </c>
      <c r="G1055" s="165">
        <v>68</v>
      </c>
      <c r="H1055" s="166">
        <f t="shared" si="301"/>
        <v>4136.5307066639079</v>
      </c>
      <c r="I1055" s="211">
        <f t="shared" si="291"/>
        <v>1028</v>
      </c>
      <c r="J1055" s="212">
        <f t="shared" si="294"/>
        <v>121.63423384615385</v>
      </c>
      <c r="K1055" s="436">
        <v>19710</v>
      </c>
      <c r="L1055" s="213">
        <f t="shared" si="297"/>
        <v>1944.518352449662</v>
      </c>
      <c r="M1055" s="210">
        <f t="shared" si="302"/>
        <v>661.13623983288517</v>
      </c>
      <c r="N1055" s="208">
        <f t="shared" si="303"/>
        <v>38.890367048993241</v>
      </c>
      <c r="O1055" s="165">
        <v>44</v>
      </c>
      <c r="P1055" s="166">
        <f t="shared" si="304"/>
        <v>2688.5449593315402</v>
      </c>
      <c r="Q1055" s="211">
        <f t="shared" si="292"/>
        <v>1028</v>
      </c>
      <c r="R1055" s="212">
        <f t="shared" si="295"/>
        <v>225.89214857142858</v>
      </c>
      <c r="S1055" s="436">
        <v>19710</v>
      </c>
      <c r="T1055" s="213">
        <f t="shared" si="298"/>
        <v>1047.0483436267411</v>
      </c>
      <c r="U1055" s="210">
        <f t="shared" si="305"/>
        <v>355.99643683309199</v>
      </c>
      <c r="V1055" s="208">
        <f t="shared" si="306"/>
        <v>20.940966872534823</v>
      </c>
      <c r="W1055" s="165">
        <v>24</v>
      </c>
      <c r="X1055" s="166">
        <f t="shared" si="307"/>
        <v>1447.985747332368</v>
      </c>
    </row>
    <row r="1056" spans="1:24" s="424" customFormat="1" ht="15.75" customHeight="1" x14ac:dyDescent="0.2">
      <c r="A1056" s="211">
        <f t="shared" si="290"/>
        <v>1029</v>
      </c>
      <c r="B1056" s="212">
        <f t="shared" si="293"/>
        <v>79.085740999999999</v>
      </c>
      <c r="C1056" s="436">
        <v>19710</v>
      </c>
      <c r="D1056" s="213">
        <f t="shared" si="296"/>
        <v>2990.6781805332016</v>
      </c>
      <c r="E1056" s="208">
        <f t="shared" si="299"/>
        <v>1016.8305813812887</v>
      </c>
      <c r="F1056" s="164">
        <f t="shared" si="300"/>
        <v>59.813563610664033</v>
      </c>
      <c r="G1056" s="165">
        <v>68</v>
      </c>
      <c r="H1056" s="166">
        <f t="shared" si="301"/>
        <v>4135.3223255251542</v>
      </c>
      <c r="I1056" s="211">
        <f t="shared" si="291"/>
        <v>1029</v>
      </c>
      <c r="J1056" s="212">
        <f t="shared" si="294"/>
        <v>121.67037076923076</v>
      </c>
      <c r="K1056" s="436">
        <v>19710</v>
      </c>
      <c r="L1056" s="213">
        <f t="shared" si="297"/>
        <v>1943.9408173465811</v>
      </c>
      <c r="M1056" s="210">
        <f t="shared" si="302"/>
        <v>660.93987789783762</v>
      </c>
      <c r="N1056" s="208">
        <f t="shared" si="303"/>
        <v>38.878816346931622</v>
      </c>
      <c r="O1056" s="165">
        <v>44</v>
      </c>
      <c r="P1056" s="166">
        <f t="shared" si="304"/>
        <v>2687.7595115913505</v>
      </c>
      <c r="Q1056" s="211">
        <f t="shared" si="292"/>
        <v>1029</v>
      </c>
      <c r="R1056" s="212">
        <f t="shared" si="295"/>
        <v>225.95926</v>
      </c>
      <c r="S1056" s="436">
        <v>19710</v>
      </c>
      <c r="T1056" s="213">
        <f t="shared" si="298"/>
        <v>1046.7373631866205</v>
      </c>
      <c r="U1056" s="210">
        <f t="shared" si="305"/>
        <v>355.89070348345103</v>
      </c>
      <c r="V1056" s="208">
        <f t="shared" si="306"/>
        <v>20.934747263732412</v>
      </c>
      <c r="W1056" s="165">
        <v>24</v>
      </c>
      <c r="X1056" s="166">
        <f t="shared" si="307"/>
        <v>1447.5628139338039</v>
      </c>
    </row>
    <row r="1057" spans="1:24" s="424" customFormat="1" ht="15.75" customHeight="1" x14ac:dyDescent="0.2">
      <c r="A1057" s="214">
        <f t="shared" si="290"/>
        <v>1030</v>
      </c>
      <c r="B1057" s="212">
        <f t="shared" si="293"/>
        <v>79.109229999999997</v>
      </c>
      <c r="C1057" s="436">
        <v>19710</v>
      </c>
      <c r="D1057" s="213">
        <f t="shared" si="296"/>
        <v>2989.7901926235409</v>
      </c>
      <c r="E1057" s="208">
        <f t="shared" si="299"/>
        <v>1016.5286654920039</v>
      </c>
      <c r="F1057" s="164">
        <f t="shared" si="300"/>
        <v>59.795803852470819</v>
      </c>
      <c r="G1057" s="165">
        <v>68</v>
      </c>
      <c r="H1057" s="166">
        <f t="shared" si="301"/>
        <v>4134.1146619680148</v>
      </c>
      <c r="I1057" s="214">
        <f t="shared" si="291"/>
        <v>1030</v>
      </c>
      <c r="J1057" s="212">
        <f t="shared" si="294"/>
        <v>121.70650769230768</v>
      </c>
      <c r="K1057" s="436">
        <v>19710</v>
      </c>
      <c r="L1057" s="213">
        <f t="shared" si="297"/>
        <v>1943.3636252053018</v>
      </c>
      <c r="M1057" s="210">
        <f t="shared" si="302"/>
        <v>660.74363256980268</v>
      </c>
      <c r="N1057" s="208">
        <f t="shared" si="303"/>
        <v>38.867272504106033</v>
      </c>
      <c r="O1057" s="165">
        <v>44</v>
      </c>
      <c r="P1057" s="166">
        <f t="shared" si="304"/>
        <v>2686.9745302792107</v>
      </c>
      <c r="Q1057" s="214">
        <f t="shared" si="292"/>
        <v>1030</v>
      </c>
      <c r="R1057" s="212">
        <f t="shared" si="295"/>
        <v>226.02637142857142</v>
      </c>
      <c r="S1057" s="436">
        <v>19710</v>
      </c>
      <c r="T1057" s="213">
        <f t="shared" si="298"/>
        <v>1046.4265674182393</v>
      </c>
      <c r="U1057" s="210">
        <f t="shared" si="305"/>
        <v>355.78503292220137</v>
      </c>
      <c r="V1057" s="208">
        <f t="shared" si="306"/>
        <v>20.928531348364785</v>
      </c>
      <c r="W1057" s="165">
        <v>24</v>
      </c>
      <c r="X1057" s="166">
        <f t="shared" si="307"/>
        <v>1447.1401316888055</v>
      </c>
    </row>
    <row r="1058" spans="1:24" s="424" customFormat="1" ht="15.75" customHeight="1" x14ac:dyDescent="0.2">
      <c r="A1058" s="211">
        <f t="shared" si="290"/>
        <v>1031</v>
      </c>
      <c r="B1058" s="212">
        <f t="shared" si="293"/>
        <v>79.132718999999994</v>
      </c>
      <c r="C1058" s="436">
        <v>19710</v>
      </c>
      <c r="D1058" s="213">
        <f t="shared" si="296"/>
        <v>2988.9027318775688</v>
      </c>
      <c r="E1058" s="208">
        <f t="shared" si="299"/>
        <v>1016.2269288383735</v>
      </c>
      <c r="F1058" s="164">
        <f t="shared" si="300"/>
        <v>59.778054637551378</v>
      </c>
      <c r="G1058" s="165">
        <v>68</v>
      </c>
      <c r="H1058" s="166">
        <f t="shared" si="301"/>
        <v>4132.9077153534945</v>
      </c>
      <c r="I1058" s="211">
        <f t="shared" si="291"/>
        <v>1031</v>
      </c>
      <c r="J1058" s="212">
        <f t="shared" si="294"/>
        <v>121.74264461538461</v>
      </c>
      <c r="K1058" s="436">
        <v>19710</v>
      </c>
      <c r="L1058" s="213">
        <f t="shared" si="297"/>
        <v>1942.7867757204201</v>
      </c>
      <c r="M1058" s="210">
        <f t="shared" si="302"/>
        <v>660.5475037449429</v>
      </c>
      <c r="N1058" s="208">
        <f t="shared" si="303"/>
        <v>38.855735514408401</v>
      </c>
      <c r="O1058" s="165">
        <v>44</v>
      </c>
      <c r="P1058" s="166">
        <f t="shared" si="304"/>
        <v>2686.1900149797716</v>
      </c>
      <c r="Q1058" s="211">
        <f t="shared" si="292"/>
        <v>1031</v>
      </c>
      <c r="R1058" s="212">
        <f t="shared" si="295"/>
        <v>226.09348285714285</v>
      </c>
      <c r="S1058" s="436">
        <v>19710</v>
      </c>
      <c r="T1058" s="213">
        <f t="shared" si="298"/>
        <v>1046.1159561571492</v>
      </c>
      <c r="U1058" s="210">
        <f t="shared" si="305"/>
        <v>355.67942509343072</v>
      </c>
      <c r="V1058" s="208">
        <f t="shared" si="306"/>
        <v>20.922319123142984</v>
      </c>
      <c r="W1058" s="165">
        <v>24</v>
      </c>
      <c r="X1058" s="166">
        <f t="shared" si="307"/>
        <v>1446.7177003737229</v>
      </c>
    </row>
    <row r="1059" spans="1:24" s="424" customFormat="1" ht="15.75" customHeight="1" x14ac:dyDescent="0.2">
      <c r="A1059" s="211">
        <f t="shared" si="290"/>
        <v>1032</v>
      </c>
      <c r="B1059" s="212">
        <f t="shared" si="293"/>
        <v>79.156207999999992</v>
      </c>
      <c r="C1059" s="436">
        <v>19710</v>
      </c>
      <c r="D1059" s="213">
        <f t="shared" si="296"/>
        <v>2988.0157978259899</v>
      </c>
      <c r="E1059" s="208">
        <f t="shared" si="299"/>
        <v>1015.9253712608366</v>
      </c>
      <c r="F1059" s="164">
        <f t="shared" si="300"/>
        <v>59.760315956519797</v>
      </c>
      <c r="G1059" s="165">
        <v>68</v>
      </c>
      <c r="H1059" s="166">
        <f t="shared" si="301"/>
        <v>4131.7014850433461</v>
      </c>
      <c r="I1059" s="211">
        <f t="shared" si="291"/>
        <v>1032</v>
      </c>
      <c r="J1059" s="212">
        <f t="shared" si="294"/>
        <v>121.77878153846152</v>
      </c>
      <c r="K1059" s="436">
        <v>19710</v>
      </c>
      <c r="L1059" s="213">
        <f t="shared" si="297"/>
        <v>1942.2102685868936</v>
      </c>
      <c r="M1059" s="210">
        <f t="shared" si="302"/>
        <v>660.35149131954381</v>
      </c>
      <c r="N1059" s="208">
        <f t="shared" si="303"/>
        <v>38.844205371737871</v>
      </c>
      <c r="O1059" s="165">
        <v>44</v>
      </c>
      <c r="P1059" s="166">
        <f t="shared" si="304"/>
        <v>2685.4059652781752</v>
      </c>
      <c r="Q1059" s="211">
        <f t="shared" si="292"/>
        <v>1032</v>
      </c>
      <c r="R1059" s="212">
        <f t="shared" si="295"/>
        <v>226.16059428571427</v>
      </c>
      <c r="S1059" s="436">
        <v>19710</v>
      </c>
      <c r="T1059" s="213">
        <f t="shared" si="298"/>
        <v>1045.8055292390966</v>
      </c>
      <c r="U1059" s="210">
        <f t="shared" si="305"/>
        <v>355.57387994129289</v>
      </c>
      <c r="V1059" s="208">
        <f t="shared" si="306"/>
        <v>20.916110584781933</v>
      </c>
      <c r="W1059" s="165">
        <v>24</v>
      </c>
      <c r="X1059" s="166">
        <f t="shared" si="307"/>
        <v>1446.2955197651715</v>
      </c>
    </row>
    <row r="1060" spans="1:24" s="424" customFormat="1" ht="15.75" customHeight="1" x14ac:dyDescent="0.2">
      <c r="A1060" s="211">
        <f t="shared" si="290"/>
        <v>1033</v>
      </c>
      <c r="B1060" s="212">
        <f t="shared" si="293"/>
        <v>79.179697000000004</v>
      </c>
      <c r="C1060" s="436">
        <v>19710</v>
      </c>
      <c r="D1060" s="213">
        <f t="shared" si="296"/>
        <v>2987.1293900000651</v>
      </c>
      <c r="E1060" s="208">
        <f t="shared" si="299"/>
        <v>1015.6239926000222</v>
      </c>
      <c r="F1060" s="164">
        <f t="shared" si="300"/>
        <v>59.742587800001303</v>
      </c>
      <c r="G1060" s="165">
        <v>68</v>
      </c>
      <c r="H1060" s="166">
        <f t="shared" si="301"/>
        <v>4130.4959704000885</v>
      </c>
      <c r="I1060" s="211">
        <f t="shared" si="291"/>
        <v>1033</v>
      </c>
      <c r="J1060" s="212">
        <f t="shared" si="294"/>
        <v>121.81491846153847</v>
      </c>
      <c r="K1060" s="436">
        <v>19710</v>
      </c>
      <c r="L1060" s="213">
        <f t="shared" si="297"/>
        <v>1941.6341035000423</v>
      </c>
      <c r="M1060" s="210">
        <f t="shared" si="302"/>
        <v>660.15559519001442</v>
      </c>
      <c r="N1060" s="208">
        <f t="shared" si="303"/>
        <v>38.83268207000085</v>
      </c>
      <c r="O1060" s="165">
        <v>44</v>
      </c>
      <c r="P1060" s="166">
        <f t="shared" si="304"/>
        <v>2684.6223807600577</v>
      </c>
      <c r="Q1060" s="211">
        <f t="shared" si="292"/>
        <v>1033</v>
      </c>
      <c r="R1060" s="212">
        <f t="shared" si="295"/>
        <v>226.22770571428575</v>
      </c>
      <c r="S1060" s="436">
        <v>19710</v>
      </c>
      <c r="T1060" s="213">
        <f t="shared" si="298"/>
        <v>1045.4952865000228</v>
      </c>
      <c r="U1060" s="210">
        <f t="shared" si="305"/>
        <v>355.46839741000775</v>
      </c>
      <c r="V1060" s="208">
        <f t="shared" si="306"/>
        <v>20.909905730000457</v>
      </c>
      <c r="W1060" s="165">
        <v>24</v>
      </c>
      <c r="X1060" s="166">
        <f t="shared" si="307"/>
        <v>1445.873589640031</v>
      </c>
    </row>
    <row r="1061" spans="1:24" s="424" customFormat="1" ht="15.75" customHeight="1" x14ac:dyDescent="0.2">
      <c r="A1061" s="211">
        <f t="shared" si="290"/>
        <v>1034</v>
      </c>
      <c r="B1061" s="212">
        <f t="shared" si="293"/>
        <v>79.203186000000002</v>
      </c>
      <c r="C1061" s="436">
        <v>19710</v>
      </c>
      <c r="D1061" s="213">
        <f t="shared" si="296"/>
        <v>2986.2435079316124</v>
      </c>
      <c r="E1061" s="208">
        <f t="shared" si="299"/>
        <v>1015.3227926967483</v>
      </c>
      <c r="F1061" s="164">
        <f t="shared" si="300"/>
        <v>59.72487015863225</v>
      </c>
      <c r="G1061" s="165">
        <v>68</v>
      </c>
      <c r="H1061" s="166">
        <f t="shared" si="301"/>
        <v>4129.2911707869935</v>
      </c>
      <c r="I1061" s="211">
        <f t="shared" si="291"/>
        <v>1034</v>
      </c>
      <c r="J1061" s="212">
        <f t="shared" si="294"/>
        <v>121.85105538461538</v>
      </c>
      <c r="K1061" s="436">
        <v>19710</v>
      </c>
      <c r="L1061" s="213">
        <f t="shared" si="297"/>
        <v>1941.0582801555483</v>
      </c>
      <c r="M1061" s="210">
        <f t="shared" si="302"/>
        <v>659.95981525288653</v>
      </c>
      <c r="N1061" s="208">
        <f t="shared" si="303"/>
        <v>38.82116560311097</v>
      </c>
      <c r="O1061" s="165">
        <v>44</v>
      </c>
      <c r="P1061" s="166">
        <f t="shared" si="304"/>
        <v>2683.8392610115457</v>
      </c>
      <c r="Q1061" s="211">
        <f t="shared" si="292"/>
        <v>1034</v>
      </c>
      <c r="R1061" s="212">
        <f t="shared" si="295"/>
        <v>226.29481714285717</v>
      </c>
      <c r="S1061" s="436">
        <v>19710</v>
      </c>
      <c r="T1061" s="213">
        <f t="shared" si="298"/>
        <v>1045.1852277760643</v>
      </c>
      <c r="U1061" s="210">
        <f t="shared" si="305"/>
        <v>355.36297744386189</v>
      </c>
      <c r="V1061" s="208">
        <f t="shared" si="306"/>
        <v>20.903704555521287</v>
      </c>
      <c r="W1061" s="165">
        <v>24</v>
      </c>
      <c r="X1061" s="166">
        <f t="shared" si="307"/>
        <v>1445.4519097754473</v>
      </c>
    </row>
    <row r="1062" spans="1:24" s="424" customFormat="1" ht="15.75" customHeight="1" x14ac:dyDescent="0.2">
      <c r="A1062" s="211">
        <f t="shared" si="290"/>
        <v>1035</v>
      </c>
      <c r="B1062" s="212">
        <f t="shared" si="293"/>
        <v>79.226675</v>
      </c>
      <c r="C1062" s="436">
        <v>19710</v>
      </c>
      <c r="D1062" s="213">
        <f t="shared" si="296"/>
        <v>2985.3581511530051</v>
      </c>
      <c r="E1062" s="208">
        <f t="shared" si="299"/>
        <v>1015.0217713920218</v>
      </c>
      <c r="F1062" s="164">
        <f t="shared" si="300"/>
        <v>59.707163023060104</v>
      </c>
      <c r="G1062" s="165">
        <v>68</v>
      </c>
      <c r="H1062" s="166">
        <f t="shared" si="301"/>
        <v>4128.0870855680878</v>
      </c>
      <c r="I1062" s="211">
        <f t="shared" si="291"/>
        <v>1035</v>
      </c>
      <c r="J1062" s="212">
        <f t="shared" si="294"/>
        <v>121.8871923076923</v>
      </c>
      <c r="K1062" s="436">
        <v>19710</v>
      </c>
      <c r="L1062" s="213">
        <f t="shared" si="297"/>
        <v>1940.4827982494533</v>
      </c>
      <c r="M1062" s="210">
        <f t="shared" si="302"/>
        <v>659.76415140481413</v>
      </c>
      <c r="N1062" s="208">
        <f t="shared" si="303"/>
        <v>38.809655964989069</v>
      </c>
      <c r="O1062" s="165">
        <v>44</v>
      </c>
      <c r="P1062" s="166">
        <f t="shared" si="304"/>
        <v>2683.0566056192561</v>
      </c>
      <c r="Q1062" s="211">
        <f t="shared" si="292"/>
        <v>1035</v>
      </c>
      <c r="R1062" s="212">
        <f t="shared" si="295"/>
        <v>226.36192857142859</v>
      </c>
      <c r="S1062" s="436">
        <v>19710</v>
      </c>
      <c r="T1062" s="213">
        <f t="shared" si="298"/>
        <v>1044.8753529035516</v>
      </c>
      <c r="U1062" s="210">
        <f t="shared" si="305"/>
        <v>355.25761998720759</v>
      </c>
      <c r="V1062" s="208">
        <f t="shared" si="306"/>
        <v>20.897507058071032</v>
      </c>
      <c r="W1062" s="165">
        <v>24</v>
      </c>
      <c r="X1062" s="166">
        <f t="shared" si="307"/>
        <v>1445.0304799488304</v>
      </c>
    </row>
    <row r="1063" spans="1:24" s="424" customFormat="1" ht="15.75" customHeight="1" x14ac:dyDescent="0.2">
      <c r="A1063" s="211">
        <f t="shared" si="290"/>
        <v>1036</v>
      </c>
      <c r="B1063" s="212">
        <f t="shared" si="293"/>
        <v>79.250163999999998</v>
      </c>
      <c r="C1063" s="436">
        <v>19710</v>
      </c>
      <c r="D1063" s="213">
        <f t="shared" si="296"/>
        <v>2984.4733191971691</v>
      </c>
      <c r="E1063" s="208">
        <f t="shared" si="299"/>
        <v>1014.7209285270376</v>
      </c>
      <c r="F1063" s="164">
        <f t="shared" si="300"/>
        <v>59.689466383943383</v>
      </c>
      <c r="G1063" s="165">
        <v>68</v>
      </c>
      <c r="H1063" s="166">
        <f t="shared" si="301"/>
        <v>4126.8837141081494</v>
      </c>
      <c r="I1063" s="211">
        <f t="shared" si="291"/>
        <v>1036</v>
      </c>
      <c r="J1063" s="212">
        <f t="shared" si="294"/>
        <v>121.92332923076923</v>
      </c>
      <c r="K1063" s="436">
        <v>19710</v>
      </c>
      <c r="L1063" s="213">
        <f t="shared" si="297"/>
        <v>1939.90765747816</v>
      </c>
      <c r="M1063" s="210">
        <f t="shared" si="302"/>
        <v>659.56860354257446</v>
      </c>
      <c r="N1063" s="208">
        <f t="shared" si="303"/>
        <v>38.798153149563198</v>
      </c>
      <c r="O1063" s="165">
        <v>44</v>
      </c>
      <c r="P1063" s="166">
        <f t="shared" si="304"/>
        <v>2682.2744141702979</v>
      </c>
      <c r="Q1063" s="211">
        <f t="shared" si="292"/>
        <v>1036</v>
      </c>
      <c r="R1063" s="212">
        <f t="shared" si="295"/>
        <v>226.42904000000001</v>
      </c>
      <c r="S1063" s="436">
        <v>19710</v>
      </c>
      <c r="T1063" s="213">
        <f t="shared" si="298"/>
        <v>1044.5656617190091</v>
      </c>
      <c r="U1063" s="210">
        <f t="shared" si="305"/>
        <v>355.15232498446312</v>
      </c>
      <c r="V1063" s="208">
        <f t="shared" si="306"/>
        <v>20.891313234380181</v>
      </c>
      <c r="W1063" s="165">
        <v>24</v>
      </c>
      <c r="X1063" s="166">
        <f t="shared" si="307"/>
        <v>1444.6092999378525</v>
      </c>
    </row>
    <row r="1064" spans="1:24" s="424" customFormat="1" ht="15.75" customHeight="1" x14ac:dyDescent="0.2">
      <c r="A1064" s="211">
        <f t="shared" si="290"/>
        <v>1037</v>
      </c>
      <c r="B1064" s="212">
        <f t="shared" si="293"/>
        <v>79.273652999999996</v>
      </c>
      <c r="C1064" s="436">
        <v>19710</v>
      </c>
      <c r="D1064" s="213">
        <f t="shared" si="296"/>
        <v>2983.5890115975858</v>
      </c>
      <c r="E1064" s="208">
        <f t="shared" si="299"/>
        <v>1014.4202639431793</v>
      </c>
      <c r="F1064" s="164">
        <f t="shared" si="300"/>
        <v>59.671780231951715</v>
      </c>
      <c r="G1064" s="165">
        <v>68</v>
      </c>
      <c r="H1064" s="166">
        <f t="shared" si="301"/>
        <v>4125.6810557727167</v>
      </c>
      <c r="I1064" s="211">
        <f t="shared" si="291"/>
        <v>1037</v>
      </c>
      <c r="J1064" s="212">
        <f t="shared" si="294"/>
        <v>121.95946615384614</v>
      </c>
      <c r="K1064" s="436">
        <v>19710</v>
      </c>
      <c r="L1064" s="213">
        <f t="shared" si="297"/>
        <v>1939.3328575384312</v>
      </c>
      <c r="M1064" s="210">
        <f t="shared" si="302"/>
        <v>659.37317156306665</v>
      </c>
      <c r="N1064" s="208">
        <f t="shared" si="303"/>
        <v>38.786657150768626</v>
      </c>
      <c r="O1064" s="165">
        <v>44</v>
      </c>
      <c r="P1064" s="166">
        <f t="shared" si="304"/>
        <v>2681.4926862522661</v>
      </c>
      <c r="Q1064" s="211">
        <f t="shared" si="292"/>
        <v>1037</v>
      </c>
      <c r="R1064" s="212">
        <f t="shared" si="295"/>
        <v>226.49615142857144</v>
      </c>
      <c r="S1064" s="436">
        <v>19710</v>
      </c>
      <c r="T1064" s="213">
        <f t="shared" si="298"/>
        <v>1044.2561540591551</v>
      </c>
      <c r="U1064" s="210">
        <f t="shared" si="305"/>
        <v>355.04709238011276</v>
      </c>
      <c r="V1064" s="208">
        <f t="shared" si="306"/>
        <v>20.885123081183103</v>
      </c>
      <c r="W1064" s="165">
        <v>24</v>
      </c>
      <c r="X1064" s="166">
        <f t="shared" si="307"/>
        <v>1444.1883695204508</v>
      </c>
    </row>
    <row r="1065" spans="1:24" s="424" customFormat="1" ht="15.75" customHeight="1" x14ac:dyDescent="0.2">
      <c r="A1065" s="211">
        <f t="shared" si="290"/>
        <v>1038</v>
      </c>
      <c r="B1065" s="212">
        <f t="shared" si="293"/>
        <v>79.297141999999994</v>
      </c>
      <c r="C1065" s="436">
        <v>19710</v>
      </c>
      <c r="D1065" s="213">
        <f t="shared" si="296"/>
        <v>2982.7052278882893</v>
      </c>
      <c r="E1065" s="208">
        <f t="shared" si="299"/>
        <v>1014.1197774820184</v>
      </c>
      <c r="F1065" s="164">
        <f t="shared" si="300"/>
        <v>59.654104557765784</v>
      </c>
      <c r="G1065" s="165">
        <v>68</v>
      </c>
      <c r="H1065" s="166">
        <f t="shared" si="301"/>
        <v>4124.4791099280737</v>
      </c>
      <c r="I1065" s="211">
        <f t="shared" si="291"/>
        <v>1038</v>
      </c>
      <c r="J1065" s="212">
        <f t="shared" si="294"/>
        <v>121.99560307692306</v>
      </c>
      <c r="K1065" s="436">
        <v>19710</v>
      </c>
      <c r="L1065" s="213">
        <f t="shared" si="297"/>
        <v>1938.7583981273879</v>
      </c>
      <c r="M1065" s="210">
        <f t="shared" si="302"/>
        <v>659.17785536331189</v>
      </c>
      <c r="N1065" s="208">
        <f t="shared" si="303"/>
        <v>38.775167962547755</v>
      </c>
      <c r="O1065" s="165">
        <v>44</v>
      </c>
      <c r="P1065" s="166">
        <f t="shared" si="304"/>
        <v>2680.7114214532471</v>
      </c>
      <c r="Q1065" s="211">
        <f t="shared" si="292"/>
        <v>1038</v>
      </c>
      <c r="R1065" s="212">
        <f t="shared" si="295"/>
        <v>226.56326285714286</v>
      </c>
      <c r="S1065" s="436">
        <v>19710</v>
      </c>
      <c r="T1065" s="213">
        <f t="shared" si="298"/>
        <v>1043.9468297609012</v>
      </c>
      <c r="U1065" s="210">
        <f t="shared" si="305"/>
        <v>354.94192211870643</v>
      </c>
      <c r="V1065" s="208">
        <f t="shared" si="306"/>
        <v>20.878936595218025</v>
      </c>
      <c r="W1065" s="165">
        <v>24</v>
      </c>
      <c r="X1065" s="166">
        <f t="shared" si="307"/>
        <v>1443.7676884748257</v>
      </c>
    </row>
    <row r="1066" spans="1:24" s="424" customFormat="1" ht="15.75" customHeight="1" x14ac:dyDescent="0.2">
      <c r="A1066" s="211">
        <f t="shared" si="290"/>
        <v>1039</v>
      </c>
      <c r="B1066" s="212">
        <f t="shared" si="293"/>
        <v>79.320630999999992</v>
      </c>
      <c r="C1066" s="436">
        <v>19710</v>
      </c>
      <c r="D1066" s="213">
        <f t="shared" si="296"/>
        <v>2981.8219676038639</v>
      </c>
      <c r="E1066" s="208">
        <f t="shared" si="299"/>
        <v>1013.8194689853137</v>
      </c>
      <c r="F1066" s="164">
        <f t="shared" si="300"/>
        <v>59.636439352077275</v>
      </c>
      <c r="G1066" s="165">
        <v>68</v>
      </c>
      <c r="H1066" s="166">
        <f t="shared" si="301"/>
        <v>4123.2778759412549</v>
      </c>
      <c r="I1066" s="211">
        <f t="shared" si="291"/>
        <v>1039</v>
      </c>
      <c r="J1066" s="212">
        <f t="shared" si="294"/>
        <v>122.03173999999999</v>
      </c>
      <c r="K1066" s="436">
        <v>19710</v>
      </c>
      <c r="L1066" s="213">
        <f t="shared" si="297"/>
        <v>1938.1842789425116</v>
      </c>
      <c r="M1066" s="210">
        <f t="shared" si="302"/>
        <v>658.98265484045396</v>
      </c>
      <c r="N1066" s="208">
        <f t="shared" si="303"/>
        <v>38.763685578850236</v>
      </c>
      <c r="O1066" s="165">
        <v>44</v>
      </c>
      <c r="P1066" s="166">
        <f t="shared" si="304"/>
        <v>2679.9306193618154</v>
      </c>
      <c r="Q1066" s="211">
        <f t="shared" si="292"/>
        <v>1039</v>
      </c>
      <c r="R1066" s="212">
        <f t="shared" si="295"/>
        <v>226.63037428571428</v>
      </c>
      <c r="S1066" s="436">
        <v>19710</v>
      </c>
      <c r="T1066" s="213">
        <f t="shared" si="298"/>
        <v>1043.6376886613523</v>
      </c>
      <c r="U1066" s="210">
        <f t="shared" si="305"/>
        <v>354.83681414485983</v>
      </c>
      <c r="V1066" s="208">
        <f t="shared" si="306"/>
        <v>20.872753773227046</v>
      </c>
      <c r="W1066" s="165">
        <v>24</v>
      </c>
      <c r="X1066" s="166">
        <f t="shared" si="307"/>
        <v>1443.3472565794391</v>
      </c>
    </row>
    <row r="1067" spans="1:24" s="424" customFormat="1" ht="15.75" customHeight="1" x14ac:dyDescent="0.2">
      <c r="A1067" s="214">
        <f t="shared" si="290"/>
        <v>1040</v>
      </c>
      <c r="B1067" s="212">
        <f t="shared" si="293"/>
        <v>79.344120000000004</v>
      </c>
      <c r="C1067" s="436">
        <v>19710</v>
      </c>
      <c r="D1067" s="213">
        <f t="shared" si="296"/>
        <v>2980.9392302794458</v>
      </c>
      <c r="E1067" s="208">
        <f t="shared" si="299"/>
        <v>1013.5193382950116</v>
      </c>
      <c r="F1067" s="164">
        <f t="shared" si="300"/>
        <v>59.618784605588921</v>
      </c>
      <c r="G1067" s="165">
        <v>68</v>
      </c>
      <c r="H1067" s="166">
        <f t="shared" si="301"/>
        <v>4122.077353180046</v>
      </c>
      <c r="I1067" s="214">
        <f t="shared" si="291"/>
        <v>1040</v>
      </c>
      <c r="J1067" s="212">
        <f t="shared" si="294"/>
        <v>122.06787692307692</v>
      </c>
      <c r="K1067" s="436">
        <v>19710</v>
      </c>
      <c r="L1067" s="213">
        <f t="shared" si="297"/>
        <v>1937.61049968164</v>
      </c>
      <c r="M1067" s="210">
        <f t="shared" si="302"/>
        <v>658.7875698917577</v>
      </c>
      <c r="N1067" s="208">
        <f t="shared" si="303"/>
        <v>38.752209993632803</v>
      </c>
      <c r="O1067" s="165">
        <v>44</v>
      </c>
      <c r="P1067" s="166">
        <f t="shared" si="304"/>
        <v>2679.1502795670303</v>
      </c>
      <c r="Q1067" s="214">
        <f t="shared" si="292"/>
        <v>1040</v>
      </c>
      <c r="R1067" s="212">
        <f t="shared" si="295"/>
        <v>226.69748571428573</v>
      </c>
      <c r="S1067" s="436">
        <v>19710</v>
      </c>
      <c r="T1067" s="213">
        <f t="shared" si="298"/>
        <v>1043.328730597806</v>
      </c>
      <c r="U1067" s="210">
        <f t="shared" si="305"/>
        <v>354.73176840325408</v>
      </c>
      <c r="V1067" s="208">
        <f t="shared" si="306"/>
        <v>20.866574611956121</v>
      </c>
      <c r="W1067" s="165">
        <v>24</v>
      </c>
      <c r="X1067" s="166">
        <f t="shared" si="307"/>
        <v>1442.9270736130163</v>
      </c>
    </row>
    <row r="1068" spans="1:24" s="424" customFormat="1" ht="15.75" customHeight="1" x14ac:dyDescent="0.2">
      <c r="A1068" s="211">
        <f t="shared" si="290"/>
        <v>1041</v>
      </c>
      <c r="B1068" s="212">
        <f t="shared" si="293"/>
        <v>79.367609000000002</v>
      </c>
      <c r="C1068" s="436">
        <v>19710</v>
      </c>
      <c r="D1068" s="213">
        <f t="shared" si="296"/>
        <v>2980.0570154507241</v>
      </c>
      <c r="E1068" s="208">
        <f t="shared" si="299"/>
        <v>1013.2193852532463</v>
      </c>
      <c r="F1068" s="164">
        <f t="shared" si="300"/>
        <v>59.601140309014482</v>
      </c>
      <c r="G1068" s="165">
        <v>68</v>
      </c>
      <c r="H1068" s="166">
        <f t="shared" si="301"/>
        <v>4120.8775410129856</v>
      </c>
      <c r="I1068" s="211">
        <f t="shared" si="291"/>
        <v>1041</v>
      </c>
      <c r="J1068" s="212">
        <f t="shared" si="294"/>
        <v>122.10401384615385</v>
      </c>
      <c r="K1068" s="436">
        <v>19710</v>
      </c>
      <c r="L1068" s="213">
        <f t="shared" si="297"/>
        <v>1937.0370600429706</v>
      </c>
      <c r="M1068" s="210">
        <f t="shared" si="302"/>
        <v>658.59260041461005</v>
      </c>
      <c r="N1068" s="208">
        <f t="shared" si="303"/>
        <v>38.740741200859411</v>
      </c>
      <c r="O1068" s="165">
        <v>44</v>
      </c>
      <c r="P1068" s="166">
        <f t="shared" si="304"/>
        <v>2678.3704016584397</v>
      </c>
      <c r="Q1068" s="211">
        <f t="shared" si="292"/>
        <v>1041</v>
      </c>
      <c r="R1068" s="212">
        <f t="shared" si="295"/>
        <v>226.76459714285716</v>
      </c>
      <c r="S1068" s="436">
        <v>19710</v>
      </c>
      <c r="T1068" s="213">
        <f t="shared" si="298"/>
        <v>1043.0199554077533</v>
      </c>
      <c r="U1068" s="210">
        <f t="shared" si="305"/>
        <v>354.62678483863613</v>
      </c>
      <c r="V1068" s="208">
        <f t="shared" si="306"/>
        <v>20.860399108155065</v>
      </c>
      <c r="W1068" s="165">
        <v>24</v>
      </c>
      <c r="X1068" s="166">
        <f t="shared" si="307"/>
        <v>1442.5071393545445</v>
      </c>
    </row>
    <row r="1069" spans="1:24" s="424" customFormat="1" ht="15.75" customHeight="1" x14ac:dyDescent="0.2">
      <c r="A1069" s="211">
        <f t="shared" si="290"/>
        <v>1042</v>
      </c>
      <c r="B1069" s="212">
        <f t="shared" si="293"/>
        <v>79.391098</v>
      </c>
      <c r="C1069" s="436">
        <v>19710</v>
      </c>
      <c r="D1069" s="213">
        <f t="shared" si="296"/>
        <v>2979.1753226539331</v>
      </c>
      <c r="E1069" s="208">
        <f t="shared" si="299"/>
        <v>1012.9196097023373</v>
      </c>
      <c r="F1069" s="164">
        <f t="shared" si="300"/>
        <v>59.583506453078662</v>
      </c>
      <c r="G1069" s="165">
        <v>68</v>
      </c>
      <c r="H1069" s="166">
        <f t="shared" si="301"/>
        <v>4119.6784388093492</v>
      </c>
      <c r="I1069" s="211">
        <f t="shared" si="291"/>
        <v>1042</v>
      </c>
      <c r="J1069" s="212">
        <f t="shared" si="294"/>
        <v>122.14015076923076</v>
      </c>
      <c r="K1069" s="436">
        <v>19710</v>
      </c>
      <c r="L1069" s="213">
        <f t="shared" si="297"/>
        <v>1936.4639597250566</v>
      </c>
      <c r="M1069" s="210">
        <f t="shared" si="302"/>
        <v>658.39774630651925</v>
      </c>
      <c r="N1069" s="208">
        <f t="shared" si="303"/>
        <v>38.729279194501132</v>
      </c>
      <c r="O1069" s="165">
        <v>44</v>
      </c>
      <c r="P1069" s="166">
        <f t="shared" si="304"/>
        <v>2677.590985226077</v>
      </c>
      <c r="Q1069" s="211">
        <f t="shared" si="292"/>
        <v>1042</v>
      </c>
      <c r="R1069" s="212">
        <f t="shared" si="295"/>
        <v>226.83170857142858</v>
      </c>
      <c r="S1069" s="436">
        <v>19710</v>
      </c>
      <c r="T1069" s="213">
        <f t="shared" si="298"/>
        <v>1042.7113629288765</v>
      </c>
      <c r="U1069" s="210">
        <f t="shared" si="305"/>
        <v>354.52186339581806</v>
      </c>
      <c r="V1069" s="208">
        <f t="shared" si="306"/>
        <v>20.854227258577531</v>
      </c>
      <c r="W1069" s="165">
        <v>24</v>
      </c>
      <c r="X1069" s="166">
        <f t="shared" si="307"/>
        <v>1442.087453583272</v>
      </c>
    </row>
    <row r="1070" spans="1:24" s="424" customFormat="1" ht="15.75" customHeight="1" x14ac:dyDescent="0.2">
      <c r="A1070" s="211">
        <f t="shared" si="290"/>
        <v>1043</v>
      </c>
      <c r="B1070" s="212">
        <f t="shared" si="293"/>
        <v>79.414586999999997</v>
      </c>
      <c r="C1070" s="436">
        <v>19710</v>
      </c>
      <c r="D1070" s="213">
        <f t="shared" si="296"/>
        <v>2978.2941514258582</v>
      </c>
      <c r="E1070" s="208">
        <f t="shared" si="299"/>
        <v>1012.6200114847919</v>
      </c>
      <c r="F1070" s="164">
        <f t="shared" si="300"/>
        <v>59.565883028517163</v>
      </c>
      <c r="G1070" s="165">
        <v>68</v>
      </c>
      <c r="H1070" s="166">
        <f t="shared" si="301"/>
        <v>4118.4800459391672</v>
      </c>
      <c r="I1070" s="211">
        <f t="shared" si="291"/>
        <v>1043</v>
      </c>
      <c r="J1070" s="212">
        <f t="shared" si="294"/>
        <v>122.17628769230768</v>
      </c>
      <c r="K1070" s="436">
        <v>19710</v>
      </c>
      <c r="L1070" s="213">
        <f t="shared" si="297"/>
        <v>1935.8911984268079</v>
      </c>
      <c r="M1070" s="210">
        <f t="shared" si="302"/>
        <v>658.20300746511475</v>
      </c>
      <c r="N1070" s="208">
        <f t="shared" si="303"/>
        <v>38.717823968536159</v>
      </c>
      <c r="O1070" s="165">
        <v>44</v>
      </c>
      <c r="P1070" s="166">
        <f t="shared" si="304"/>
        <v>2676.812029860459</v>
      </c>
      <c r="Q1070" s="211">
        <f t="shared" si="292"/>
        <v>1043</v>
      </c>
      <c r="R1070" s="212">
        <f t="shared" si="295"/>
        <v>226.89882</v>
      </c>
      <c r="S1070" s="436">
        <v>19710</v>
      </c>
      <c r="T1070" s="213">
        <f t="shared" si="298"/>
        <v>1042.4029529990505</v>
      </c>
      <c r="U1070" s="210">
        <f t="shared" si="305"/>
        <v>354.41700401967722</v>
      </c>
      <c r="V1070" s="208">
        <f t="shared" si="306"/>
        <v>20.848059059981011</v>
      </c>
      <c r="W1070" s="165">
        <v>24</v>
      </c>
      <c r="X1070" s="166">
        <f t="shared" si="307"/>
        <v>1441.6680160787089</v>
      </c>
    </row>
    <row r="1071" spans="1:24" s="424" customFormat="1" ht="15.75" customHeight="1" x14ac:dyDescent="0.2">
      <c r="A1071" s="211">
        <f t="shared" si="290"/>
        <v>1044</v>
      </c>
      <c r="B1071" s="212">
        <f t="shared" si="293"/>
        <v>79.438075999999995</v>
      </c>
      <c r="C1071" s="436">
        <v>19710</v>
      </c>
      <c r="D1071" s="213">
        <f t="shared" si="296"/>
        <v>2977.4135013038331</v>
      </c>
      <c r="E1071" s="208">
        <f t="shared" si="299"/>
        <v>1012.3205904433033</v>
      </c>
      <c r="F1071" s="164">
        <f t="shared" si="300"/>
        <v>59.548270026076665</v>
      </c>
      <c r="G1071" s="165">
        <v>68</v>
      </c>
      <c r="H1071" s="166">
        <f t="shared" si="301"/>
        <v>4117.2823617732138</v>
      </c>
      <c r="I1071" s="211">
        <f t="shared" si="291"/>
        <v>1044</v>
      </c>
      <c r="J1071" s="212">
        <f t="shared" si="294"/>
        <v>122.21242461538461</v>
      </c>
      <c r="K1071" s="436">
        <v>19710</v>
      </c>
      <c r="L1071" s="213">
        <f t="shared" si="297"/>
        <v>1935.3187758474917</v>
      </c>
      <c r="M1071" s="210">
        <f t="shared" si="302"/>
        <v>658.00838378814717</v>
      </c>
      <c r="N1071" s="208">
        <f t="shared" si="303"/>
        <v>38.706375516949834</v>
      </c>
      <c r="O1071" s="165">
        <v>44</v>
      </c>
      <c r="P1071" s="166">
        <f t="shared" si="304"/>
        <v>2676.0335351525887</v>
      </c>
      <c r="Q1071" s="211">
        <f t="shared" si="292"/>
        <v>1044</v>
      </c>
      <c r="R1071" s="212">
        <f t="shared" si="295"/>
        <v>226.96593142857142</v>
      </c>
      <c r="S1071" s="436">
        <v>19710</v>
      </c>
      <c r="T1071" s="213">
        <f t="shared" si="298"/>
        <v>1042.0947254563416</v>
      </c>
      <c r="U1071" s="210">
        <f t="shared" si="305"/>
        <v>354.31220665515616</v>
      </c>
      <c r="V1071" s="208">
        <f t="shared" si="306"/>
        <v>20.841894509126831</v>
      </c>
      <c r="W1071" s="165">
        <v>24</v>
      </c>
      <c r="X1071" s="166">
        <f t="shared" si="307"/>
        <v>1441.2488266206246</v>
      </c>
    </row>
    <row r="1072" spans="1:24" s="424" customFormat="1" ht="15.75" customHeight="1" x14ac:dyDescent="0.2">
      <c r="A1072" s="211">
        <f t="shared" si="290"/>
        <v>1045</v>
      </c>
      <c r="B1072" s="212">
        <f t="shared" si="293"/>
        <v>79.461565000000007</v>
      </c>
      <c r="C1072" s="436">
        <v>19710</v>
      </c>
      <c r="D1072" s="213">
        <f t="shared" si="296"/>
        <v>2976.533371825737</v>
      </c>
      <c r="E1072" s="208">
        <f t="shared" si="299"/>
        <v>1012.0213464207507</v>
      </c>
      <c r="F1072" s="164">
        <f t="shared" si="300"/>
        <v>59.53066743651474</v>
      </c>
      <c r="G1072" s="165">
        <v>68</v>
      </c>
      <c r="H1072" s="166">
        <f t="shared" si="301"/>
        <v>4116.0853856830026</v>
      </c>
      <c r="I1072" s="211">
        <f t="shared" si="291"/>
        <v>1045</v>
      </c>
      <c r="J1072" s="212">
        <f t="shared" si="294"/>
        <v>122.24856153846154</v>
      </c>
      <c r="K1072" s="436">
        <v>19710</v>
      </c>
      <c r="L1072" s="213">
        <f t="shared" si="297"/>
        <v>1934.7466916867293</v>
      </c>
      <c r="M1072" s="210">
        <f t="shared" si="302"/>
        <v>657.81387517348799</v>
      </c>
      <c r="N1072" s="208">
        <f t="shared" si="303"/>
        <v>38.694933833734588</v>
      </c>
      <c r="O1072" s="165">
        <v>44</v>
      </c>
      <c r="P1072" s="166">
        <f t="shared" si="304"/>
        <v>2675.2555006939519</v>
      </c>
      <c r="Q1072" s="211">
        <f t="shared" si="292"/>
        <v>1045</v>
      </c>
      <c r="R1072" s="212">
        <f t="shared" si="295"/>
        <v>227.0330428571429</v>
      </c>
      <c r="S1072" s="436">
        <v>19710</v>
      </c>
      <c r="T1072" s="213">
        <f t="shared" si="298"/>
        <v>1041.7866801390078</v>
      </c>
      <c r="U1072" s="210">
        <f t="shared" si="305"/>
        <v>354.20747124726267</v>
      </c>
      <c r="V1072" s="208">
        <f t="shared" si="306"/>
        <v>20.835733602780156</v>
      </c>
      <c r="W1072" s="165">
        <v>24</v>
      </c>
      <c r="X1072" s="166">
        <f t="shared" si="307"/>
        <v>1440.8298849890507</v>
      </c>
    </row>
    <row r="1073" spans="1:24" s="424" customFormat="1" ht="15.75" customHeight="1" x14ac:dyDescent="0.2">
      <c r="A1073" s="211">
        <f t="shared" si="290"/>
        <v>1046</v>
      </c>
      <c r="B1073" s="212">
        <f t="shared" si="293"/>
        <v>79.485053999999991</v>
      </c>
      <c r="C1073" s="436">
        <v>19710</v>
      </c>
      <c r="D1073" s="213">
        <f t="shared" si="296"/>
        <v>2975.6537625299975</v>
      </c>
      <c r="E1073" s="208">
        <f t="shared" si="299"/>
        <v>1011.7222792601992</v>
      </c>
      <c r="F1073" s="164">
        <f t="shared" si="300"/>
        <v>59.513075250599954</v>
      </c>
      <c r="G1073" s="165">
        <v>68</v>
      </c>
      <c r="H1073" s="166">
        <f t="shared" si="301"/>
        <v>4114.8891170407969</v>
      </c>
      <c r="I1073" s="211">
        <f t="shared" si="291"/>
        <v>1046</v>
      </c>
      <c r="J1073" s="212">
        <f t="shared" si="294"/>
        <v>122.28469846153844</v>
      </c>
      <c r="K1073" s="436">
        <v>19710</v>
      </c>
      <c r="L1073" s="213">
        <f t="shared" si="297"/>
        <v>1934.1749456444984</v>
      </c>
      <c r="M1073" s="210">
        <f t="shared" si="302"/>
        <v>657.61948151912952</v>
      </c>
      <c r="N1073" s="208">
        <f t="shared" si="303"/>
        <v>38.683498912889966</v>
      </c>
      <c r="O1073" s="165">
        <v>44</v>
      </c>
      <c r="P1073" s="166">
        <f t="shared" si="304"/>
        <v>2674.4779260765181</v>
      </c>
      <c r="Q1073" s="211">
        <f t="shared" si="292"/>
        <v>1046</v>
      </c>
      <c r="R1073" s="212">
        <f t="shared" si="295"/>
        <v>227.10015428571427</v>
      </c>
      <c r="S1073" s="436">
        <v>19710</v>
      </c>
      <c r="T1073" s="213">
        <f t="shared" si="298"/>
        <v>1041.4788168854991</v>
      </c>
      <c r="U1073" s="210">
        <f t="shared" si="305"/>
        <v>354.10279774106971</v>
      </c>
      <c r="V1073" s="208">
        <f t="shared" si="306"/>
        <v>20.829576337709984</v>
      </c>
      <c r="W1073" s="165">
        <v>24</v>
      </c>
      <c r="X1073" s="166">
        <f t="shared" si="307"/>
        <v>1440.4111909642788</v>
      </c>
    </row>
    <row r="1074" spans="1:24" s="424" customFormat="1" ht="15.75" customHeight="1" x14ac:dyDescent="0.2">
      <c r="A1074" s="211">
        <f t="shared" si="290"/>
        <v>1047</v>
      </c>
      <c r="B1074" s="212">
        <f t="shared" si="293"/>
        <v>79.508543000000003</v>
      </c>
      <c r="C1074" s="436">
        <v>19710</v>
      </c>
      <c r="D1074" s="213">
        <f t="shared" si="296"/>
        <v>2974.7746729555843</v>
      </c>
      <c r="E1074" s="208">
        <f t="shared" si="299"/>
        <v>1011.4233888048988</v>
      </c>
      <c r="F1074" s="164">
        <f t="shared" si="300"/>
        <v>59.495493459111685</v>
      </c>
      <c r="G1074" s="165">
        <v>68</v>
      </c>
      <c r="H1074" s="166">
        <f t="shared" si="301"/>
        <v>4113.6935552195946</v>
      </c>
      <c r="I1074" s="211">
        <f t="shared" si="291"/>
        <v>1047</v>
      </c>
      <c r="J1074" s="212">
        <f t="shared" si="294"/>
        <v>122.32083538461538</v>
      </c>
      <c r="K1074" s="436">
        <v>19710</v>
      </c>
      <c r="L1074" s="213">
        <f t="shared" si="297"/>
        <v>1933.6035374211297</v>
      </c>
      <c r="M1074" s="210">
        <f t="shared" si="302"/>
        <v>657.42520272318416</v>
      </c>
      <c r="N1074" s="208">
        <f t="shared" si="303"/>
        <v>38.672070748422591</v>
      </c>
      <c r="O1074" s="165">
        <v>44</v>
      </c>
      <c r="P1074" s="166">
        <f t="shared" si="304"/>
        <v>2673.7008108927366</v>
      </c>
      <c r="Q1074" s="211">
        <f t="shared" si="292"/>
        <v>1047</v>
      </c>
      <c r="R1074" s="212">
        <f t="shared" si="295"/>
        <v>227.16726571428575</v>
      </c>
      <c r="S1074" s="436">
        <v>19710</v>
      </c>
      <c r="T1074" s="213">
        <f t="shared" si="298"/>
        <v>1041.1711355344544</v>
      </c>
      <c r="U1074" s="210">
        <f t="shared" si="305"/>
        <v>353.99818608171449</v>
      </c>
      <c r="V1074" s="208">
        <f t="shared" si="306"/>
        <v>20.823422710689087</v>
      </c>
      <c r="W1074" s="165">
        <v>24</v>
      </c>
      <c r="X1074" s="166">
        <f t="shared" si="307"/>
        <v>1439.992744326858</v>
      </c>
    </row>
    <row r="1075" spans="1:24" s="424" customFormat="1" ht="15.75" customHeight="1" x14ac:dyDescent="0.2">
      <c r="A1075" s="211">
        <f t="shared" si="290"/>
        <v>1048</v>
      </c>
      <c r="B1075" s="212">
        <f t="shared" si="293"/>
        <v>79.532032000000001</v>
      </c>
      <c r="C1075" s="436">
        <v>19710</v>
      </c>
      <c r="D1075" s="213">
        <f t="shared" si="296"/>
        <v>2973.8961026420143</v>
      </c>
      <c r="E1075" s="208">
        <f t="shared" si="299"/>
        <v>1011.124674898285</v>
      </c>
      <c r="F1075" s="164">
        <f t="shared" si="300"/>
        <v>59.477922052840285</v>
      </c>
      <c r="G1075" s="165">
        <v>68</v>
      </c>
      <c r="H1075" s="166">
        <f t="shared" si="301"/>
        <v>4112.4986995931395</v>
      </c>
      <c r="I1075" s="211">
        <f t="shared" si="291"/>
        <v>1048</v>
      </c>
      <c r="J1075" s="212">
        <f t="shared" si="294"/>
        <v>122.3569723076923</v>
      </c>
      <c r="K1075" s="436">
        <v>19710</v>
      </c>
      <c r="L1075" s="213">
        <f t="shared" si="297"/>
        <v>1933.0324667173097</v>
      </c>
      <c r="M1075" s="210">
        <f t="shared" si="302"/>
        <v>657.23103868388534</v>
      </c>
      <c r="N1075" s="208">
        <f t="shared" si="303"/>
        <v>38.660649334346196</v>
      </c>
      <c r="O1075" s="165">
        <v>44</v>
      </c>
      <c r="P1075" s="166">
        <f t="shared" si="304"/>
        <v>2672.9241547355414</v>
      </c>
      <c r="Q1075" s="211">
        <f t="shared" si="292"/>
        <v>1048</v>
      </c>
      <c r="R1075" s="212">
        <f t="shared" si="295"/>
        <v>227.23437714285717</v>
      </c>
      <c r="S1075" s="436">
        <v>19710</v>
      </c>
      <c r="T1075" s="213">
        <f t="shared" si="298"/>
        <v>1040.863635924705</v>
      </c>
      <c r="U1075" s="210">
        <f t="shared" si="305"/>
        <v>353.89363621439975</v>
      </c>
      <c r="V1075" s="208">
        <f t="shared" si="306"/>
        <v>20.817272718494102</v>
      </c>
      <c r="W1075" s="165">
        <v>24</v>
      </c>
      <c r="X1075" s="166">
        <f t="shared" si="307"/>
        <v>1439.5745448575988</v>
      </c>
    </row>
    <row r="1076" spans="1:24" s="424" customFormat="1" ht="15.75" customHeight="1" x14ac:dyDescent="0.2">
      <c r="A1076" s="211">
        <f t="shared" si="290"/>
        <v>1049</v>
      </c>
      <c r="B1076" s="212">
        <f t="shared" si="293"/>
        <v>79.555520999999999</v>
      </c>
      <c r="C1076" s="436">
        <v>19710</v>
      </c>
      <c r="D1076" s="213">
        <f t="shared" si="296"/>
        <v>2973.0180511293488</v>
      </c>
      <c r="E1076" s="208">
        <f t="shared" si="299"/>
        <v>1010.8261373839787</v>
      </c>
      <c r="F1076" s="164">
        <f t="shared" si="300"/>
        <v>59.46036102258698</v>
      </c>
      <c r="G1076" s="165">
        <v>68</v>
      </c>
      <c r="H1076" s="166">
        <f t="shared" si="301"/>
        <v>4111.3045495359147</v>
      </c>
      <c r="I1076" s="211">
        <f t="shared" si="291"/>
        <v>1049</v>
      </c>
      <c r="J1076" s="212">
        <f t="shared" si="294"/>
        <v>122.39310923076923</v>
      </c>
      <c r="K1076" s="436">
        <v>19710</v>
      </c>
      <c r="L1076" s="213">
        <f t="shared" si="297"/>
        <v>1932.461733234077</v>
      </c>
      <c r="M1076" s="210">
        <f t="shared" si="302"/>
        <v>657.03698929958625</v>
      </c>
      <c r="N1076" s="208">
        <f t="shared" si="303"/>
        <v>38.649234664681543</v>
      </c>
      <c r="O1076" s="165">
        <v>44</v>
      </c>
      <c r="P1076" s="166">
        <f t="shared" si="304"/>
        <v>2672.1479571983446</v>
      </c>
      <c r="Q1076" s="211">
        <f t="shared" si="292"/>
        <v>1049</v>
      </c>
      <c r="R1076" s="212">
        <f t="shared" si="295"/>
        <v>227.30148857142859</v>
      </c>
      <c r="S1076" s="436">
        <v>19710</v>
      </c>
      <c r="T1076" s="213">
        <f t="shared" si="298"/>
        <v>1040.5563178952721</v>
      </c>
      <c r="U1076" s="210">
        <f t="shared" si="305"/>
        <v>353.78914808439254</v>
      </c>
      <c r="V1076" s="208">
        <f t="shared" si="306"/>
        <v>20.81112635790544</v>
      </c>
      <c r="W1076" s="165">
        <v>24</v>
      </c>
      <c r="X1076" s="166">
        <f t="shared" si="307"/>
        <v>1439.1565923375701</v>
      </c>
    </row>
    <row r="1077" spans="1:24" s="424" customFormat="1" ht="15.75" customHeight="1" x14ac:dyDescent="0.2">
      <c r="A1077" s="214">
        <f t="shared" si="290"/>
        <v>1050</v>
      </c>
      <c r="B1077" s="212">
        <f t="shared" si="293"/>
        <v>79.579009999999997</v>
      </c>
      <c r="C1077" s="436">
        <v>19710</v>
      </c>
      <c r="D1077" s="213">
        <f t="shared" si="296"/>
        <v>2972.1405179581907</v>
      </c>
      <c r="E1077" s="208">
        <f t="shared" si="299"/>
        <v>1010.5277761057849</v>
      </c>
      <c r="F1077" s="164">
        <f t="shared" si="300"/>
        <v>59.442810359163815</v>
      </c>
      <c r="G1077" s="165">
        <v>68</v>
      </c>
      <c r="H1077" s="166">
        <f t="shared" si="301"/>
        <v>4110.1111044231402</v>
      </c>
      <c r="I1077" s="214">
        <f t="shared" si="291"/>
        <v>1050</v>
      </c>
      <c r="J1077" s="212">
        <f t="shared" si="294"/>
        <v>122.42924615384615</v>
      </c>
      <c r="K1077" s="436">
        <v>19710</v>
      </c>
      <c r="L1077" s="213">
        <f t="shared" si="297"/>
        <v>1931.8913366728239</v>
      </c>
      <c r="M1077" s="210">
        <f t="shared" si="302"/>
        <v>656.8430544687601</v>
      </c>
      <c r="N1077" s="208">
        <f t="shared" si="303"/>
        <v>38.637826733456478</v>
      </c>
      <c r="O1077" s="165">
        <v>44</v>
      </c>
      <c r="P1077" s="166">
        <f t="shared" si="304"/>
        <v>2671.3722178750404</v>
      </c>
      <c r="Q1077" s="214">
        <f t="shared" si="292"/>
        <v>1050</v>
      </c>
      <c r="R1077" s="212">
        <f t="shared" si="295"/>
        <v>227.36860000000001</v>
      </c>
      <c r="S1077" s="436">
        <v>19710</v>
      </c>
      <c r="T1077" s="213">
        <f t="shared" si="298"/>
        <v>1040.2491812853666</v>
      </c>
      <c r="U1077" s="210">
        <f t="shared" si="305"/>
        <v>353.68472163702467</v>
      </c>
      <c r="V1077" s="208">
        <f t="shared" si="306"/>
        <v>20.804983625707333</v>
      </c>
      <c r="W1077" s="165">
        <v>24</v>
      </c>
      <c r="X1077" s="166">
        <f t="shared" si="307"/>
        <v>1438.7388865480987</v>
      </c>
    </row>
    <row r="1078" spans="1:24" s="424" customFormat="1" ht="15.75" customHeight="1" x14ac:dyDescent="0.2">
      <c r="A1078" s="211">
        <f t="shared" si="290"/>
        <v>1051</v>
      </c>
      <c r="B1078" s="212">
        <f t="shared" si="293"/>
        <v>79.602498999999995</v>
      </c>
      <c r="C1078" s="436">
        <v>19710</v>
      </c>
      <c r="D1078" s="213">
        <f t="shared" si="296"/>
        <v>2971.2635026696839</v>
      </c>
      <c r="E1078" s="208">
        <f t="shared" si="299"/>
        <v>1010.2295909076926</v>
      </c>
      <c r="F1078" s="164">
        <f t="shared" si="300"/>
        <v>59.425270053393682</v>
      </c>
      <c r="G1078" s="165">
        <v>68</v>
      </c>
      <c r="H1078" s="166">
        <f t="shared" si="301"/>
        <v>4108.9183636307698</v>
      </c>
      <c r="I1078" s="211">
        <f t="shared" si="291"/>
        <v>1051</v>
      </c>
      <c r="J1078" s="212">
        <f t="shared" si="294"/>
        <v>122.46538307692306</v>
      </c>
      <c r="K1078" s="436">
        <v>19710</v>
      </c>
      <c r="L1078" s="213">
        <f t="shared" si="297"/>
        <v>1931.3212767352948</v>
      </c>
      <c r="M1078" s="210">
        <f t="shared" si="302"/>
        <v>656.64923409000028</v>
      </c>
      <c r="N1078" s="208">
        <f t="shared" si="303"/>
        <v>38.626425534705895</v>
      </c>
      <c r="O1078" s="165">
        <v>44</v>
      </c>
      <c r="P1078" s="166">
        <f t="shared" si="304"/>
        <v>2670.5969363600011</v>
      </c>
      <c r="Q1078" s="211">
        <f t="shared" si="292"/>
        <v>1051</v>
      </c>
      <c r="R1078" s="212">
        <f t="shared" si="295"/>
        <v>227.43571142857144</v>
      </c>
      <c r="S1078" s="436">
        <v>19710</v>
      </c>
      <c r="T1078" s="213">
        <f t="shared" si="298"/>
        <v>1039.9422259343894</v>
      </c>
      <c r="U1078" s="210">
        <f t="shared" si="305"/>
        <v>353.5803568176924</v>
      </c>
      <c r="V1078" s="208">
        <f t="shared" si="306"/>
        <v>20.798844518687787</v>
      </c>
      <c r="W1078" s="165">
        <v>24</v>
      </c>
      <c r="X1078" s="166">
        <f t="shared" si="307"/>
        <v>1438.3214272707694</v>
      </c>
    </row>
    <row r="1079" spans="1:24" s="424" customFormat="1" ht="15.75" customHeight="1" x14ac:dyDescent="0.2">
      <c r="A1079" s="211">
        <f t="shared" si="290"/>
        <v>1052</v>
      </c>
      <c r="B1079" s="212">
        <f t="shared" si="293"/>
        <v>79.625988000000007</v>
      </c>
      <c r="C1079" s="436">
        <v>19710</v>
      </c>
      <c r="D1079" s="213">
        <f t="shared" si="296"/>
        <v>2970.3870048055164</v>
      </c>
      <c r="E1079" s="208">
        <f t="shared" si="299"/>
        <v>1009.9315816338757</v>
      </c>
      <c r="F1079" s="164">
        <f t="shared" si="300"/>
        <v>59.407740096110331</v>
      </c>
      <c r="G1079" s="165">
        <v>68</v>
      </c>
      <c r="H1079" s="166">
        <f t="shared" si="301"/>
        <v>4107.7263265355032</v>
      </c>
      <c r="I1079" s="211">
        <f t="shared" si="291"/>
        <v>1052</v>
      </c>
      <c r="J1079" s="212">
        <f t="shared" si="294"/>
        <v>122.50152</v>
      </c>
      <c r="K1079" s="436">
        <v>19710</v>
      </c>
      <c r="L1079" s="213">
        <f t="shared" si="297"/>
        <v>1930.7515531235858</v>
      </c>
      <c r="M1079" s="210">
        <f t="shared" si="302"/>
        <v>656.4555280620192</v>
      </c>
      <c r="N1079" s="208">
        <f t="shared" si="303"/>
        <v>38.615031062471715</v>
      </c>
      <c r="O1079" s="165">
        <v>44</v>
      </c>
      <c r="P1079" s="166">
        <f t="shared" si="304"/>
        <v>2669.8221122480768</v>
      </c>
      <c r="Q1079" s="211">
        <f t="shared" si="292"/>
        <v>1052</v>
      </c>
      <c r="R1079" s="212">
        <f t="shared" si="295"/>
        <v>227.50282285714289</v>
      </c>
      <c r="S1079" s="436">
        <v>19710</v>
      </c>
      <c r="T1079" s="213">
        <f t="shared" si="298"/>
        <v>1039.6354516819306</v>
      </c>
      <c r="U1079" s="210">
        <f t="shared" si="305"/>
        <v>353.47605357185643</v>
      </c>
      <c r="V1079" s="208">
        <f t="shared" si="306"/>
        <v>20.792709033638612</v>
      </c>
      <c r="W1079" s="165">
        <v>24</v>
      </c>
      <c r="X1079" s="166">
        <f t="shared" si="307"/>
        <v>1437.9042142874257</v>
      </c>
    </row>
    <row r="1080" spans="1:24" s="424" customFormat="1" ht="15.75" customHeight="1" x14ac:dyDescent="0.2">
      <c r="A1080" s="211">
        <f t="shared" si="290"/>
        <v>1053</v>
      </c>
      <c r="B1080" s="212">
        <f t="shared" si="293"/>
        <v>79.64947699999999</v>
      </c>
      <c r="C1080" s="436">
        <v>19710</v>
      </c>
      <c r="D1080" s="213">
        <f t="shared" si="296"/>
        <v>2969.5110239079163</v>
      </c>
      <c r="E1080" s="208">
        <f t="shared" si="299"/>
        <v>1009.6337481286916</v>
      </c>
      <c r="F1080" s="164">
        <f t="shared" si="300"/>
        <v>59.390220478158327</v>
      </c>
      <c r="G1080" s="165">
        <v>68</v>
      </c>
      <c r="H1080" s="166">
        <f t="shared" si="301"/>
        <v>4106.5349925147657</v>
      </c>
      <c r="I1080" s="211">
        <f t="shared" si="291"/>
        <v>1053</v>
      </c>
      <c r="J1080" s="212">
        <f t="shared" si="294"/>
        <v>122.53765692307691</v>
      </c>
      <c r="K1080" s="436">
        <v>19710</v>
      </c>
      <c r="L1080" s="213">
        <f t="shared" si="297"/>
        <v>1930.1821655401457</v>
      </c>
      <c r="M1080" s="210">
        <f t="shared" si="302"/>
        <v>656.26193628364956</v>
      </c>
      <c r="N1080" s="208">
        <f t="shared" si="303"/>
        <v>38.603643310802916</v>
      </c>
      <c r="O1080" s="165">
        <v>44</v>
      </c>
      <c r="P1080" s="166">
        <f t="shared" si="304"/>
        <v>2669.0477451345982</v>
      </c>
      <c r="Q1080" s="211">
        <f t="shared" si="292"/>
        <v>1053</v>
      </c>
      <c r="R1080" s="212">
        <f t="shared" si="295"/>
        <v>227.56993428571428</v>
      </c>
      <c r="S1080" s="436">
        <v>19710</v>
      </c>
      <c r="T1080" s="213">
        <f t="shared" si="298"/>
        <v>1039.3288583677706</v>
      </c>
      <c r="U1080" s="210">
        <f t="shared" si="305"/>
        <v>353.37181184504203</v>
      </c>
      <c r="V1080" s="208">
        <f t="shared" si="306"/>
        <v>20.786577167355414</v>
      </c>
      <c r="W1080" s="165">
        <v>24</v>
      </c>
      <c r="X1080" s="166">
        <f t="shared" si="307"/>
        <v>1437.4872473801681</v>
      </c>
    </row>
    <row r="1081" spans="1:24" s="424" customFormat="1" ht="15.75" customHeight="1" x14ac:dyDescent="0.2">
      <c r="A1081" s="211">
        <f t="shared" si="290"/>
        <v>1054</v>
      </c>
      <c r="B1081" s="212">
        <f t="shared" si="293"/>
        <v>79.672966000000002</v>
      </c>
      <c r="C1081" s="436">
        <v>19710</v>
      </c>
      <c r="D1081" s="213">
        <f t="shared" si="296"/>
        <v>2968.6355595196496</v>
      </c>
      <c r="E1081" s="208">
        <f t="shared" si="299"/>
        <v>1009.336090236681</v>
      </c>
      <c r="F1081" s="164">
        <f t="shared" si="300"/>
        <v>59.372711190392991</v>
      </c>
      <c r="G1081" s="165">
        <v>68</v>
      </c>
      <c r="H1081" s="166">
        <f t="shared" si="301"/>
        <v>4105.3443609467231</v>
      </c>
      <c r="I1081" s="211">
        <f t="shared" si="291"/>
        <v>1054</v>
      </c>
      <c r="J1081" s="212">
        <f t="shared" si="294"/>
        <v>122.57379384615385</v>
      </c>
      <c r="K1081" s="436">
        <v>19710</v>
      </c>
      <c r="L1081" s="213">
        <f t="shared" si="297"/>
        <v>1929.6131136877721</v>
      </c>
      <c r="M1081" s="210">
        <f t="shared" si="302"/>
        <v>656.06845865384253</v>
      </c>
      <c r="N1081" s="208">
        <f t="shared" si="303"/>
        <v>38.592262273755445</v>
      </c>
      <c r="O1081" s="165">
        <v>44</v>
      </c>
      <c r="P1081" s="166">
        <f t="shared" si="304"/>
        <v>2668.2738346153701</v>
      </c>
      <c r="Q1081" s="211">
        <f t="shared" si="292"/>
        <v>1054</v>
      </c>
      <c r="R1081" s="212">
        <f t="shared" si="295"/>
        <v>227.63704571428573</v>
      </c>
      <c r="S1081" s="436">
        <v>19710</v>
      </c>
      <c r="T1081" s="213">
        <f t="shared" si="298"/>
        <v>1039.0224458318771</v>
      </c>
      <c r="U1081" s="210">
        <f t="shared" si="305"/>
        <v>353.26763158283825</v>
      </c>
      <c r="V1081" s="208">
        <f t="shared" si="306"/>
        <v>20.780448916637543</v>
      </c>
      <c r="W1081" s="165">
        <v>24</v>
      </c>
      <c r="X1081" s="166">
        <f t="shared" si="307"/>
        <v>1437.070526331353</v>
      </c>
    </row>
    <row r="1082" spans="1:24" s="424" customFormat="1" ht="15.75" customHeight="1" x14ac:dyDescent="0.2">
      <c r="A1082" s="211">
        <f t="shared" si="290"/>
        <v>1055</v>
      </c>
      <c r="B1082" s="212">
        <f t="shared" si="293"/>
        <v>79.696455</v>
      </c>
      <c r="C1082" s="436">
        <v>19710</v>
      </c>
      <c r="D1082" s="213">
        <f t="shared" si="296"/>
        <v>2967.7606111840232</v>
      </c>
      <c r="E1082" s="208">
        <f t="shared" si="299"/>
        <v>1009.038607802568</v>
      </c>
      <c r="F1082" s="164">
        <f t="shared" si="300"/>
        <v>59.355212223680468</v>
      </c>
      <c r="G1082" s="165">
        <v>68</v>
      </c>
      <c r="H1082" s="166">
        <f t="shared" si="301"/>
        <v>4104.1544312102724</v>
      </c>
      <c r="I1082" s="211">
        <f t="shared" si="291"/>
        <v>1055</v>
      </c>
      <c r="J1082" s="212">
        <f t="shared" si="294"/>
        <v>122.60993076923077</v>
      </c>
      <c r="K1082" s="436">
        <v>19710</v>
      </c>
      <c r="L1082" s="213">
        <f t="shared" si="297"/>
        <v>1929.044397269615</v>
      </c>
      <c r="M1082" s="210">
        <f t="shared" si="302"/>
        <v>655.87509507166919</v>
      </c>
      <c r="N1082" s="208">
        <f t="shared" si="303"/>
        <v>38.580887945392298</v>
      </c>
      <c r="O1082" s="165">
        <v>44</v>
      </c>
      <c r="P1082" s="166">
        <f t="shared" si="304"/>
        <v>2667.5003802866763</v>
      </c>
      <c r="Q1082" s="211">
        <f t="shared" si="292"/>
        <v>1055</v>
      </c>
      <c r="R1082" s="212">
        <f t="shared" si="295"/>
        <v>227.70415714285716</v>
      </c>
      <c r="S1082" s="436">
        <v>19710</v>
      </c>
      <c r="T1082" s="213">
        <f t="shared" si="298"/>
        <v>1038.7162139144079</v>
      </c>
      <c r="U1082" s="210">
        <f t="shared" si="305"/>
        <v>353.16351273089873</v>
      </c>
      <c r="V1082" s="208">
        <f t="shared" si="306"/>
        <v>20.774324278288159</v>
      </c>
      <c r="W1082" s="165">
        <v>24</v>
      </c>
      <c r="X1082" s="166">
        <f t="shared" si="307"/>
        <v>1436.6540509235947</v>
      </c>
    </row>
    <row r="1083" spans="1:24" s="424" customFormat="1" ht="15.75" customHeight="1" x14ac:dyDescent="0.2">
      <c r="A1083" s="211">
        <f t="shared" si="290"/>
        <v>1056</v>
      </c>
      <c r="B1083" s="212">
        <f t="shared" si="293"/>
        <v>79.719943999999998</v>
      </c>
      <c r="C1083" s="436">
        <v>19710</v>
      </c>
      <c r="D1083" s="213">
        <f t="shared" si="296"/>
        <v>2966.8861784448818</v>
      </c>
      <c r="E1083" s="208">
        <f t="shared" si="299"/>
        <v>1008.7413006712599</v>
      </c>
      <c r="F1083" s="164">
        <f t="shared" si="300"/>
        <v>59.337723568897637</v>
      </c>
      <c r="G1083" s="165">
        <v>68</v>
      </c>
      <c r="H1083" s="166">
        <f t="shared" si="301"/>
        <v>4102.9652026850399</v>
      </c>
      <c r="I1083" s="211">
        <f t="shared" si="291"/>
        <v>1056</v>
      </c>
      <c r="J1083" s="212">
        <f t="shared" si="294"/>
        <v>122.64606769230768</v>
      </c>
      <c r="K1083" s="436">
        <v>19710</v>
      </c>
      <c r="L1083" s="213">
        <f t="shared" si="297"/>
        <v>1928.4760159891734</v>
      </c>
      <c r="M1083" s="210">
        <f t="shared" si="302"/>
        <v>655.68184543631901</v>
      </c>
      <c r="N1083" s="208">
        <f t="shared" si="303"/>
        <v>38.569520319783472</v>
      </c>
      <c r="O1083" s="165">
        <v>44</v>
      </c>
      <c r="P1083" s="166">
        <f t="shared" si="304"/>
        <v>2666.7273817452756</v>
      </c>
      <c r="Q1083" s="211">
        <f t="shared" si="292"/>
        <v>1056</v>
      </c>
      <c r="R1083" s="212">
        <f t="shared" si="295"/>
        <v>227.77126857142858</v>
      </c>
      <c r="S1083" s="436">
        <v>19710</v>
      </c>
      <c r="T1083" s="213">
        <f t="shared" si="298"/>
        <v>1038.4101624557086</v>
      </c>
      <c r="U1083" s="210">
        <f t="shared" si="305"/>
        <v>353.05945523494097</v>
      </c>
      <c r="V1083" s="208">
        <f t="shared" si="306"/>
        <v>20.768203249114173</v>
      </c>
      <c r="W1083" s="165">
        <v>24</v>
      </c>
      <c r="X1083" s="166">
        <f t="shared" si="307"/>
        <v>1436.2378209397637</v>
      </c>
    </row>
    <row r="1084" spans="1:24" s="424" customFormat="1" ht="15.75" customHeight="1" x14ac:dyDescent="0.2">
      <c r="A1084" s="211">
        <f t="shared" si="290"/>
        <v>1057</v>
      </c>
      <c r="B1084" s="212">
        <f t="shared" si="293"/>
        <v>79.743432999999996</v>
      </c>
      <c r="C1084" s="436">
        <v>19710</v>
      </c>
      <c r="D1084" s="213">
        <f t="shared" si="296"/>
        <v>2966.0122608466081</v>
      </c>
      <c r="E1084" s="208">
        <f t="shared" si="299"/>
        <v>1008.4441686878469</v>
      </c>
      <c r="F1084" s="164">
        <f t="shared" si="300"/>
        <v>59.320245216932165</v>
      </c>
      <c r="G1084" s="165">
        <v>68</v>
      </c>
      <c r="H1084" s="166">
        <f t="shared" si="301"/>
        <v>4101.776674751387</v>
      </c>
      <c r="I1084" s="211">
        <f t="shared" si="291"/>
        <v>1057</v>
      </c>
      <c r="J1084" s="212">
        <f t="shared" si="294"/>
        <v>122.68220461538461</v>
      </c>
      <c r="K1084" s="436">
        <v>19710</v>
      </c>
      <c r="L1084" s="213">
        <f t="shared" si="297"/>
        <v>1927.9079695502953</v>
      </c>
      <c r="M1084" s="210">
        <f t="shared" si="302"/>
        <v>655.48870964710045</v>
      </c>
      <c r="N1084" s="208">
        <f t="shared" si="303"/>
        <v>38.558159391005908</v>
      </c>
      <c r="O1084" s="165">
        <v>44</v>
      </c>
      <c r="P1084" s="166">
        <f t="shared" si="304"/>
        <v>2665.9548385884018</v>
      </c>
      <c r="Q1084" s="211">
        <f t="shared" si="292"/>
        <v>1057</v>
      </c>
      <c r="R1084" s="212">
        <f t="shared" si="295"/>
        <v>227.83838</v>
      </c>
      <c r="S1084" s="436">
        <v>19710</v>
      </c>
      <c r="T1084" s="213">
        <f t="shared" si="298"/>
        <v>1038.1042912963128</v>
      </c>
      <c r="U1084" s="210">
        <f t="shared" si="305"/>
        <v>352.95545904074635</v>
      </c>
      <c r="V1084" s="208">
        <f t="shared" si="306"/>
        <v>20.762085825926256</v>
      </c>
      <c r="W1084" s="165">
        <v>24</v>
      </c>
      <c r="X1084" s="166">
        <f t="shared" si="307"/>
        <v>1435.8218361629854</v>
      </c>
    </row>
    <row r="1085" spans="1:24" s="424" customFormat="1" ht="15.75" customHeight="1" x14ac:dyDescent="0.2">
      <c r="A1085" s="211">
        <f t="shared" si="290"/>
        <v>1058</v>
      </c>
      <c r="B1085" s="212">
        <f t="shared" si="293"/>
        <v>79.766921999999994</v>
      </c>
      <c r="C1085" s="436">
        <v>19710</v>
      </c>
      <c r="D1085" s="213">
        <f t="shared" si="296"/>
        <v>2965.1388579341201</v>
      </c>
      <c r="E1085" s="208">
        <f t="shared" si="299"/>
        <v>1008.1472116976009</v>
      </c>
      <c r="F1085" s="164">
        <f t="shared" si="300"/>
        <v>59.302777158682403</v>
      </c>
      <c r="G1085" s="165">
        <v>68</v>
      </c>
      <c r="H1085" s="166">
        <f t="shared" si="301"/>
        <v>4100.5888467904042</v>
      </c>
      <c r="I1085" s="211">
        <f t="shared" si="291"/>
        <v>1058</v>
      </c>
      <c r="J1085" s="212">
        <f t="shared" si="294"/>
        <v>122.71834153846153</v>
      </c>
      <c r="K1085" s="436">
        <v>19710</v>
      </c>
      <c r="L1085" s="213">
        <f t="shared" si="297"/>
        <v>1927.3402576571777</v>
      </c>
      <c r="M1085" s="210">
        <f t="shared" si="302"/>
        <v>655.29568760344046</v>
      </c>
      <c r="N1085" s="208">
        <f t="shared" si="303"/>
        <v>38.546805153143559</v>
      </c>
      <c r="O1085" s="165">
        <v>44</v>
      </c>
      <c r="P1085" s="166">
        <f t="shared" si="304"/>
        <v>2665.1827504137618</v>
      </c>
      <c r="Q1085" s="211">
        <f t="shared" si="292"/>
        <v>1058</v>
      </c>
      <c r="R1085" s="212">
        <f t="shared" si="295"/>
        <v>227.90549142857142</v>
      </c>
      <c r="S1085" s="436">
        <v>19710</v>
      </c>
      <c r="T1085" s="213">
        <f t="shared" si="298"/>
        <v>1037.7986002769419</v>
      </c>
      <c r="U1085" s="210">
        <f t="shared" si="305"/>
        <v>352.85152409416025</v>
      </c>
      <c r="V1085" s="208">
        <f t="shared" si="306"/>
        <v>20.755972005538837</v>
      </c>
      <c r="W1085" s="165">
        <v>24</v>
      </c>
      <c r="X1085" s="166">
        <f t="shared" si="307"/>
        <v>1435.406096376641</v>
      </c>
    </row>
    <row r="1086" spans="1:24" s="424" customFormat="1" ht="15.75" customHeight="1" x14ac:dyDescent="0.2">
      <c r="A1086" s="211">
        <f t="shared" si="290"/>
        <v>1059</v>
      </c>
      <c r="B1086" s="212">
        <f t="shared" si="293"/>
        <v>79.790411000000006</v>
      </c>
      <c r="C1086" s="436">
        <v>19710</v>
      </c>
      <c r="D1086" s="213">
        <f t="shared" si="296"/>
        <v>2964.2659692528719</v>
      </c>
      <c r="E1086" s="208">
        <f t="shared" si="299"/>
        <v>1007.8504295459765</v>
      </c>
      <c r="F1086" s="164">
        <f t="shared" si="300"/>
        <v>59.285319385057441</v>
      </c>
      <c r="G1086" s="165">
        <v>68</v>
      </c>
      <c r="H1086" s="166">
        <f t="shared" si="301"/>
        <v>4099.4017181839063</v>
      </c>
      <c r="I1086" s="211">
        <f t="shared" si="291"/>
        <v>1059</v>
      </c>
      <c r="J1086" s="212">
        <f t="shared" si="294"/>
        <v>122.75447846153847</v>
      </c>
      <c r="K1086" s="436">
        <v>19710</v>
      </c>
      <c r="L1086" s="213">
        <f t="shared" si="297"/>
        <v>1926.7728800143666</v>
      </c>
      <c r="M1086" s="210">
        <f t="shared" si="302"/>
        <v>655.10277920488465</v>
      </c>
      <c r="N1086" s="208">
        <f t="shared" si="303"/>
        <v>38.53545760028733</v>
      </c>
      <c r="O1086" s="165">
        <v>44</v>
      </c>
      <c r="P1086" s="166">
        <f t="shared" si="304"/>
        <v>2664.4111168195386</v>
      </c>
      <c r="Q1086" s="211">
        <f t="shared" si="292"/>
        <v>1059</v>
      </c>
      <c r="R1086" s="212">
        <f t="shared" si="295"/>
        <v>227.9726028571429</v>
      </c>
      <c r="S1086" s="436">
        <v>19710</v>
      </c>
      <c r="T1086" s="213">
        <f t="shared" si="298"/>
        <v>1037.493089238505</v>
      </c>
      <c r="U1086" s="210">
        <f t="shared" si="305"/>
        <v>352.74765034109174</v>
      </c>
      <c r="V1086" s="208">
        <f t="shared" si="306"/>
        <v>20.749861784770101</v>
      </c>
      <c r="W1086" s="165">
        <v>24</v>
      </c>
      <c r="X1086" s="166">
        <f t="shared" si="307"/>
        <v>1434.9906013643667</v>
      </c>
    </row>
    <row r="1087" spans="1:24" s="424" customFormat="1" ht="15.75" customHeight="1" x14ac:dyDescent="0.2">
      <c r="A1087" s="214">
        <f t="shared" si="290"/>
        <v>1060</v>
      </c>
      <c r="B1087" s="212">
        <f t="shared" si="293"/>
        <v>79.813900000000004</v>
      </c>
      <c r="C1087" s="436">
        <v>19710</v>
      </c>
      <c r="D1087" s="213">
        <f t="shared" si="296"/>
        <v>2963.3935943488536</v>
      </c>
      <c r="E1087" s="208">
        <f t="shared" si="299"/>
        <v>1007.5538220786103</v>
      </c>
      <c r="F1087" s="164">
        <f t="shared" si="300"/>
        <v>59.267871886977076</v>
      </c>
      <c r="G1087" s="165">
        <v>68</v>
      </c>
      <c r="H1087" s="166">
        <f t="shared" si="301"/>
        <v>4098.2152883144408</v>
      </c>
      <c r="I1087" s="214">
        <f t="shared" si="291"/>
        <v>1060</v>
      </c>
      <c r="J1087" s="212">
        <f t="shared" si="294"/>
        <v>122.79061538461539</v>
      </c>
      <c r="K1087" s="436">
        <v>19710</v>
      </c>
      <c r="L1087" s="213">
        <f t="shared" si="297"/>
        <v>1926.2058363267549</v>
      </c>
      <c r="M1087" s="210">
        <f t="shared" si="302"/>
        <v>654.90998435109668</v>
      </c>
      <c r="N1087" s="208">
        <f t="shared" si="303"/>
        <v>38.524116726535098</v>
      </c>
      <c r="O1087" s="165">
        <v>44</v>
      </c>
      <c r="P1087" s="166">
        <f t="shared" si="304"/>
        <v>2663.6399374043867</v>
      </c>
      <c r="Q1087" s="214">
        <f t="shared" si="292"/>
        <v>1060</v>
      </c>
      <c r="R1087" s="212">
        <f t="shared" si="295"/>
        <v>228.03971428571433</v>
      </c>
      <c r="S1087" s="436">
        <v>19710</v>
      </c>
      <c r="T1087" s="213">
        <f t="shared" si="298"/>
        <v>1037.1877580220987</v>
      </c>
      <c r="U1087" s="210">
        <f t="shared" si="305"/>
        <v>352.64383772751358</v>
      </c>
      <c r="V1087" s="208">
        <f t="shared" si="306"/>
        <v>20.743755160441975</v>
      </c>
      <c r="W1087" s="165">
        <v>24</v>
      </c>
      <c r="X1087" s="166">
        <f t="shared" si="307"/>
        <v>1434.5753509100541</v>
      </c>
    </row>
    <row r="1088" spans="1:24" s="424" customFormat="1" ht="15.75" customHeight="1" x14ac:dyDescent="0.2">
      <c r="A1088" s="211">
        <f t="shared" ref="A1088:A1151" si="308">1+A1087</f>
        <v>1061</v>
      </c>
      <c r="B1088" s="212">
        <f t="shared" si="293"/>
        <v>79.837389000000002</v>
      </c>
      <c r="C1088" s="436">
        <v>19710</v>
      </c>
      <c r="D1088" s="213">
        <f t="shared" si="296"/>
        <v>2962.52173276859</v>
      </c>
      <c r="E1088" s="208">
        <f t="shared" si="299"/>
        <v>1007.2573891413207</v>
      </c>
      <c r="F1088" s="164">
        <f t="shared" si="300"/>
        <v>59.250434655371805</v>
      </c>
      <c r="G1088" s="165">
        <v>68</v>
      </c>
      <c r="H1088" s="166">
        <f t="shared" si="301"/>
        <v>4097.0295565652832</v>
      </c>
      <c r="I1088" s="211">
        <f t="shared" ref="I1088:I1151" si="309">1+I1087</f>
        <v>1061</v>
      </c>
      <c r="J1088" s="212">
        <f t="shared" si="294"/>
        <v>122.8267523076923</v>
      </c>
      <c r="K1088" s="436">
        <v>19710</v>
      </c>
      <c r="L1088" s="213">
        <f t="shared" si="297"/>
        <v>1925.6391262995839</v>
      </c>
      <c r="M1088" s="210">
        <f t="shared" si="302"/>
        <v>654.71730294185863</v>
      </c>
      <c r="N1088" s="208">
        <f t="shared" si="303"/>
        <v>38.512782525991682</v>
      </c>
      <c r="O1088" s="165">
        <v>44</v>
      </c>
      <c r="P1088" s="166">
        <f t="shared" si="304"/>
        <v>2662.8692117674341</v>
      </c>
      <c r="Q1088" s="211">
        <f t="shared" ref="Q1088:Q1151" si="310">1+Q1087</f>
        <v>1061</v>
      </c>
      <c r="R1088" s="212">
        <f t="shared" si="295"/>
        <v>228.10682571428575</v>
      </c>
      <c r="S1088" s="436">
        <v>19710</v>
      </c>
      <c r="T1088" s="213">
        <f t="shared" si="298"/>
        <v>1036.8826064690065</v>
      </c>
      <c r="U1088" s="210">
        <f t="shared" si="305"/>
        <v>352.54008619946222</v>
      </c>
      <c r="V1088" s="208">
        <f t="shared" si="306"/>
        <v>20.73765212938013</v>
      </c>
      <c r="W1088" s="165">
        <v>24</v>
      </c>
      <c r="X1088" s="166">
        <f t="shared" si="307"/>
        <v>1434.1603447978489</v>
      </c>
    </row>
    <row r="1089" spans="1:24" s="424" customFormat="1" ht="15.75" customHeight="1" x14ac:dyDescent="0.2">
      <c r="A1089" s="211">
        <f t="shared" si="308"/>
        <v>1062</v>
      </c>
      <c r="B1089" s="212">
        <f t="shared" si="293"/>
        <v>79.860878</v>
      </c>
      <c r="C1089" s="436">
        <v>19710</v>
      </c>
      <c r="D1089" s="213">
        <f t="shared" si="296"/>
        <v>2961.6503840591386</v>
      </c>
      <c r="E1089" s="208">
        <f t="shared" si="299"/>
        <v>1006.9611305801072</v>
      </c>
      <c r="F1089" s="164">
        <f t="shared" si="300"/>
        <v>59.233007681182769</v>
      </c>
      <c r="G1089" s="165">
        <v>68</v>
      </c>
      <c r="H1089" s="166">
        <f t="shared" si="301"/>
        <v>4095.8445223204285</v>
      </c>
      <c r="I1089" s="211">
        <f t="shared" si="309"/>
        <v>1062</v>
      </c>
      <c r="J1089" s="212">
        <f t="shared" si="294"/>
        <v>122.86288923076923</v>
      </c>
      <c r="K1089" s="436">
        <v>19710</v>
      </c>
      <c r="L1089" s="213">
        <f t="shared" si="297"/>
        <v>1925.07274963844</v>
      </c>
      <c r="M1089" s="210">
        <f t="shared" si="302"/>
        <v>654.52473487706959</v>
      </c>
      <c r="N1089" s="208">
        <f t="shared" si="303"/>
        <v>38.501454992768799</v>
      </c>
      <c r="O1089" s="165">
        <v>44</v>
      </c>
      <c r="P1089" s="166">
        <f t="shared" si="304"/>
        <v>2662.0989395082784</v>
      </c>
      <c r="Q1089" s="211">
        <f t="shared" si="310"/>
        <v>1062</v>
      </c>
      <c r="R1089" s="212">
        <f t="shared" si="295"/>
        <v>228.17393714285717</v>
      </c>
      <c r="S1089" s="436">
        <v>19710</v>
      </c>
      <c r="T1089" s="213">
        <f t="shared" si="298"/>
        <v>1036.5776344206984</v>
      </c>
      <c r="U1089" s="210">
        <f t="shared" si="305"/>
        <v>352.43639570303748</v>
      </c>
      <c r="V1089" s="208">
        <f t="shared" si="306"/>
        <v>20.731552688413966</v>
      </c>
      <c r="W1089" s="165">
        <v>24</v>
      </c>
      <c r="X1089" s="166">
        <f t="shared" si="307"/>
        <v>1433.7455828121499</v>
      </c>
    </row>
    <row r="1090" spans="1:24" s="424" customFormat="1" ht="15.75" customHeight="1" x14ac:dyDescent="0.2">
      <c r="A1090" s="211">
        <f t="shared" si="308"/>
        <v>1063</v>
      </c>
      <c r="B1090" s="212">
        <f t="shared" si="293"/>
        <v>79.884366999999997</v>
      </c>
      <c r="C1090" s="436">
        <v>19710</v>
      </c>
      <c r="D1090" s="213">
        <f t="shared" si="296"/>
        <v>2960.7795477680884</v>
      </c>
      <c r="E1090" s="208">
        <f t="shared" si="299"/>
        <v>1006.6650462411501</v>
      </c>
      <c r="F1090" s="164">
        <f t="shared" si="300"/>
        <v>59.215590955361769</v>
      </c>
      <c r="G1090" s="165">
        <v>68</v>
      </c>
      <c r="H1090" s="166">
        <f t="shared" si="301"/>
        <v>4094.6601849645999</v>
      </c>
      <c r="I1090" s="211">
        <f t="shared" si="309"/>
        <v>1063</v>
      </c>
      <c r="J1090" s="212">
        <f t="shared" si="294"/>
        <v>122.89902615384615</v>
      </c>
      <c r="K1090" s="436">
        <v>19710</v>
      </c>
      <c r="L1090" s="213">
        <f t="shared" si="297"/>
        <v>1924.5067060492574</v>
      </c>
      <c r="M1090" s="210">
        <f t="shared" si="302"/>
        <v>654.33228005674755</v>
      </c>
      <c r="N1090" s="208">
        <f t="shared" si="303"/>
        <v>38.490134120985147</v>
      </c>
      <c r="O1090" s="165">
        <v>44</v>
      </c>
      <c r="P1090" s="166">
        <f t="shared" si="304"/>
        <v>2661.3291202269902</v>
      </c>
      <c r="Q1090" s="211">
        <f t="shared" si="310"/>
        <v>1063</v>
      </c>
      <c r="R1090" s="212">
        <f t="shared" si="295"/>
        <v>228.24104857142859</v>
      </c>
      <c r="S1090" s="436">
        <v>19710</v>
      </c>
      <c r="T1090" s="213">
        <f t="shared" si="298"/>
        <v>1036.2728417188309</v>
      </c>
      <c r="U1090" s="210">
        <f t="shared" si="305"/>
        <v>352.33276618440254</v>
      </c>
      <c r="V1090" s="208">
        <f t="shared" si="306"/>
        <v>20.725456834376619</v>
      </c>
      <c r="W1090" s="165">
        <v>24</v>
      </c>
      <c r="X1090" s="166">
        <f t="shared" si="307"/>
        <v>1433.3310647376102</v>
      </c>
    </row>
    <row r="1091" spans="1:24" s="424" customFormat="1" ht="15.75" customHeight="1" x14ac:dyDescent="0.2">
      <c r="A1091" s="211">
        <f t="shared" si="308"/>
        <v>1064</v>
      </c>
      <c r="B1091" s="212">
        <f t="shared" si="293"/>
        <v>79.907855999999995</v>
      </c>
      <c r="C1091" s="436">
        <v>19710</v>
      </c>
      <c r="D1091" s="213">
        <f t="shared" si="296"/>
        <v>2959.9092234435625</v>
      </c>
      <c r="E1091" s="208">
        <f t="shared" si="299"/>
        <v>1006.3691359708113</v>
      </c>
      <c r="F1091" s="164">
        <f t="shared" si="300"/>
        <v>59.198184468871254</v>
      </c>
      <c r="G1091" s="165">
        <v>68</v>
      </c>
      <c r="H1091" s="166">
        <f t="shared" si="301"/>
        <v>4093.4765438832451</v>
      </c>
      <c r="I1091" s="211">
        <f t="shared" si="309"/>
        <v>1064</v>
      </c>
      <c r="J1091" s="212">
        <f t="shared" si="294"/>
        <v>122.93516307692306</v>
      </c>
      <c r="K1091" s="436">
        <v>19710</v>
      </c>
      <c r="L1091" s="213">
        <f t="shared" si="297"/>
        <v>1923.9409952383157</v>
      </c>
      <c r="M1091" s="210">
        <f t="shared" si="302"/>
        <v>654.13993838102738</v>
      </c>
      <c r="N1091" s="208">
        <f t="shared" si="303"/>
        <v>38.478819904766318</v>
      </c>
      <c r="O1091" s="165">
        <v>44</v>
      </c>
      <c r="P1091" s="166">
        <f t="shared" si="304"/>
        <v>2660.5597535241095</v>
      </c>
      <c r="Q1091" s="211">
        <f t="shared" si="310"/>
        <v>1064</v>
      </c>
      <c r="R1091" s="212">
        <f t="shared" si="295"/>
        <v>228.30816000000002</v>
      </c>
      <c r="S1091" s="436">
        <v>19710</v>
      </c>
      <c r="T1091" s="213">
        <f t="shared" si="298"/>
        <v>1035.9682282052468</v>
      </c>
      <c r="U1091" s="210">
        <f t="shared" si="305"/>
        <v>352.22919758978395</v>
      </c>
      <c r="V1091" s="208">
        <f t="shared" si="306"/>
        <v>20.719364564104936</v>
      </c>
      <c r="W1091" s="165">
        <v>24</v>
      </c>
      <c r="X1091" s="166">
        <f t="shared" si="307"/>
        <v>1432.9167903591358</v>
      </c>
    </row>
    <row r="1092" spans="1:24" s="424" customFormat="1" ht="15.75" customHeight="1" x14ac:dyDescent="0.2">
      <c r="A1092" s="211">
        <f t="shared" si="308"/>
        <v>1065</v>
      </c>
      <c r="B1092" s="212">
        <f t="shared" si="293"/>
        <v>79.931344999999993</v>
      </c>
      <c r="C1092" s="436">
        <v>19710</v>
      </c>
      <c r="D1092" s="213">
        <f t="shared" si="296"/>
        <v>2959.0394106342137</v>
      </c>
      <c r="E1092" s="208">
        <f t="shared" si="299"/>
        <v>1006.0733996156328</v>
      </c>
      <c r="F1092" s="164">
        <f t="shared" si="300"/>
        <v>59.180788212684277</v>
      </c>
      <c r="G1092" s="165">
        <v>68</v>
      </c>
      <c r="H1092" s="166">
        <f t="shared" si="301"/>
        <v>4092.2935984625306</v>
      </c>
      <c r="I1092" s="211">
        <f t="shared" si="309"/>
        <v>1065</v>
      </c>
      <c r="J1092" s="212">
        <f t="shared" si="294"/>
        <v>122.97129999999999</v>
      </c>
      <c r="K1092" s="436">
        <v>19710</v>
      </c>
      <c r="L1092" s="213">
        <f t="shared" si="297"/>
        <v>1923.3756169122391</v>
      </c>
      <c r="M1092" s="210">
        <f t="shared" si="302"/>
        <v>653.94770975016138</v>
      </c>
      <c r="N1092" s="208">
        <f t="shared" si="303"/>
        <v>38.467512338244781</v>
      </c>
      <c r="O1092" s="165">
        <v>44</v>
      </c>
      <c r="P1092" s="166">
        <f t="shared" si="304"/>
        <v>2659.7908390006455</v>
      </c>
      <c r="Q1092" s="211">
        <f t="shared" si="310"/>
        <v>1065</v>
      </c>
      <c r="R1092" s="212">
        <f t="shared" si="295"/>
        <v>228.37527142857144</v>
      </c>
      <c r="S1092" s="436">
        <v>19710</v>
      </c>
      <c r="T1092" s="213">
        <f t="shared" si="298"/>
        <v>1035.6637937219748</v>
      </c>
      <c r="U1092" s="210">
        <f t="shared" si="305"/>
        <v>352.12568986547143</v>
      </c>
      <c r="V1092" s="208">
        <f t="shared" si="306"/>
        <v>20.713275874439496</v>
      </c>
      <c r="W1092" s="165">
        <v>24</v>
      </c>
      <c r="X1092" s="166">
        <f t="shared" si="307"/>
        <v>1432.5027594618857</v>
      </c>
    </row>
    <row r="1093" spans="1:24" s="424" customFormat="1" ht="15.75" customHeight="1" x14ac:dyDescent="0.2">
      <c r="A1093" s="211">
        <f t="shared" si="308"/>
        <v>1066</v>
      </c>
      <c r="B1093" s="212">
        <f t="shared" si="293"/>
        <v>79.954834000000005</v>
      </c>
      <c r="C1093" s="436">
        <v>19710</v>
      </c>
      <c r="D1093" s="213">
        <f t="shared" si="296"/>
        <v>2958.170108889226</v>
      </c>
      <c r="E1093" s="208">
        <f t="shared" si="299"/>
        <v>1005.7778370223369</v>
      </c>
      <c r="F1093" s="164">
        <f t="shared" si="300"/>
        <v>59.163402177784519</v>
      </c>
      <c r="G1093" s="165">
        <v>68</v>
      </c>
      <c r="H1093" s="166">
        <f t="shared" si="301"/>
        <v>4091.1113480893473</v>
      </c>
      <c r="I1093" s="211">
        <f t="shared" si="309"/>
        <v>1066</v>
      </c>
      <c r="J1093" s="212">
        <f t="shared" si="294"/>
        <v>123.00743692307692</v>
      </c>
      <c r="K1093" s="436">
        <v>19710</v>
      </c>
      <c r="L1093" s="213">
        <f t="shared" si="297"/>
        <v>1922.8105707779969</v>
      </c>
      <c r="M1093" s="210">
        <f t="shared" si="302"/>
        <v>653.75559406451896</v>
      </c>
      <c r="N1093" s="208">
        <f t="shared" si="303"/>
        <v>38.456211415559942</v>
      </c>
      <c r="O1093" s="165">
        <v>44</v>
      </c>
      <c r="P1093" s="166">
        <f t="shared" si="304"/>
        <v>2659.0223762580758</v>
      </c>
      <c r="Q1093" s="211">
        <f t="shared" si="310"/>
        <v>1066</v>
      </c>
      <c r="R1093" s="212">
        <f t="shared" si="295"/>
        <v>228.44238285714289</v>
      </c>
      <c r="S1093" s="436">
        <v>19710</v>
      </c>
      <c r="T1093" s="213">
        <f t="shared" si="298"/>
        <v>1035.3595381112291</v>
      </c>
      <c r="U1093" s="210">
        <f t="shared" si="305"/>
        <v>352.02224295781792</v>
      </c>
      <c r="V1093" s="208">
        <f t="shared" si="306"/>
        <v>20.707190762224581</v>
      </c>
      <c r="W1093" s="165">
        <v>24</v>
      </c>
      <c r="X1093" s="166">
        <f t="shared" si="307"/>
        <v>1432.0889718312717</v>
      </c>
    </row>
    <row r="1094" spans="1:24" s="424" customFormat="1" ht="15.75" customHeight="1" x14ac:dyDescent="0.2">
      <c r="A1094" s="211">
        <f t="shared" si="308"/>
        <v>1067</v>
      </c>
      <c r="B1094" s="212">
        <f t="shared" si="293"/>
        <v>79.978323000000003</v>
      </c>
      <c r="C1094" s="436">
        <v>19710</v>
      </c>
      <c r="D1094" s="213">
        <f t="shared" si="296"/>
        <v>2957.301317758313</v>
      </c>
      <c r="E1094" s="208">
        <f t="shared" si="299"/>
        <v>1005.4824480378264</v>
      </c>
      <c r="F1094" s="164">
        <f t="shared" si="300"/>
        <v>59.146026355166263</v>
      </c>
      <c r="G1094" s="165">
        <v>68</v>
      </c>
      <c r="H1094" s="166">
        <f t="shared" si="301"/>
        <v>4089.9297921513057</v>
      </c>
      <c r="I1094" s="211">
        <f t="shared" si="309"/>
        <v>1067</v>
      </c>
      <c r="J1094" s="212">
        <f t="shared" si="294"/>
        <v>123.04357384615385</v>
      </c>
      <c r="K1094" s="436">
        <v>19710</v>
      </c>
      <c r="L1094" s="213">
        <f t="shared" si="297"/>
        <v>1922.2458565429035</v>
      </c>
      <c r="M1094" s="210">
        <f t="shared" si="302"/>
        <v>653.5635912245873</v>
      </c>
      <c r="N1094" s="208">
        <f t="shared" si="303"/>
        <v>38.444917130858073</v>
      </c>
      <c r="O1094" s="165">
        <v>44</v>
      </c>
      <c r="P1094" s="166">
        <f t="shared" si="304"/>
        <v>2658.2543648983487</v>
      </c>
      <c r="Q1094" s="211">
        <f t="shared" si="310"/>
        <v>1067</v>
      </c>
      <c r="R1094" s="212">
        <f t="shared" si="295"/>
        <v>228.50949428571431</v>
      </c>
      <c r="S1094" s="436">
        <v>19710</v>
      </c>
      <c r="T1094" s="213">
        <f t="shared" si="298"/>
        <v>1035.0554612154094</v>
      </c>
      <c r="U1094" s="210">
        <f t="shared" si="305"/>
        <v>351.91885681323924</v>
      </c>
      <c r="V1094" s="208">
        <f t="shared" si="306"/>
        <v>20.70110922430819</v>
      </c>
      <c r="W1094" s="165">
        <v>24</v>
      </c>
      <c r="X1094" s="166">
        <f t="shared" si="307"/>
        <v>1431.6754272529568</v>
      </c>
    </row>
    <row r="1095" spans="1:24" s="424" customFormat="1" ht="15.75" customHeight="1" x14ac:dyDescent="0.2">
      <c r="A1095" s="211">
        <f t="shared" si="308"/>
        <v>1068</v>
      </c>
      <c r="B1095" s="212">
        <f t="shared" si="293"/>
        <v>80.001812000000001</v>
      </c>
      <c r="C1095" s="436">
        <v>19710</v>
      </c>
      <c r="D1095" s="213">
        <f t="shared" si="296"/>
        <v>2956.4330367917169</v>
      </c>
      <c r="E1095" s="208">
        <f t="shared" si="299"/>
        <v>1005.1872325091838</v>
      </c>
      <c r="F1095" s="164">
        <f t="shared" si="300"/>
        <v>59.128660735834337</v>
      </c>
      <c r="G1095" s="165">
        <v>68</v>
      </c>
      <c r="H1095" s="166">
        <f t="shared" si="301"/>
        <v>4088.7489300367351</v>
      </c>
      <c r="I1095" s="211">
        <f t="shared" si="309"/>
        <v>1068</v>
      </c>
      <c r="J1095" s="212">
        <f t="shared" si="294"/>
        <v>123.07971076923077</v>
      </c>
      <c r="K1095" s="436">
        <v>19710</v>
      </c>
      <c r="L1095" s="213">
        <f t="shared" si="297"/>
        <v>1921.6814739146157</v>
      </c>
      <c r="M1095" s="210">
        <f t="shared" si="302"/>
        <v>653.37170113096943</v>
      </c>
      <c r="N1095" s="208">
        <f t="shared" si="303"/>
        <v>38.433629478292318</v>
      </c>
      <c r="O1095" s="165">
        <v>44</v>
      </c>
      <c r="P1095" s="166">
        <f t="shared" si="304"/>
        <v>2657.4868045238777</v>
      </c>
      <c r="Q1095" s="211">
        <f t="shared" si="310"/>
        <v>1068</v>
      </c>
      <c r="R1095" s="212">
        <f t="shared" si="295"/>
        <v>228.57660571428573</v>
      </c>
      <c r="S1095" s="436">
        <v>19710</v>
      </c>
      <c r="T1095" s="213">
        <f t="shared" si="298"/>
        <v>1034.7515628771007</v>
      </c>
      <c r="U1095" s="210">
        <f t="shared" si="305"/>
        <v>351.81553137821425</v>
      </c>
      <c r="V1095" s="208">
        <f t="shared" si="306"/>
        <v>20.695031257542013</v>
      </c>
      <c r="W1095" s="165">
        <v>24</v>
      </c>
      <c r="X1095" s="166">
        <f t="shared" si="307"/>
        <v>1431.262125512857</v>
      </c>
    </row>
    <row r="1096" spans="1:24" s="424" customFormat="1" ht="15.75" customHeight="1" x14ac:dyDescent="0.2">
      <c r="A1096" s="211">
        <f t="shared" si="308"/>
        <v>1069</v>
      </c>
      <c r="B1096" s="212">
        <f t="shared" si="293"/>
        <v>80.025300999999999</v>
      </c>
      <c r="C1096" s="436">
        <v>19710</v>
      </c>
      <c r="D1096" s="213">
        <f t="shared" si="296"/>
        <v>2955.5652655402068</v>
      </c>
      <c r="E1096" s="208">
        <f t="shared" si="299"/>
        <v>1004.8921902836704</v>
      </c>
      <c r="F1096" s="164">
        <f t="shared" si="300"/>
        <v>59.111305310804141</v>
      </c>
      <c r="G1096" s="165">
        <v>68</v>
      </c>
      <c r="H1096" s="166">
        <f t="shared" si="301"/>
        <v>4087.5687611346816</v>
      </c>
      <c r="I1096" s="211">
        <f t="shared" si="309"/>
        <v>1069</v>
      </c>
      <c r="J1096" s="212">
        <f t="shared" si="294"/>
        <v>123.11584769230768</v>
      </c>
      <c r="K1096" s="436">
        <v>19710</v>
      </c>
      <c r="L1096" s="213">
        <f t="shared" si="297"/>
        <v>1921.1174226011349</v>
      </c>
      <c r="M1096" s="210">
        <f t="shared" si="302"/>
        <v>653.17992368438593</v>
      </c>
      <c r="N1096" s="208">
        <f t="shared" si="303"/>
        <v>38.422348452022696</v>
      </c>
      <c r="O1096" s="165">
        <v>44</v>
      </c>
      <c r="P1096" s="166">
        <f t="shared" si="304"/>
        <v>2656.7196947375433</v>
      </c>
      <c r="Q1096" s="211">
        <f t="shared" si="310"/>
        <v>1069</v>
      </c>
      <c r="R1096" s="212">
        <f t="shared" si="295"/>
        <v>228.64371714285716</v>
      </c>
      <c r="S1096" s="436">
        <v>19710</v>
      </c>
      <c r="T1096" s="213">
        <f t="shared" si="298"/>
        <v>1034.4478429390724</v>
      </c>
      <c r="U1096" s="210">
        <f t="shared" si="305"/>
        <v>351.71226659928465</v>
      </c>
      <c r="V1096" s="208">
        <f t="shared" si="306"/>
        <v>20.688956858781449</v>
      </c>
      <c r="W1096" s="165">
        <v>24</v>
      </c>
      <c r="X1096" s="166">
        <f t="shared" si="307"/>
        <v>1430.8490663971386</v>
      </c>
    </row>
    <row r="1097" spans="1:24" s="424" customFormat="1" ht="15.75" customHeight="1" x14ac:dyDescent="0.2">
      <c r="A1097" s="214">
        <f t="shared" si="308"/>
        <v>1070</v>
      </c>
      <c r="B1097" s="212">
        <f t="shared" si="293"/>
        <v>80.048789999999997</v>
      </c>
      <c r="C1097" s="436">
        <v>19710</v>
      </c>
      <c r="D1097" s="213">
        <f t="shared" si="296"/>
        <v>2954.6980035550819</v>
      </c>
      <c r="E1097" s="208">
        <f t="shared" si="299"/>
        <v>1004.5973212087279</v>
      </c>
      <c r="F1097" s="164">
        <f t="shared" si="300"/>
        <v>59.093960071101641</v>
      </c>
      <c r="G1097" s="165">
        <v>68</v>
      </c>
      <c r="H1097" s="166">
        <f t="shared" si="301"/>
        <v>4086.3892848349115</v>
      </c>
      <c r="I1097" s="214">
        <f t="shared" si="309"/>
        <v>1070</v>
      </c>
      <c r="J1097" s="212">
        <f t="shared" si="294"/>
        <v>123.15198461538461</v>
      </c>
      <c r="K1097" s="436">
        <v>19710</v>
      </c>
      <c r="L1097" s="213">
        <f t="shared" si="297"/>
        <v>1920.5537023108034</v>
      </c>
      <c r="M1097" s="210">
        <f t="shared" si="302"/>
        <v>652.98825878567322</v>
      </c>
      <c r="N1097" s="208">
        <f t="shared" si="303"/>
        <v>38.411074046216065</v>
      </c>
      <c r="O1097" s="165">
        <v>44</v>
      </c>
      <c r="P1097" s="166">
        <f t="shared" si="304"/>
        <v>2655.9530351426924</v>
      </c>
      <c r="Q1097" s="214">
        <f t="shared" si="310"/>
        <v>1070</v>
      </c>
      <c r="R1097" s="212">
        <f t="shared" si="295"/>
        <v>228.71082857142858</v>
      </c>
      <c r="S1097" s="436">
        <v>19710</v>
      </c>
      <c r="T1097" s="213">
        <f t="shared" si="298"/>
        <v>1034.1443012442787</v>
      </c>
      <c r="U1097" s="210">
        <f t="shared" si="305"/>
        <v>351.60906242305481</v>
      </c>
      <c r="V1097" s="208">
        <f t="shared" si="306"/>
        <v>20.682886024885576</v>
      </c>
      <c r="W1097" s="165">
        <v>24</v>
      </c>
      <c r="X1097" s="166">
        <f t="shared" si="307"/>
        <v>1430.4362496922192</v>
      </c>
    </row>
    <row r="1098" spans="1:24" s="424" customFormat="1" ht="15.75" customHeight="1" x14ac:dyDescent="0.2">
      <c r="A1098" s="211">
        <f t="shared" si="308"/>
        <v>1071</v>
      </c>
      <c r="B1098" s="212">
        <f t="shared" si="293"/>
        <v>80.072278999999995</v>
      </c>
      <c r="C1098" s="436">
        <v>19710</v>
      </c>
      <c r="D1098" s="213">
        <f t="shared" si="296"/>
        <v>2953.8312503881652</v>
      </c>
      <c r="E1098" s="208">
        <f t="shared" si="299"/>
        <v>1004.3026251319762</v>
      </c>
      <c r="F1098" s="164">
        <f t="shared" si="300"/>
        <v>59.076625007763305</v>
      </c>
      <c r="G1098" s="165">
        <v>68</v>
      </c>
      <c r="H1098" s="166">
        <f t="shared" si="301"/>
        <v>4085.2105005279045</v>
      </c>
      <c r="I1098" s="211">
        <f t="shared" si="309"/>
        <v>1071</v>
      </c>
      <c r="J1098" s="212">
        <f t="shared" si="294"/>
        <v>123.18812153846153</v>
      </c>
      <c r="K1098" s="436">
        <v>19710</v>
      </c>
      <c r="L1098" s="213">
        <f t="shared" si="297"/>
        <v>1919.9903127523071</v>
      </c>
      <c r="M1098" s="210">
        <f t="shared" si="302"/>
        <v>652.79670633578451</v>
      </c>
      <c r="N1098" s="208">
        <f t="shared" si="303"/>
        <v>38.399806255046144</v>
      </c>
      <c r="O1098" s="165">
        <v>44</v>
      </c>
      <c r="P1098" s="166">
        <f t="shared" si="304"/>
        <v>2655.186825343138</v>
      </c>
      <c r="Q1098" s="211">
        <f t="shared" si="310"/>
        <v>1071</v>
      </c>
      <c r="R1098" s="212">
        <f t="shared" si="295"/>
        <v>228.77794</v>
      </c>
      <c r="S1098" s="436">
        <v>19710</v>
      </c>
      <c r="T1098" s="213">
        <f t="shared" si="298"/>
        <v>1033.8409376358577</v>
      </c>
      <c r="U1098" s="210">
        <f t="shared" si="305"/>
        <v>351.50591879619162</v>
      </c>
      <c r="V1098" s="208">
        <f t="shared" si="306"/>
        <v>20.676818752717153</v>
      </c>
      <c r="W1098" s="165">
        <v>24</v>
      </c>
      <c r="X1098" s="166">
        <f t="shared" si="307"/>
        <v>1430.0236751847663</v>
      </c>
    </row>
    <row r="1099" spans="1:24" s="424" customFormat="1" ht="15.75" customHeight="1" x14ac:dyDescent="0.2">
      <c r="A1099" s="211">
        <f t="shared" si="308"/>
        <v>1072</v>
      </c>
      <c r="B1099" s="212">
        <f t="shared" si="293"/>
        <v>80.095767999999993</v>
      </c>
      <c r="C1099" s="436">
        <v>19710</v>
      </c>
      <c r="D1099" s="213">
        <f t="shared" si="296"/>
        <v>2952.9650055918064</v>
      </c>
      <c r="E1099" s="208">
        <f t="shared" si="299"/>
        <v>1004.0081019012142</v>
      </c>
      <c r="F1099" s="164">
        <f t="shared" si="300"/>
        <v>59.05930011183613</v>
      </c>
      <c r="G1099" s="165">
        <v>68</v>
      </c>
      <c r="H1099" s="166">
        <f t="shared" si="301"/>
        <v>4084.0324076048564</v>
      </c>
      <c r="I1099" s="211">
        <f t="shared" si="309"/>
        <v>1072</v>
      </c>
      <c r="J1099" s="212">
        <f t="shared" si="294"/>
        <v>123.22425846153844</v>
      </c>
      <c r="K1099" s="436">
        <v>19710</v>
      </c>
      <c r="L1099" s="213">
        <f t="shared" si="297"/>
        <v>1919.4272536346741</v>
      </c>
      <c r="M1099" s="210">
        <f t="shared" si="302"/>
        <v>652.60526623578926</v>
      </c>
      <c r="N1099" s="208">
        <f t="shared" si="303"/>
        <v>38.388545072693482</v>
      </c>
      <c r="O1099" s="165">
        <v>44</v>
      </c>
      <c r="P1099" s="166">
        <f t="shared" si="304"/>
        <v>2654.4210649431566</v>
      </c>
      <c r="Q1099" s="211">
        <f t="shared" si="310"/>
        <v>1072</v>
      </c>
      <c r="R1099" s="212">
        <f t="shared" si="295"/>
        <v>228.84505142857142</v>
      </c>
      <c r="S1099" s="436">
        <v>19710</v>
      </c>
      <c r="T1099" s="213">
        <f t="shared" si="298"/>
        <v>1033.5377519571321</v>
      </c>
      <c r="U1099" s="210">
        <f t="shared" si="305"/>
        <v>351.4028356654249</v>
      </c>
      <c r="V1099" s="208">
        <f t="shared" si="306"/>
        <v>20.670755039142641</v>
      </c>
      <c r="W1099" s="165">
        <v>24</v>
      </c>
      <c r="X1099" s="166">
        <f t="shared" si="307"/>
        <v>1429.6113426616996</v>
      </c>
    </row>
    <row r="1100" spans="1:24" s="424" customFormat="1" ht="15.75" customHeight="1" x14ac:dyDescent="0.2">
      <c r="A1100" s="211">
        <f t="shared" si="308"/>
        <v>1073</v>
      </c>
      <c r="B1100" s="212">
        <f t="shared" si="293"/>
        <v>80.119257000000005</v>
      </c>
      <c r="C1100" s="436">
        <v>19710</v>
      </c>
      <c r="D1100" s="213">
        <f t="shared" si="296"/>
        <v>2952.0992687188796</v>
      </c>
      <c r="E1100" s="208">
        <f t="shared" si="299"/>
        <v>1003.7137513644191</v>
      </c>
      <c r="F1100" s="164">
        <f t="shared" si="300"/>
        <v>59.041985374377589</v>
      </c>
      <c r="G1100" s="165">
        <v>68</v>
      </c>
      <c r="H1100" s="166">
        <f t="shared" si="301"/>
        <v>4082.8550054576758</v>
      </c>
      <c r="I1100" s="211">
        <f t="shared" si="309"/>
        <v>1073</v>
      </c>
      <c r="J1100" s="212">
        <f t="shared" si="294"/>
        <v>123.26039538461539</v>
      </c>
      <c r="K1100" s="436">
        <v>19710</v>
      </c>
      <c r="L1100" s="213">
        <f t="shared" si="297"/>
        <v>1918.864524667272</v>
      </c>
      <c r="M1100" s="210">
        <f t="shared" si="302"/>
        <v>652.41393838687247</v>
      </c>
      <c r="N1100" s="208">
        <f t="shared" si="303"/>
        <v>38.377290493345441</v>
      </c>
      <c r="O1100" s="165">
        <v>44</v>
      </c>
      <c r="P1100" s="166">
        <f t="shared" si="304"/>
        <v>2653.6557535474899</v>
      </c>
      <c r="Q1100" s="211">
        <f t="shared" si="310"/>
        <v>1073</v>
      </c>
      <c r="R1100" s="212">
        <f t="shared" si="295"/>
        <v>228.91216285714287</v>
      </c>
      <c r="S1100" s="436">
        <v>19710</v>
      </c>
      <c r="T1100" s="213">
        <f t="shared" si="298"/>
        <v>1033.2347440516078</v>
      </c>
      <c r="U1100" s="210">
        <f t="shared" si="305"/>
        <v>351.29981297754665</v>
      </c>
      <c r="V1100" s="208">
        <f t="shared" si="306"/>
        <v>20.664694881032155</v>
      </c>
      <c r="W1100" s="165">
        <v>24</v>
      </c>
      <c r="X1100" s="166">
        <f t="shared" si="307"/>
        <v>1429.1992519101866</v>
      </c>
    </row>
    <row r="1101" spans="1:24" s="424" customFormat="1" ht="15.75" customHeight="1" x14ac:dyDescent="0.2">
      <c r="A1101" s="211">
        <f t="shared" si="308"/>
        <v>1074</v>
      </c>
      <c r="B1101" s="212">
        <f t="shared" si="293"/>
        <v>80.142746000000002</v>
      </c>
      <c r="C1101" s="436">
        <v>19710</v>
      </c>
      <c r="D1101" s="213">
        <f t="shared" si="296"/>
        <v>2951.2340393227855</v>
      </c>
      <c r="E1101" s="208">
        <f t="shared" si="299"/>
        <v>1003.4195733697471</v>
      </c>
      <c r="F1101" s="164">
        <f t="shared" si="300"/>
        <v>59.024680786455711</v>
      </c>
      <c r="G1101" s="165">
        <v>68</v>
      </c>
      <c r="H1101" s="166">
        <f t="shared" si="301"/>
        <v>4081.6782934789881</v>
      </c>
      <c r="I1101" s="211">
        <f t="shared" si="309"/>
        <v>1074</v>
      </c>
      <c r="J1101" s="212">
        <f t="shared" si="294"/>
        <v>123.2965323076923</v>
      </c>
      <c r="K1101" s="436">
        <v>19710</v>
      </c>
      <c r="L1101" s="213">
        <f t="shared" si="297"/>
        <v>1918.3021255598105</v>
      </c>
      <c r="M1101" s="210">
        <f t="shared" si="302"/>
        <v>652.22272269033567</v>
      </c>
      <c r="N1101" s="208">
        <f t="shared" si="303"/>
        <v>38.366042511196213</v>
      </c>
      <c r="O1101" s="165">
        <v>44</v>
      </c>
      <c r="P1101" s="166">
        <f t="shared" si="304"/>
        <v>2652.8908907613422</v>
      </c>
      <c r="Q1101" s="211">
        <f t="shared" si="310"/>
        <v>1074</v>
      </c>
      <c r="R1101" s="212">
        <f t="shared" si="295"/>
        <v>228.9792742857143</v>
      </c>
      <c r="S1101" s="436">
        <v>19710</v>
      </c>
      <c r="T1101" s="213">
        <f t="shared" si="298"/>
        <v>1032.9319137629748</v>
      </c>
      <c r="U1101" s="210">
        <f t="shared" si="305"/>
        <v>351.19685067941145</v>
      </c>
      <c r="V1101" s="208">
        <f t="shared" si="306"/>
        <v>20.658638275259495</v>
      </c>
      <c r="W1101" s="165">
        <v>24</v>
      </c>
      <c r="X1101" s="166">
        <f t="shared" si="307"/>
        <v>1428.7874027176458</v>
      </c>
    </row>
    <row r="1102" spans="1:24" s="424" customFormat="1" ht="15.75" customHeight="1" x14ac:dyDescent="0.2">
      <c r="A1102" s="211">
        <f t="shared" si="308"/>
        <v>1075</v>
      </c>
      <c r="B1102" s="212">
        <f t="shared" si="293"/>
        <v>80.166235</v>
      </c>
      <c r="C1102" s="436">
        <v>19710</v>
      </c>
      <c r="D1102" s="213">
        <f t="shared" si="296"/>
        <v>2950.3693169574444</v>
      </c>
      <c r="E1102" s="208">
        <f t="shared" si="299"/>
        <v>1003.1255677655312</v>
      </c>
      <c r="F1102" s="164">
        <f t="shared" si="300"/>
        <v>59.007386339148887</v>
      </c>
      <c r="G1102" s="165">
        <v>68</v>
      </c>
      <c r="H1102" s="166">
        <f t="shared" si="301"/>
        <v>4080.5022710621247</v>
      </c>
      <c r="I1102" s="211">
        <f t="shared" si="309"/>
        <v>1075</v>
      </c>
      <c r="J1102" s="212">
        <f t="shared" si="294"/>
        <v>123.33266923076923</v>
      </c>
      <c r="K1102" s="436">
        <v>19710</v>
      </c>
      <c r="L1102" s="213">
        <f t="shared" si="297"/>
        <v>1917.7400560223393</v>
      </c>
      <c r="M1102" s="210">
        <f t="shared" si="302"/>
        <v>652.03161904759543</v>
      </c>
      <c r="N1102" s="208">
        <f t="shared" si="303"/>
        <v>38.354801120446787</v>
      </c>
      <c r="O1102" s="165">
        <v>44</v>
      </c>
      <c r="P1102" s="166">
        <f t="shared" si="304"/>
        <v>2652.1264761903813</v>
      </c>
      <c r="Q1102" s="211">
        <f t="shared" si="310"/>
        <v>1075</v>
      </c>
      <c r="R1102" s="212">
        <f t="shared" si="295"/>
        <v>229.04638571428572</v>
      </c>
      <c r="S1102" s="436">
        <v>19710</v>
      </c>
      <c r="T1102" s="213">
        <f t="shared" si="298"/>
        <v>1032.6292609351058</v>
      </c>
      <c r="U1102" s="210">
        <f t="shared" si="305"/>
        <v>351.09394871793597</v>
      </c>
      <c r="V1102" s="208">
        <f t="shared" si="306"/>
        <v>20.652585218702114</v>
      </c>
      <c r="W1102" s="165">
        <v>24</v>
      </c>
      <c r="X1102" s="166">
        <f t="shared" si="307"/>
        <v>1428.3757948717439</v>
      </c>
    </row>
    <row r="1103" spans="1:24" s="424" customFormat="1" ht="15.75" customHeight="1" x14ac:dyDescent="0.2">
      <c r="A1103" s="211">
        <f t="shared" si="308"/>
        <v>1076</v>
      </c>
      <c r="B1103" s="212">
        <f t="shared" si="293"/>
        <v>80.189723999999998</v>
      </c>
      <c r="C1103" s="436">
        <v>19710</v>
      </c>
      <c r="D1103" s="213">
        <f t="shared" si="296"/>
        <v>2949.505101177303</v>
      </c>
      <c r="E1103" s="208">
        <f t="shared" si="299"/>
        <v>1002.831734400283</v>
      </c>
      <c r="F1103" s="164">
        <f t="shared" si="300"/>
        <v>58.990102023546058</v>
      </c>
      <c r="G1103" s="165">
        <v>68</v>
      </c>
      <c r="H1103" s="166">
        <f t="shared" si="301"/>
        <v>4079.3269376011322</v>
      </c>
      <c r="I1103" s="211">
        <f t="shared" si="309"/>
        <v>1076</v>
      </c>
      <c r="J1103" s="212">
        <f t="shared" si="294"/>
        <v>123.36880615384615</v>
      </c>
      <c r="K1103" s="436">
        <v>19710</v>
      </c>
      <c r="L1103" s="213">
        <f t="shared" si="297"/>
        <v>1917.1783157652469</v>
      </c>
      <c r="M1103" s="210">
        <f t="shared" si="302"/>
        <v>651.84062736018404</v>
      </c>
      <c r="N1103" s="208">
        <f t="shared" si="303"/>
        <v>38.34356631530494</v>
      </c>
      <c r="O1103" s="165">
        <v>44</v>
      </c>
      <c r="P1103" s="166">
        <f t="shared" si="304"/>
        <v>2651.3625094407362</v>
      </c>
      <c r="Q1103" s="211">
        <f t="shared" si="310"/>
        <v>1076</v>
      </c>
      <c r="R1103" s="212">
        <f t="shared" si="295"/>
        <v>229.11349714285714</v>
      </c>
      <c r="S1103" s="436">
        <v>19710</v>
      </c>
      <c r="T1103" s="213">
        <f t="shared" si="298"/>
        <v>1032.3267854120561</v>
      </c>
      <c r="U1103" s="210">
        <f t="shared" si="305"/>
        <v>350.99110704009911</v>
      </c>
      <c r="V1103" s="208">
        <f t="shared" si="306"/>
        <v>20.646535708241121</v>
      </c>
      <c r="W1103" s="165">
        <v>24</v>
      </c>
      <c r="X1103" s="166">
        <f t="shared" si="307"/>
        <v>1427.9644281603964</v>
      </c>
    </row>
    <row r="1104" spans="1:24" s="424" customFormat="1" ht="15.75" customHeight="1" x14ac:dyDescent="0.2">
      <c r="A1104" s="211">
        <f t="shared" si="308"/>
        <v>1077</v>
      </c>
      <c r="B1104" s="212">
        <f t="shared" ref="B1104:B1167" si="311">0.023489*A1104+54.91556</f>
        <v>80.213212999999996</v>
      </c>
      <c r="C1104" s="436">
        <v>19710</v>
      </c>
      <c r="D1104" s="213">
        <f t="shared" si="296"/>
        <v>2948.6413915373269</v>
      </c>
      <c r="E1104" s="208">
        <f t="shared" si="299"/>
        <v>1002.5380731226912</v>
      </c>
      <c r="F1104" s="164">
        <f t="shared" si="300"/>
        <v>58.972827830746539</v>
      </c>
      <c r="G1104" s="165">
        <v>68</v>
      </c>
      <c r="H1104" s="166">
        <f t="shared" si="301"/>
        <v>4078.1522924907649</v>
      </c>
      <c r="I1104" s="211">
        <f t="shared" si="309"/>
        <v>1077</v>
      </c>
      <c r="J1104" s="212">
        <f t="shared" ref="J1104:J1167" si="312">(0.023489*I1104+54.91556)/0.65</f>
        <v>123.40494307692306</v>
      </c>
      <c r="K1104" s="436">
        <v>19710</v>
      </c>
      <c r="L1104" s="213">
        <f t="shared" si="297"/>
        <v>1916.6169044992625</v>
      </c>
      <c r="M1104" s="210">
        <f t="shared" si="302"/>
        <v>651.64974752974933</v>
      </c>
      <c r="N1104" s="208">
        <f t="shared" si="303"/>
        <v>38.332338089985249</v>
      </c>
      <c r="O1104" s="165">
        <v>44</v>
      </c>
      <c r="P1104" s="166">
        <f t="shared" si="304"/>
        <v>2650.5989901189969</v>
      </c>
      <c r="Q1104" s="211">
        <f t="shared" si="310"/>
        <v>1077</v>
      </c>
      <c r="R1104" s="212">
        <f t="shared" ref="R1104:R1167" si="313">(0.023489*Q1104+54.91556)/0.35</f>
        <v>229.18060857142856</v>
      </c>
      <c r="S1104" s="436">
        <v>19710</v>
      </c>
      <c r="T1104" s="213">
        <f t="shared" si="298"/>
        <v>1032.0244870380643</v>
      </c>
      <c r="U1104" s="210">
        <f t="shared" si="305"/>
        <v>350.8883255929419</v>
      </c>
      <c r="V1104" s="208">
        <f t="shared" si="306"/>
        <v>20.640489740761286</v>
      </c>
      <c r="W1104" s="165">
        <v>24</v>
      </c>
      <c r="X1104" s="166">
        <f t="shared" si="307"/>
        <v>1427.5533023717674</v>
      </c>
    </row>
    <row r="1105" spans="1:24" s="424" customFormat="1" ht="15.75" customHeight="1" x14ac:dyDescent="0.2">
      <c r="A1105" s="211">
        <f t="shared" si="308"/>
        <v>1078</v>
      </c>
      <c r="B1105" s="212">
        <f t="shared" si="311"/>
        <v>80.236701999999994</v>
      </c>
      <c r="C1105" s="436">
        <v>19710</v>
      </c>
      <c r="D1105" s="213">
        <f t="shared" si="296"/>
        <v>2947.7781875930045</v>
      </c>
      <c r="E1105" s="208">
        <f t="shared" si="299"/>
        <v>1002.2445837816216</v>
      </c>
      <c r="F1105" s="164">
        <f t="shared" si="300"/>
        <v>58.95556375186009</v>
      </c>
      <c r="G1105" s="165">
        <v>68</v>
      </c>
      <c r="H1105" s="166">
        <f t="shared" si="301"/>
        <v>4076.9783351264864</v>
      </c>
      <c r="I1105" s="211">
        <f t="shared" si="309"/>
        <v>1078</v>
      </c>
      <c r="J1105" s="212">
        <f t="shared" si="312"/>
        <v>123.44107999999999</v>
      </c>
      <c r="K1105" s="436">
        <v>19710</v>
      </c>
      <c r="L1105" s="213">
        <f t="shared" si="297"/>
        <v>1916.055821935453</v>
      </c>
      <c r="M1105" s="210">
        <f t="shared" si="302"/>
        <v>651.45897945805405</v>
      </c>
      <c r="N1105" s="208">
        <f t="shared" si="303"/>
        <v>38.321116438709062</v>
      </c>
      <c r="O1105" s="165">
        <v>44</v>
      </c>
      <c r="P1105" s="166">
        <f t="shared" si="304"/>
        <v>2649.8359178322157</v>
      </c>
      <c r="Q1105" s="211">
        <f t="shared" si="310"/>
        <v>1078</v>
      </c>
      <c r="R1105" s="212">
        <f t="shared" si="313"/>
        <v>229.24771999999999</v>
      </c>
      <c r="S1105" s="436">
        <v>19710</v>
      </c>
      <c r="T1105" s="213">
        <f t="shared" si="298"/>
        <v>1031.7223656575518</v>
      </c>
      <c r="U1105" s="210">
        <f t="shared" si="305"/>
        <v>350.78560432356761</v>
      </c>
      <c r="V1105" s="208">
        <f t="shared" si="306"/>
        <v>20.634447313151036</v>
      </c>
      <c r="W1105" s="165">
        <v>24</v>
      </c>
      <c r="X1105" s="166">
        <f t="shared" si="307"/>
        <v>1427.1424172942704</v>
      </c>
    </row>
    <row r="1106" spans="1:24" s="424" customFormat="1" ht="15.75" customHeight="1" x14ac:dyDescent="0.2">
      <c r="A1106" s="211">
        <f t="shared" si="308"/>
        <v>1079</v>
      </c>
      <c r="B1106" s="212">
        <f t="shared" si="311"/>
        <v>80.260190999999992</v>
      </c>
      <c r="C1106" s="436">
        <v>19710</v>
      </c>
      <c r="D1106" s="213">
        <f t="shared" si="296"/>
        <v>2946.9154889003444</v>
      </c>
      <c r="E1106" s="208">
        <f t="shared" si="299"/>
        <v>1001.9512662261171</v>
      </c>
      <c r="F1106" s="164">
        <f t="shared" si="300"/>
        <v>58.938309778006889</v>
      </c>
      <c r="G1106" s="165">
        <v>68</v>
      </c>
      <c r="H1106" s="166">
        <f t="shared" si="301"/>
        <v>4075.8050649044685</v>
      </c>
      <c r="I1106" s="211">
        <f t="shared" si="309"/>
        <v>1079</v>
      </c>
      <c r="J1106" s="212">
        <f t="shared" si="312"/>
        <v>123.47721692307691</v>
      </c>
      <c r="K1106" s="436">
        <v>19710</v>
      </c>
      <c r="L1106" s="213">
        <f t="shared" si="297"/>
        <v>1915.4950677852239</v>
      </c>
      <c r="M1106" s="210">
        <f t="shared" si="302"/>
        <v>651.26832304697621</v>
      </c>
      <c r="N1106" s="208">
        <f t="shared" si="303"/>
        <v>38.309901355704476</v>
      </c>
      <c r="O1106" s="165">
        <v>44</v>
      </c>
      <c r="P1106" s="166">
        <f t="shared" si="304"/>
        <v>2649.0732921879044</v>
      </c>
      <c r="Q1106" s="211">
        <f t="shared" si="310"/>
        <v>1079</v>
      </c>
      <c r="R1106" s="212">
        <f t="shared" si="313"/>
        <v>229.31483142857141</v>
      </c>
      <c r="S1106" s="436">
        <v>19710</v>
      </c>
      <c r="T1106" s="213">
        <f t="shared" si="298"/>
        <v>1031.4204211151205</v>
      </c>
      <c r="U1106" s="210">
        <f t="shared" si="305"/>
        <v>350.68294317914098</v>
      </c>
      <c r="V1106" s="208">
        <f t="shared" si="306"/>
        <v>20.62840842230241</v>
      </c>
      <c r="W1106" s="165">
        <v>24</v>
      </c>
      <c r="X1106" s="166">
        <f t="shared" si="307"/>
        <v>1426.7317727165637</v>
      </c>
    </row>
    <row r="1107" spans="1:24" s="424" customFormat="1" ht="15.75" customHeight="1" x14ac:dyDescent="0.2">
      <c r="A1107" s="214">
        <f t="shared" si="308"/>
        <v>1080</v>
      </c>
      <c r="B1107" s="212">
        <f t="shared" si="311"/>
        <v>80.283680000000004</v>
      </c>
      <c r="C1107" s="436">
        <v>19710</v>
      </c>
      <c r="D1107" s="213">
        <f t="shared" si="296"/>
        <v>2946.0532950158736</v>
      </c>
      <c r="E1107" s="208">
        <f t="shared" si="299"/>
        <v>1001.6581203053971</v>
      </c>
      <c r="F1107" s="164">
        <f t="shared" si="300"/>
        <v>58.921065900317473</v>
      </c>
      <c r="G1107" s="165">
        <v>68</v>
      </c>
      <c r="H1107" s="166">
        <f t="shared" si="301"/>
        <v>4074.632481221588</v>
      </c>
      <c r="I1107" s="214">
        <f t="shared" si="309"/>
        <v>1080</v>
      </c>
      <c r="J1107" s="212">
        <f t="shared" si="312"/>
        <v>123.51335384615385</v>
      </c>
      <c r="K1107" s="436">
        <v>19710</v>
      </c>
      <c r="L1107" s="213">
        <f t="shared" si="297"/>
        <v>1914.9346417603181</v>
      </c>
      <c r="M1107" s="210">
        <f t="shared" si="302"/>
        <v>651.07777819850821</v>
      </c>
      <c r="N1107" s="208">
        <f t="shared" si="303"/>
        <v>38.29869283520636</v>
      </c>
      <c r="O1107" s="165">
        <v>44</v>
      </c>
      <c r="P1107" s="166">
        <f t="shared" si="304"/>
        <v>2648.3111127940329</v>
      </c>
      <c r="Q1107" s="214">
        <f t="shared" si="310"/>
        <v>1080</v>
      </c>
      <c r="R1107" s="212">
        <f t="shared" si="313"/>
        <v>229.38194285714289</v>
      </c>
      <c r="S1107" s="436">
        <v>19710</v>
      </c>
      <c r="T1107" s="213">
        <f t="shared" si="298"/>
        <v>1031.1186532555557</v>
      </c>
      <c r="U1107" s="210">
        <f t="shared" si="305"/>
        <v>350.58034210688896</v>
      </c>
      <c r="V1107" s="208">
        <f t="shared" si="306"/>
        <v>20.622373065111116</v>
      </c>
      <c r="W1107" s="165">
        <v>24</v>
      </c>
      <c r="X1107" s="166">
        <f t="shared" si="307"/>
        <v>1426.3213684275559</v>
      </c>
    </row>
    <row r="1108" spans="1:24" s="424" customFormat="1" ht="15.75" customHeight="1" x14ac:dyDescent="0.2">
      <c r="A1108" s="211">
        <f t="shared" si="308"/>
        <v>1081</v>
      </c>
      <c r="B1108" s="212">
        <f t="shared" si="311"/>
        <v>80.307169000000002</v>
      </c>
      <c r="C1108" s="436">
        <v>19710</v>
      </c>
      <c r="D1108" s="213">
        <f t="shared" si="296"/>
        <v>2945.1916054966396</v>
      </c>
      <c r="E1108" s="208">
        <f t="shared" si="299"/>
        <v>1001.3651458688576</v>
      </c>
      <c r="F1108" s="164">
        <f t="shared" si="300"/>
        <v>58.903832109932793</v>
      </c>
      <c r="G1108" s="165">
        <v>68</v>
      </c>
      <c r="H1108" s="166">
        <f t="shared" si="301"/>
        <v>4073.4605834754298</v>
      </c>
      <c r="I1108" s="211">
        <f t="shared" si="309"/>
        <v>1081</v>
      </c>
      <c r="J1108" s="212">
        <f t="shared" si="312"/>
        <v>123.54949076923077</v>
      </c>
      <c r="K1108" s="436">
        <v>19710</v>
      </c>
      <c r="L1108" s="213">
        <f t="shared" si="297"/>
        <v>1914.374543572816</v>
      </c>
      <c r="M1108" s="210">
        <f t="shared" si="302"/>
        <v>650.88734481475751</v>
      </c>
      <c r="N1108" s="208">
        <f t="shared" si="303"/>
        <v>38.28749087145632</v>
      </c>
      <c r="O1108" s="165">
        <v>44</v>
      </c>
      <c r="P1108" s="166">
        <f t="shared" si="304"/>
        <v>2647.5493792590296</v>
      </c>
      <c r="Q1108" s="211">
        <f t="shared" si="310"/>
        <v>1081</v>
      </c>
      <c r="R1108" s="212">
        <f t="shared" si="313"/>
        <v>229.44905428571431</v>
      </c>
      <c r="S1108" s="436">
        <v>19710</v>
      </c>
      <c r="T1108" s="213">
        <f t="shared" si="298"/>
        <v>1030.817061923824</v>
      </c>
      <c r="U1108" s="210">
        <f t="shared" si="305"/>
        <v>350.47780105410015</v>
      </c>
      <c r="V1108" s="208">
        <f t="shared" si="306"/>
        <v>20.61634123847648</v>
      </c>
      <c r="W1108" s="165">
        <v>24</v>
      </c>
      <c r="X1108" s="166">
        <f t="shared" si="307"/>
        <v>1425.9112042164006</v>
      </c>
    </row>
    <row r="1109" spans="1:24" s="424" customFormat="1" ht="15.75" customHeight="1" x14ac:dyDescent="0.2">
      <c r="A1109" s="211">
        <f t="shared" si="308"/>
        <v>1082</v>
      </c>
      <c r="B1109" s="212">
        <f t="shared" si="311"/>
        <v>80.330658</v>
      </c>
      <c r="C1109" s="436">
        <v>19710</v>
      </c>
      <c r="D1109" s="213">
        <f t="shared" si="296"/>
        <v>2944.3304199002082</v>
      </c>
      <c r="E1109" s="208">
        <f t="shared" si="299"/>
        <v>1001.0723427660708</v>
      </c>
      <c r="F1109" s="164">
        <f t="shared" si="300"/>
        <v>58.886608398004164</v>
      </c>
      <c r="G1109" s="165">
        <v>68</v>
      </c>
      <c r="H1109" s="166">
        <f t="shared" si="301"/>
        <v>4072.2893710642834</v>
      </c>
      <c r="I1109" s="211">
        <f t="shared" si="309"/>
        <v>1082</v>
      </c>
      <c r="J1109" s="212">
        <f t="shared" si="312"/>
        <v>123.58562769230768</v>
      </c>
      <c r="K1109" s="436">
        <v>19710</v>
      </c>
      <c r="L1109" s="213">
        <f t="shared" si="297"/>
        <v>1913.8147729351354</v>
      </c>
      <c r="M1109" s="210">
        <f t="shared" si="302"/>
        <v>650.69702279794603</v>
      </c>
      <c r="N1109" s="208">
        <f t="shared" si="303"/>
        <v>38.276295458702705</v>
      </c>
      <c r="O1109" s="165">
        <v>44</v>
      </c>
      <c r="P1109" s="166">
        <f t="shared" si="304"/>
        <v>2646.7880911917841</v>
      </c>
      <c r="Q1109" s="211">
        <f t="shared" si="310"/>
        <v>1082</v>
      </c>
      <c r="R1109" s="212">
        <f t="shared" si="313"/>
        <v>229.51616571428573</v>
      </c>
      <c r="S1109" s="436">
        <v>19710</v>
      </c>
      <c r="T1109" s="213">
        <f t="shared" si="298"/>
        <v>1030.5156469650726</v>
      </c>
      <c r="U1109" s="210">
        <f t="shared" si="305"/>
        <v>350.3753199681247</v>
      </c>
      <c r="V1109" s="208">
        <f t="shared" si="306"/>
        <v>20.610312939301451</v>
      </c>
      <c r="W1109" s="165">
        <v>24</v>
      </c>
      <c r="X1109" s="166">
        <f t="shared" si="307"/>
        <v>1425.5012798724988</v>
      </c>
    </row>
    <row r="1110" spans="1:24" s="424" customFormat="1" ht="15.75" customHeight="1" x14ac:dyDescent="0.2">
      <c r="A1110" s="211">
        <f t="shared" si="308"/>
        <v>1083</v>
      </c>
      <c r="B1110" s="212">
        <f t="shared" si="311"/>
        <v>80.354146999999998</v>
      </c>
      <c r="C1110" s="436">
        <v>19710</v>
      </c>
      <c r="D1110" s="213">
        <f t="shared" si="296"/>
        <v>2943.4697377846596</v>
      </c>
      <c r="E1110" s="208">
        <f t="shared" si="299"/>
        <v>1000.7797108467844</v>
      </c>
      <c r="F1110" s="164">
        <f t="shared" si="300"/>
        <v>58.869394755693193</v>
      </c>
      <c r="G1110" s="165">
        <v>68</v>
      </c>
      <c r="H1110" s="166">
        <f t="shared" si="301"/>
        <v>4071.1188433871371</v>
      </c>
      <c r="I1110" s="211">
        <f t="shared" si="309"/>
        <v>1083</v>
      </c>
      <c r="J1110" s="212">
        <f t="shared" si="312"/>
        <v>123.62176461538461</v>
      </c>
      <c r="K1110" s="436">
        <v>19710</v>
      </c>
      <c r="L1110" s="213">
        <f t="shared" si="297"/>
        <v>1913.2553295600292</v>
      </c>
      <c r="M1110" s="210">
        <f t="shared" si="302"/>
        <v>650.50681205040996</v>
      </c>
      <c r="N1110" s="208">
        <f t="shared" si="303"/>
        <v>38.265106591200585</v>
      </c>
      <c r="O1110" s="165">
        <v>44</v>
      </c>
      <c r="P1110" s="166">
        <f t="shared" si="304"/>
        <v>2646.0272482016398</v>
      </c>
      <c r="Q1110" s="211">
        <f t="shared" si="310"/>
        <v>1083</v>
      </c>
      <c r="R1110" s="212">
        <f t="shared" si="313"/>
        <v>229.58327714285716</v>
      </c>
      <c r="S1110" s="436">
        <v>19710</v>
      </c>
      <c r="T1110" s="213">
        <f t="shared" si="298"/>
        <v>1030.2144082246309</v>
      </c>
      <c r="U1110" s="210">
        <f t="shared" si="305"/>
        <v>350.27289879637453</v>
      </c>
      <c r="V1110" s="208">
        <f t="shared" si="306"/>
        <v>20.604288164492619</v>
      </c>
      <c r="W1110" s="165">
        <v>24</v>
      </c>
      <c r="X1110" s="166">
        <f t="shared" si="307"/>
        <v>1425.0915951854981</v>
      </c>
    </row>
    <row r="1111" spans="1:24" s="424" customFormat="1" ht="15.75" customHeight="1" x14ac:dyDescent="0.2">
      <c r="A1111" s="211">
        <f t="shared" si="308"/>
        <v>1084</v>
      </c>
      <c r="B1111" s="212">
        <f t="shared" si="311"/>
        <v>80.377635999999995</v>
      </c>
      <c r="C1111" s="436">
        <v>19710</v>
      </c>
      <c r="D1111" s="213">
        <f t="shared" si="296"/>
        <v>2942.6095587085942</v>
      </c>
      <c r="E1111" s="208">
        <f t="shared" si="299"/>
        <v>1000.4872499609221</v>
      </c>
      <c r="F1111" s="164">
        <f t="shared" si="300"/>
        <v>58.852191174171885</v>
      </c>
      <c r="G1111" s="165">
        <v>68</v>
      </c>
      <c r="H1111" s="166">
        <f t="shared" si="301"/>
        <v>4069.9489998436884</v>
      </c>
      <c r="I1111" s="211">
        <f t="shared" si="309"/>
        <v>1084</v>
      </c>
      <c r="J1111" s="212">
        <f t="shared" si="312"/>
        <v>123.65790153846153</v>
      </c>
      <c r="K1111" s="436">
        <v>19710</v>
      </c>
      <c r="L1111" s="213">
        <f t="shared" si="297"/>
        <v>1912.6962131605862</v>
      </c>
      <c r="M1111" s="210">
        <f t="shared" si="302"/>
        <v>650.3167124745994</v>
      </c>
      <c r="N1111" s="208">
        <f t="shared" si="303"/>
        <v>38.253924263211722</v>
      </c>
      <c r="O1111" s="165">
        <v>44</v>
      </c>
      <c r="P1111" s="166">
        <f t="shared" si="304"/>
        <v>2645.2668498983971</v>
      </c>
      <c r="Q1111" s="211">
        <f t="shared" si="310"/>
        <v>1084</v>
      </c>
      <c r="R1111" s="212">
        <f t="shared" si="313"/>
        <v>229.65038857142858</v>
      </c>
      <c r="S1111" s="436">
        <v>19710</v>
      </c>
      <c r="T1111" s="213">
        <f t="shared" si="298"/>
        <v>1029.913345548008</v>
      </c>
      <c r="U1111" s="210">
        <f t="shared" si="305"/>
        <v>350.17053748632276</v>
      </c>
      <c r="V1111" s="208">
        <f t="shared" si="306"/>
        <v>20.598266910960159</v>
      </c>
      <c r="W1111" s="165">
        <v>24</v>
      </c>
      <c r="X1111" s="166">
        <f t="shared" si="307"/>
        <v>1424.6821499452908</v>
      </c>
    </row>
    <row r="1112" spans="1:24" s="424" customFormat="1" ht="15.75" customHeight="1" x14ac:dyDescent="0.2">
      <c r="A1112" s="211">
        <f t="shared" si="308"/>
        <v>1085</v>
      </c>
      <c r="B1112" s="212">
        <f t="shared" si="311"/>
        <v>80.401125000000008</v>
      </c>
      <c r="C1112" s="436">
        <v>19710</v>
      </c>
      <c r="D1112" s="213">
        <f t="shared" si="296"/>
        <v>2941.7498822311254</v>
      </c>
      <c r="E1112" s="208">
        <f t="shared" si="299"/>
        <v>1000.1949599585827</v>
      </c>
      <c r="F1112" s="164">
        <f t="shared" si="300"/>
        <v>58.834997644622511</v>
      </c>
      <c r="G1112" s="165">
        <v>68</v>
      </c>
      <c r="H1112" s="166">
        <f t="shared" si="301"/>
        <v>4068.7798398343307</v>
      </c>
      <c r="I1112" s="211">
        <f t="shared" si="309"/>
        <v>1085</v>
      </c>
      <c r="J1112" s="212">
        <f t="shared" si="312"/>
        <v>123.69403846153847</v>
      </c>
      <c r="K1112" s="436">
        <v>19710</v>
      </c>
      <c r="L1112" s="213">
        <f t="shared" si="297"/>
        <v>1912.1374234502316</v>
      </c>
      <c r="M1112" s="210">
        <f t="shared" si="302"/>
        <v>650.12672397307881</v>
      </c>
      <c r="N1112" s="208">
        <f t="shared" si="303"/>
        <v>38.242748469004631</v>
      </c>
      <c r="O1112" s="165">
        <v>44</v>
      </c>
      <c r="P1112" s="166">
        <f t="shared" si="304"/>
        <v>2644.5068958923152</v>
      </c>
      <c r="Q1112" s="211">
        <f t="shared" si="310"/>
        <v>1085</v>
      </c>
      <c r="R1112" s="212">
        <f t="shared" si="313"/>
        <v>229.71750000000003</v>
      </c>
      <c r="S1112" s="436">
        <v>19710</v>
      </c>
      <c r="T1112" s="213">
        <f t="shared" si="298"/>
        <v>1029.6124587808938</v>
      </c>
      <c r="U1112" s="210">
        <f t="shared" si="305"/>
        <v>350.06823598550392</v>
      </c>
      <c r="V1112" s="208">
        <f t="shared" si="306"/>
        <v>20.592249175617876</v>
      </c>
      <c r="W1112" s="165">
        <v>24</v>
      </c>
      <c r="X1112" s="166">
        <f t="shared" si="307"/>
        <v>1424.2729439420154</v>
      </c>
    </row>
    <row r="1113" spans="1:24" s="424" customFormat="1" ht="15.75" customHeight="1" x14ac:dyDescent="0.2">
      <c r="A1113" s="211">
        <f t="shared" si="308"/>
        <v>1086</v>
      </c>
      <c r="B1113" s="212">
        <f t="shared" si="311"/>
        <v>80.424613999999991</v>
      </c>
      <c r="C1113" s="436">
        <v>19710</v>
      </c>
      <c r="D1113" s="213">
        <f t="shared" si="296"/>
        <v>2940.890707911884</v>
      </c>
      <c r="E1113" s="208">
        <f t="shared" si="299"/>
        <v>999.90284069004065</v>
      </c>
      <c r="F1113" s="164">
        <f t="shared" si="300"/>
        <v>58.817814158237681</v>
      </c>
      <c r="G1113" s="165">
        <v>68</v>
      </c>
      <c r="H1113" s="166">
        <f t="shared" si="301"/>
        <v>4067.6113627601621</v>
      </c>
      <c r="I1113" s="211">
        <f t="shared" si="309"/>
        <v>1086</v>
      </c>
      <c r="J1113" s="212">
        <f t="shared" si="312"/>
        <v>123.73017538461536</v>
      </c>
      <c r="K1113" s="436">
        <v>19710</v>
      </c>
      <c r="L1113" s="213">
        <f t="shared" si="297"/>
        <v>1911.5789601427248</v>
      </c>
      <c r="M1113" s="210">
        <f t="shared" si="302"/>
        <v>649.93684644852647</v>
      </c>
      <c r="N1113" s="208">
        <f t="shared" si="303"/>
        <v>38.231579202854498</v>
      </c>
      <c r="O1113" s="165">
        <v>44</v>
      </c>
      <c r="P1113" s="166">
        <f t="shared" si="304"/>
        <v>2643.7473857941054</v>
      </c>
      <c r="Q1113" s="211">
        <f t="shared" si="310"/>
        <v>1086</v>
      </c>
      <c r="R1113" s="212">
        <f t="shared" si="313"/>
        <v>229.78461142857142</v>
      </c>
      <c r="S1113" s="436">
        <v>19710</v>
      </c>
      <c r="T1113" s="213">
        <f t="shared" si="298"/>
        <v>1029.3117477691594</v>
      </c>
      <c r="U1113" s="210">
        <f t="shared" si="305"/>
        <v>349.96599424151424</v>
      </c>
      <c r="V1113" s="208">
        <f t="shared" si="306"/>
        <v>20.586234955383187</v>
      </c>
      <c r="W1113" s="165">
        <v>24</v>
      </c>
      <c r="X1113" s="166">
        <f t="shared" si="307"/>
        <v>1423.8639769660567</v>
      </c>
    </row>
    <row r="1114" spans="1:24" s="424" customFormat="1" ht="15.75" customHeight="1" x14ac:dyDescent="0.2">
      <c r="A1114" s="211">
        <f t="shared" si="308"/>
        <v>1087</v>
      </c>
      <c r="B1114" s="212">
        <f t="shared" si="311"/>
        <v>80.448103000000003</v>
      </c>
      <c r="C1114" s="436">
        <v>19710</v>
      </c>
      <c r="D1114" s="213">
        <f t="shared" si="296"/>
        <v>2940.0320353110128</v>
      </c>
      <c r="E1114" s="208">
        <f t="shared" si="299"/>
        <v>999.6108920057444</v>
      </c>
      <c r="F1114" s="164">
        <f t="shared" si="300"/>
        <v>58.800640706220257</v>
      </c>
      <c r="G1114" s="165">
        <v>68</v>
      </c>
      <c r="H1114" s="166">
        <f t="shared" si="301"/>
        <v>4066.4435680229776</v>
      </c>
      <c r="I1114" s="211">
        <f t="shared" si="309"/>
        <v>1087</v>
      </c>
      <c r="J1114" s="212">
        <f t="shared" si="312"/>
        <v>123.7663123076923</v>
      </c>
      <c r="K1114" s="436">
        <v>19710</v>
      </c>
      <c r="L1114" s="213">
        <f t="shared" si="297"/>
        <v>1911.0208229521586</v>
      </c>
      <c r="M1114" s="210">
        <f t="shared" si="302"/>
        <v>649.74707980373398</v>
      </c>
      <c r="N1114" s="208">
        <f t="shared" si="303"/>
        <v>38.220416459043172</v>
      </c>
      <c r="O1114" s="165">
        <v>44</v>
      </c>
      <c r="P1114" s="166">
        <f t="shared" si="304"/>
        <v>2642.9883192149355</v>
      </c>
      <c r="Q1114" s="211">
        <f t="shared" si="310"/>
        <v>1087</v>
      </c>
      <c r="R1114" s="212">
        <f t="shared" si="313"/>
        <v>229.85172285714287</v>
      </c>
      <c r="S1114" s="436">
        <v>19710</v>
      </c>
      <c r="T1114" s="213">
        <f t="shared" si="298"/>
        <v>1029.0112123588544</v>
      </c>
      <c r="U1114" s="210">
        <f t="shared" si="305"/>
        <v>349.86381220201054</v>
      </c>
      <c r="V1114" s="208">
        <f t="shared" si="306"/>
        <v>20.580224247177089</v>
      </c>
      <c r="W1114" s="165">
        <v>24</v>
      </c>
      <c r="X1114" s="166">
        <f t="shared" si="307"/>
        <v>1423.4552488080419</v>
      </c>
    </row>
    <row r="1115" spans="1:24" s="424" customFormat="1" ht="15.75" customHeight="1" x14ac:dyDescent="0.2">
      <c r="A1115" s="211">
        <f t="shared" si="308"/>
        <v>1088</v>
      </c>
      <c r="B1115" s="212">
        <f t="shared" si="311"/>
        <v>80.471592000000001</v>
      </c>
      <c r="C1115" s="436">
        <v>19710</v>
      </c>
      <c r="D1115" s="213">
        <f t="shared" si="296"/>
        <v>2939.1738639891701</v>
      </c>
      <c r="E1115" s="208">
        <f t="shared" si="299"/>
        <v>999.31911375631785</v>
      </c>
      <c r="F1115" s="164">
        <f t="shared" si="300"/>
        <v>58.783477279783405</v>
      </c>
      <c r="G1115" s="165">
        <v>68</v>
      </c>
      <c r="H1115" s="166">
        <f t="shared" si="301"/>
        <v>4065.2764550252714</v>
      </c>
      <c r="I1115" s="211">
        <f t="shared" si="309"/>
        <v>1088</v>
      </c>
      <c r="J1115" s="212">
        <f t="shared" si="312"/>
        <v>123.80244923076923</v>
      </c>
      <c r="K1115" s="436">
        <v>19710</v>
      </c>
      <c r="L1115" s="213">
        <f t="shared" si="297"/>
        <v>1910.4630115929608</v>
      </c>
      <c r="M1115" s="210">
        <f t="shared" si="302"/>
        <v>649.55742394160677</v>
      </c>
      <c r="N1115" s="208">
        <f t="shared" si="303"/>
        <v>38.209260231859218</v>
      </c>
      <c r="O1115" s="165">
        <v>44</v>
      </c>
      <c r="P1115" s="166">
        <f t="shared" si="304"/>
        <v>2642.2296957664271</v>
      </c>
      <c r="Q1115" s="211">
        <f t="shared" si="310"/>
        <v>1088</v>
      </c>
      <c r="R1115" s="212">
        <f t="shared" si="313"/>
        <v>229.9188342857143</v>
      </c>
      <c r="S1115" s="436">
        <v>19710</v>
      </c>
      <c r="T1115" s="213">
        <f t="shared" si="298"/>
        <v>1028.7108523962095</v>
      </c>
      <c r="U1115" s="210">
        <f t="shared" si="305"/>
        <v>349.76168981471125</v>
      </c>
      <c r="V1115" s="208">
        <f t="shared" si="306"/>
        <v>20.57421704792419</v>
      </c>
      <c r="W1115" s="165">
        <v>24</v>
      </c>
      <c r="X1115" s="166">
        <f t="shared" si="307"/>
        <v>1423.0467592588448</v>
      </c>
    </row>
    <row r="1116" spans="1:24" s="424" customFormat="1" ht="15.75" customHeight="1" x14ac:dyDescent="0.2">
      <c r="A1116" s="211">
        <f t="shared" si="308"/>
        <v>1089</v>
      </c>
      <c r="B1116" s="212">
        <f t="shared" si="311"/>
        <v>80.495080999999999</v>
      </c>
      <c r="C1116" s="436">
        <v>19710</v>
      </c>
      <c r="D1116" s="213">
        <f t="shared" ref="D1116:D1177" si="314">12*1/B1116*C1116</f>
        <v>2938.3161935075264</v>
      </c>
      <c r="E1116" s="208">
        <f t="shared" si="299"/>
        <v>999.02750579255905</v>
      </c>
      <c r="F1116" s="164">
        <f t="shared" si="300"/>
        <v>58.766323870150529</v>
      </c>
      <c r="G1116" s="165">
        <v>68</v>
      </c>
      <c r="H1116" s="166">
        <f t="shared" si="301"/>
        <v>4064.1100231702362</v>
      </c>
      <c r="I1116" s="211">
        <f t="shared" si="309"/>
        <v>1089</v>
      </c>
      <c r="J1116" s="212">
        <f t="shared" si="312"/>
        <v>123.83858615384615</v>
      </c>
      <c r="K1116" s="436">
        <v>19710</v>
      </c>
      <c r="L1116" s="213">
        <f t="shared" ref="L1116:L1177" si="315">12*1/J1116*K1116</f>
        <v>1909.9055257798923</v>
      </c>
      <c r="M1116" s="210">
        <f t="shared" si="302"/>
        <v>649.36787876516337</v>
      </c>
      <c r="N1116" s="208">
        <f t="shared" si="303"/>
        <v>38.198110515597847</v>
      </c>
      <c r="O1116" s="165">
        <v>44</v>
      </c>
      <c r="P1116" s="166">
        <f t="shared" si="304"/>
        <v>2641.4715150606535</v>
      </c>
      <c r="Q1116" s="211">
        <f t="shared" si="310"/>
        <v>1089</v>
      </c>
      <c r="R1116" s="212">
        <f t="shared" si="313"/>
        <v>229.98594571428572</v>
      </c>
      <c r="S1116" s="436">
        <v>19710</v>
      </c>
      <c r="T1116" s="213">
        <f t="shared" ref="T1116:T1177" si="316">12*1/R1116*S1116</f>
        <v>1028.4106677276341</v>
      </c>
      <c r="U1116" s="210">
        <f t="shared" si="305"/>
        <v>349.65962702739563</v>
      </c>
      <c r="V1116" s="208">
        <f t="shared" si="306"/>
        <v>20.568213354552682</v>
      </c>
      <c r="W1116" s="165">
        <v>24</v>
      </c>
      <c r="X1116" s="166">
        <f t="shared" si="307"/>
        <v>1422.6385081095823</v>
      </c>
    </row>
    <row r="1117" spans="1:24" s="424" customFormat="1" ht="15.75" customHeight="1" x14ac:dyDescent="0.2">
      <c r="A1117" s="214">
        <f t="shared" si="308"/>
        <v>1090</v>
      </c>
      <c r="B1117" s="212">
        <f t="shared" si="311"/>
        <v>80.518569999999997</v>
      </c>
      <c r="C1117" s="436">
        <v>19710</v>
      </c>
      <c r="D1117" s="213">
        <f t="shared" si="314"/>
        <v>2937.459023427763</v>
      </c>
      <c r="E1117" s="208">
        <f t="shared" ref="E1117:E1177" si="317">D1117*34%</f>
        <v>998.73606796543947</v>
      </c>
      <c r="F1117" s="164">
        <f t="shared" ref="F1117:F1177" si="318">D1117*2%</f>
        <v>58.749180468555259</v>
      </c>
      <c r="G1117" s="165">
        <v>68</v>
      </c>
      <c r="H1117" s="166">
        <f t="shared" ref="H1117:H1177" si="319">SUM(D1117:G1117)</f>
        <v>4062.9442718617574</v>
      </c>
      <c r="I1117" s="214">
        <f t="shared" si="309"/>
        <v>1090</v>
      </c>
      <c r="J1117" s="212">
        <f t="shared" si="312"/>
        <v>123.87472307692306</v>
      </c>
      <c r="K1117" s="436">
        <v>19710</v>
      </c>
      <c r="L1117" s="213">
        <f t="shared" si="315"/>
        <v>1909.3483652280465</v>
      </c>
      <c r="M1117" s="210">
        <f t="shared" ref="M1117:M1177" si="320">L1117*34%</f>
        <v>649.17844417753588</v>
      </c>
      <c r="N1117" s="208">
        <f t="shared" ref="N1117:N1177" si="321">L1117*2%</f>
        <v>38.18696730456093</v>
      </c>
      <c r="O1117" s="165">
        <v>44</v>
      </c>
      <c r="P1117" s="166">
        <f t="shared" ref="P1117:P1177" si="322">SUM(L1117:O1117)</f>
        <v>2640.7137767101431</v>
      </c>
      <c r="Q1117" s="214">
        <f t="shared" si="310"/>
        <v>1090</v>
      </c>
      <c r="R1117" s="212">
        <f t="shared" si="313"/>
        <v>230.05305714285714</v>
      </c>
      <c r="S1117" s="436">
        <v>19710</v>
      </c>
      <c r="T1117" s="213">
        <f t="shared" si="316"/>
        <v>1028.1106581997171</v>
      </c>
      <c r="U1117" s="210">
        <f t="shared" ref="U1117:U1177" si="323">T1117*34%</f>
        <v>349.55762378790388</v>
      </c>
      <c r="V1117" s="208">
        <f t="shared" ref="V1117:V1177" si="324">T1117*2%</f>
        <v>20.562213163994343</v>
      </c>
      <c r="W1117" s="165">
        <v>24</v>
      </c>
      <c r="X1117" s="166">
        <f t="shared" ref="X1117:X1177" si="325">SUM(T1117:W1117)</f>
        <v>1422.2304951516153</v>
      </c>
    </row>
    <row r="1118" spans="1:24" s="424" customFormat="1" ht="15.75" customHeight="1" x14ac:dyDescent="0.2">
      <c r="A1118" s="211">
        <f t="shared" si="308"/>
        <v>1091</v>
      </c>
      <c r="B1118" s="212">
        <f t="shared" si="311"/>
        <v>80.542058999999995</v>
      </c>
      <c r="C1118" s="436">
        <v>19710</v>
      </c>
      <c r="D1118" s="213">
        <f t="shared" si="314"/>
        <v>2936.6023533120756</v>
      </c>
      <c r="E1118" s="208">
        <f t="shared" si="317"/>
        <v>998.44480012610575</v>
      </c>
      <c r="F1118" s="164">
        <f t="shared" si="318"/>
        <v>58.732047066241513</v>
      </c>
      <c r="G1118" s="165">
        <v>68</v>
      </c>
      <c r="H1118" s="166">
        <f t="shared" si="319"/>
        <v>4061.779200504423</v>
      </c>
      <c r="I1118" s="211">
        <f t="shared" si="309"/>
        <v>1091</v>
      </c>
      <c r="J1118" s="212">
        <f t="shared" si="312"/>
        <v>123.91085999999999</v>
      </c>
      <c r="K1118" s="436">
        <v>19710</v>
      </c>
      <c r="L1118" s="213">
        <f t="shared" si="315"/>
        <v>1908.791529652849</v>
      </c>
      <c r="M1118" s="210">
        <f t="shared" si="320"/>
        <v>648.98912008196874</v>
      </c>
      <c r="N1118" s="208">
        <f t="shared" si="321"/>
        <v>38.175830593056979</v>
      </c>
      <c r="O1118" s="165">
        <v>44</v>
      </c>
      <c r="P1118" s="166">
        <f t="shared" si="322"/>
        <v>2639.9564803278749</v>
      </c>
      <c r="Q1118" s="211">
        <f t="shared" si="310"/>
        <v>1091</v>
      </c>
      <c r="R1118" s="212">
        <f t="shared" si="313"/>
        <v>230.12016857142856</v>
      </c>
      <c r="S1118" s="436">
        <v>19710</v>
      </c>
      <c r="T1118" s="213">
        <f t="shared" si="316"/>
        <v>1027.8108236592263</v>
      </c>
      <c r="U1118" s="210">
        <f t="shared" si="323"/>
        <v>349.45568004413695</v>
      </c>
      <c r="V1118" s="208">
        <f t="shared" si="324"/>
        <v>20.556216473184527</v>
      </c>
      <c r="W1118" s="165">
        <v>24</v>
      </c>
      <c r="X1118" s="166">
        <f t="shared" si="325"/>
        <v>1421.8227201765478</v>
      </c>
    </row>
    <row r="1119" spans="1:24" s="424" customFormat="1" ht="15.75" customHeight="1" x14ac:dyDescent="0.2">
      <c r="A1119" s="211">
        <f t="shared" si="308"/>
        <v>1092</v>
      </c>
      <c r="B1119" s="212">
        <f t="shared" si="311"/>
        <v>80.565548000000007</v>
      </c>
      <c r="C1119" s="436">
        <v>19710</v>
      </c>
      <c r="D1119" s="213">
        <f t="shared" si="314"/>
        <v>2935.7461827231655</v>
      </c>
      <c r="E1119" s="208">
        <f t="shared" si="317"/>
        <v>998.15370212587629</v>
      </c>
      <c r="F1119" s="164">
        <f t="shared" si="318"/>
        <v>58.714923654463313</v>
      </c>
      <c r="G1119" s="165">
        <v>68</v>
      </c>
      <c r="H1119" s="166">
        <f t="shared" si="319"/>
        <v>4060.6148085035052</v>
      </c>
      <c r="I1119" s="211">
        <f t="shared" si="309"/>
        <v>1092</v>
      </c>
      <c r="J1119" s="212">
        <f t="shared" si="312"/>
        <v>123.94699692307692</v>
      </c>
      <c r="K1119" s="436">
        <v>19710</v>
      </c>
      <c r="L1119" s="213">
        <f t="shared" si="315"/>
        <v>1908.2350187700579</v>
      </c>
      <c r="M1119" s="210">
        <f t="shared" si="320"/>
        <v>648.79990638181971</v>
      </c>
      <c r="N1119" s="208">
        <f t="shared" si="321"/>
        <v>38.164700375401161</v>
      </c>
      <c r="O1119" s="165">
        <v>44</v>
      </c>
      <c r="P1119" s="166">
        <f t="shared" si="322"/>
        <v>2639.1996255272784</v>
      </c>
      <c r="Q1119" s="211">
        <f t="shared" si="310"/>
        <v>1092</v>
      </c>
      <c r="R1119" s="212">
        <f t="shared" si="313"/>
        <v>230.18728000000004</v>
      </c>
      <c r="S1119" s="436">
        <v>19710</v>
      </c>
      <c r="T1119" s="213">
        <f t="shared" si="316"/>
        <v>1027.5111639531081</v>
      </c>
      <c r="U1119" s="210">
        <f t="shared" si="323"/>
        <v>349.35379574405675</v>
      </c>
      <c r="V1119" s="208">
        <f t="shared" si="324"/>
        <v>20.550223279062163</v>
      </c>
      <c r="W1119" s="165">
        <v>24</v>
      </c>
      <c r="X1119" s="166">
        <f t="shared" si="325"/>
        <v>1421.415182976227</v>
      </c>
    </row>
    <row r="1120" spans="1:24" s="424" customFormat="1" ht="15.75" customHeight="1" x14ac:dyDescent="0.2">
      <c r="A1120" s="211">
        <f t="shared" si="308"/>
        <v>1093</v>
      </c>
      <c r="B1120" s="212">
        <f t="shared" si="311"/>
        <v>80.58903699999999</v>
      </c>
      <c r="C1120" s="436">
        <v>19710</v>
      </c>
      <c r="D1120" s="213">
        <f t="shared" si="314"/>
        <v>2934.8905112242505</v>
      </c>
      <c r="E1120" s="208">
        <f t="shared" si="317"/>
        <v>997.86277381624529</v>
      </c>
      <c r="F1120" s="164">
        <f t="shared" si="318"/>
        <v>58.697810224485011</v>
      </c>
      <c r="G1120" s="165">
        <v>68</v>
      </c>
      <c r="H1120" s="166">
        <f t="shared" si="319"/>
        <v>4059.4510952649807</v>
      </c>
      <c r="I1120" s="211">
        <f t="shared" si="309"/>
        <v>1093</v>
      </c>
      <c r="J1120" s="212">
        <f t="shared" si="312"/>
        <v>123.98313384615383</v>
      </c>
      <c r="K1120" s="436">
        <v>19710</v>
      </c>
      <c r="L1120" s="213">
        <f t="shared" si="315"/>
        <v>1907.6788322957627</v>
      </c>
      <c r="M1120" s="210">
        <f t="shared" si="320"/>
        <v>648.61080298055936</v>
      </c>
      <c r="N1120" s="208">
        <f t="shared" si="321"/>
        <v>38.153576645915258</v>
      </c>
      <c r="O1120" s="165">
        <v>44</v>
      </c>
      <c r="P1120" s="166">
        <f t="shared" si="322"/>
        <v>2638.443211922237</v>
      </c>
      <c r="Q1120" s="211">
        <f t="shared" si="310"/>
        <v>1093</v>
      </c>
      <c r="R1120" s="212">
        <f t="shared" si="313"/>
        <v>230.25439142857141</v>
      </c>
      <c r="S1120" s="436">
        <v>19710</v>
      </c>
      <c r="T1120" s="213">
        <f t="shared" si="316"/>
        <v>1027.2116789284876</v>
      </c>
      <c r="U1120" s="210">
        <f t="shared" si="323"/>
        <v>349.25197083568582</v>
      </c>
      <c r="V1120" s="208">
        <f t="shared" si="324"/>
        <v>20.544233578569752</v>
      </c>
      <c r="W1120" s="165">
        <v>24</v>
      </c>
      <c r="X1120" s="166">
        <f t="shared" si="325"/>
        <v>1421.0078833427431</v>
      </c>
    </row>
    <row r="1121" spans="1:24" s="424" customFormat="1" ht="15.75" customHeight="1" x14ac:dyDescent="0.2">
      <c r="A1121" s="211">
        <f t="shared" si="308"/>
        <v>1094</v>
      </c>
      <c r="B1121" s="212">
        <f t="shared" si="311"/>
        <v>80.612526000000003</v>
      </c>
      <c r="C1121" s="436">
        <v>19710</v>
      </c>
      <c r="D1121" s="213">
        <f t="shared" si="314"/>
        <v>2934.0353383790502</v>
      </c>
      <c r="E1121" s="208">
        <f t="shared" si="317"/>
        <v>997.57201504887712</v>
      </c>
      <c r="F1121" s="164">
        <f t="shared" si="318"/>
        <v>58.680706767581007</v>
      </c>
      <c r="G1121" s="165">
        <v>68</v>
      </c>
      <c r="H1121" s="166">
        <f t="shared" si="319"/>
        <v>4058.2880601955085</v>
      </c>
      <c r="I1121" s="211">
        <f t="shared" si="309"/>
        <v>1094</v>
      </c>
      <c r="J1121" s="212">
        <f t="shared" si="312"/>
        <v>124.01927076923077</v>
      </c>
      <c r="K1121" s="436">
        <v>19710</v>
      </c>
      <c r="L1121" s="213">
        <f t="shared" si="315"/>
        <v>1907.1229699463827</v>
      </c>
      <c r="M1121" s="210">
        <f t="shared" si="320"/>
        <v>648.42180978177021</v>
      </c>
      <c r="N1121" s="208">
        <f t="shared" si="321"/>
        <v>38.142459398927656</v>
      </c>
      <c r="O1121" s="165">
        <v>44</v>
      </c>
      <c r="P1121" s="166">
        <f t="shared" si="322"/>
        <v>2637.6872391270808</v>
      </c>
      <c r="Q1121" s="211">
        <f t="shared" si="310"/>
        <v>1094</v>
      </c>
      <c r="R1121" s="212">
        <f t="shared" si="313"/>
        <v>230.32150285714289</v>
      </c>
      <c r="S1121" s="436">
        <v>19710</v>
      </c>
      <c r="T1121" s="213">
        <f t="shared" si="316"/>
        <v>1026.9123684326676</v>
      </c>
      <c r="U1121" s="210">
        <f t="shared" si="323"/>
        <v>349.15020526710697</v>
      </c>
      <c r="V1121" s="208">
        <f t="shared" si="324"/>
        <v>20.538247368653352</v>
      </c>
      <c r="W1121" s="165">
        <v>24</v>
      </c>
      <c r="X1121" s="166">
        <f t="shared" si="325"/>
        <v>1420.6008210684279</v>
      </c>
    </row>
    <row r="1122" spans="1:24" s="424" customFormat="1" ht="15.75" customHeight="1" x14ac:dyDescent="0.2">
      <c r="A1122" s="211">
        <f t="shared" si="308"/>
        <v>1095</v>
      </c>
      <c r="B1122" s="212">
        <f t="shared" si="311"/>
        <v>80.636015</v>
      </c>
      <c r="C1122" s="436">
        <v>19710</v>
      </c>
      <c r="D1122" s="213">
        <f t="shared" si="314"/>
        <v>2933.1806637517989</v>
      </c>
      <c r="E1122" s="208">
        <f t="shared" si="317"/>
        <v>997.28142567561167</v>
      </c>
      <c r="F1122" s="164">
        <f t="shared" si="318"/>
        <v>58.663613275035978</v>
      </c>
      <c r="G1122" s="165">
        <v>68</v>
      </c>
      <c r="H1122" s="166">
        <f t="shared" si="319"/>
        <v>4057.1257027024462</v>
      </c>
      <c r="I1122" s="211">
        <f t="shared" si="309"/>
        <v>1095</v>
      </c>
      <c r="J1122" s="212">
        <f t="shared" si="312"/>
        <v>124.05540769230768</v>
      </c>
      <c r="K1122" s="436">
        <v>19710</v>
      </c>
      <c r="L1122" s="213">
        <f t="shared" si="315"/>
        <v>1906.5674314386692</v>
      </c>
      <c r="M1122" s="210">
        <f t="shared" si="320"/>
        <v>648.23292668914758</v>
      </c>
      <c r="N1122" s="208">
        <f t="shared" si="321"/>
        <v>38.131348628773388</v>
      </c>
      <c r="O1122" s="165">
        <v>44</v>
      </c>
      <c r="P1122" s="166">
        <f t="shared" si="322"/>
        <v>2636.9317067565903</v>
      </c>
      <c r="Q1122" s="211">
        <f t="shared" si="310"/>
        <v>1095</v>
      </c>
      <c r="R1122" s="212">
        <f t="shared" si="313"/>
        <v>230.38861428571431</v>
      </c>
      <c r="S1122" s="436">
        <v>19710</v>
      </c>
      <c r="T1122" s="213">
        <f t="shared" si="316"/>
        <v>1026.6132323131294</v>
      </c>
      <c r="U1122" s="210">
        <f t="shared" si="323"/>
        <v>349.04849898646404</v>
      </c>
      <c r="V1122" s="208">
        <f t="shared" si="324"/>
        <v>20.53226464626259</v>
      </c>
      <c r="W1122" s="165">
        <v>24</v>
      </c>
      <c r="X1122" s="166">
        <f t="shared" si="325"/>
        <v>1420.1939959458559</v>
      </c>
    </row>
    <row r="1123" spans="1:24" s="424" customFormat="1" ht="15.75" customHeight="1" x14ac:dyDescent="0.2">
      <c r="A1123" s="211">
        <f t="shared" si="308"/>
        <v>1096</v>
      </c>
      <c r="B1123" s="212">
        <f t="shared" si="311"/>
        <v>80.659503999999998</v>
      </c>
      <c r="C1123" s="436">
        <v>19710</v>
      </c>
      <c r="D1123" s="213">
        <f t="shared" si="314"/>
        <v>2932.3264869072345</v>
      </c>
      <c r="E1123" s="208">
        <f t="shared" si="317"/>
        <v>996.99100554845984</v>
      </c>
      <c r="F1123" s="164">
        <f t="shared" si="318"/>
        <v>58.646529738144693</v>
      </c>
      <c r="G1123" s="165">
        <v>68</v>
      </c>
      <c r="H1123" s="166">
        <f t="shared" si="319"/>
        <v>4055.9640221938389</v>
      </c>
      <c r="I1123" s="211">
        <f t="shared" si="309"/>
        <v>1096</v>
      </c>
      <c r="J1123" s="212">
        <f t="shared" si="312"/>
        <v>124.09154461538461</v>
      </c>
      <c r="K1123" s="436">
        <v>19710</v>
      </c>
      <c r="L1123" s="213">
        <f t="shared" si="315"/>
        <v>1906.0122164897025</v>
      </c>
      <c r="M1123" s="210">
        <f t="shared" si="320"/>
        <v>648.04415360649887</v>
      </c>
      <c r="N1123" s="208">
        <f t="shared" si="321"/>
        <v>38.120244329794048</v>
      </c>
      <c r="O1123" s="165">
        <v>44</v>
      </c>
      <c r="P1123" s="166">
        <f t="shared" si="322"/>
        <v>2636.176614425995</v>
      </c>
      <c r="Q1123" s="211">
        <f t="shared" si="310"/>
        <v>1096</v>
      </c>
      <c r="R1123" s="212">
        <f t="shared" si="313"/>
        <v>230.45572571428573</v>
      </c>
      <c r="S1123" s="436">
        <v>19710</v>
      </c>
      <c r="T1123" s="213">
        <f t="shared" si="316"/>
        <v>1026.3142704175318</v>
      </c>
      <c r="U1123" s="210">
        <f t="shared" si="323"/>
        <v>348.94685194196086</v>
      </c>
      <c r="V1123" s="208">
        <f t="shared" si="324"/>
        <v>20.526285408350638</v>
      </c>
      <c r="W1123" s="165">
        <v>24</v>
      </c>
      <c r="X1123" s="166">
        <f t="shared" si="325"/>
        <v>1419.7874077678432</v>
      </c>
    </row>
    <row r="1124" spans="1:24" s="424" customFormat="1" ht="15.75" customHeight="1" x14ac:dyDescent="0.2">
      <c r="A1124" s="211">
        <f t="shared" si="308"/>
        <v>1097</v>
      </c>
      <c r="B1124" s="212">
        <f t="shared" si="311"/>
        <v>80.682992999999996</v>
      </c>
      <c r="C1124" s="436">
        <v>19710</v>
      </c>
      <c r="D1124" s="213">
        <f t="shared" si="314"/>
        <v>2931.4728074106029</v>
      </c>
      <c r="E1124" s="208">
        <f t="shared" si="317"/>
        <v>996.70075451960508</v>
      </c>
      <c r="F1124" s="164">
        <f t="shared" si="318"/>
        <v>58.629456148212057</v>
      </c>
      <c r="G1124" s="165">
        <v>68</v>
      </c>
      <c r="H1124" s="166">
        <f t="shared" si="319"/>
        <v>4054.8030180784199</v>
      </c>
      <c r="I1124" s="211">
        <f t="shared" si="309"/>
        <v>1097</v>
      </c>
      <c r="J1124" s="212">
        <f t="shared" si="312"/>
        <v>124.12768153846153</v>
      </c>
      <c r="K1124" s="436">
        <v>19710</v>
      </c>
      <c r="L1124" s="213">
        <f t="shared" si="315"/>
        <v>1905.457324816892</v>
      </c>
      <c r="M1124" s="210">
        <f t="shared" si="320"/>
        <v>647.85549043774336</v>
      </c>
      <c r="N1124" s="208">
        <f t="shared" si="321"/>
        <v>38.109146496337843</v>
      </c>
      <c r="O1124" s="165">
        <v>44</v>
      </c>
      <c r="P1124" s="166">
        <f t="shared" si="322"/>
        <v>2635.421961750973</v>
      </c>
      <c r="Q1124" s="211">
        <f t="shared" si="310"/>
        <v>1097</v>
      </c>
      <c r="R1124" s="212">
        <f t="shared" si="313"/>
        <v>230.52283714285716</v>
      </c>
      <c r="S1124" s="436">
        <v>19710</v>
      </c>
      <c r="T1124" s="213">
        <f t="shared" si="316"/>
        <v>1026.0154825937109</v>
      </c>
      <c r="U1124" s="210">
        <f t="shared" si="323"/>
        <v>348.84526408186173</v>
      </c>
      <c r="V1124" s="208">
        <f t="shared" si="324"/>
        <v>20.520309651874218</v>
      </c>
      <c r="W1124" s="165">
        <v>24</v>
      </c>
      <c r="X1124" s="166">
        <f t="shared" si="325"/>
        <v>1419.3810563274467</v>
      </c>
    </row>
    <row r="1125" spans="1:24" s="424" customFormat="1" ht="15.75" customHeight="1" x14ac:dyDescent="0.2">
      <c r="A1125" s="211">
        <f t="shared" si="308"/>
        <v>1098</v>
      </c>
      <c r="B1125" s="212">
        <f t="shared" si="311"/>
        <v>80.706481999999994</v>
      </c>
      <c r="C1125" s="436">
        <v>19710</v>
      </c>
      <c r="D1125" s="213">
        <f t="shared" si="314"/>
        <v>2930.6196248276565</v>
      </c>
      <c r="E1125" s="208">
        <f t="shared" si="317"/>
        <v>996.41067244140322</v>
      </c>
      <c r="F1125" s="164">
        <f t="shared" si="318"/>
        <v>58.612392496553127</v>
      </c>
      <c r="G1125" s="165">
        <v>68</v>
      </c>
      <c r="H1125" s="166">
        <f t="shared" si="319"/>
        <v>4053.6426897656129</v>
      </c>
      <c r="I1125" s="211">
        <f t="shared" si="309"/>
        <v>1098</v>
      </c>
      <c r="J1125" s="212">
        <f t="shared" si="312"/>
        <v>124.16381846153845</v>
      </c>
      <c r="K1125" s="436">
        <v>19710</v>
      </c>
      <c r="L1125" s="213">
        <f t="shared" si="315"/>
        <v>1904.9027561379767</v>
      </c>
      <c r="M1125" s="210">
        <f t="shared" si="320"/>
        <v>647.66693708691207</v>
      </c>
      <c r="N1125" s="208">
        <f t="shared" si="321"/>
        <v>38.098055122759533</v>
      </c>
      <c r="O1125" s="165">
        <v>44</v>
      </c>
      <c r="P1125" s="166">
        <f t="shared" si="322"/>
        <v>2634.6677483476483</v>
      </c>
      <c r="Q1125" s="211">
        <f t="shared" si="310"/>
        <v>1098</v>
      </c>
      <c r="R1125" s="212">
        <f t="shared" si="313"/>
        <v>230.58994857142858</v>
      </c>
      <c r="S1125" s="436">
        <v>19710</v>
      </c>
      <c r="T1125" s="213">
        <f t="shared" si="316"/>
        <v>1025.7168686896798</v>
      </c>
      <c r="U1125" s="210">
        <f t="shared" si="323"/>
        <v>348.74373535449115</v>
      </c>
      <c r="V1125" s="208">
        <f t="shared" si="324"/>
        <v>20.514337373793598</v>
      </c>
      <c r="W1125" s="165">
        <v>24</v>
      </c>
      <c r="X1125" s="166">
        <f t="shared" si="325"/>
        <v>1418.9749414179644</v>
      </c>
    </row>
    <row r="1126" spans="1:24" s="424" customFormat="1" ht="15.75" customHeight="1" x14ac:dyDescent="0.2">
      <c r="A1126" s="211">
        <f t="shared" si="308"/>
        <v>1099</v>
      </c>
      <c r="B1126" s="212">
        <f t="shared" si="311"/>
        <v>80.729971000000006</v>
      </c>
      <c r="C1126" s="436">
        <v>19710</v>
      </c>
      <c r="D1126" s="213">
        <f t="shared" si="314"/>
        <v>2929.7669387246524</v>
      </c>
      <c r="E1126" s="208">
        <f t="shared" si="317"/>
        <v>996.12075916638184</v>
      </c>
      <c r="F1126" s="164">
        <f t="shared" si="318"/>
        <v>58.595338774493051</v>
      </c>
      <c r="G1126" s="165">
        <v>68</v>
      </c>
      <c r="H1126" s="166">
        <f t="shared" si="319"/>
        <v>4052.4830366655274</v>
      </c>
      <c r="I1126" s="211">
        <f t="shared" si="309"/>
        <v>1099</v>
      </c>
      <c r="J1126" s="212">
        <f t="shared" si="312"/>
        <v>124.19995538461539</v>
      </c>
      <c r="K1126" s="436">
        <v>19710</v>
      </c>
      <c r="L1126" s="213">
        <f t="shared" si="315"/>
        <v>1904.3485101710244</v>
      </c>
      <c r="M1126" s="210">
        <f t="shared" si="320"/>
        <v>647.47849345814836</v>
      </c>
      <c r="N1126" s="208">
        <f t="shared" si="321"/>
        <v>38.086970203420485</v>
      </c>
      <c r="O1126" s="165">
        <v>44</v>
      </c>
      <c r="P1126" s="166">
        <f t="shared" si="322"/>
        <v>2633.9139738325935</v>
      </c>
      <c r="Q1126" s="211">
        <f t="shared" si="310"/>
        <v>1099</v>
      </c>
      <c r="R1126" s="212">
        <f t="shared" si="313"/>
        <v>230.65706000000003</v>
      </c>
      <c r="S1126" s="436">
        <v>19710</v>
      </c>
      <c r="T1126" s="213">
        <f t="shared" si="316"/>
        <v>1025.4184285536282</v>
      </c>
      <c r="U1126" s="210">
        <f t="shared" si="323"/>
        <v>348.64226570823365</v>
      </c>
      <c r="V1126" s="208">
        <f t="shared" si="324"/>
        <v>20.508368571072566</v>
      </c>
      <c r="W1126" s="165">
        <v>24</v>
      </c>
      <c r="X1126" s="166">
        <f t="shared" si="325"/>
        <v>1418.5690628329346</v>
      </c>
    </row>
    <row r="1127" spans="1:24" s="424" customFormat="1" ht="15.75" customHeight="1" x14ac:dyDescent="0.2">
      <c r="A1127" s="214">
        <f t="shared" si="308"/>
        <v>1100</v>
      </c>
      <c r="B1127" s="212">
        <f t="shared" si="311"/>
        <v>80.75345999999999</v>
      </c>
      <c r="C1127" s="436">
        <v>19710</v>
      </c>
      <c r="D1127" s="213">
        <f t="shared" si="314"/>
        <v>2928.9147486683551</v>
      </c>
      <c r="E1127" s="208">
        <f t="shared" si="317"/>
        <v>995.83101454724078</v>
      </c>
      <c r="F1127" s="164">
        <f t="shared" si="318"/>
        <v>58.5782949733671</v>
      </c>
      <c r="G1127" s="165">
        <v>68</v>
      </c>
      <c r="H1127" s="166">
        <f t="shared" si="319"/>
        <v>4051.3240581889627</v>
      </c>
      <c r="I1127" s="214">
        <f t="shared" si="309"/>
        <v>1100</v>
      </c>
      <c r="J1127" s="212">
        <f t="shared" si="312"/>
        <v>124.23609230769229</v>
      </c>
      <c r="K1127" s="436">
        <v>19710</v>
      </c>
      <c r="L1127" s="213">
        <f t="shared" si="315"/>
        <v>1903.7945866344307</v>
      </c>
      <c r="M1127" s="210">
        <f t="shared" si="320"/>
        <v>647.29015945570654</v>
      </c>
      <c r="N1127" s="208">
        <f t="shared" si="321"/>
        <v>38.075891732688618</v>
      </c>
      <c r="O1127" s="165">
        <v>44</v>
      </c>
      <c r="P1127" s="166">
        <f t="shared" si="322"/>
        <v>2633.1606378228257</v>
      </c>
      <c r="Q1127" s="214">
        <f t="shared" si="310"/>
        <v>1100</v>
      </c>
      <c r="R1127" s="212">
        <f t="shared" si="313"/>
        <v>230.72417142857142</v>
      </c>
      <c r="S1127" s="436">
        <v>19710</v>
      </c>
      <c r="T1127" s="213">
        <f t="shared" si="316"/>
        <v>1025.1201620339241</v>
      </c>
      <c r="U1127" s="210">
        <f t="shared" si="323"/>
        <v>348.54085509153424</v>
      </c>
      <c r="V1127" s="208">
        <f t="shared" si="324"/>
        <v>20.502403240678483</v>
      </c>
      <c r="W1127" s="165">
        <v>24</v>
      </c>
      <c r="X1127" s="166">
        <f t="shared" si="325"/>
        <v>1418.1634203661367</v>
      </c>
    </row>
    <row r="1128" spans="1:24" s="424" customFormat="1" ht="15.75" customHeight="1" x14ac:dyDescent="0.2">
      <c r="A1128" s="211">
        <f t="shared" si="308"/>
        <v>1101</v>
      </c>
      <c r="B1128" s="232">
        <f t="shared" si="311"/>
        <v>80.776949000000002</v>
      </c>
      <c r="C1128" s="436">
        <v>19710</v>
      </c>
      <c r="D1128" s="213">
        <f t="shared" si="314"/>
        <v>2928.0630542260265</v>
      </c>
      <c r="E1128" s="208">
        <f t="shared" si="317"/>
        <v>995.54143843684903</v>
      </c>
      <c r="F1128" s="164">
        <f t="shared" si="318"/>
        <v>58.561261084520531</v>
      </c>
      <c r="G1128" s="165">
        <v>68</v>
      </c>
      <c r="H1128" s="166">
        <f t="shared" si="319"/>
        <v>4050.1657537473961</v>
      </c>
      <c r="I1128" s="211">
        <f t="shared" si="309"/>
        <v>1101</v>
      </c>
      <c r="J1128" s="212">
        <f t="shared" si="312"/>
        <v>124.27222923076923</v>
      </c>
      <c r="K1128" s="436">
        <v>19710</v>
      </c>
      <c r="L1128" s="213">
        <f t="shared" si="315"/>
        <v>1903.2409852469175</v>
      </c>
      <c r="M1128" s="210">
        <f t="shared" si="320"/>
        <v>647.10193498395199</v>
      </c>
      <c r="N1128" s="208">
        <f t="shared" si="321"/>
        <v>38.064819704938351</v>
      </c>
      <c r="O1128" s="165">
        <v>44</v>
      </c>
      <c r="P1128" s="166">
        <f t="shared" si="322"/>
        <v>2632.4077399358075</v>
      </c>
      <c r="Q1128" s="211">
        <f t="shared" si="310"/>
        <v>1101</v>
      </c>
      <c r="R1128" s="212">
        <f t="shared" si="313"/>
        <v>230.79128285714287</v>
      </c>
      <c r="S1128" s="436">
        <v>19710</v>
      </c>
      <c r="T1128" s="213">
        <f t="shared" si="316"/>
        <v>1024.8220689791092</v>
      </c>
      <c r="U1128" s="210">
        <f t="shared" si="323"/>
        <v>348.43950345289716</v>
      </c>
      <c r="V1128" s="208">
        <f t="shared" si="324"/>
        <v>20.496441379582183</v>
      </c>
      <c r="W1128" s="165">
        <v>24</v>
      </c>
      <c r="X1128" s="166">
        <f t="shared" si="325"/>
        <v>1417.7580138115884</v>
      </c>
    </row>
    <row r="1129" spans="1:24" s="424" customFormat="1" ht="15.75" customHeight="1" x14ac:dyDescent="0.2">
      <c r="A1129" s="211">
        <f t="shared" si="308"/>
        <v>1102</v>
      </c>
      <c r="B1129" s="232">
        <f t="shared" si="311"/>
        <v>80.800438</v>
      </c>
      <c r="C1129" s="436">
        <v>19710</v>
      </c>
      <c r="D1129" s="213">
        <f t="shared" si="314"/>
        <v>2927.2118549654397</v>
      </c>
      <c r="E1129" s="208">
        <f t="shared" si="317"/>
        <v>995.25203068824953</v>
      </c>
      <c r="F1129" s="164">
        <f t="shared" si="318"/>
        <v>58.544237099308795</v>
      </c>
      <c r="G1129" s="165">
        <v>68</v>
      </c>
      <c r="H1129" s="166">
        <f t="shared" si="319"/>
        <v>4049.0081227529981</v>
      </c>
      <c r="I1129" s="211">
        <f t="shared" si="309"/>
        <v>1102</v>
      </c>
      <c r="J1129" s="212">
        <f t="shared" si="312"/>
        <v>124.30836615384615</v>
      </c>
      <c r="K1129" s="436">
        <v>19710</v>
      </c>
      <c r="L1129" s="213">
        <f t="shared" si="315"/>
        <v>1902.687705727536</v>
      </c>
      <c r="M1129" s="210">
        <f t="shared" si="320"/>
        <v>646.9138199473623</v>
      </c>
      <c r="N1129" s="208">
        <f t="shared" si="321"/>
        <v>38.053754114550721</v>
      </c>
      <c r="O1129" s="165">
        <v>44</v>
      </c>
      <c r="P1129" s="166">
        <f t="shared" si="322"/>
        <v>2631.6552797894492</v>
      </c>
      <c r="Q1129" s="211">
        <f t="shared" si="310"/>
        <v>1102</v>
      </c>
      <c r="R1129" s="212">
        <f t="shared" si="313"/>
        <v>230.8583942857143</v>
      </c>
      <c r="S1129" s="436">
        <v>19710</v>
      </c>
      <c r="T1129" s="213">
        <f t="shared" si="316"/>
        <v>1024.5241492379039</v>
      </c>
      <c r="U1129" s="210">
        <f t="shared" si="323"/>
        <v>348.33821074088735</v>
      </c>
      <c r="V1129" s="208">
        <f t="shared" si="324"/>
        <v>20.490482984758078</v>
      </c>
      <c r="W1129" s="165">
        <v>24</v>
      </c>
      <c r="X1129" s="166">
        <f t="shared" si="325"/>
        <v>1417.3528429635492</v>
      </c>
    </row>
    <row r="1130" spans="1:24" s="424" customFormat="1" ht="15.75" customHeight="1" x14ac:dyDescent="0.2">
      <c r="A1130" s="211">
        <f t="shared" si="308"/>
        <v>1103</v>
      </c>
      <c r="B1130" s="232">
        <f t="shared" si="311"/>
        <v>80.823926999999998</v>
      </c>
      <c r="C1130" s="436">
        <v>19710</v>
      </c>
      <c r="D1130" s="213">
        <f t="shared" si="314"/>
        <v>2926.3611504548649</v>
      </c>
      <c r="E1130" s="208">
        <f t="shared" si="317"/>
        <v>994.96279115465416</v>
      </c>
      <c r="F1130" s="164">
        <f t="shared" si="318"/>
        <v>58.527223009097298</v>
      </c>
      <c r="G1130" s="165">
        <v>68</v>
      </c>
      <c r="H1130" s="166">
        <f t="shared" si="319"/>
        <v>4047.8511646186162</v>
      </c>
      <c r="I1130" s="211">
        <f t="shared" si="309"/>
        <v>1103</v>
      </c>
      <c r="J1130" s="212">
        <f t="shared" si="312"/>
        <v>124.34450307692308</v>
      </c>
      <c r="K1130" s="436">
        <v>19710</v>
      </c>
      <c r="L1130" s="213">
        <f t="shared" si="315"/>
        <v>1902.1347477956622</v>
      </c>
      <c r="M1130" s="210">
        <f t="shared" si="320"/>
        <v>646.72581425052522</v>
      </c>
      <c r="N1130" s="208">
        <f t="shared" si="321"/>
        <v>38.042694955913241</v>
      </c>
      <c r="O1130" s="165">
        <v>44</v>
      </c>
      <c r="P1130" s="166">
        <f t="shared" si="322"/>
        <v>2630.9032570021009</v>
      </c>
      <c r="Q1130" s="211">
        <f t="shared" si="310"/>
        <v>1103</v>
      </c>
      <c r="R1130" s="212">
        <f t="shared" si="313"/>
        <v>230.92550571428572</v>
      </c>
      <c r="S1130" s="436">
        <v>19710</v>
      </c>
      <c r="T1130" s="213">
        <f t="shared" si="316"/>
        <v>1024.2264026592027</v>
      </c>
      <c r="U1130" s="210">
        <f t="shared" si="323"/>
        <v>348.23697690412894</v>
      </c>
      <c r="V1130" s="208">
        <f t="shared" si="324"/>
        <v>20.484528053184054</v>
      </c>
      <c r="W1130" s="165">
        <v>24</v>
      </c>
      <c r="X1130" s="166">
        <f t="shared" si="325"/>
        <v>1416.9479076165157</v>
      </c>
    </row>
    <row r="1131" spans="1:24" s="424" customFormat="1" ht="15.75" customHeight="1" x14ac:dyDescent="0.2">
      <c r="A1131" s="211">
        <f t="shared" si="308"/>
        <v>1104</v>
      </c>
      <c r="B1131" s="232">
        <f t="shared" si="311"/>
        <v>80.847415999999996</v>
      </c>
      <c r="C1131" s="436">
        <v>19710</v>
      </c>
      <c r="D1131" s="213">
        <f t="shared" si="314"/>
        <v>2925.5109402630751</v>
      </c>
      <c r="E1131" s="208">
        <f t="shared" si="317"/>
        <v>994.67371968944565</v>
      </c>
      <c r="F1131" s="164">
        <f t="shared" si="318"/>
        <v>58.510218805261502</v>
      </c>
      <c r="G1131" s="165">
        <v>68</v>
      </c>
      <c r="H1131" s="166">
        <f t="shared" si="319"/>
        <v>4046.6948787577821</v>
      </c>
      <c r="I1131" s="211">
        <f t="shared" si="309"/>
        <v>1104</v>
      </c>
      <c r="J1131" s="212">
        <f t="shared" si="312"/>
        <v>124.38063999999999</v>
      </c>
      <c r="K1131" s="436">
        <v>19710</v>
      </c>
      <c r="L1131" s="213">
        <f t="shared" si="315"/>
        <v>1901.5821111709993</v>
      </c>
      <c r="M1131" s="210">
        <f t="shared" si="320"/>
        <v>646.5379177981398</v>
      </c>
      <c r="N1131" s="208">
        <f t="shared" si="321"/>
        <v>38.031642223419986</v>
      </c>
      <c r="O1131" s="165">
        <v>44</v>
      </c>
      <c r="P1131" s="166">
        <f t="shared" si="322"/>
        <v>2630.1516711925592</v>
      </c>
      <c r="Q1131" s="211">
        <f t="shared" si="310"/>
        <v>1104</v>
      </c>
      <c r="R1131" s="212">
        <f t="shared" si="313"/>
        <v>230.99261714285714</v>
      </c>
      <c r="S1131" s="436">
        <v>19710</v>
      </c>
      <c r="T1131" s="213">
        <f t="shared" si="316"/>
        <v>1023.9288290920763</v>
      </c>
      <c r="U1131" s="210">
        <f t="shared" si="323"/>
        <v>348.13580189130596</v>
      </c>
      <c r="V1131" s="208">
        <f t="shared" si="324"/>
        <v>20.478576581841526</v>
      </c>
      <c r="W1131" s="165">
        <v>24</v>
      </c>
      <c r="X1131" s="166">
        <f t="shared" si="325"/>
        <v>1416.5432075652238</v>
      </c>
    </row>
    <row r="1132" spans="1:24" s="424" customFormat="1" ht="15.75" customHeight="1" x14ac:dyDescent="0.2">
      <c r="A1132" s="211">
        <f t="shared" si="308"/>
        <v>1105</v>
      </c>
      <c r="B1132" s="232">
        <f t="shared" si="311"/>
        <v>80.870904999999993</v>
      </c>
      <c r="C1132" s="436">
        <v>19710</v>
      </c>
      <c r="D1132" s="213">
        <f t="shared" si="314"/>
        <v>2924.661223959346</v>
      </c>
      <c r="E1132" s="208">
        <f t="shared" si="317"/>
        <v>994.38481614617774</v>
      </c>
      <c r="F1132" s="164">
        <f t="shared" si="318"/>
        <v>58.493224479186921</v>
      </c>
      <c r="G1132" s="165">
        <v>68</v>
      </c>
      <c r="H1132" s="166">
        <f t="shared" si="319"/>
        <v>4045.539264584711</v>
      </c>
      <c r="I1132" s="211">
        <f t="shared" si="309"/>
        <v>1105</v>
      </c>
      <c r="J1132" s="212">
        <f t="shared" si="312"/>
        <v>124.41677692307691</v>
      </c>
      <c r="K1132" s="436">
        <v>19710</v>
      </c>
      <c r="L1132" s="213">
        <f t="shared" si="315"/>
        <v>1901.029795573575</v>
      </c>
      <c r="M1132" s="210">
        <f t="shared" si="320"/>
        <v>646.35013049501561</v>
      </c>
      <c r="N1132" s="208">
        <f t="shared" si="321"/>
        <v>38.020595911471503</v>
      </c>
      <c r="O1132" s="165">
        <v>44</v>
      </c>
      <c r="P1132" s="166">
        <f t="shared" si="322"/>
        <v>2629.400521980062</v>
      </c>
      <c r="Q1132" s="211">
        <f t="shared" si="310"/>
        <v>1105</v>
      </c>
      <c r="R1132" s="212">
        <f t="shared" si="313"/>
        <v>231.05972857142856</v>
      </c>
      <c r="S1132" s="436">
        <v>19710</v>
      </c>
      <c r="T1132" s="213">
        <f t="shared" si="316"/>
        <v>1023.6314283857711</v>
      </c>
      <c r="U1132" s="210">
        <f t="shared" si="323"/>
        <v>348.03468565116219</v>
      </c>
      <c r="V1132" s="208">
        <f t="shared" si="324"/>
        <v>20.472628567715422</v>
      </c>
      <c r="W1132" s="165">
        <v>24</v>
      </c>
      <c r="X1132" s="166">
        <f t="shared" si="325"/>
        <v>1416.1387426046488</v>
      </c>
    </row>
    <row r="1133" spans="1:24" s="424" customFormat="1" ht="15.75" customHeight="1" x14ac:dyDescent="0.2">
      <c r="A1133" s="211">
        <f t="shared" si="308"/>
        <v>1106</v>
      </c>
      <c r="B1133" s="232">
        <f t="shared" si="311"/>
        <v>80.894394000000005</v>
      </c>
      <c r="C1133" s="436">
        <v>19710</v>
      </c>
      <c r="D1133" s="213">
        <f t="shared" si="314"/>
        <v>2923.8120011134515</v>
      </c>
      <c r="E1133" s="208">
        <f t="shared" si="317"/>
        <v>994.09608037857356</v>
      </c>
      <c r="F1133" s="164">
        <f t="shared" si="318"/>
        <v>58.476240022269032</v>
      </c>
      <c r="G1133" s="165">
        <v>68</v>
      </c>
      <c r="H1133" s="166">
        <f t="shared" si="319"/>
        <v>4044.3843215142942</v>
      </c>
      <c r="I1133" s="211">
        <f t="shared" si="309"/>
        <v>1106</v>
      </c>
      <c r="J1133" s="212">
        <f t="shared" si="312"/>
        <v>124.45291384615385</v>
      </c>
      <c r="K1133" s="436">
        <v>19710</v>
      </c>
      <c r="L1133" s="213">
        <f t="shared" si="315"/>
        <v>1900.4778007237435</v>
      </c>
      <c r="M1133" s="210">
        <f t="shared" si="320"/>
        <v>646.1624522460728</v>
      </c>
      <c r="N1133" s="208">
        <f t="shared" si="321"/>
        <v>38.009556014474867</v>
      </c>
      <c r="O1133" s="165">
        <v>44</v>
      </c>
      <c r="P1133" s="166">
        <f t="shared" si="322"/>
        <v>2628.6498089842912</v>
      </c>
      <c r="Q1133" s="211">
        <f t="shared" si="310"/>
        <v>1106</v>
      </c>
      <c r="R1133" s="212">
        <f t="shared" si="313"/>
        <v>231.12684000000004</v>
      </c>
      <c r="S1133" s="436">
        <v>19710</v>
      </c>
      <c r="T1133" s="213">
        <f t="shared" si="316"/>
        <v>1023.3342003897079</v>
      </c>
      <c r="U1133" s="210">
        <f t="shared" si="323"/>
        <v>347.9336281325007</v>
      </c>
      <c r="V1133" s="208">
        <f t="shared" si="324"/>
        <v>20.466684007794157</v>
      </c>
      <c r="W1133" s="165">
        <v>24</v>
      </c>
      <c r="X1133" s="166">
        <f t="shared" si="325"/>
        <v>1415.7345125300028</v>
      </c>
    </row>
    <row r="1134" spans="1:24" s="424" customFormat="1" ht="15.75" customHeight="1" x14ac:dyDescent="0.2">
      <c r="A1134" s="211">
        <f t="shared" si="308"/>
        <v>1107</v>
      </c>
      <c r="B1134" s="232">
        <f t="shared" si="311"/>
        <v>80.917883000000003</v>
      </c>
      <c r="C1134" s="436">
        <v>19710</v>
      </c>
      <c r="D1134" s="213">
        <f t="shared" si="314"/>
        <v>2922.9632712956663</v>
      </c>
      <c r="E1134" s="208">
        <f t="shared" si="317"/>
        <v>993.80751224052665</v>
      </c>
      <c r="F1134" s="164">
        <f t="shared" si="318"/>
        <v>58.45926542591333</v>
      </c>
      <c r="G1134" s="165">
        <v>68</v>
      </c>
      <c r="H1134" s="166">
        <f t="shared" si="319"/>
        <v>4043.2300489621061</v>
      </c>
      <c r="I1134" s="211">
        <f t="shared" si="309"/>
        <v>1107</v>
      </c>
      <c r="J1134" s="212">
        <f t="shared" si="312"/>
        <v>124.48905076923077</v>
      </c>
      <c r="K1134" s="436">
        <v>19710</v>
      </c>
      <c r="L1134" s="213">
        <f t="shared" si="315"/>
        <v>1899.9261263421831</v>
      </c>
      <c r="M1134" s="210">
        <f t="shared" si="320"/>
        <v>645.9748829563423</v>
      </c>
      <c r="N1134" s="208">
        <f t="shared" si="321"/>
        <v>37.998522526843665</v>
      </c>
      <c r="O1134" s="165">
        <v>44</v>
      </c>
      <c r="P1134" s="166">
        <f t="shared" si="322"/>
        <v>2627.8995318253692</v>
      </c>
      <c r="Q1134" s="211">
        <f t="shared" si="310"/>
        <v>1107</v>
      </c>
      <c r="R1134" s="212">
        <f t="shared" si="313"/>
        <v>231.19395142857147</v>
      </c>
      <c r="S1134" s="436">
        <v>19710</v>
      </c>
      <c r="T1134" s="213">
        <f t="shared" si="316"/>
        <v>1023.037144953483</v>
      </c>
      <c r="U1134" s="210">
        <f t="shared" si="323"/>
        <v>347.83262928418424</v>
      </c>
      <c r="V1134" s="208">
        <f t="shared" si="324"/>
        <v>20.460742899069661</v>
      </c>
      <c r="W1134" s="165">
        <v>24</v>
      </c>
      <c r="X1134" s="166">
        <f t="shared" si="325"/>
        <v>1415.3305171367367</v>
      </c>
    </row>
    <row r="1135" spans="1:24" s="424" customFormat="1" ht="15.75" customHeight="1" x14ac:dyDescent="0.2">
      <c r="A1135" s="211">
        <f t="shared" si="308"/>
        <v>1108</v>
      </c>
      <c r="B1135" s="232">
        <f t="shared" si="311"/>
        <v>80.941372000000001</v>
      </c>
      <c r="C1135" s="436">
        <v>19710</v>
      </c>
      <c r="D1135" s="213">
        <f t="shared" si="314"/>
        <v>2922.1150340767635</v>
      </c>
      <c r="E1135" s="208">
        <f t="shared" si="317"/>
        <v>993.51911158609971</v>
      </c>
      <c r="F1135" s="164">
        <f t="shared" si="318"/>
        <v>58.442300681535272</v>
      </c>
      <c r="G1135" s="165">
        <v>68</v>
      </c>
      <c r="H1135" s="166">
        <f t="shared" si="319"/>
        <v>4042.0764463443988</v>
      </c>
      <c r="I1135" s="211">
        <f t="shared" si="309"/>
        <v>1108</v>
      </c>
      <c r="J1135" s="212">
        <f t="shared" si="312"/>
        <v>124.5251876923077</v>
      </c>
      <c r="K1135" s="436">
        <v>19710</v>
      </c>
      <c r="L1135" s="213">
        <f t="shared" si="315"/>
        <v>1899.3747721498964</v>
      </c>
      <c r="M1135" s="210">
        <f t="shared" si="320"/>
        <v>645.78742253096482</v>
      </c>
      <c r="N1135" s="208">
        <f t="shared" si="321"/>
        <v>37.987495442997933</v>
      </c>
      <c r="O1135" s="165">
        <v>44</v>
      </c>
      <c r="P1135" s="166">
        <f t="shared" si="322"/>
        <v>2627.1496901238593</v>
      </c>
      <c r="Q1135" s="211">
        <f t="shared" si="310"/>
        <v>1108</v>
      </c>
      <c r="R1135" s="212">
        <f t="shared" si="313"/>
        <v>231.26106285714289</v>
      </c>
      <c r="S1135" s="436">
        <v>19710</v>
      </c>
      <c r="T1135" s="213">
        <f t="shared" si="316"/>
        <v>1022.7402619268671</v>
      </c>
      <c r="U1135" s="210">
        <f t="shared" si="323"/>
        <v>347.73168905513484</v>
      </c>
      <c r="V1135" s="208">
        <f t="shared" si="324"/>
        <v>20.454805238537343</v>
      </c>
      <c r="W1135" s="165">
        <v>24</v>
      </c>
      <c r="X1135" s="166">
        <f t="shared" si="325"/>
        <v>1414.9267562205393</v>
      </c>
    </row>
    <row r="1136" spans="1:24" s="424" customFormat="1" ht="15.75" customHeight="1" x14ac:dyDescent="0.2">
      <c r="A1136" s="211">
        <f t="shared" si="308"/>
        <v>1109</v>
      </c>
      <c r="B1136" s="232">
        <f t="shared" si="311"/>
        <v>80.964860999999999</v>
      </c>
      <c r="C1136" s="436">
        <v>19710</v>
      </c>
      <c r="D1136" s="213">
        <f t="shared" si="314"/>
        <v>2921.2672890280146</v>
      </c>
      <c r="E1136" s="208">
        <f t="shared" si="317"/>
        <v>993.23087826952508</v>
      </c>
      <c r="F1136" s="164">
        <f t="shared" si="318"/>
        <v>58.425345780560292</v>
      </c>
      <c r="G1136" s="165">
        <v>68</v>
      </c>
      <c r="H1136" s="166">
        <f t="shared" si="319"/>
        <v>4040.9235130780999</v>
      </c>
      <c r="I1136" s="211">
        <f t="shared" si="309"/>
        <v>1109</v>
      </c>
      <c r="J1136" s="212">
        <f t="shared" si="312"/>
        <v>124.56132461538461</v>
      </c>
      <c r="K1136" s="436">
        <v>19710</v>
      </c>
      <c r="L1136" s="213">
        <f t="shared" si="315"/>
        <v>1898.8237378682093</v>
      </c>
      <c r="M1136" s="210">
        <f t="shared" si="320"/>
        <v>645.60007087519125</v>
      </c>
      <c r="N1136" s="208">
        <f t="shared" si="321"/>
        <v>37.976474757364187</v>
      </c>
      <c r="O1136" s="165">
        <v>44</v>
      </c>
      <c r="P1136" s="166">
        <f t="shared" si="322"/>
        <v>2626.4002835007645</v>
      </c>
      <c r="Q1136" s="211">
        <f t="shared" si="310"/>
        <v>1109</v>
      </c>
      <c r="R1136" s="212">
        <f t="shared" si="313"/>
        <v>231.32817428571431</v>
      </c>
      <c r="S1136" s="436">
        <v>19710</v>
      </c>
      <c r="T1136" s="213">
        <f t="shared" si="316"/>
        <v>1022.4435511598049</v>
      </c>
      <c r="U1136" s="210">
        <f t="shared" si="323"/>
        <v>347.63080739433366</v>
      </c>
      <c r="V1136" s="208">
        <f t="shared" si="324"/>
        <v>20.448871023196098</v>
      </c>
      <c r="W1136" s="165">
        <v>24</v>
      </c>
      <c r="X1136" s="166">
        <f t="shared" si="325"/>
        <v>1414.5232295773346</v>
      </c>
    </row>
    <row r="1137" spans="1:24" s="424" customFormat="1" ht="15.75" customHeight="1" x14ac:dyDescent="0.2">
      <c r="A1137" s="214">
        <f t="shared" si="308"/>
        <v>1110</v>
      </c>
      <c r="B1137" s="212">
        <f t="shared" si="311"/>
        <v>80.988349999999997</v>
      </c>
      <c r="C1137" s="436">
        <v>19710</v>
      </c>
      <c r="D1137" s="213">
        <f t="shared" si="314"/>
        <v>2920.4200357211871</v>
      </c>
      <c r="E1137" s="208">
        <f t="shared" si="317"/>
        <v>992.94281214520367</v>
      </c>
      <c r="F1137" s="164">
        <f t="shared" si="318"/>
        <v>58.408400714423742</v>
      </c>
      <c r="G1137" s="165">
        <v>68</v>
      </c>
      <c r="H1137" s="166">
        <f t="shared" si="319"/>
        <v>4039.7712485808147</v>
      </c>
      <c r="I1137" s="214">
        <f t="shared" si="309"/>
        <v>1110</v>
      </c>
      <c r="J1137" s="212">
        <f t="shared" si="312"/>
        <v>124.59746153846153</v>
      </c>
      <c r="K1137" s="436">
        <v>19710</v>
      </c>
      <c r="L1137" s="213">
        <f t="shared" si="315"/>
        <v>1898.2730232187716</v>
      </c>
      <c r="M1137" s="210">
        <f t="shared" si="320"/>
        <v>645.41282789438242</v>
      </c>
      <c r="N1137" s="208">
        <f t="shared" si="321"/>
        <v>37.965460464375433</v>
      </c>
      <c r="O1137" s="165">
        <v>44</v>
      </c>
      <c r="P1137" s="166">
        <f t="shared" si="322"/>
        <v>2625.6513115775297</v>
      </c>
      <c r="Q1137" s="214">
        <f t="shared" si="310"/>
        <v>1110</v>
      </c>
      <c r="R1137" s="212">
        <f t="shared" si="313"/>
        <v>231.39528571428573</v>
      </c>
      <c r="S1137" s="436">
        <v>19710</v>
      </c>
      <c r="T1137" s="213">
        <f t="shared" si="316"/>
        <v>1022.1470125024155</v>
      </c>
      <c r="U1137" s="210">
        <f t="shared" si="323"/>
        <v>347.52998425082126</v>
      </c>
      <c r="V1137" s="208">
        <f t="shared" si="324"/>
        <v>20.442940250048309</v>
      </c>
      <c r="W1137" s="165">
        <v>24</v>
      </c>
      <c r="X1137" s="166">
        <f t="shared" si="325"/>
        <v>1414.119937003285</v>
      </c>
    </row>
    <row r="1138" spans="1:24" s="424" customFormat="1" ht="15.75" customHeight="1" x14ac:dyDescent="0.2">
      <c r="A1138" s="211">
        <f t="shared" si="308"/>
        <v>1111</v>
      </c>
      <c r="B1138" s="212">
        <f t="shared" si="311"/>
        <v>81.011838999999995</v>
      </c>
      <c r="C1138" s="436">
        <v>19710</v>
      </c>
      <c r="D1138" s="213">
        <f t="shared" si="314"/>
        <v>2919.5732737285475</v>
      </c>
      <c r="E1138" s="208">
        <f t="shared" si="317"/>
        <v>992.65491306770627</v>
      </c>
      <c r="F1138" s="164">
        <f t="shared" si="318"/>
        <v>58.39146547457095</v>
      </c>
      <c r="G1138" s="165">
        <v>68</v>
      </c>
      <c r="H1138" s="166">
        <f t="shared" si="319"/>
        <v>4038.6196522708246</v>
      </c>
      <c r="I1138" s="211">
        <f t="shared" si="309"/>
        <v>1111</v>
      </c>
      <c r="J1138" s="212">
        <f t="shared" si="312"/>
        <v>124.63359846153845</v>
      </c>
      <c r="K1138" s="436">
        <v>19710</v>
      </c>
      <c r="L1138" s="213">
        <f t="shared" si="315"/>
        <v>1897.7226279235558</v>
      </c>
      <c r="M1138" s="210">
        <f t="shared" si="320"/>
        <v>645.22569349400908</v>
      </c>
      <c r="N1138" s="208">
        <f t="shared" si="321"/>
        <v>37.954452558471118</v>
      </c>
      <c r="O1138" s="165">
        <v>44</v>
      </c>
      <c r="P1138" s="166">
        <f t="shared" si="322"/>
        <v>2624.9027739760359</v>
      </c>
      <c r="Q1138" s="211">
        <f t="shared" si="310"/>
        <v>1111</v>
      </c>
      <c r="R1138" s="212">
        <f t="shared" si="313"/>
        <v>231.46239714285716</v>
      </c>
      <c r="S1138" s="436">
        <v>19710</v>
      </c>
      <c r="T1138" s="213">
        <f t="shared" si="316"/>
        <v>1021.8506458049915</v>
      </c>
      <c r="U1138" s="210">
        <f t="shared" si="323"/>
        <v>347.42921957369714</v>
      </c>
      <c r="V1138" s="208">
        <f t="shared" si="324"/>
        <v>20.437012916099828</v>
      </c>
      <c r="W1138" s="165">
        <v>24</v>
      </c>
      <c r="X1138" s="166">
        <f t="shared" si="325"/>
        <v>1413.7168782947883</v>
      </c>
    </row>
    <row r="1139" spans="1:24" s="424" customFormat="1" ht="15.75" customHeight="1" x14ac:dyDescent="0.2">
      <c r="A1139" s="211">
        <f t="shared" si="308"/>
        <v>1112</v>
      </c>
      <c r="B1139" s="212">
        <f t="shared" si="311"/>
        <v>81.035327999999993</v>
      </c>
      <c r="C1139" s="436">
        <v>19710</v>
      </c>
      <c r="D1139" s="213">
        <f t="shared" si="314"/>
        <v>2918.7270026228562</v>
      </c>
      <c r="E1139" s="208">
        <f t="shared" si="317"/>
        <v>992.36718089177111</v>
      </c>
      <c r="F1139" s="164">
        <f t="shared" si="318"/>
        <v>58.374540052457121</v>
      </c>
      <c r="G1139" s="165">
        <v>68</v>
      </c>
      <c r="H1139" s="166">
        <f t="shared" si="319"/>
        <v>4037.4687235670845</v>
      </c>
      <c r="I1139" s="211">
        <f t="shared" si="309"/>
        <v>1112</v>
      </c>
      <c r="J1139" s="212">
        <f t="shared" si="312"/>
        <v>124.66973538461536</v>
      </c>
      <c r="K1139" s="436">
        <v>19710</v>
      </c>
      <c r="L1139" s="213">
        <f t="shared" si="315"/>
        <v>1897.1725517048567</v>
      </c>
      <c r="M1139" s="210">
        <f t="shared" si="320"/>
        <v>645.03866757965136</v>
      </c>
      <c r="N1139" s="208">
        <f t="shared" si="321"/>
        <v>37.943451034097137</v>
      </c>
      <c r="O1139" s="165">
        <v>44</v>
      </c>
      <c r="P1139" s="166">
        <f t="shared" si="322"/>
        <v>2624.154670318605</v>
      </c>
      <c r="Q1139" s="211">
        <f t="shared" si="310"/>
        <v>1112</v>
      </c>
      <c r="R1139" s="212">
        <f t="shared" si="313"/>
        <v>231.52950857142858</v>
      </c>
      <c r="S1139" s="436">
        <v>19710</v>
      </c>
      <c r="T1139" s="213">
        <f t="shared" si="316"/>
        <v>1021.5544509179995</v>
      </c>
      <c r="U1139" s="210">
        <f t="shared" si="323"/>
        <v>347.32851331211987</v>
      </c>
      <c r="V1139" s="208">
        <f t="shared" si="324"/>
        <v>20.431089018359991</v>
      </c>
      <c r="W1139" s="165">
        <v>24</v>
      </c>
      <c r="X1139" s="166">
        <f t="shared" si="325"/>
        <v>1413.3140532484792</v>
      </c>
    </row>
    <row r="1140" spans="1:24" s="424" customFormat="1" ht="15.75" customHeight="1" x14ac:dyDescent="0.2">
      <c r="A1140" s="211">
        <f t="shared" si="308"/>
        <v>1113</v>
      </c>
      <c r="B1140" s="212">
        <f t="shared" si="311"/>
        <v>81.058817000000005</v>
      </c>
      <c r="C1140" s="436">
        <v>19710</v>
      </c>
      <c r="D1140" s="213">
        <f t="shared" si="314"/>
        <v>2917.8812219773695</v>
      </c>
      <c r="E1140" s="208">
        <f t="shared" si="317"/>
        <v>992.0796154723057</v>
      </c>
      <c r="F1140" s="164">
        <f t="shared" si="318"/>
        <v>58.357624439547394</v>
      </c>
      <c r="G1140" s="165">
        <v>68</v>
      </c>
      <c r="H1140" s="166">
        <f t="shared" si="319"/>
        <v>4036.3184618892224</v>
      </c>
      <c r="I1140" s="211">
        <f t="shared" si="309"/>
        <v>1113</v>
      </c>
      <c r="J1140" s="212">
        <f t="shared" si="312"/>
        <v>124.70587230769232</v>
      </c>
      <c r="K1140" s="436">
        <v>19710</v>
      </c>
      <c r="L1140" s="213">
        <f t="shared" si="315"/>
        <v>1896.6227942852902</v>
      </c>
      <c r="M1140" s="210">
        <f t="shared" si="320"/>
        <v>644.85175005699875</v>
      </c>
      <c r="N1140" s="208">
        <f t="shared" si="321"/>
        <v>37.932455885705807</v>
      </c>
      <c r="O1140" s="165">
        <v>44</v>
      </c>
      <c r="P1140" s="166">
        <f t="shared" si="322"/>
        <v>2623.4070002279946</v>
      </c>
      <c r="Q1140" s="211">
        <f t="shared" si="310"/>
        <v>1113</v>
      </c>
      <c r="R1140" s="212">
        <f t="shared" si="313"/>
        <v>231.59662000000003</v>
      </c>
      <c r="S1140" s="436">
        <v>19710</v>
      </c>
      <c r="T1140" s="213">
        <f t="shared" si="316"/>
        <v>1021.2584276920793</v>
      </c>
      <c r="U1140" s="210">
        <f t="shared" si="323"/>
        <v>347.22786541530701</v>
      </c>
      <c r="V1140" s="208">
        <f t="shared" si="324"/>
        <v>20.425168553841587</v>
      </c>
      <c r="W1140" s="165">
        <v>24</v>
      </c>
      <c r="X1140" s="166">
        <f t="shared" si="325"/>
        <v>1412.9114616612278</v>
      </c>
    </row>
    <row r="1141" spans="1:24" s="424" customFormat="1" ht="15.75" customHeight="1" x14ac:dyDescent="0.2">
      <c r="A1141" s="211">
        <f t="shared" si="308"/>
        <v>1114</v>
      </c>
      <c r="B1141" s="212">
        <f t="shared" si="311"/>
        <v>81.082306000000003</v>
      </c>
      <c r="C1141" s="436">
        <v>19710</v>
      </c>
      <c r="D1141" s="213">
        <f t="shared" si="314"/>
        <v>2917.0359313658396</v>
      </c>
      <c r="E1141" s="208">
        <f t="shared" si="317"/>
        <v>991.79221666438548</v>
      </c>
      <c r="F1141" s="164">
        <f t="shared" si="318"/>
        <v>58.340718627316789</v>
      </c>
      <c r="G1141" s="165">
        <v>68</v>
      </c>
      <c r="H1141" s="166">
        <f t="shared" si="319"/>
        <v>4035.1688666575415</v>
      </c>
      <c r="I1141" s="211">
        <f t="shared" si="309"/>
        <v>1114</v>
      </c>
      <c r="J1141" s="212">
        <f t="shared" si="312"/>
        <v>124.74200923076923</v>
      </c>
      <c r="K1141" s="436">
        <v>19710</v>
      </c>
      <c r="L1141" s="213">
        <f t="shared" si="315"/>
        <v>1896.0733553877958</v>
      </c>
      <c r="M1141" s="210">
        <f t="shared" si="320"/>
        <v>644.66494083185057</v>
      </c>
      <c r="N1141" s="208">
        <f t="shared" si="321"/>
        <v>37.921467107755916</v>
      </c>
      <c r="O1141" s="165">
        <v>44</v>
      </c>
      <c r="P1141" s="166">
        <f t="shared" si="322"/>
        <v>2622.6597633274023</v>
      </c>
      <c r="Q1141" s="211">
        <f t="shared" si="310"/>
        <v>1114</v>
      </c>
      <c r="R1141" s="212">
        <f t="shared" si="313"/>
        <v>231.66373142857145</v>
      </c>
      <c r="S1141" s="436">
        <v>19710</v>
      </c>
      <c r="T1141" s="213">
        <f t="shared" si="316"/>
        <v>1020.9625759780438</v>
      </c>
      <c r="U1141" s="210">
        <f t="shared" si="323"/>
        <v>347.12727583253491</v>
      </c>
      <c r="V1141" s="208">
        <f t="shared" si="324"/>
        <v>20.419251519560877</v>
      </c>
      <c r="W1141" s="165">
        <v>24</v>
      </c>
      <c r="X1141" s="166">
        <f t="shared" si="325"/>
        <v>1412.5091033301396</v>
      </c>
    </row>
    <row r="1142" spans="1:24" s="424" customFormat="1" ht="15.75" customHeight="1" x14ac:dyDescent="0.2">
      <c r="A1142" s="211">
        <f t="shared" si="308"/>
        <v>1115</v>
      </c>
      <c r="B1142" s="212">
        <f t="shared" si="311"/>
        <v>81.105795000000001</v>
      </c>
      <c r="C1142" s="436">
        <v>19710</v>
      </c>
      <c r="D1142" s="213">
        <f t="shared" si="314"/>
        <v>2916.1911303625097</v>
      </c>
      <c r="E1142" s="208">
        <f t="shared" si="317"/>
        <v>991.50498432325344</v>
      </c>
      <c r="F1142" s="164">
        <f t="shared" si="318"/>
        <v>58.323822607250193</v>
      </c>
      <c r="G1142" s="165">
        <v>68</v>
      </c>
      <c r="H1142" s="166">
        <f t="shared" si="319"/>
        <v>4034.0199372930133</v>
      </c>
      <c r="I1142" s="211">
        <f t="shared" si="309"/>
        <v>1115</v>
      </c>
      <c r="J1142" s="212">
        <f t="shared" si="312"/>
        <v>124.77814615384615</v>
      </c>
      <c r="K1142" s="436">
        <v>19710</v>
      </c>
      <c r="L1142" s="213">
        <f t="shared" si="315"/>
        <v>1895.5242347356314</v>
      </c>
      <c r="M1142" s="210">
        <f t="shared" si="320"/>
        <v>644.4782398101147</v>
      </c>
      <c r="N1142" s="208">
        <f t="shared" si="321"/>
        <v>37.910484694712629</v>
      </c>
      <c r="O1142" s="165">
        <v>44</v>
      </c>
      <c r="P1142" s="166">
        <f t="shared" si="322"/>
        <v>2621.9129592404583</v>
      </c>
      <c r="Q1142" s="211">
        <f t="shared" si="310"/>
        <v>1115</v>
      </c>
      <c r="R1142" s="212">
        <f t="shared" si="313"/>
        <v>231.73084285714287</v>
      </c>
      <c r="S1142" s="436">
        <v>19710</v>
      </c>
      <c r="T1142" s="213">
        <f t="shared" si="316"/>
        <v>1020.6668956268783</v>
      </c>
      <c r="U1142" s="210">
        <f t="shared" si="323"/>
        <v>347.02674451313862</v>
      </c>
      <c r="V1142" s="208">
        <f t="shared" si="324"/>
        <v>20.413337912537568</v>
      </c>
      <c r="W1142" s="165">
        <v>24</v>
      </c>
      <c r="X1142" s="166">
        <f t="shared" si="325"/>
        <v>1412.1069780525545</v>
      </c>
    </row>
    <row r="1143" spans="1:24" s="424" customFormat="1" ht="15.75" customHeight="1" x14ac:dyDescent="0.2">
      <c r="A1143" s="211">
        <f t="shared" si="308"/>
        <v>1116</v>
      </c>
      <c r="B1143" s="212">
        <f t="shared" si="311"/>
        <v>81.129283999999998</v>
      </c>
      <c r="C1143" s="436">
        <v>19710</v>
      </c>
      <c r="D1143" s="213">
        <f t="shared" si="314"/>
        <v>2915.3468185421189</v>
      </c>
      <c r="E1143" s="208">
        <f t="shared" si="317"/>
        <v>991.21791830432051</v>
      </c>
      <c r="F1143" s="164">
        <f t="shared" si="318"/>
        <v>58.306936370842379</v>
      </c>
      <c r="G1143" s="165">
        <v>68</v>
      </c>
      <c r="H1143" s="166">
        <f t="shared" si="319"/>
        <v>4032.8716732172816</v>
      </c>
      <c r="I1143" s="211">
        <f t="shared" si="309"/>
        <v>1116</v>
      </c>
      <c r="J1143" s="212">
        <f t="shared" si="312"/>
        <v>124.81428307692308</v>
      </c>
      <c r="K1143" s="436">
        <v>19710</v>
      </c>
      <c r="L1143" s="213">
        <f t="shared" si="315"/>
        <v>1894.9754320523771</v>
      </c>
      <c r="M1143" s="210">
        <f t="shared" si="320"/>
        <v>644.29164689780828</v>
      </c>
      <c r="N1143" s="208">
        <f t="shared" si="321"/>
        <v>37.899508641047539</v>
      </c>
      <c r="O1143" s="165">
        <v>44</v>
      </c>
      <c r="P1143" s="166">
        <f t="shared" si="322"/>
        <v>2621.1665875912331</v>
      </c>
      <c r="Q1143" s="211">
        <f t="shared" si="310"/>
        <v>1116</v>
      </c>
      <c r="R1143" s="212">
        <f t="shared" si="313"/>
        <v>231.7979542857143</v>
      </c>
      <c r="S1143" s="436">
        <v>19710</v>
      </c>
      <c r="T1143" s="213">
        <f t="shared" si="316"/>
        <v>1020.3713864897414</v>
      </c>
      <c r="U1143" s="210">
        <f t="shared" si="323"/>
        <v>346.92627140651211</v>
      </c>
      <c r="V1143" s="208">
        <f t="shared" si="324"/>
        <v>20.407427729794829</v>
      </c>
      <c r="W1143" s="165">
        <v>24</v>
      </c>
      <c r="X1143" s="166">
        <f t="shared" si="325"/>
        <v>1411.7050856260482</v>
      </c>
    </row>
    <row r="1144" spans="1:24" s="424" customFormat="1" ht="15.75" customHeight="1" x14ac:dyDescent="0.2">
      <c r="A1144" s="211">
        <f t="shared" si="308"/>
        <v>1117</v>
      </c>
      <c r="B1144" s="212">
        <f t="shared" si="311"/>
        <v>81.152772999999996</v>
      </c>
      <c r="C1144" s="436">
        <v>19710</v>
      </c>
      <c r="D1144" s="213">
        <f t="shared" si="314"/>
        <v>2914.5029954798961</v>
      </c>
      <c r="E1144" s="208">
        <f t="shared" si="317"/>
        <v>990.93101846316472</v>
      </c>
      <c r="F1144" s="164">
        <f t="shared" si="318"/>
        <v>58.290059909597922</v>
      </c>
      <c r="G1144" s="165">
        <v>68</v>
      </c>
      <c r="H1144" s="166">
        <f t="shared" si="319"/>
        <v>4031.7240738526584</v>
      </c>
      <c r="I1144" s="211">
        <f t="shared" si="309"/>
        <v>1117</v>
      </c>
      <c r="J1144" s="212">
        <f t="shared" si="312"/>
        <v>124.85041999999999</v>
      </c>
      <c r="K1144" s="436">
        <v>19710</v>
      </c>
      <c r="L1144" s="213">
        <f t="shared" si="315"/>
        <v>1894.4269470619324</v>
      </c>
      <c r="M1144" s="210">
        <f t="shared" si="320"/>
        <v>644.10516200105712</v>
      </c>
      <c r="N1144" s="208">
        <f t="shared" si="321"/>
        <v>37.88853894123865</v>
      </c>
      <c r="O1144" s="165">
        <v>44</v>
      </c>
      <c r="P1144" s="166">
        <f t="shared" si="322"/>
        <v>2620.420648004228</v>
      </c>
      <c r="Q1144" s="211">
        <f t="shared" si="310"/>
        <v>1117</v>
      </c>
      <c r="R1144" s="212">
        <f t="shared" si="313"/>
        <v>231.86506571428572</v>
      </c>
      <c r="S1144" s="436">
        <v>19710</v>
      </c>
      <c r="T1144" s="213">
        <f t="shared" si="316"/>
        <v>1020.0760484179634</v>
      </c>
      <c r="U1144" s="210">
        <f t="shared" si="323"/>
        <v>346.82585646210759</v>
      </c>
      <c r="V1144" s="208">
        <f t="shared" si="324"/>
        <v>20.401520968359268</v>
      </c>
      <c r="W1144" s="165">
        <v>24</v>
      </c>
      <c r="X1144" s="166">
        <f t="shared" si="325"/>
        <v>1411.3034258484304</v>
      </c>
    </row>
    <row r="1145" spans="1:24" s="424" customFormat="1" ht="15.75" customHeight="1" x14ac:dyDescent="0.2">
      <c r="A1145" s="211">
        <f t="shared" si="308"/>
        <v>1118</v>
      </c>
      <c r="B1145" s="212">
        <f t="shared" si="311"/>
        <v>81.176261999999994</v>
      </c>
      <c r="C1145" s="436">
        <v>19710</v>
      </c>
      <c r="D1145" s="213">
        <f t="shared" si="314"/>
        <v>2913.6596607515635</v>
      </c>
      <c r="E1145" s="208">
        <f t="shared" si="317"/>
        <v>990.64428465553169</v>
      </c>
      <c r="F1145" s="164">
        <f t="shared" si="318"/>
        <v>58.27319321503127</v>
      </c>
      <c r="G1145" s="165">
        <v>68</v>
      </c>
      <c r="H1145" s="166">
        <f t="shared" si="319"/>
        <v>4030.5771386221263</v>
      </c>
      <c r="I1145" s="211">
        <f t="shared" si="309"/>
        <v>1118</v>
      </c>
      <c r="J1145" s="212">
        <f t="shared" si="312"/>
        <v>124.88655692307691</v>
      </c>
      <c r="K1145" s="436">
        <v>19710</v>
      </c>
      <c r="L1145" s="213">
        <f t="shared" si="315"/>
        <v>1893.8787794885161</v>
      </c>
      <c r="M1145" s="210">
        <f t="shared" si="320"/>
        <v>643.91878502609552</v>
      </c>
      <c r="N1145" s="208">
        <f t="shared" si="321"/>
        <v>37.877575589770323</v>
      </c>
      <c r="O1145" s="165">
        <v>44</v>
      </c>
      <c r="P1145" s="166">
        <f t="shared" si="322"/>
        <v>2619.6751401043821</v>
      </c>
      <c r="Q1145" s="211">
        <f t="shared" si="310"/>
        <v>1118</v>
      </c>
      <c r="R1145" s="212">
        <f t="shared" si="313"/>
        <v>231.93217714285714</v>
      </c>
      <c r="S1145" s="436">
        <v>19710</v>
      </c>
      <c r="T1145" s="213">
        <f t="shared" si="316"/>
        <v>1019.780881263047</v>
      </c>
      <c r="U1145" s="210">
        <f t="shared" si="323"/>
        <v>346.725499629436</v>
      </c>
      <c r="V1145" s="208">
        <f t="shared" si="324"/>
        <v>20.39561762526094</v>
      </c>
      <c r="W1145" s="165">
        <v>24</v>
      </c>
      <c r="X1145" s="166">
        <f t="shared" si="325"/>
        <v>1410.901998517744</v>
      </c>
    </row>
    <row r="1146" spans="1:24" s="424" customFormat="1" ht="15.75" customHeight="1" x14ac:dyDescent="0.2">
      <c r="A1146" s="211">
        <f t="shared" si="308"/>
        <v>1119</v>
      </c>
      <c r="B1146" s="212">
        <f t="shared" si="311"/>
        <v>81.199750999999992</v>
      </c>
      <c r="C1146" s="436">
        <v>19710</v>
      </c>
      <c r="D1146" s="213">
        <f t="shared" si="314"/>
        <v>2912.8168139333338</v>
      </c>
      <c r="E1146" s="208">
        <f t="shared" si="317"/>
        <v>990.35771673733359</v>
      </c>
      <c r="F1146" s="164">
        <f t="shared" si="318"/>
        <v>58.25633627866668</v>
      </c>
      <c r="G1146" s="165">
        <v>68</v>
      </c>
      <c r="H1146" s="166">
        <f t="shared" si="319"/>
        <v>4029.4308669493344</v>
      </c>
      <c r="I1146" s="211">
        <f t="shared" si="309"/>
        <v>1119</v>
      </c>
      <c r="J1146" s="212">
        <f t="shared" si="312"/>
        <v>124.92269384615383</v>
      </c>
      <c r="K1146" s="436">
        <v>19710</v>
      </c>
      <c r="L1146" s="213">
        <f t="shared" si="315"/>
        <v>1893.3309290566667</v>
      </c>
      <c r="M1146" s="210">
        <f t="shared" si="320"/>
        <v>643.73251587926677</v>
      </c>
      <c r="N1146" s="208">
        <f t="shared" si="321"/>
        <v>37.866618581133338</v>
      </c>
      <c r="O1146" s="165">
        <v>44</v>
      </c>
      <c r="P1146" s="166">
        <f t="shared" si="322"/>
        <v>2618.9300635170671</v>
      </c>
      <c r="Q1146" s="211">
        <f t="shared" si="310"/>
        <v>1119</v>
      </c>
      <c r="R1146" s="212">
        <f t="shared" si="313"/>
        <v>231.99928857142856</v>
      </c>
      <c r="S1146" s="436">
        <v>19710</v>
      </c>
      <c r="T1146" s="213">
        <f t="shared" si="316"/>
        <v>1019.4858848766667</v>
      </c>
      <c r="U1146" s="210">
        <f t="shared" si="323"/>
        <v>346.62520085806671</v>
      </c>
      <c r="V1146" s="208">
        <f t="shared" si="324"/>
        <v>20.389717697533335</v>
      </c>
      <c r="W1146" s="165">
        <v>24</v>
      </c>
      <c r="X1146" s="166">
        <f t="shared" si="325"/>
        <v>1410.5008034322668</v>
      </c>
    </row>
    <row r="1147" spans="1:24" s="424" customFormat="1" ht="15.75" customHeight="1" x14ac:dyDescent="0.2">
      <c r="A1147" s="214">
        <f t="shared" si="308"/>
        <v>1120</v>
      </c>
      <c r="B1147" s="212">
        <f t="shared" si="311"/>
        <v>81.223240000000004</v>
      </c>
      <c r="C1147" s="436">
        <v>19710</v>
      </c>
      <c r="D1147" s="213">
        <f t="shared" si="314"/>
        <v>2911.9744546019092</v>
      </c>
      <c r="E1147" s="208">
        <f t="shared" si="317"/>
        <v>990.07131456464924</v>
      </c>
      <c r="F1147" s="164">
        <f t="shared" si="318"/>
        <v>58.239489092038184</v>
      </c>
      <c r="G1147" s="165">
        <v>68</v>
      </c>
      <c r="H1147" s="166">
        <f t="shared" si="319"/>
        <v>4028.2852582585965</v>
      </c>
      <c r="I1147" s="214">
        <f t="shared" si="309"/>
        <v>1120</v>
      </c>
      <c r="J1147" s="212">
        <f t="shared" si="312"/>
        <v>124.95883076923077</v>
      </c>
      <c r="K1147" s="436">
        <v>19710</v>
      </c>
      <c r="L1147" s="213">
        <f t="shared" si="315"/>
        <v>1892.7833954912412</v>
      </c>
      <c r="M1147" s="210">
        <f t="shared" si="320"/>
        <v>643.54635446702207</v>
      </c>
      <c r="N1147" s="208">
        <f t="shared" si="321"/>
        <v>37.855667909824824</v>
      </c>
      <c r="O1147" s="165">
        <v>44</v>
      </c>
      <c r="P1147" s="166">
        <f t="shared" si="322"/>
        <v>2618.1854178680878</v>
      </c>
      <c r="Q1147" s="214">
        <f t="shared" si="310"/>
        <v>1120</v>
      </c>
      <c r="R1147" s="212">
        <f t="shared" si="313"/>
        <v>232.06640000000002</v>
      </c>
      <c r="S1147" s="436">
        <v>19710</v>
      </c>
      <c r="T1147" s="213">
        <f t="shared" si="316"/>
        <v>1019.1910591106682</v>
      </c>
      <c r="U1147" s="210">
        <f t="shared" si="323"/>
        <v>346.52496009762723</v>
      </c>
      <c r="V1147" s="208">
        <f t="shared" si="324"/>
        <v>20.383821182213364</v>
      </c>
      <c r="W1147" s="165">
        <v>24</v>
      </c>
      <c r="X1147" s="166">
        <f t="shared" si="325"/>
        <v>1410.0998403905087</v>
      </c>
    </row>
    <row r="1148" spans="1:24" s="424" customFormat="1" ht="15.75" customHeight="1" x14ac:dyDescent="0.2">
      <c r="A1148" s="211">
        <f t="shared" si="308"/>
        <v>1121</v>
      </c>
      <c r="B1148" s="212">
        <f t="shared" si="311"/>
        <v>81.246729000000002</v>
      </c>
      <c r="C1148" s="436">
        <v>19710</v>
      </c>
      <c r="D1148" s="213">
        <f t="shared" si="314"/>
        <v>2911.1325823344837</v>
      </c>
      <c r="E1148" s="208">
        <f t="shared" si="317"/>
        <v>989.78507799372449</v>
      </c>
      <c r="F1148" s="164">
        <f t="shared" si="318"/>
        <v>58.222651646689677</v>
      </c>
      <c r="G1148" s="165">
        <v>68</v>
      </c>
      <c r="H1148" s="166">
        <f t="shared" si="319"/>
        <v>4027.1403119748979</v>
      </c>
      <c r="I1148" s="211">
        <f t="shared" si="309"/>
        <v>1121</v>
      </c>
      <c r="J1148" s="212">
        <f t="shared" si="312"/>
        <v>124.9949676923077</v>
      </c>
      <c r="K1148" s="436">
        <v>19710</v>
      </c>
      <c r="L1148" s="213">
        <f t="shared" si="315"/>
        <v>1892.2361785174144</v>
      </c>
      <c r="M1148" s="210">
        <f t="shared" si="320"/>
        <v>643.36030069592096</v>
      </c>
      <c r="N1148" s="208">
        <f t="shared" si="321"/>
        <v>37.844723570348286</v>
      </c>
      <c r="O1148" s="165">
        <v>44</v>
      </c>
      <c r="P1148" s="166">
        <f t="shared" si="322"/>
        <v>2617.4412027836838</v>
      </c>
      <c r="Q1148" s="211">
        <f t="shared" si="310"/>
        <v>1121</v>
      </c>
      <c r="R1148" s="212">
        <f t="shared" si="313"/>
        <v>232.13351142857144</v>
      </c>
      <c r="S1148" s="436">
        <v>19710</v>
      </c>
      <c r="T1148" s="213">
        <f t="shared" si="316"/>
        <v>1018.8964038170693</v>
      </c>
      <c r="U1148" s="210">
        <f t="shared" si="323"/>
        <v>346.42477729780359</v>
      </c>
      <c r="V1148" s="208">
        <f t="shared" si="324"/>
        <v>20.377928076341387</v>
      </c>
      <c r="W1148" s="165">
        <v>24</v>
      </c>
      <c r="X1148" s="166">
        <f t="shared" si="325"/>
        <v>1409.6991091912141</v>
      </c>
    </row>
    <row r="1149" spans="1:24" s="424" customFormat="1" ht="15.75" customHeight="1" x14ac:dyDescent="0.2">
      <c r="A1149" s="211">
        <f t="shared" si="308"/>
        <v>1122</v>
      </c>
      <c r="B1149" s="212">
        <f t="shared" si="311"/>
        <v>81.270218</v>
      </c>
      <c r="C1149" s="436">
        <v>19710</v>
      </c>
      <c r="D1149" s="213">
        <f t="shared" si="314"/>
        <v>2910.291196708738</v>
      </c>
      <c r="E1149" s="208">
        <f t="shared" si="317"/>
        <v>989.49900688097102</v>
      </c>
      <c r="F1149" s="164">
        <f t="shared" si="318"/>
        <v>58.205823934174759</v>
      </c>
      <c r="G1149" s="165">
        <v>68</v>
      </c>
      <c r="H1149" s="166">
        <f t="shared" si="319"/>
        <v>4025.9960275238836</v>
      </c>
      <c r="I1149" s="211">
        <f t="shared" si="309"/>
        <v>1122</v>
      </c>
      <c r="J1149" s="212">
        <f t="shared" si="312"/>
        <v>125.03110461538461</v>
      </c>
      <c r="K1149" s="436">
        <v>19710</v>
      </c>
      <c r="L1149" s="213">
        <f t="shared" si="315"/>
        <v>1891.6892778606796</v>
      </c>
      <c r="M1149" s="210">
        <f t="shared" si="320"/>
        <v>643.17435447263108</v>
      </c>
      <c r="N1149" s="208">
        <f t="shared" si="321"/>
        <v>37.833785557213595</v>
      </c>
      <c r="O1149" s="165">
        <v>44</v>
      </c>
      <c r="P1149" s="166">
        <f t="shared" si="322"/>
        <v>2616.6974178905243</v>
      </c>
      <c r="Q1149" s="211">
        <f t="shared" si="310"/>
        <v>1122</v>
      </c>
      <c r="R1149" s="212">
        <f t="shared" si="313"/>
        <v>232.20062285714286</v>
      </c>
      <c r="S1149" s="436">
        <v>19710</v>
      </c>
      <c r="T1149" s="213">
        <f t="shared" si="316"/>
        <v>1018.6019188480582</v>
      </c>
      <c r="U1149" s="210">
        <f t="shared" si="323"/>
        <v>346.32465240833983</v>
      </c>
      <c r="V1149" s="208">
        <f t="shared" si="324"/>
        <v>20.372038376961164</v>
      </c>
      <c r="W1149" s="165">
        <v>24</v>
      </c>
      <c r="X1149" s="166">
        <f t="shared" si="325"/>
        <v>1409.2986096333591</v>
      </c>
    </row>
    <row r="1150" spans="1:24" s="424" customFormat="1" ht="15.75" customHeight="1" x14ac:dyDescent="0.2">
      <c r="A1150" s="211">
        <f t="shared" si="308"/>
        <v>1123</v>
      </c>
      <c r="B1150" s="212">
        <f t="shared" si="311"/>
        <v>81.293706999999998</v>
      </c>
      <c r="C1150" s="436">
        <v>19710</v>
      </c>
      <c r="D1150" s="213">
        <f t="shared" si="314"/>
        <v>2909.4502973028402</v>
      </c>
      <c r="E1150" s="208">
        <f t="shared" si="317"/>
        <v>989.21310108296575</v>
      </c>
      <c r="F1150" s="164">
        <f t="shared" si="318"/>
        <v>58.189005946056803</v>
      </c>
      <c r="G1150" s="165">
        <v>68</v>
      </c>
      <c r="H1150" s="166">
        <f t="shared" si="319"/>
        <v>4024.852404331863</v>
      </c>
      <c r="I1150" s="211">
        <f t="shared" si="309"/>
        <v>1123</v>
      </c>
      <c r="J1150" s="212">
        <f t="shared" si="312"/>
        <v>125.06724153846153</v>
      </c>
      <c r="K1150" s="436">
        <v>19710</v>
      </c>
      <c r="L1150" s="213">
        <f t="shared" si="315"/>
        <v>1891.1426932468464</v>
      </c>
      <c r="M1150" s="210">
        <f t="shared" si="320"/>
        <v>642.98851570392787</v>
      </c>
      <c r="N1150" s="208">
        <f t="shared" si="321"/>
        <v>37.822853864936931</v>
      </c>
      <c r="O1150" s="165">
        <v>44</v>
      </c>
      <c r="P1150" s="166">
        <f t="shared" si="322"/>
        <v>2615.954062815711</v>
      </c>
      <c r="Q1150" s="211">
        <f t="shared" si="310"/>
        <v>1123</v>
      </c>
      <c r="R1150" s="212">
        <f t="shared" si="313"/>
        <v>232.26773428571428</v>
      </c>
      <c r="S1150" s="436">
        <v>19710</v>
      </c>
      <c r="T1150" s="213">
        <f t="shared" si="316"/>
        <v>1018.3076040559941</v>
      </c>
      <c r="U1150" s="210">
        <f t="shared" si="323"/>
        <v>346.22458537903805</v>
      </c>
      <c r="V1150" s="208">
        <f t="shared" si="324"/>
        <v>20.366152081119882</v>
      </c>
      <c r="W1150" s="165">
        <v>24</v>
      </c>
      <c r="X1150" s="166">
        <f t="shared" si="325"/>
        <v>1408.8983415161522</v>
      </c>
    </row>
    <row r="1151" spans="1:24" s="424" customFormat="1" ht="15.75" customHeight="1" x14ac:dyDescent="0.2">
      <c r="A1151" s="211">
        <f t="shared" si="308"/>
        <v>1124</v>
      </c>
      <c r="B1151" s="212">
        <f t="shared" si="311"/>
        <v>81.317195999999996</v>
      </c>
      <c r="C1151" s="436">
        <v>19710</v>
      </c>
      <c r="D1151" s="213">
        <f t="shared" si="314"/>
        <v>2908.6098836954488</v>
      </c>
      <c r="E1151" s="208">
        <f t="shared" si="317"/>
        <v>988.92736045645267</v>
      </c>
      <c r="F1151" s="164">
        <f t="shared" si="318"/>
        <v>58.172197673908975</v>
      </c>
      <c r="G1151" s="165">
        <v>68</v>
      </c>
      <c r="H1151" s="166">
        <f t="shared" si="319"/>
        <v>4023.7094418258107</v>
      </c>
      <c r="I1151" s="211">
        <f t="shared" si="309"/>
        <v>1124</v>
      </c>
      <c r="J1151" s="212">
        <f t="shared" si="312"/>
        <v>125.10337846153845</v>
      </c>
      <c r="K1151" s="436">
        <v>19710</v>
      </c>
      <c r="L1151" s="213">
        <f t="shared" si="315"/>
        <v>1890.5964244020415</v>
      </c>
      <c r="M1151" s="210">
        <f t="shared" si="320"/>
        <v>642.8027842966942</v>
      </c>
      <c r="N1151" s="208">
        <f t="shared" si="321"/>
        <v>37.811928488040834</v>
      </c>
      <c r="O1151" s="165">
        <v>44</v>
      </c>
      <c r="P1151" s="166">
        <f t="shared" si="322"/>
        <v>2615.2111371867763</v>
      </c>
      <c r="Q1151" s="211">
        <f t="shared" si="310"/>
        <v>1124</v>
      </c>
      <c r="R1151" s="212">
        <f t="shared" si="313"/>
        <v>232.33484571428571</v>
      </c>
      <c r="S1151" s="436">
        <v>19710</v>
      </c>
      <c r="T1151" s="213">
        <f t="shared" si="316"/>
        <v>1018.013459293407</v>
      </c>
      <c r="U1151" s="210">
        <f t="shared" si="323"/>
        <v>346.12457615975842</v>
      </c>
      <c r="V1151" s="208">
        <f t="shared" si="324"/>
        <v>20.360269185868141</v>
      </c>
      <c r="W1151" s="165">
        <v>24</v>
      </c>
      <c r="X1151" s="166">
        <f t="shared" si="325"/>
        <v>1408.4983046390337</v>
      </c>
    </row>
    <row r="1152" spans="1:24" s="424" customFormat="1" ht="15.75" customHeight="1" x14ac:dyDescent="0.2">
      <c r="A1152" s="211">
        <f t="shared" ref="A1152:A1177" si="326">1+A1151</f>
        <v>1125</v>
      </c>
      <c r="B1152" s="212">
        <f t="shared" si="311"/>
        <v>81.340684999999993</v>
      </c>
      <c r="C1152" s="436">
        <v>19710</v>
      </c>
      <c r="D1152" s="213">
        <f t="shared" si="314"/>
        <v>2907.7699554657061</v>
      </c>
      <c r="E1152" s="208">
        <f t="shared" si="317"/>
        <v>988.64178485834009</v>
      </c>
      <c r="F1152" s="164">
        <f t="shared" si="318"/>
        <v>58.155399109314125</v>
      </c>
      <c r="G1152" s="165">
        <v>68</v>
      </c>
      <c r="H1152" s="166">
        <f t="shared" si="319"/>
        <v>4022.5671394333604</v>
      </c>
      <c r="I1152" s="211">
        <f t="shared" ref="I1152:I1177" si="327">1+I1151</f>
        <v>1125</v>
      </c>
      <c r="J1152" s="212">
        <f t="shared" si="312"/>
        <v>125.13951538461536</v>
      </c>
      <c r="K1152" s="436">
        <v>19710</v>
      </c>
      <c r="L1152" s="213">
        <f t="shared" si="315"/>
        <v>1890.0504710527089</v>
      </c>
      <c r="M1152" s="210">
        <f t="shared" si="320"/>
        <v>642.61716015792103</v>
      </c>
      <c r="N1152" s="208">
        <f t="shared" si="321"/>
        <v>37.801009421054175</v>
      </c>
      <c r="O1152" s="165">
        <v>44</v>
      </c>
      <c r="P1152" s="166">
        <f t="shared" si="322"/>
        <v>2614.4686406316841</v>
      </c>
      <c r="Q1152" s="211">
        <f t="shared" ref="Q1152:Q1177" si="328">1+Q1151</f>
        <v>1125</v>
      </c>
      <c r="R1152" s="212">
        <f t="shared" si="313"/>
        <v>232.40195714285713</v>
      </c>
      <c r="S1152" s="436">
        <v>19710</v>
      </c>
      <c r="T1152" s="213">
        <f t="shared" si="316"/>
        <v>1017.7194844129971</v>
      </c>
      <c r="U1152" s="210">
        <f t="shared" si="323"/>
        <v>346.02462470041905</v>
      </c>
      <c r="V1152" s="208">
        <f t="shared" si="324"/>
        <v>20.354389688259943</v>
      </c>
      <c r="W1152" s="165">
        <v>24</v>
      </c>
      <c r="X1152" s="166">
        <f t="shared" si="325"/>
        <v>1408.098498801676</v>
      </c>
    </row>
    <row r="1153" spans="1:24" s="424" customFormat="1" ht="15.75" customHeight="1" x14ac:dyDescent="0.2">
      <c r="A1153" s="211">
        <f t="shared" si="326"/>
        <v>1126</v>
      </c>
      <c r="B1153" s="212">
        <f t="shared" si="311"/>
        <v>81.364173999999991</v>
      </c>
      <c r="C1153" s="436">
        <v>19710</v>
      </c>
      <c r="D1153" s="213">
        <f t="shared" si="314"/>
        <v>2906.9305121932416</v>
      </c>
      <c r="E1153" s="208">
        <f t="shared" si="317"/>
        <v>988.35637414570226</v>
      </c>
      <c r="F1153" s="164">
        <f t="shared" si="318"/>
        <v>58.138610243864832</v>
      </c>
      <c r="G1153" s="165">
        <v>68</v>
      </c>
      <c r="H1153" s="166">
        <f t="shared" si="319"/>
        <v>4021.4254965828086</v>
      </c>
      <c r="I1153" s="211">
        <f t="shared" si="327"/>
        <v>1126</v>
      </c>
      <c r="J1153" s="212">
        <f t="shared" si="312"/>
        <v>125.17565230769229</v>
      </c>
      <c r="K1153" s="436">
        <v>19710</v>
      </c>
      <c r="L1153" s="213">
        <f t="shared" si="315"/>
        <v>1889.5048329256072</v>
      </c>
      <c r="M1153" s="210">
        <f t="shared" si="320"/>
        <v>642.43164319470645</v>
      </c>
      <c r="N1153" s="208">
        <f t="shared" si="321"/>
        <v>37.790096658512141</v>
      </c>
      <c r="O1153" s="165">
        <v>44</v>
      </c>
      <c r="P1153" s="166">
        <f t="shared" si="322"/>
        <v>2613.7265727788258</v>
      </c>
      <c r="Q1153" s="211">
        <f t="shared" si="328"/>
        <v>1126</v>
      </c>
      <c r="R1153" s="212">
        <f t="shared" si="313"/>
        <v>232.46906857142855</v>
      </c>
      <c r="S1153" s="436">
        <v>19710</v>
      </c>
      <c r="T1153" s="213">
        <f t="shared" si="316"/>
        <v>1017.4256792676345</v>
      </c>
      <c r="U1153" s="210">
        <f t="shared" si="323"/>
        <v>345.92473095099575</v>
      </c>
      <c r="V1153" s="208">
        <f t="shared" si="324"/>
        <v>20.348513585352688</v>
      </c>
      <c r="W1153" s="165">
        <v>24</v>
      </c>
      <c r="X1153" s="166">
        <f t="shared" si="325"/>
        <v>1407.698923803983</v>
      </c>
    </row>
    <row r="1154" spans="1:24" s="424" customFormat="1" ht="15.75" customHeight="1" x14ac:dyDescent="0.2">
      <c r="A1154" s="211">
        <f t="shared" si="326"/>
        <v>1127</v>
      </c>
      <c r="B1154" s="212">
        <f t="shared" si="311"/>
        <v>81.387663000000003</v>
      </c>
      <c r="C1154" s="436">
        <v>19710</v>
      </c>
      <c r="D1154" s="213">
        <f t="shared" si="314"/>
        <v>2906.0915534581695</v>
      </c>
      <c r="E1154" s="208">
        <f t="shared" si="317"/>
        <v>988.07112817577774</v>
      </c>
      <c r="F1154" s="164">
        <f t="shared" si="318"/>
        <v>58.121831069163392</v>
      </c>
      <c r="G1154" s="165">
        <v>68</v>
      </c>
      <c r="H1154" s="166">
        <f t="shared" si="319"/>
        <v>4020.2845127031105</v>
      </c>
      <c r="I1154" s="211">
        <f t="shared" si="327"/>
        <v>1127</v>
      </c>
      <c r="J1154" s="212">
        <f t="shared" si="312"/>
        <v>125.21178923076923</v>
      </c>
      <c r="K1154" s="436">
        <v>19710</v>
      </c>
      <c r="L1154" s="213">
        <f t="shared" si="315"/>
        <v>1888.9595097478104</v>
      </c>
      <c r="M1154" s="210">
        <f t="shared" si="320"/>
        <v>642.24623331425562</v>
      </c>
      <c r="N1154" s="208">
        <f t="shared" si="321"/>
        <v>37.779190194956207</v>
      </c>
      <c r="O1154" s="165">
        <v>44</v>
      </c>
      <c r="P1154" s="166">
        <f t="shared" si="322"/>
        <v>2612.9849332570225</v>
      </c>
      <c r="Q1154" s="211">
        <f t="shared" si="328"/>
        <v>1127</v>
      </c>
      <c r="R1154" s="212">
        <f t="shared" si="313"/>
        <v>232.53618000000003</v>
      </c>
      <c r="S1154" s="436">
        <v>19710</v>
      </c>
      <c r="T1154" s="213">
        <f t="shared" si="316"/>
        <v>1017.1320437103592</v>
      </c>
      <c r="U1154" s="210">
        <f t="shared" si="323"/>
        <v>345.82489486152213</v>
      </c>
      <c r="V1154" s="208">
        <f t="shared" si="324"/>
        <v>20.342640874207184</v>
      </c>
      <c r="W1154" s="165">
        <v>24</v>
      </c>
      <c r="X1154" s="166">
        <f t="shared" si="325"/>
        <v>1407.2995794460887</v>
      </c>
    </row>
    <row r="1155" spans="1:24" s="424" customFormat="1" ht="15.75" customHeight="1" x14ac:dyDescent="0.2">
      <c r="A1155" s="211">
        <f t="shared" si="326"/>
        <v>1128</v>
      </c>
      <c r="B1155" s="212">
        <f t="shared" si="311"/>
        <v>81.411152000000001</v>
      </c>
      <c r="C1155" s="436">
        <v>19710</v>
      </c>
      <c r="D1155" s="213">
        <f t="shared" si="314"/>
        <v>2905.2530788410904</v>
      </c>
      <c r="E1155" s="208">
        <f t="shared" si="317"/>
        <v>987.78604680597084</v>
      </c>
      <c r="F1155" s="164">
        <f t="shared" si="318"/>
        <v>58.105061576821811</v>
      </c>
      <c r="G1155" s="165">
        <v>68</v>
      </c>
      <c r="H1155" s="166">
        <f t="shared" si="319"/>
        <v>4019.1441872238829</v>
      </c>
      <c r="I1155" s="211">
        <f t="shared" si="327"/>
        <v>1128</v>
      </c>
      <c r="J1155" s="212">
        <f t="shared" si="312"/>
        <v>125.24792615384615</v>
      </c>
      <c r="K1155" s="436">
        <v>19710</v>
      </c>
      <c r="L1155" s="213">
        <f t="shared" si="315"/>
        <v>1888.4145012467088</v>
      </c>
      <c r="M1155" s="210">
        <f t="shared" si="320"/>
        <v>642.06093042388102</v>
      </c>
      <c r="N1155" s="208">
        <f t="shared" si="321"/>
        <v>37.768290024934174</v>
      </c>
      <c r="O1155" s="165">
        <v>44</v>
      </c>
      <c r="P1155" s="166">
        <f t="shared" si="322"/>
        <v>2612.2437216955241</v>
      </c>
      <c r="Q1155" s="211">
        <f t="shared" si="328"/>
        <v>1128</v>
      </c>
      <c r="R1155" s="212">
        <f t="shared" si="313"/>
        <v>232.60329142857145</v>
      </c>
      <c r="S1155" s="436">
        <v>19710</v>
      </c>
      <c r="T1155" s="213">
        <f t="shared" si="316"/>
        <v>1016.8385775943816</v>
      </c>
      <c r="U1155" s="210">
        <f t="shared" si="323"/>
        <v>345.72511638208977</v>
      </c>
      <c r="V1155" s="208">
        <f t="shared" si="324"/>
        <v>20.336771551887633</v>
      </c>
      <c r="W1155" s="165">
        <v>24</v>
      </c>
      <c r="X1155" s="166">
        <f t="shared" si="325"/>
        <v>1406.9004655283588</v>
      </c>
    </row>
    <row r="1156" spans="1:24" s="424" customFormat="1" ht="15.75" customHeight="1" x14ac:dyDescent="0.2">
      <c r="A1156" s="211">
        <f t="shared" si="326"/>
        <v>1129</v>
      </c>
      <c r="B1156" s="212">
        <f t="shared" si="311"/>
        <v>81.434640999999999</v>
      </c>
      <c r="C1156" s="436">
        <v>19710</v>
      </c>
      <c r="D1156" s="213">
        <f t="shared" si="314"/>
        <v>2904.415087923087</v>
      </c>
      <c r="E1156" s="208">
        <f t="shared" si="317"/>
        <v>987.50112989384968</v>
      </c>
      <c r="F1156" s="164">
        <f t="shared" si="318"/>
        <v>58.088301758461739</v>
      </c>
      <c r="G1156" s="165">
        <v>68</v>
      </c>
      <c r="H1156" s="166">
        <f t="shared" si="319"/>
        <v>4018.0045195753983</v>
      </c>
      <c r="I1156" s="211">
        <f t="shared" si="327"/>
        <v>1129</v>
      </c>
      <c r="J1156" s="212">
        <f t="shared" si="312"/>
        <v>125.28406307692308</v>
      </c>
      <c r="K1156" s="436">
        <v>19710</v>
      </c>
      <c r="L1156" s="213">
        <f t="shared" si="315"/>
        <v>1887.8698071500064</v>
      </c>
      <c r="M1156" s="210">
        <f t="shared" si="320"/>
        <v>641.87573443100223</v>
      </c>
      <c r="N1156" s="208">
        <f t="shared" si="321"/>
        <v>37.757396143000129</v>
      </c>
      <c r="O1156" s="165">
        <v>44</v>
      </c>
      <c r="P1156" s="166">
        <f t="shared" si="322"/>
        <v>2611.5029377240089</v>
      </c>
      <c r="Q1156" s="211">
        <f t="shared" si="328"/>
        <v>1129</v>
      </c>
      <c r="R1156" s="212">
        <f t="shared" si="313"/>
        <v>232.67040285714288</v>
      </c>
      <c r="S1156" s="436">
        <v>19710</v>
      </c>
      <c r="T1156" s="213">
        <f t="shared" si="316"/>
        <v>1016.5452807730803</v>
      </c>
      <c r="U1156" s="210">
        <f t="shared" si="323"/>
        <v>345.62539546284734</v>
      </c>
      <c r="V1156" s="208">
        <f t="shared" si="324"/>
        <v>20.330905615461607</v>
      </c>
      <c r="W1156" s="165">
        <v>24</v>
      </c>
      <c r="X1156" s="166">
        <f t="shared" si="325"/>
        <v>1406.5015818513893</v>
      </c>
    </row>
    <row r="1157" spans="1:24" s="424" customFormat="1" ht="15.75" customHeight="1" x14ac:dyDescent="0.2">
      <c r="A1157" s="214">
        <f t="shared" si="326"/>
        <v>1130</v>
      </c>
      <c r="B1157" s="212">
        <f t="shared" si="311"/>
        <v>81.458129999999997</v>
      </c>
      <c r="C1157" s="436">
        <v>19710</v>
      </c>
      <c r="D1157" s="213">
        <f t="shared" si="314"/>
        <v>2903.5775802857247</v>
      </c>
      <c r="E1157" s="208">
        <f t="shared" si="317"/>
        <v>987.21637729714644</v>
      </c>
      <c r="F1157" s="164">
        <f t="shared" si="318"/>
        <v>58.071551605714497</v>
      </c>
      <c r="G1157" s="165">
        <v>68</v>
      </c>
      <c r="H1157" s="166">
        <f t="shared" si="319"/>
        <v>4016.8655091885857</v>
      </c>
      <c r="I1157" s="214">
        <f t="shared" si="327"/>
        <v>1130</v>
      </c>
      <c r="J1157" s="212">
        <f t="shared" si="312"/>
        <v>125.32019999999999</v>
      </c>
      <c r="K1157" s="436">
        <v>19710</v>
      </c>
      <c r="L1157" s="213">
        <f t="shared" si="315"/>
        <v>1887.3254271857213</v>
      </c>
      <c r="M1157" s="210">
        <f t="shared" si="320"/>
        <v>641.69064524314524</v>
      </c>
      <c r="N1157" s="208">
        <f t="shared" si="321"/>
        <v>37.746508543714427</v>
      </c>
      <c r="O1157" s="165">
        <v>44</v>
      </c>
      <c r="P1157" s="166">
        <f t="shared" si="322"/>
        <v>2610.762580972581</v>
      </c>
      <c r="Q1157" s="214">
        <f t="shared" si="328"/>
        <v>1130</v>
      </c>
      <c r="R1157" s="212">
        <f t="shared" si="313"/>
        <v>232.7375142857143</v>
      </c>
      <c r="S1157" s="436">
        <v>19710</v>
      </c>
      <c r="T1157" s="213">
        <f t="shared" si="316"/>
        <v>1016.2521531000036</v>
      </c>
      <c r="U1157" s="210">
        <f t="shared" si="323"/>
        <v>345.52573205400125</v>
      </c>
      <c r="V1157" s="208">
        <f t="shared" si="324"/>
        <v>20.325043062000073</v>
      </c>
      <c r="W1157" s="165">
        <v>24</v>
      </c>
      <c r="X1157" s="166">
        <f t="shared" si="325"/>
        <v>1406.102928216005</v>
      </c>
    </row>
    <row r="1158" spans="1:24" s="424" customFormat="1" ht="15.75" customHeight="1" x14ac:dyDescent="0.2">
      <c r="A1158" s="211">
        <f t="shared" si="326"/>
        <v>1131</v>
      </c>
      <c r="B1158" s="212">
        <f t="shared" si="311"/>
        <v>81.481618999999995</v>
      </c>
      <c r="C1158" s="436">
        <v>19710</v>
      </c>
      <c r="D1158" s="213">
        <f t="shared" si="314"/>
        <v>2902.7405555110536</v>
      </c>
      <c r="E1158" s="208">
        <f t="shared" si="317"/>
        <v>986.93178887375825</v>
      </c>
      <c r="F1158" s="164">
        <f t="shared" si="318"/>
        <v>58.054811110221074</v>
      </c>
      <c r="G1158" s="165">
        <v>68</v>
      </c>
      <c r="H1158" s="166">
        <f t="shared" si="319"/>
        <v>4015.727155495033</v>
      </c>
      <c r="I1158" s="211">
        <f t="shared" si="327"/>
        <v>1131</v>
      </c>
      <c r="J1158" s="212">
        <f t="shared" si="312"/>
        <v>125.35633692307691</v>
      </c>
      <c r="K1158" s="436">
        <v>19710</v>
      </c>
      <c r="L1158" s="213">
        <f t="shared" si="315"/>
        <v>1886.781361082185</v>
      </c>
      <c r="M1158" s="210">
        <f t="shared" si="320"/>
        <v>641.50566276794291</v>
      </c>
      <c r="N1158" s="208">
        <f t="shared" si="321"/>
        <v>37.735627221643703</v>
      </c>
      <c r="O1158" s="165">
        <v>44</v>
      </c>
      <c r="P1158" s="166">
        <f t="shared" si="322"/>
        <v>2610.0226510717716</v>
      </c>
      <c r="Q1158" s="211">
        <f t="shared" si="328"/>
        <v>1131</v>
      </c>
      <c r="R1158" s="212">
        <f t="shared" si="313"/>
        <v>232.80462571428572</v>
      </c>
      <c r="S1158" s="436">
        <v>19710</v>
      </c>
      <c r="T1158" s="213">
        <f t="shared" si="316"/>
        <v>1015.9591944288687</v>
      </c>
      <c r="U1158" s="210">
        <f t="shared" si="323"/>
        <v>345.4261261058154</v>
      </c>
      <c r="V1158" s="208">
        <f t="shared" si="324"/>
        <v>20.319183888577374</v>
      </c>
      <c r="W1158" s="165">
        <v>24</v>
      </c>
      <c r="X1158" s="166">
        <f t="shared" si="325"/>
        <v>1405.7045044232614</v>
      </c>
    </row>
    <row r="1159" spans="1:24" s="424" customFormat="1" ht="15.75" customHeight="1" x14ac:dyDescent="0.2">
      <c r="A1159" s="211">
        <f t="shared" si="326"/>
        <v>1132</v>
      </c>
      <c r="B1159" s="212">
        <f t="shared" si="311"/>
        <v>81.505108000000007</v>
      </c>
      <c r="C1159" s="436">
        <v>19710</v>
      </c>
      <c r="D1159" s="213">
        <f t="shared" si="314"/>
        <v>2901.9040131816032</v>
      </c>
      <c r="E1159" s="208">
        <f t="shared" si="317"/>
        <v>986.64736448174517</v>
      </c>
      <c r="F1159" s="164">
        <f t="shared" si="318"/>
        <v>58.038080263632068</v>
      </c>
      <c r="G1159" s="165">
        <v>68</v>
      </c>
      <c r="H1159" s="166">
        <f t="shared" si="319"/>
        <v>4014.5894579269802</v>
      </c>
      <c r="I1159" s="211">
        <f t="shared" si="327"/>
        <v>1132</v>
      </c>
      <c r="J1159" s="212">
        <f t="shared" si="312"/>
        <v>125.39247384615385</v>
      </c>
      <c r="K1159" s="436">
        <v>19710</v>
      </c>
      <c r="L1159" s="213">
        <f t="shared" si="315"/>
        <v>1886.2376085680421</v>
      </c>
      <c r="M1159" s="210">
        <f t="shared" si="320"/>
        <v>641.32078691313438</v>
      </c>
      <c r="N1159" s="208">
        <f t="shared" si="321"/>
        <v>37.724752171360841</v>
      </c>
      <c r="O1159" s="165">
        <v>44</v>
      </c>
      <c r="P1159" s="166">
        <f t="shared" si="322"/>
        <v>2609.2831476525371</v>
      </c>
      <c r="Q1159" s="211">
        <f t="shared" si="328"/>
        <v>1132</v>
      </c>
      <c r="R1159" s="212">
        <f t="shared" si="313"/>
        <v>232.87173714285717</v>
      </c>
      <c r="S1159" s="436">
        <v>19710</v>
      </c>
      <c r="T1159" s="213">
        <f t="shared" si="316"/>
        <v>1015.666404613561</v>
      </c>
      <c r="U1159" s="210">
        <f t="shared" si="323"/>
        <v>345.32657756861079</v>
      </c>
      <c r="V1159" s="208">
        <f t="shared" si="324"/>
        <v>20.31332809227122</v>
      </c>
      <c r="W1159" s="165">
        <v>24</v>
      </c>
      <c r="X1159" s="166">
        <f t="shared" si="325"/>
        <v>1405.3063102744429</v>
      </c>
    </row>
    <row r="1160" spans="1:24" s="424" customFormat="1" ht="15.75" customHeight="1" x14ac:dyDescent="0.2">
      <c r="A1160" s="211">
        <f t="shared" si="326"/>
        <v>1133</v>
      </c>
      <c r="B1160" s="212">
        <f t="shared" si="311"/>
        <v>81.528596999999991</v>
      </c>
      <c r="C1160" s="436">
        <v>19710</v>
      </c>
      <c r="D1160" s="213">
        <f t="shared" si="314"/>
        <v>2901.0679528803867</v>
      </c>
      <c r="E1160" s="208">
        <f t="shared" si="317"/>
        <v>986.36310397933153</v>
      </c>
      <c r="F1160" s="164">
        <f t="shared" si="318"/>
        <v>58.021359057607732</v>
      </c>
      <c r="G1160" s="165">
        <v>68</v>
      </c>
      <c r="H1160" s="166">
        <f t="shared" si="319"/>
        <v>4013.4524159173261</v>
      </c>
      <c r="I1160" s="211">
        <f t="shared" si="327"/>
        <v>1133</v>
      </c>
      <c r="J1160" s="212">
        <f t="shared" si="312"/>
        <v>125.42861076923074</v>
      </c>
      <c r="K1160" s="436">
        <v>19710</v>
      </c>
      <c r="L1160" s="213">
        <f t="shared" si="315"/>
        <v>1885.6941693722515</v>
      </c>
      <c r="M1160" s="210">
        <f t="shared" si="320"/>
        <v>641.13601758656557</v>
      </c>
      <c r="N1160" s="208">
        <f t="shared" si="321"/>
        <v>37.71388338744503</v>
      </c>
      <c r="O1160" s="165">
        <v>44</v>
      </c>
      <c r="P1160" s="166">
        <f t="shared" si="322"/>
        <v>2608.5440703462623</v>
      </c>
      <c r="Q1160" s="211">
        <f t="shared" si="328"/>
        <v>1133</v>
      </c>
      <c r="R1160" s="212">
        <f t="shared" si="313"/>
        <v>232.93884857142857</v>
      </c>
      <c r="S1160" s="436">
        <v>19710</v>
      </c>
      <c r="T1160" s="213">
        <f t="shared" si="316"/>
        <v>1015.3737835081351</v>
      </c>
      <c r="U1160" s="210">
        <f t="shared" si="323"/>
        <v>345.22708639276595</v>
      </c>
      <c r="V1160" s="208">
        <f t="shared" si="324"/>
        <v>20.307475670162702</v>
      </c>
      <c r="W1160" s="165">
        <v>24</v>
      </c>
      <c r="X1160" s="166">
        <f t="shared" si="325"/>
        <v>1404.9083455710638</v>
      </c>
    </row>
    <row r="1161" spans="1:24" s="424" customFormat="1" ht="15.75" customHeight="1" x14ac:dyDescent="0.2">
      <c r="A1161" s="211">
        <f t="shared" si="326"/>
        <v>1134</v>
      </c>
      <c r="B1161" s="212">
        <f t="shared" si="311"/>
        <v>81.552086000000003</v>
      </c>
      <c r="C1161" s="436">
        <v>19710</v>
      </c>
      <c r="D1161" s="213">
        <f t="shared" si="314"/>
        <v>2900.232374190894</v>
      </c>
      <c r="E1161" s="208">
        <f t="shared" si="317"/>
        <v>986.07900722490399</v>
      </c>
      <c r="F1161" s="164">
        <f t="shared" si="318"/>
        <v>58.004647483817884</v>
      </c>
      <c r="G1161" s="165">
        <v>68</v>
      </c>
      <c r="H1161" s="166">
        <f t="shared" si="319"/>
        <v>4012.3160288996155</v>
      </c>
      <c r="I1161" s="211">
        <f t="shared" si="327"/>
        <v>1134</v>
      </c>
      <c r="J1161" s="212">
        <f t="shared" si="312"/>
        <v>125.4647476923077</v>
      </c>
      <c r="K1161" s="436">
        <v>19710</v>
      </c>
      <c r="L1161" s="213">
        <f t="shared" si="315"/>
        <v>1885.1510432240811</v>
      </c>
      <c r="M1161" s="210">
        <f t="shared" si="320"/>
        <v>640.95135469618765</v>
      </c>
      <c r="N1161" s="208">
        <f t="shared" si="321"/>
        <v>37.703020864481623</v>
      </c>
      <c r="O1161" s="165">
        <v>44</v>
      </c>
      <c r="P1161" s="166">
        <f t="shared" si="322"/>
        <v>2607.8054187847501</v>
      </c>
      <c r="Q1161" s="211">
        <f t="shared" si="328"/>
        <v>1134</v>
      </c>
      <c r="R1161" s="212">
        <f t="shared" si="313"/>
        <v>233.00596000000002</v>
      </c>
      <c r="S1161" s="436">
        <v>19710</v>
      </c>
      <c r="T1161" s="213">
        <f t="shared" si="316"/>
        <v>1015.081330966813</v>
      </c>
      <c r="U1161" s="210">
        <f t="shared" si="323"/>
        <v>345.12765252871645</v>
      </c>
      <c r="V1161" s="208">
        <f t="shared" si="324"/>
        <v>20.301626619336261</v>
      </c>
      <c r="W1161" s="165">
        <v>24</v>
      </c>
      <c r="X1161" s="166">
        <f t="shared" si="325"/>
        <v>1404.5106101148658</v>
      </c>
    </row>
    <row r="1162" spans="1:24" s="424" customFormat="1" ht="15.75" customHeight="1" x14ac:dyDescent="0.2">
      <c r="A1162" s="211">
        <f t="shared" si="326"/>
        <v>1135</v>
      </c>
      <c r="B1162" s="212">
        <f t="shared" si="311"/>
        <v>81.575575000000001</v>
      </c>
      <c r="C1162" s="436">
        <v>19710</v>
      </c>
      <c r="D1162" s="213">
        <f t="shared" si="314"/>
        <v>2899.3972766970996</v>
      </c>
      <c r="E1162" s="208">
        <f t="shared" si="317"/>
        <v>985.79507407701396</v>
      </c>
      <c r="F1162" s="164">
        <f t="shared" si="318"/>
        <v>57.987945533941996</v>
      </c>
      <c r="G1162" s="165">
        <v>68</v>
      </c>
      <c r="H1162" s="166">
        <f t="shared" si="319"/>
        <v>4011.1802963080554</v>
      </c>
      <c r="I1162" s="211">
        <f t="shared" si="327"/>
        <v>1135</v>
      </c>
      <c r="J1162" s="212">
        <f t="shared" si="312"/>
        <v>125.50088461538461</v>
      </c>
      <c r="K1162" s="436">
        <v>19710</v>
      </c>
      <c r="L1162" s="213">
        <f t="shared" si="315"/>
        <v>1884.6082298531151</v>
      </c>
      <c r="M1162" s="210">
        <f t="shared" si="320"/>
        <v>640.76679815005912</v>
      </c>
      <c r="N1162" s="208">
        <f t="shared" si="321"/>
        <v>37.692164597062302</v>
      </c>
      <c r="O1162" s="165">
        <v>44</v>
      </c>
      <c r="P1162" s="166">
        <f t="shared" si="322"/>
        <v>2607.0671926002365</v>
      </c>
      <c r="Q1162" s="211">
        <f t="shared" si="328"/>
        <v>1135</v>
      </c>
      <c r="R1162" s="212">
        <f t="shared" si="313"/>
        <v>233.07307142857144</v>
      </c>
      <c r="S1162" s="436">
        <v>19710</v>
      </c>
      <c r="T1162" s="213">
        <f t="shared" si="316"/>
        <v>1014.7890468439848</v>
      </c>
      <c r="U1162" s="210">
        <f t="shared" si="323"/>
        <v>345.02827592695485</v>
      </c>
      <c r="V1162" s="208">
        <f t="shared" si="324"/>
        <v>20.295780936879698</v>
      </c>
      <c r="W1162" s="165">
        <v>24</v>
      </c>
      <c r="X1162" s="166">
        <f t="shared" si="325"/>
        <v>1404.1131037078194</v>
      </c>
    </row>
    <row r="1163" spans="1:24" s="424" customFormat="1" ht="15.75" customHeight="1" x14ac:dyDescent="0.2">
      <c r="A1163" s="211">
        <f t="shared" si="326"/>
        <v>1136</v>
      </c>
      <c r="B1163" s="212">
        <f t="shared" si="311"/>
        <v>81.599063999999998</v>
      </c>
      <c r="C1163" s="436">
        <v>19710</v>
      </c>
      <c r="D1163" s="213">
        <f t="shared" si="314"/>
        <v>2898.5626599834527</v>
      </c>
      <c r="E1163" s="208">
        <f t="shared" si="317"/>
        <v>985.51130439437395</v>
      </c>
      <c r="F1163" s="164">
        <f t="shared" si="318"/>
        <v>57.971253199669057</v>
      </c>
      <c r="G1163" s="165">
        <v>68</v>
      </c>
      <c r="H1163" s="166">
        <f t="shared" si="319"/>
        <v>4010.0452175774958</v>
      </c>
      <c r="I1163" s="211">
        <f t="shared" si="327"/>
        <v>1136</v>
      </c>
      <c r="J1163" s="212">
        <f t="shared" si="312"/>
        <v>125.53702153846153</v>
      </c>
      <c r="K1163" s="436">
        <v>19710</v>
      </c>
      <c r="L1163" s="213">
        <f t="shared" si="315"/>
        <v>1884.0657289892442</v>
      </c>
      <c r="M1163" s="210">
        <f t="shared" si="320"/>
        <v>640.58234785634306</v>
      </c>
      <c r="N1163" s="208">
        <f t="shared" si="321"/>
        <v>37.681314579784889</v>
      </c>
      <c r="O1163" s="165">
        <v>44</v>
      </c>
      <c r="P1163" s="166">
        <f t="shared" si="322"/>
        <v>2606.3293914253723</v>
      </c>
      <c r="Q1163" s="211">
        <f t="shared" si="328"/>
        <v>1136</v>
      </c>
      <c r="R1163" s="212">
        <f t="shared" si="313"/>
        <v>233.14018285714286</v>
      </c>
      <c r="S1163" s="436">
        <v>19710</v>
      </c>
      <c r="T1163" s="213">
        <f t="shared" si="316"/>
        <v>1014.4969309942085</v>
      </c>
      <c r="U1163" s="210">
        <f t="shared" si="323"/>
        <v>344.92895653803089</v>
      </c>
      <c r="V1163" s="208">
        <f t="shared" si="324"/>
        <v>20.289938619884168</v>
      </c>
      <c r="W1163" s="165">
        <v>24</v>
      </c>
      <c r="X1163" s="166">
        <f t="shared" si="325"/>
        <v>1403.7158261521236</v>
      </c>
    </row>
    <row r="1164" spans="1:24" s="424" customFormat="1" ht="15.75" customHeight="1" x14ac:dyDescent="0.2">
      <c r="A1164" s="211">
        <f t="shared" si="326"/>
        <v>1137</v>
      </c>
      <c r="B1164" s="212">
        <f t="shared" si="311"/>
        <v>81.622552999999996</v>
      </c>
      <c r="C1164" s="436">
        <v>19710</v>
      </c>
      <c r="D1164" s="213">
        <f t="shared" si="314"/>
        <v>2897.728523634883</v>
      </c>
      <c r="E1164" s="208">
        <f t="shared" si="317"/>
        <v>985.22769803586027</v>
      </c>
      <c r="F1164" s="164">
        <f t="shared" si="318"/>
        <v>57.954570472697661</v>
      </c>
      <c r="G1164" s="165">
        <v>68</v>
      </c>
      <c r="H1164" s="166">
        <f t="shared" si="319"/>
        <v>4008.9107921434406</v>
      </c>
      <c r="I1164" s="211">
        <f t="shared" si="327"/>
        <v>1137</v>
      </c>
      <c r="J1164" s="212">
        <f t="shared" si="312"/>
        <v>125.57315846153845</v>
      </c>
      <c r="K1164" s="436">
        <v>19710</v>
      </c>
      <c r="L1164" s="213">
        <f t="shared" si="315"/>
        <v>1883.5235403626741</v>
      </c>
      <c r="M1164" s="210">
        <f t="shared" si="320"/>
        <v>640.39800372330922</v>
      </c>
      <c r="N1164" s="208">
        <f t="shared" si="321"/>
        <v>37.67047080725348</v>
      </c>
      <c r="O1164" s="165">
        <v>44</v>
      </c>
      <c r="P1164" s="166">
        <f t="shared" si="322"/>
        <v>2605.5920148932369</v>
      </c>
      <c r="Q1164" s="211">
        <f t="shared" si="328"/>
        <v>1137</v>
      </c>
      <c r="R1164" s="212">
        <f t="shared" si="313"/>
        <v>233.20729428571428</v>
      </c>
      <c r="S1164" s="436">
        <v>19710</v>
      </c>
      <c r="T1164" s="213">
        <f t="shared" si="316"/>
        <v>1014.2049832722091</v>
      </c>
      <c r="U1164" s="210">
        <f t="shared" si="323"/>
        <v>344.82969431255111</v>
      </c>
      <c r="V1164" s="208">
        <f t="shared" si="324"/>
        <v>20.284099665444185</v>
      </c>
      <c r="W1164" s="165">
        <v>24</v>
      </c>
      <c r="X1164" s="166">
        <f t="shared" si="325"/>
        <v>1403.3187772502044</v>
      </c>
    </row>
    <row r="1165" spans="1:24" s="424" customFormat="1" ht="15.75" customHeight="1" x14ac:dyDescent="0.2">
      <c r="A1165" s="211">
        <f t="shared" si="326"/>
        <v>1138</v>
      </c>
      <c r="B1165" s="212">
        <f t="shared" si="311"/>
        <v>81.646041999999994</v>
      </c>
      <c r="C1165" s="436">
        <v>19710</v>
      </c>
      <c r="D1165" s="213">
        <f t="shared" si="314"/>
        <v>2896.8948672367978</v>
      </c>
      <c r="E1165" s="208">
        <f t="shared" si="317"/>
        <v>984.94425486051136</v>
      </c>
      <c r="F1165" s="164">
        <f t="shared" si="318"/>
        <v>57.937897344735958</v>
      </c>
      <c r="G1165" s="165">
        <v>68</v>
      </c>
      <c r="H1165" s="166">
        <f t="shared" si="319"/>
        <v>4007.777019442045</v>
      </c>
      <c r="I1165" s="211">
        <f t="shared" si="327"/>
        <v>1138</v>
      </c>
      <c r="J1165" s="212">
        <f t="shared" si="312"/>
        <v>125.60929538461536</v>
      </c>
      <c r="K1165" s="436">
        <v>19710</v>
      </c>
      <c r="L1165" s="213">
        <f t="shared" si="315"/>
        <v>1882.9816637039189</v>
      </c>
      <c r="M1165" s="210">
        <f t="shared" si="320"/>
        <v>640.21376565933247</v>
      </c>
      <c r="N1165" s="208">
        <f t="shared" si="321"/>
        <v>37.659633274078381</v>
      </c>
      <c r="O1165" s="165">
        <v>44</v>
      </c>
      <c r="P1165" s="166">
        <f t="shared" si="322"/>
        <v>2604.8550626373299</v>
      </c>
      <c r="Q1165" s="211">
        <f t="shared" si="328"/>
        <v>1138</v>
      </c>
      <c r="R1165" s="212">
        <f t="shared" si="313"/>
        <v>233.27440571428571</v>
      </c>
      <c r="S1165" s="436">
        <v>19710</v>
      </c>
      <c r="T1165" s="213">
        <f t="shared" si="316"/>
        <v>1013.9132035328792</v>
      </c>
      <c r="U1165" s="210">
        <f t="shared" si="323"/>
        <v>344.73048920117895</v>
      </c>
      <c r="V1165" s="208">
        <f t="shared" si="324"/>
        <v>20.278264070657585</v>
      </c>
      <c r="W1165" s="165">
        <v>24</v>
      </c>
      <c r="X1165" s="166">
        <f t="shared" si="325"/>
        <v>1402.9219568047156</v>
      </c>
    </row>
    <row r="1166" spans="1:24" s="424" customFormat="1" ht="15.75" customHeight="1" x14ac:dyDescent="0.2">
      <c r="A1166" s="211">
        <f t="shared" si="326"/>
        <v>1139</v>
      </c>
      <c r="B1166" s="212">
        <f t="shared" si="311"/>
        <v>81.669531000000006</v>
      </c>
      <c r="C1166" s="436">
        <v>19710</v>
      </c>
      <c r="D1166" s="213">
        <f t="shared" si="314"/>
        <v>2896.0616903750797</v>
      </c>
      <c r="E1166" s="208">
        <f t="shared" si="317"/>
        <v>984.66097472752722</v>
      </c>
      <c r="F1166" s="164">
        <f t="shared" si="318"/>
        <v>57.921233807501594</v>
      </c>
      <c r="G1166" s="165">
        <v>68</v>
      </c>
      <c r="H1166" s="166">
        <f t="shared" si="319"/>
        <v>4006.6438989101084</v>
      </c>
      <c r="I1166" s="211">
        <f t="shared" si="327"/>
        <v>1139</v>
      </c>
      <c r="J1166" s="212">
        <f t="shared" si="312"/>
        <v>125.64543230769232</v>
      </c>
      <c r="K1166" s="436">
        <v>19710</v>
      </c>
      <c r="L1166" s="213">
        <f t="shared" si="315"/>
        <v>1882.4400987438019</v>
      </c>
      <c r="M1166" s="210">
        <f t="shared" si="320"/>
        <v>640.02963357289264</v>
      </c>
      <c r="N1166" s="208">
        <f t="shared" si="321"/>
        <v>37.648801974876037</v>
      </c>
      <c r="O1166" s="165">
        <v>44</v>
      </c>
      <c r="P1166" s="166">
        <f t="shared" si="322"/>
        <v>2604.1185342915705</v>
      </c>
      <c r="Q1166" s="211">
        <f t="shared" si="328"/>
        <v>1139</v>
      </c>
      <c r="R1166" s="212">
        <f t="shared" si="313"/>
        <v>233.34151714285719</v>
      </c>
      <c r="S1166" s="436">
        <v>19710</v>
      </c>
      <c r="T1166" s="213">
        <f t="shared" si="316"/>
        <v>1013.6215916312777</v>
      </c>
      <c r="U1166" s="210">
        <f t="shared" si="323"/>
        <v>344.63134115463447</v>
      </c>
      <c r="V1166" s="208">
        <f t="shared" si="324"/>
        <v>20.272431832625553</v>
      </c>
      <c r="W1166" s="165">
        <v>24</v>
      </c>
      <c r="X1166" s="166">
        <f t="shared" si="325"/>
        <v>1402.5253646185377</v>
      </c>
    </row>
    <row r="1167" spans="1:24" s="424" customFormat="1" ht="15.75" customHeight="1" x14ac:dyDescent="0.2">
      <c r="A1167" s="214">
        <f t="shared" si="326"/>
        <v>1140</v>
      </c>
      <c r="B1167" s="212">
        <f t="shared" si="311"/>
        <v>81.69301999999999</v>
      </c>
      <c r="C1167" s="436">
        <v>19710</v>
      </c>
      <c r="D1167" s="213">
        <f t="shared" si="314"/>
        <v>2895.2289926360909</v>
      </c>
      <c r="E1167" s="208">
        <f t="shared" si="317"/>
        <v>984.37785749627096</v>
      </c>
      <c r="F1167" s="164">
        <f t="shared" si="318"/>
        <v>57.904579852721817</v>
      </c>
      <c r="G1167" s="165">
        <v>68</v>
      </c>
      <c r="H1167" s="166">
        <f t="shared" si="319"/>
        <v>4005.5114299850834</v>
      </c>
      <c r="I1167" s="214">
        <f t="shared" si="327"/>
        <v>1140</v>
      </c>
      <c r="J1167" s="212">
        <f t="shared" si="312"/>
        <v>125.68156923076921</v>
      </c>
      <c r="K1167" s="436">
        <v>19710</v>
      </c>
      <c r="L1167" s="213">
        <f t="shared" si="315"/>
        <v>1881.8988452134593</v>
      </c>
      <c r="M1167" s="210">
        <f t="shared" si="320"/>
        <v>639.84560737257618</v>
      </c>
      <c r="N1167" s="208">
        <f t="shared" si="321"/>
        <v>37.637976904269188</v>
      </c>
      <c r="O1167" s="165">
        <v>44</v>
      </c>
      <c r="P1167" s="166">
        <f t="shared" si="322"/>
        <v>2603.3824294903047</v>
      </c>
      <c r="Q1167" s="214">
        <f t="shared" si="328"/>
        <v>1140</v>
      </c>
      <c r="R1167" s="212">
        <f t="shared" si="313"/>
        <v>233.40862857142855</v>
      </c>
      <c r="S1167" s="436">
        <v>19710</v>
      </c>
      <c r="T1167" s="213">
        <f t="shared" si="316"/>
        <v>1013.3301474226319</v>
      </c>
      <c r="U1167" s="210">
        <f t="shared" si="323"/>
        <v>344.53225012369484</v>
      </c>
      <c r="V1167" s="208">
        <f t="shared" si="324"/>
        <v>20.266602948452636</v>
      </c>
      <c r="W1167" s="165">
        <v>24</v>
      </c>
      <c r="X1167" s="166">
        <f t="shared" si="325"/>
        <v>1402.1290004947793</v>
      </c>
    </row>
    <row r="1168" spans="1:24" s="424" customFormat="1" ht="15.75" customHeight="1" x14ac:dyDescent="0.2">
      <c r="A1168" s="211">
        <f t="shared" si="326"/>
        <v>1141</v>
      </c>
      <c r="B1168" s="212">
        <f t="shared" ref="B1168:B1177" si="329">0.023489*A1168+54.91556</f>
        <v>81.716509000000002</v>
      </c>
      <c r="C1168" s="436">
        <v>19710</v>
      </c>
      <c r="D1168" s="213">
        <f t="shared" si="314"/>
        <v>2894.3967736066652</v>
      </c>
      <c r="E1168" s="208">
        <f t="shared" si="317"/>
        <v>984.09490302626625</v>
      </c>
      <c r="F1168" s="164">
        <f t="shared" si="318"/>
        <v>57.887935472133307</v>
      </c>
      <c r="G1168" s="165">
        <v>68</v>
      </c>
      <c r="H1168" s="166">
        <f t="shared" si="319"/>
        <v>4004.379612105065</v>
      </c>
      <c r="I1168" s="211">
        <f t="shared" si="327"/>
        <v>1141</v>
      </c>
      <c r="J1168" s="212">
        <f t="shared" ref="J1168:J1177" si="330">(0.023489*I1168+54.91556)/0.65</f>
        <v>125.71770615384615</v>
      </c>
      <c r="K1168" s="436">
        <v>19710</v>
      </c>
      <c r="L1168" s="213">
        <f t="shared" si="315"/>
        <v>1881.3579028443323</v>
      </c>
      <c r="M1168" s="210">
        <f t="shared" si="320"/>
        <v>639.66168696707302</v>
      </c>
      <c r="N1168" s="208">
        <f t="shared" si="321"/>
        <v>37.62715805688665</v>
      </c>
      <c r="O1168" s="165">
        <v>44</v>
      </c>
      <c r="P1168" s="166">
        <f t="shared" si="322"/>
        <v>2602.6467478682921</v>
      </c>
      <c r="Q1168" s="211">
        <f t="shared" si="328"/>
        <v>1141</v>
      </c>
      <c r="R1168" s="212">
        <f t="shared" ref="R1168:R1177" si="331">(0.023489*Q1168+54.91556)/0.35</f>
        <v>233.47574000000003</v>
      </c>
      <c r="S1168" s="436">
        <v>19710</v>
      </c>
      <c r="T1168" s="213">
        <f t="shared" si="316"/>
        <v>1013.0388707623325</v>
      </c>
      <c r="U1168" s="210">
        <f t="shared" si="323"/>
        <v>344.43321605919306</v>
      </c>
      <c r="V1168" s="208">
        <f t="shared" si="324"/>
        <v>20.26077741524665</v>
      </c>
      <c r="W1168" s="165">
        <v>24</v>
      </c>
      <c r="X1168" s="166">
        <f t="shared" si="325"/>
        <v>1401.7328642367722</v>
      </c>
    </row>
    <row r="1169" spans="1:24" s="424" customFormat="1" ht="15.75" customHeight="1" x14ac:dyDescent="0.2">
      <c r="A1169" s="211">
        <f t="shared" si="326"/>
        <v>1142</v>
      </c>
      <c r="B1169" s="212">
        <f t="shared" si="329"/>
        <v>81.739998</v>
      </c>
      <c r="C1169" s="436">
        <v>19710</v>
      </c>
      <c r="D1169" s="213">
        <f t="shared" si="314"/>
        <v>2893.5650328741135</v>
      </c>
      <c r="E1169" s="208">
        <f t="shared" si="317"/>
        <v>983.81211117719863</v>
      </c>
      <c r="F1169" s="164">
        <f t="shared" si="318"/>
        <v>57.871300657482273</v>
      </c>
      <c r="G1169" s="165">
        <v>68</v>
      </c>
      <c r="H1169" s="166">
        <f t="shared" si="319"/>
        <v>4003.2484447087941</v>
      </c>
      <c r="I1169" s="211">
        <f t="shared" si="327"/>
        <v>1142</v>
      </c>
      <c r="J1169" s="212">
        <f t="shared" si="330"/>
        <v>125.75384307692308</v>
      </c>
      <c r="K1169" s="436">
        <v>19710</v>
      </c>
      <c r="L1169" s="213">
        <f t="shared" si="315"/>
        <v>1880.817271368174</v>
      </c>
      <c r="M1169" s="210">
        <f t="shared" si="320"/>
        <v>639.47787226517926</v>
      </c>
      <c r="N1169" s="208">
        <f t="shared" si="321"/>
        <v>37.616345427363484</v>
      </c>
      <c r="O1169" s="165">
        <v>44</v>
      </c>
      <c r="P1169" s="166">
        <f t="shared" si="322"/>
        <v>2601.9114890607166</v>
      </c>
      <c r="Q1169" s="211">
        <f t="shared" si="328"/>
        <v>1142</v>
      </c>
      <c r="R1169" s="212">
        <f t="shared" si="331"/>
        <v>233.54285142857145</v>
      </c>
      <c r="S1169" s="436">
        <v>19710</v>
      </c>
      <c r="T1169" s="213">
        <f t="shared" si="316"/>
        <v>1012.7477615059397</v>
      </c>
      <c r="U1169" s="210">
        <f t="shared" si="323"/>
        <v>344.33423891201954</v>
      </c>
      <c r="V1169" s="208">
        <f t="shared" si="324"/>
        <v>20.254955230118796</v>
      </c>
      <c r="W1169" s="165">
        <v>24</v>
      </c>
      <c r="X1169" s="166">
        <f t="shared" si="325"/>
        <v>1401.3369556480782</v>
      </c>
    </row>
    <row r="1170" spans="1:24" s="424" customFormat="1" ht="15.75" customHeight="1" x14ac:dyDescent="0.2">
      <c r="A1170" s="211">
        <f t="shared" si="326"/>
        <v>1143</v>
      </c>
      <c r="B1170" s="212">
        <f t="shared" si="329"/>
        <v>81.763486999999998</v>
      </c>
      <c r="C1170" s="436">
        <v>19710</v>
      </c>
      <c r="D1170" s="213">
        <f t="shared" si="314"/>
        <v>2892.7337700262224</v>
      </c>
      <c r="E1170" s="208">
        <f t="shared" si="317"/>
        <v>983.52948180891565</v>
      </c>
      <c r="F1170" s="164">
        <f t="shared" si="318"/>
        <v>57.854675400524449</v>
      </c>
      <c r="G1170" s="165">
        <v>68</v>
      </c>
      <c r="H1170" s="166">
        <f t="shared" si="319"/>
        <v>4002.1179272356621</v>
      </c>
      <c r="I1170" s="211">
        <f t="shared" si="327"/>
        <v>1143</v>
      </c>
      <c r="J1170" s="212">
        <f t="shared" si="330"/>
        <v>125.78997999999999</v>
      </c>
      <c r="K1170" s="436">
        <v>19710</v>
      </c>
      <c r="L1170" s="213">
        <f t="shared" si="315"/>
        <v>1880.2769505170445</v>
      </c>
      <c r="M1170" s="210">
        <f t="shared" si="320"/>
        <v>639.29416317579512</v>
      </c>
      <c r="N1170" s="208">
        <f t="shared" si="321"/>
        <v>37.605539010340891</v>
      </c>
      <c r="O1170" s="165">
        <v>44</v>
      </c>
      <c r="P1170" s="166">
        <f t="shared" si="322"/>
        <v>2601.1766527031805</v>
      </c>
      <c r="Q1170" s="211">
        <f t="shared" si="328"/>
        <v>1143</v>
      </c>
      <c r="R1170" s="212">
        <f t="shared" si="331"/>
        <v>233.60996285714288</v>
      </c>
      <c r="S1170" s="436">
        <v>19710</v>
      </c>
      <c r="T1170" s="213">
        <f t="shared" si="316"/>
        <v>1012.4568195091776</v>
      </c>
      <c r="U1170" s="210">
        <f t="shared" si="323"/>
        <v>344.23531863312041</v>
      </c>
      <c r="V1170" s="208">
        <f t="shared" si="324"/>
        <v>20.249136390183555</v>
      </c>
      <c r="W1170" s="165">
        <v>24</v>
      </c>
      <c r="X1170" s="166">
        <f t="shared" si="325"/>
        <v>1400.9412745324817</v>
      </c>
    </row>
    <row r="1171" spans="1:24" s="424" customFormat="1" ht="15.75" customHeight="1" x14ac:dyDescent="0.2">
      <c r="A1171" s="211">
        <f t="shared" si="326"/>
        <v>1144</v>
      </c>
      <c r="B1171" s="212">
        <f t="shared" si="329"/>
        <v>81.786975999999996</v>
      </c>
      <c r="C1171" s="436">
        <v>19710</v>
      </c>
      <c r="D1171" s="213">
        <f t="shared" si="314"/>
        <v>2891.9029846512485</v>
      </c>
      <c r="E1171" s="208">
        <f t="shared" si="317"/>
        <v>983.24701478142458</v>
      </c>
      <c r="F1171" s="164">
        <f t="shared" si="318"/>
        <v>57.838059693024974</v>
      </c>
      <c r="G1171" s="165">
        <v>68</v>
      </c>
      <c r="H1171" s="166">
        <f t="shared" si="319"/>
        <v>4000.9880591256983</v>
      </c>
      <c r="I1171" s="211">
        <f t="shared" si="327"/>
        <v>1144</v>
      </c>
      <c r="J1171" s="212">
        <f t="shared" si="330"/>
        <v>125.82611692307691</v>
      </c>
      <c r="K1171" s="436">
        <v>19710</v>
      </c>
      <c r="L1171" s="213">
        <f t="shared" si="315"/>
        <v>1879.7369400233115</v>
      </c>
      <c r="M1171" s="210">
        <f t="shared" si="320"/>
        <v>639.11055960792601</v>
      </c>
      <c r="N1171" s="208">
        <f t="shared" si="321"/>
        <v>37.594738800466232</v>
      </c>
      <c r="O1171" s="165">
        <v>44</v>
      </c>
      <c r="P1171" s="166">
        <f t="shared" si="322"/>
        <v>2600.4422384317036</v>
      </c>
      <c r="Q1171" s="211">
        <f t="shared" si="328"/>
        <v>1144</v>
      </c>
      <c r="R1171" s="212">
        <f t="shared" si="331"/>
        <v>233.6770742857143</v>
      </c>
      <c r="S1171" s="436">
        <v>19710</v>
      </c>
      <c r="T1171" s="213">
        <f t="shared" si="316"/>
        <v>1012.1660446279368</v>
      </c>
      <c r="U1171" s="210">
        <f t="shared" si="323"/>
        <v>344.13645517349852</v>
      </c>
      <c r="V1171" s="208">
        <f t="shared" si="324"/>
        <v>20.243320892558735</v>
      </c>
      <c r="W1171" s="165">
        <v>24</v>
      </c>
      <c r="X1171" s="166">
        <f t="shared" si="325"/>
        <v>1400.5458206939941</v>
      </c>
    </row>
    <row r="1172" spans="1:24" s="424" customFormat="1" ht="15.75" customHeight="1" x14ac:dyDescent="0.2">
      <c r="A1172" s="211">
        <f t="shared" si="326"/>
        <v>1145</v>
      </c>
      <c r="B1172" s="212">
        <f t="shared" si="329"/>
        <v>81.810464999999994</v>
      </c>
      <c r="C1172" s="436">
        <v>19710</v>
      </c>
      <c r="D1172" s="213">
        <f t="shared" si="314"/>
        <v>2891.0726763379234</v>
      </c>
      <c r="E1172" s="208">
        <f t="shared" si="317"/>
        <v>982.96470995489403</v>
      </c>
      <c r="F1172" s="164">
        <f t="shared" si="318"/>
        <v>57.821453526758468</v>
      </c>
      <c r="G1172" s="165">
        <v>68</v>
      </c>
      <c r="H1172" s="166">
        <f t="shared" si="319"/>
        <v>3999.8588398195757</v>
      </c>
      <c r="I1172" s="211">
        <f t="shared" si="327"/>
        <v>1145</v>
      </c>
      <c r="J1172" s="212">
        <f t="shared" si="330"/>
        <v>125.86225384615383</v>
      </c>
      <c r="K1172" s="436">
        <v>19710</v>
      </c>
      <c r="L1172" s="213">
        <f t="shared" si="315"/>
        <v>1879.1972396196504</v>
      </c>
      <c r="M1172" s="210">
        <f t="shared" si="320"/>
        <v>638.92706147068122</v>
      </c>
      <c r="N1172" s="208">
        <f t="shared" si="321"/>
        <v>37.583944792393012</v>
      </c>
      <c r="O1172" s="165">
        <v>44</v>
      </c>
      <c r="P1172" s="166">
        <f t="shared" si="322"/>
        <v>2599.7082458827249</v>
      </c>
      <c r="Q1172" s="211">
        <f t="shared" si="328"/>
        <v>1145</v>
      </c>
      <c r="R1172" s="212">
        <f t="shared" si="331"/>
        <v>233.74418571428572</v>
      </c>
      <c r="S1172" s="436">
        <v>19710</v>
      </c>
      <c r="T1172" s="213">
        <f t="shared" si="316"/>
        <v>1011.8754367182731</v>
      </c>
      <c r="U1172" s="210">
        <f t="shared" si="323"/>
        <v>344.03764848421287</v>
      </c>
      <c r="V1172" s="208">
        <f t="shared" si="324"/>
        <v>20.237508734365463</v>
      </c>
      <c r="W1172" s="165">
        <v>24</v>
      </c>
      <c r="X1172" s="166">
        <f t="shared" si="325"/>
        <v>1400.1505939368515</v>
      </c>
    </row>
    <row r="1173" spans="1:24" s="424" customFormat="1" ht="15.75" customHeight="1" x14ac:dyDescent="0.2">
      <c r="A1173" s="211">
        <f t="shared" si="326"/>
        <v>1146</v>
      </c>
      <c r="B1173" s="212">
        <f t="shared" si="329"/>
        <v>81.833954000000006</v>
      </c>
      <c r="C1173" s="436">
        <v>19710</v>
      </c>
      <c r="D1173" s="213">
        <f t="shared" si="314"/>
        <v>2890.2428446754511</v>
      </c>
      <c r="E1173" s="208">
        <f t="shared" si="317"/>
        <v>982.68256718965347</v>
      </c>
      <c r="F1173" s="164">
        <f t="shared" si="318"/>
        <v>57.804856893509026</v>
      </c>
      <c r="G1173" s="165">
        <v>68</v>
      </c>
      <c r="H1173" s="166">
        <f t="shared" si="319"/>
        <v>3998.7302687586139</v>
      </c>
      <c r="I1173" s="211">
        <f t="shared" si="327"/>
        <v>1146</v>
      </c>
      <c r="J1173" s="212">
        <f t="shared" si="330"/>
        <v>125.89839076923077</v>
      </c>
      <c r="K1173" s="436">
        <v>19710</v>
      </c>
      <c r="L1173" s="213">
        <f t="shared" si="315"/>
        <v>1878.6578490390432</v>
      </c>
      <c r="M1173" s="210">
        <f t="shared" si="320"/>
        <v>638.74366867327478</v>
      </c>
      <c r="N1173" s="208">
        <f t="shared" si="321"/>
        <v>37.573156980780865</v>
      </c>
      <c r="O1173" s="165">
        <v>44</v>
      </c>
      <c r="P1173" s="166">
        <f t="shared" si="322"/>
        <v>2598.9746746930987</v>
      </c>
      <c r="Q1173" s="211">
        <f t="shared" si="328"/>
        <v>1146</v>
      </c>
      <c r="R1173" s="212">
        <f t="shared" si="331"/>
        <v>233.81129714285717</v>
      </c>
      <c r="S1173" s="436">
        <v>19710</v>
      </c>
      <c r="T1173" s="213">
        <f t="shared" si="316"/>
        <v>1011.5849956364077</v>
      </c>
      <c r="U1173" s="210">
        <f t="shared" si="323"/>
        <v>343.93889851637863</v>
      </c>
      <c r="V1173" s="208">
        <f t="shared" si="324"/>
        <v>20.231699912728153</v>
      </c>
      <c r="W1173" s="165">
        <v>24</v>
      </c>
      <c r="X1173" s="166">
        <f t="shared" si="325"/>
        <v>1399.7555940655145</v>
      </c>
    </row>
    <row r="1174" spans="1:24" s="424" customFormat="1" ht="15.75" customHeight="1" x14ac:dyDescent="0.2">
      <c r="A1174" s="211">
        <f t="shared" si="326"/>
        <v>1147</v>
      </c>
      <c r="B1174" s="212">
        <f t="shared" si="329"/>
        <v>81.857443000000004</v>
      </c>
      <c r="C1174" s="436">
        <v>19710</v>
      </c>
      <c r="D1174" s="213">
        <f t="shared" si="314"/>
        <v>2889.4134892535058</v>
      </c>
      <c r="E1174" s="208">
        <f t="shared" si="317"/>
        <v>982.40058634619209</v>
      </c>
      <c r="F1174" s="164">
        <f t="shared" si="318"/>
        <v>57.788269785070113</v>
      </c>
      <c r="G1174" s="165">
        <v>68</v>
      </c>
      <c r="H1174" s="166">
        <f t="shared" si="319"/>
        <v>3997.6023453847679</v>
      </c>
      <c r="I1174" s="211">
        <f t="shared" si="327"/>
        <v>1147</v>
      </c>
      <c r="J1174" s="212">
        <f t="shared" si="330"/>
        <v>125.9345276923077</v>
      </c>
      <c r="K1174" s="436">
        <v>19710</v>
      </c>
      <c r="L1174" s="213">
        <f t="shared" si="315"/>
        <v>1878.1187680147789</v>
      </c>
      <c r="M1174" s="210">
        <f t="shared" si="320"/>
        <v>638.56038112502483</v>
      </c>
      <c r="N1174" s="208">
        <f t="shared" si="321"/>
        <v>37.562375360295576</v>
      </c>
      <c r="O1174" s="165">
        <v>44</v>
      </c>
      <c r="P1174" s="166">
        <f t="shared" si="322"/>
        <v>2598.2415245000989</v>
      </c>
      <c r="Q1174" s="211">
        <f t="shared" si="328"/>
        <v>1147</v>
      </c>
      <c r="R1174" s="212">
        <f t="shared" si="331"/>
        <v>233.87840857142859</v>
      </c>
      <c r="S1174" s="436">
        <v>19710</v>
      </c>
      <c r="T1174" s="213">
        <f t="shared" si="316"/>
        <v>1011.2947212387271</v>
      </c>
      <c r="U1174" s="210">
        <f t="shared" si="323"/>
        <v>343.84020522116725</v>
      </c>
      <c r="V1174" s="208">
        <f t="shared" si="324"/>
        <v>20.225894424774541</v>
      </c>
      <c r="W1174" s="165">
        <v>24</v>
      </c>
      <c r="X1174" s="166">
        <f t="shared" si="325"/>
        <v>1399.360820884669</v>
      </c>
    </row>
    <row r="1175" spans="1:24" s="424" customFormat="1" ht="15.75" customHeight="1" x14ac:dyDescent="0.2">
      <c r="A1175" s="211">
        <f t="shared" si="326"/>
        <v>1148</v>
      </c>
      <c r="B1175" s="212">
        <f t="shared" si="329"/>
        <v>81.880932000000001</v>
      </c>
      <c r="C1175" s="436">
        <v>19710</v>
      </c>
      <c r="D1175" s="213">
        <f t="shared" si="314"/>
        <v>2888.5846096622349</v>
      </c>
      <c r="E1175" s="208">
        <f t="shared" si="317"/>
        <v>982.11876728515995</v>
      </c>
      <c r="F1175" s="164">
        <f t="shared" si="318"/>
        <v>57.771692193244697</v>
      </c>
      <c r="G1175" s="165">
        <v>68</v>
      </c>
      <c r="H1175" s="166">
        <f t="shared" si="319"/>
        <v>3996.4750691406393</v>
      </c>
      <c r="I1175" s="211">
        <f t="shared" si="327"/>
        <v>1148</v>
      </c>
      <c r="J1175" s="212">
        <f t="shared" si="330"/>
        <v>125.97066461538461</v>
      </c>
      <c r="K1175" s="436">
        <v>19710</v>
      </c>
      <c r="L1175" s="213">
        <f t="shared" si="315"/>
        <v>1877.5799962804529</v>
      </c>
      <c r="M1175" s="210">
        <f t="shared" si="320"/>
        <v>638.377198735354</v>
      </c>
      <c r="N1175" s="208">
        <f t="shared" si="321"/>
        <v>37.551599925609061</v>
      </c>
      <c r="O1175" s="165">
        <v>44</v>
      </c>
      <c r="P1175" s="166">
        <f t="shared" si="322"/>
        <v>2597.508794941416</v>
      </c>
      <c r="Q1175" s="211">
        <f t="shared" si="328"/>
        <v>1148</v>
      </c>
      <c r="R1175" s="212">
        <f t="shared" si="331"/>
        <v>233.94552000000002</v>
      </c>
      <c r="S1175" s="436">
        <v>19710</v>
      </c>
      <c r="T1175" s="213">
        <f t="shared" si="316"/>
        <v>1011.0046133817822</v>
      </c>
      <c r="U1175" s="210">
        <f t="shared" si="323"/>
        <v>343.74156854980595</v>
      </c>
      <c r="V1175" s="208">
        <f t="shared" si="324"/>
        <v>20.220092267635643</v>
      </c>
      <c r="W1175" s="165">
        <v>24</v>
      </c>
      <c r="X1175" s="166">
        <f t="shared" si="325"/>
        <v>1398.9662741992238</v>
      </c>
    </row>
    <row r="1176" spans="1:24" s="424" customFormat="1" ht="15.75" customHeight="1" x14ac:dyDescent="0.2">
      <c r="A1176" s="211">
        <f t="shared" si="326"/>
        <v>1149</v>
      </c>
      <c r="B1176" s="212">
        <f t="shared" si="329"/>
        <v>81.904420999999999</v>
      </c>
      <c r="C1176" s="436">
        <v>19710</v>
      </c>
      <c r="D1176" s="213">
        <f t="shared" si="314"/>
        <v>2887.7562054922528</v>
      </c>
      <c r="E1176" s="208">
        <f t="shared" si="317"/>
        <v>981.83710986736605</v>
      </c>
      <c r="F1176" s="164">
        <f t="shared" si="318"/>
        <v>57.755124109845056</v>
      </c>
      <c r="G1176" s="165">
        <v>68</v>
      </c>
      <c r="H1176" s="166">
        <f t="shared" si="319"/>
        <v>3995.3484394694638</v>
      </c>
      <c r="I1176" s="211">
        <f t="shared" si="327"/>
        <v>1149</v>
      </c>
      <c r="J1176" s="212">
        <f t="shared" si="330"/>
        <v>126.00680153846153</v>
      </c>
      <c r="K1176" s="436">
        <v>19710</v>
      </c>
      <c r="L1176" s="213">
        <f t="shared" si="315"/>
        <v>1877.0415335699647</v>
      </c>
      <c r="M1176" s="210">
        <f t="shared" si="320"/>
        <v>638.19412141378803</v>
      </c>
      <c r="N1176" s="208">
        <f t="shared" si="321"/>
        <v>37.540830671399299</v>
      </c>
      <c r="O1176" s="165">
        <v>44</v>
      </c>
      <c r="P1176" s="166">
        <f t="shared" si="322"/>
        <v>2596.7764856551521</v>
      </c>
      <c r="Q1176" s="211">
        <f t="shared" si="328"/>
        <v>1149</v>
      </c>
      <c r="R1176" s="212">
        <f t="shared" si="331"/>
        <v>234.01263142857144</v>
      </c>
      <c r="S1176" s="436">
        <v>19710</v>
      </c>
      <c r="T1176" s="213">
        <f t="shared" si="316"/>
        <v>1010.7146719222885</v>
      </c>
      <c r="U1176" s="210">
        <f t="shared" si="323"/>
        <v>343.64298845357814</v>
      </c>
      <c r="V1176" s="208">
        <f t="shared" si="324"/>
        <v>20.214293438445772</v>
      </c>
      <c r="W1176" s="165">
        <v>24</v>
      </c>
      <c r="X1176" s="166">
        <f t="shared" si="325"/>
        <v>1398.5719538143123</v>
      </c>
    </row>
    <row r="1177" spans="1:24" s="424" customFormat="1" ht="15.75" customHeight="1" thickBot="1" x14ac:dyDescent="0.25">
      <c r="A1177" s="223">
        <f t="shared" si="326"/>
        <v>1150</v>
      </c>
      <c r="B1177" s="216">
        <f t="shared" si="329"/>
        <v>81.927909999999997</v>
      </c>
      <c r="C1177" s="437">
        <v>19710</v>
      </c>
      <c r="D1177" s="217">
        <f t="shared" si="314"/>
        <v>2886.9282763346459</v>
      </c>
      <c r="E1177" s="218">
        <f t="shared" si="317"/>
        <v>981.5556139537797</v>
      </c>
      <c r="F1177" s="182">
        <f t="shared" si="318"/>
        <v>57.738565526692923</v>
      </c>
      <c r="G1177" s="228">
        <v>68</v>
      </c>
      <c r="H1177" s="94">
        <f t="shared" si="319"/>
        <v>3994.2224558151188</v>
      </c>
      <c r="I1177" s="223">
        <f t="shared" si="327"/>
        <v>1150</v>
      </c>
      <c r="J1177" s="216">
        <f t="shared" si="330"/>
        <v>126.04293846153845</v>
      </c>
      <c r="K1177" s="437">
        <v>19710</v>
      </c>
      <c r="L1177" s="217">
        <f t="shared" si="315"/>
        <v>1876.5033796175201</v>
      </c>
      <c r="M1177" s="219">
        <f t="shared" si="320"/>
        <v>638.0111490699569</v>
      </c>
      <c r="N1177" s="227">
        <f t="shared" si="321"/>
        <v>37.530067592350399</v>
      </c>
      <c r="O1177" s="228">
        <v>44</v>
      </c>
      <c r="P1177" s="94">
        <f t="shared" si="322"/>
        <v>2596.0445962798271</v>
      </c>
      <c r="Q1177" s="223">
        <f t="shared" si="328"/>
        <v>1150</v>
      </c>
      <c r="R1177" s="216">
        <f t="shared" si="331"/>
        <v>234.07974285714286</v>
      </c>
      <c r="S1177" s="437">
        <v>19710</v>
      </c>
      <c r="T1177" s="217">
        <f t="shared" si="316"/>
        <v>1010.4248967171261</v>
      </c>
      <c r="U1177" s="219">
        <f t="shared" si="323"/>
        <v>343.54446488382291</v>
      </c>
      <c r="V1177" s="227">
        <f t="shared" si="324"/>
        <v>20.208497934342521</v>
      </c>
      <c r="W1177" s="228">
        <v>24</v>
      </c>
      <c r="X1177" s="94">
        <f t="shared" si="325"/>
        <v>1398.1778595352916</v>
      </c>
    </row>
    <row r="1178" spans="1:24" x14ac:dyDescent="0.2">
      <c r="G1178" s="441"/>
      <c r="H1178" s="31"/>
      <c r="O1178" s="441"/>
      <c r="P1178" s="31"/>
      <c r="W1178" s="441"/>
      <c r="X1178" s="31"/>
    </row>
    <row r="1179" spans="1:24" x14ac:dyDescent="0.2">
      <c r="G1179" s="441"/>
      <c r="H1179" s="31"/>
      <c r="O1179" s="441"/>
      <c r="P1179" s="31"/>
      <c r="W1179" s="441"/>
      <c r="X1179" s="31"/>
    </row>
    <row r="1180" spans="1:24" x14ac:dyDescent="0.2">
      <c r="G1180" s="441"/>
      <c r="H1180" s="31"/>
      <c r="O1180" s="441"/>
      <c r="P1180" s="31"/>
      <c r="W1180" s="441"/>
      <c r="X1180" s="31"/>
    </row>
    <row r="1181" spans="1:24" x14ac:dyDescent="0.2">
      <c r="G1181" s="441"/>
      <c r="H1181" s="31"/>
      <c r="O1181" s="441"/>
      <c r="P1181" s="31"/>
      <c r="W1181" s="441"/>
      <c r="X1181" s="31"/>
    </row>
    <row r="1182" spans="1:24" x14ac:dyDescent="0.2">
      <c r="G1182" s="441"/>
      <c r="H1182" s="31"/>
      <c r="O1182" s="441"/>
      <c r="P1182" s="31"/>
      <c r="W1182" s="441"/>
      <c r="X1182" s="31"/>
    </row>
    <row r="1183" spans="1:24" x14ac:dyDescent="0.2">
      <c r="G1183" s="441"/>
      <c r="H1183" s="31"/>
      <c r="O1183" s="441"/>
      <c r="P1183" s="31"/>
      <c r="W1183" s="441"/>
      <c r="X1183" s="31"/>
    </row>
    <row r="1184" spans="1:24" x14ac:dyDescent="0.2">
      <c r="G1184" s="441"/>
      <c r="H1184" s="31"/>
      <c r="O1184" s="441"/>
      <c r="P1184" s="31"/>
      <c r="W1184" s="441"/>
      <c r="X1184" s="31"/>
    </row>
    <row r="1185" spans="7:24" x14ac:dyDescent="0.2">
      <c r="G1185" s="441"/>
      <c r="H1185" s="31"/>
      <c r="O1185" s="441"/>
      <c r="P1185" s="31"/>
      <c r="W1185" s="441"/>
      <c r="X1185" s="31"/>
    </row>
    <row r="1186" spans="7:24" x14ac:dyDescent="0.2">
      <c r="G1186" s="441"/>
      <c r="H1186" s="31"/>
      <c r="O1186" s="441"/>
      <c r="P1186" s="31"/>
      <c r="W1186" s="441"/>
      <c r="X1186" s="31"/>
    </row>
    <row r="1187" spans="7:24" x14ac:dyDescent="0.2">
      <c r="G1187" s="441"/>
      <c r="H1187" s="31"/>
      <c r="O1187" s="441"/>
      <c r="P1187" s="31"/>
      <c r="W1187" s="441"/>
      <c r="X1187" s="31"/>
    </row>
    <row r="1188" spans="7:24" x14ac:dyDescent="0.2">
      <c r="G1188" s="441"/>
      <c r="H1188" s="31"/>
      <c r="O1188" s="441"/>
      <c r="P1188" s="31"/>
      <c r="W1188" s="441"/>
      <c r="X1188" s="31"/>
    </row>
    <row r="1189" spans="7:24" x14ac:dyDescent="0.2">
      <c r="G1189" s="441"/>
      <c r="H1189" s="31"/>
      <c r="O1189" s="441"/>
      <c r="P1189" s="31"/>
      <c r="W1189" s="441"/>
      <c r="X1189" s="31"/>
    </row>
    <row r="1190" spans="7:24" x14ac:dyDescent="0.2">
      <c r="G1190" s="441"/>
      <c r="H1190" s="31"/>
      <c r="O1190" s="441"/>
      <c r="P1190" s="31"/>
      <c r="W1190" s="441"/>
      <c r="X1190" s="31"/>
    </row>
    <row r="1191" spans="7:24" x14ac:dyDescent="0.2">
      <c r="G1191" s="441"/>
      <c r="H1191" s="31"/>
      <c r="O1191" s="441"/>
      <c r="P1191" s="31"/>
      <c r="W1191" s="441"/>
      <c r="X1191" s="31"/>
    </row>
    <row r="1192" spans="7:24" x14ac:dyDescent="0.2">
      <c r="G1192" s="441"/>
      <c r="H1192" s="31"/>
      <c r="O1192" s="441"/>
      <c r="P1192" s="31"/>
      <c r="W1192" s="441"/>
      <c r="X1192" s="31"/>
    </row>
    <row r="1193" spans="7:24" x14ac:dyDescent="0.2">
      <c r="G1193" s="441"/>
      <c r="H1193" s="31"/>
      <c r="O1193" s="441"/>
      <c r="P1193" s="31"/>
      <c r="W1193" s="441"/>
      <c r="X1193" s="31"/>
    </row>
    <row r="1194" spans="7:24" x14ac:dyDescent="0.2">
      <c r="G1194" s="441"/>
      <c r="H1194" s="31"/>
      <c r="O1194" s="441"/>
      <c r="P1194" s="31"/>
      <c r="W1194" s="441"/>
      <c r="X1194" s="31"/>
    </row>
    <row r="1195" spans="7:24" x14ac:dyDescent="0.2">
      <c r="G1195" s="441"/>
      <c r="H1195" s="31"/>
      <c r="O1195" s="441"/>
      <c r="P1195" s="31"/>
      <c r="W1195" s="441"/>
      <c r="X1195" s="31"/>
    </row>
    <row r="1196" spans="7:24" x14ac:dyDescent="0.2">
      <c r="G1196" s="441"/>
      <c r="H1196" s="31"/>
      <c r="O1196" s="441"/>
      <c r="P1196" s="31"/>
      <c r="W1196" s="441"/>
      <c r="X1196" s="31"/>
    </row>
    <row r="1197" spans="7:24" x14ac:dyDescent="0.2">
      <c r="G1197" s="441"/>
      <c r="H1197" s="31"/>
      <c r="O1197" s="441"/>
      <c r="P1197" s="31"/>
      <c r="W1197" s="441"/>
      <c r="X1197" s="31"/>
    </row>
    <row r="1198" spans="7:24" x14ac:dyDescent="0.2">
      <c r="G1198" s="441"/>
      <c r="H1198" s="31"/>
      <c r="O1198" s="441"/>
      <c r="P1198" s="31"/>
      <c r="W1198" s="441"/>
      <c r="X1198" s="31"/>
    </row>
    <row r="1199" spans="7:24" x14ac:dyDescent="0.2">
      <c r="G1199" s="441"/>
      <c r="H1199" s="31"/>
      <c r="O1199" s="441"/>
      <c r="P1199" s="31"/>
      <c r="W1199" s="441"/>
      <c r="X1199" s="31"/>
    </row>
    <row r="1200" spans="7:24" x14ac:dyDescent="0.2">
      <c r="G1200" s="441"/>
      <c r="H1200" s="31"/>
      <c r="O1200" s="441"/>
      <c r="P1200" s="31"/>
      <c r="W1200" s="441"/>
      <c r="X1200" s="31"/>
    </row>
    <row r="1201" spans="7:24" x14ac:dyDescent="0.2">
      <c r="G1201" s="441"/>
      <c r="H1201" s="31"/>
      <c r="O1201" s="441"/>
      <c r="P1201" s="31"/>
      <c r="W1201" s="441"/>
      <c r="X1201" s="31"/>
    </row>
    <row r="1202" spans="7:24" x14ac:dyDescent="0.2">
      <c r="G1202" s="441"/>
      <c r="H1202" s="31"/>
      <c r="O1202" s="441"/>
      <c r="P1202" s="31"/>
      <c r="W1202" s="441"/>
      <c r="X1202" s="31"/>
    </row>
    <row r="1203" spans="7:24" x14ac:dyDescent="0.2">
      <c r="G1203" s="441"/>
      <c r="H1203" s="31"/>
      <c r="O1203" s="441"/>
      <c r="P1203" s="31"/>
      <c r="W1203" s="441"/>
      <c r="X1203" s="31"/>
    </row>
    <row r="1204" spans="7:24" x14ac:dyDescent="0.2">
      <c r="G1204" s="441"/>
      <c r="H1204" s="31"/>
      <c r="O1204" s="441"/>
      <c r="P1204" s="31"/>
      <c r="W1204" s="441"/>
      <c r="X1204" s="31"/>
    </row>
    <row r="1205" spans="7:24" x14ac:dyDescent="0.2">
      <c r="G1205" s="441"/>
      <c r="H1205" s="31"/>
      <c r="O1205" s="441"/>
      <c r="P1205" s="31"/>
      <c r="W1205" s="441"/>
      <c r="X1205" s="31"/>
    </row>
    <row r="1206" spans="7:24" x14ac:dyDescent="0.2">
      <c r="G1206" s="441"/>
      <c r="H1206" s="31"/>
      <c r="O1206" s="441"/>
      <c r="P1206" s="31"/>
      <c r="W1206" s="441"/>
      <c r="X1206" s="31"/>
    </row>
    <row r="1207" spans="7:24" x14ac:dyDescent="0.2">
      <c r="G1207" s="441"/>
      <c r="H1207" s="31"/>
      <c r="O1207" s="441"/>
      <c r="P1207" s="31"/>
      <c r="W1207" s="441"/>
      <c r="X1207" s="31"/>
    </row>
    <row r="1208" spans="7:24" x14ac:dyDescent="0.2">
      <c r="G1208" s="441"/>
      <c r="H1208" s="31"/>
      <c r="O1208" s="441"/>
      <c r="P1208" s="31"/>
      <c r="W1208" s="441"/>
      <c r="X1208" s="31"/>
    </row>
    <row r="1209" spans="7:24" x14ac:dyDescent="0.2">
      <c r="G1209" s="441"/>
      <c r="H1209" s="31"/>
      <c r="O1209" s="441"/>
      <c r="P1209" s="31"/>
      <c r="W1209" s="441"/>
      <c r="X1209" s="31"/>
    </row>
    <row r="1210" spans="7:24" x14ac:dyDescent="0.2">
      <c r="G1210" s="441"/>
      <c r="H1210" s="31"/>
      <c r="O1210" s="441"/>
      <c r="P1210" s="31"/>
      <c r="W1210" s="441"/>
      <c r="X1210" s="31"/>
    </row>
    <row r="1211" spans="7:24" x14ac:dyDescent="0.2">
      <c r="G1211" s="441"/>
      <c r="H1211" s="31"/>
      <c r="O1211" s="441"/>
      <c r="P1211" s="31"/>
      <c r="W1211" s="441"/>
      <c r="X1211" s="31"/>
    </row>
    <row r="1212" spans="7:24" x14ac:dyDescent="0.2">
      <c r="G1212" s="441"/>
      <c r="H1212" s="31"/>
      <c r="O1212" s="441"/>
      <c r="P1212" s="31"/>
      <c r="W1212" s="441"/>
      <c r="X1212" s="31"/>
    </row>
    <row r="1213" spans="7:24" x14ac:dyDescent="0.2">
      <c r="G1213" s="441"/>
      <c r="H1213" s="31"/>
      <c r="O1213" s="441"/>
      <c r="P1213" s="31"/>
      <c r="W1213" s="441"/>
      <c r="X1213" s="31"/>
    </row>
    <row r="1214" spans="7:24" x14ac:dyDescent="0.2">
      <c r="G1214" s="441"/>
      <c r="H1214" s="31"/>
      <c r="O1214" s="441"/>
      <c r="P1214" s="31"/>
      <c r="W1214" s="441"/>
      <c r="X1214" s="31"/>
    </row>
    <row r="1215" spans="7:24" x14ac:dyDescent="0.2">
      <c r="G1215" s="441"/>
      <c r="H1215" s="31"/>
      <c r="O1215" s="441"/>
      <c r="P1215" s="31"/>
      <c r="W1215" s="441"/>
      <c r="X1215" s="31"/>
    </row>
    <row r="1216" spans="7:24" x14ac:dyDescent="0.2">
      <c r="G1216" s="441"/>
      <c r="H1216" s="31"/>
      <c r="O1216" s="441"/>
      <c r="P1216" s="31"/>
      <c r="W1216" s="441"/>
      <c r="X1216" s="31"/>
    </row>
    <row r="1217" spans="7:24" x14ac:dyDescent="0.2">
      <c r="G1217" s="441"/>
      <c r="H1217" s="31"/>
      <c r="O1217" s="441"/>
      <c r="P1217" s="31"/>
      <c r="W1217" s="441"/>
      <c r="X1217" s="31"/>
    </row>
    <row r="1218" spans="7:24" x14ac:dyDescent="0.2">
      <c r="G1218" s="441"/>
      <c r="H1218" s="31"/>
      <c r="O1218" s="441"/>
      <c r="P1218" s="31"/>
      <c r="W1218" s="441"/>
      <c r="X1218" s="31"/>
    </row>
    <row r="1219" spans="7:24" x14ac:dyDescent="0.2">
      <c r="G1219" s="441"/>
      <c r="H1219" s="31"/>
      <c r="O1219" s="441"/>
      <c r="P1219" s="31"/>
      <c r="W1219" s="441"/>
      <c r="X1219" s="31"/>
    </row>
    <row r="1220" spans="7:24" x14ac:dyDescent="0.2">
      <c r="G1220" s="441"/>
      <c r="H1220" s="31"/>
      <c r="O1220" s="441"/>
      <c r="P1220" s="31"/>
      <c r="W1220" s="441"/>
      <c r="X1220" s="31"/>
    </row>
    <row r="1221" spans="7:24" x14ac:dyDescent="0.2">
      <c r="G1221" s="441"/>
      <c r="H1221" s="31"/>
      <c r="O1221" s="441"/>
      <c r="P1221" s="31"/>
      <c r="W1221" s="441"/>
      <c r="X1221" s="31"/>
    </row>
    <row r="1222" spans="7:24" x14ac:dyDescent="0.2">
      <c r="G1222" s="441"/>
      <c r="H1222" s="31"/>
      <c r="O1222" s="441"/>
      <c r="P1222" s="31"/>
      <c r="W1222" s="441"/>
      <c r="X1222" s="31"/>
    </row>
    <row r="1223" spans="7:24" x14ac:dyDescent="0.2">
      <c r="G1223" s="441"/>
      <c r="H1223" s="31"/>
      <c r="O1223" s="441"/>
      <c r="P1223" s="31"/>
      <c r="W1223" s="441"/>
      <c r="X1223" s="31"/>
    </row>
    <row r="1224" spans="7:24" x14ac:dyDescent="0.2">
      <c r="G1224" s="441"/>
      <c r="H1224" s="31"/>
      <c r="O1224" s="441"/>
      <c r="P1224" s="31"/>
      <c r="W1224" s="441"/>
      <c r="X1224" s="31"/>
    </row>
    <row r="1225" spans="7:24" x14ac:dyDescent="0.2">
      <c r="G1225" s="441"/>
      <c r="H1225" s="31"/>
      <c r="O1225" s="441"/>
      <c r="P1225" s="31"/>
      <c r="W1225" s="441"/>
      <c r="X1225" s="31"/>
    </row>
    <row r="1226" spans="7:24" x14ac:dyDescent="0.2">
      <c r="G1226" s="441"/>
      <c r="H1226" s="31"/>
      <c r="O1226" s="441"/>
      <c r="P1226" s="31"/>
      <c r="W1226" s="441"/>
      <c r="X1226" s="31"/>
    </row>
    <row r="1227" spans="7:24" x14ac:dyDescent="0.2">
      <c r="G1227" s="441"/>
      <c r="H1227" s="31"/>
      <c r="O1227" s="441"/>
      <c r="P1227" s="31"/>
      <c r="W1227" s="441"/>
      <c r="X1227" s="31"/>
    </row>
    <row r="1228" spans="7:24" x14ac:dyDescent="0.2">
      <c r="G1228" s="441"/>
      <c r="H1228" s="31"/>
      <c r="O1228" s="441"/>
      <c r="P1228" s="31"/>
      <c r="W1228" s="441"/>
      <c r="X1228" s="31"/>
    </row>
    <row r="1229" spans="7:24" x14ac:dyDescent="0.2">
      <c r="G1229" s="441"/>
      <c r="H1229" s="31"/>
      <c r="O1229" s="441"/>
      <c r="P1229" s="31"/>
      <c r="W1229" s="441"/>
      <c r="X1229" s="31"/>
    </row>
    <row r="1230" spans="7:24" x14ac:dyDescent="0.2">
      <c r="G1230" s="441"/>
      <c r="H1230" s="31"/>
      <c r="O1230" s="441"/>
      <c r="P1230" s="31"/>
      <c r="W1230" s="441"/>
      <c r="X1230" s="31"/>
    </row>
    <row r="1231" spans="7:24" x14ac:dyDescent="0.2">
      <c r="G1231" s="441"/>
      <c r="H1231" s="31"/>
      <c r="O1231" s="441"/>
      <c r="P1231" s="31"/>
      <c r="W1231" s="441"/>
      <c r="X1231" s="31"/>
    </row>
    <row r="1232" spans="7:24" x14ac:dyDescent="0.2">
      <c r="G1232" s="441"/>
      <c r="H1232" s="31"/>
      <c r="O1232" s="441"/>
      <c r="P1232" s="31"/>
      <c r="W1232" s="441"/>
      <c r="X1232" s="31"/>
    </row>
    <row r="1233" spans="7:24" x14ac:dyDescent="0.2">
      <c r="G1233" s="441"/>
      <c r="H1233" s="31"/>
      <c r="O1233" s="441"/>
      <c r="W1233" s="441"/>
      <c r="X1233" s="31"/>
    </row>
    <row r="1234" spans="7:24" x14ac:dyDescent="0.2">
      <c r="G1234" s="441"/>
      <c r="H1234" s="31"/>
      <c r="O1234" s="441"/>
      <c r="W1234" s="441"/>
      <c r="X1234" s="31"/>
    </row>
    <row r="1235" spans="7:24" x14ac:dyDescent="0.2">
      <c r="G1235" s="441"/>
      <c r="H1235" s="31"/>
      <c r="O1235" s="441"/>
      <c r="W1235" s="441"/>
      <c r="X1235" s="31"/>
    </row>
    <row r="1236" spans="7:24" x14ac:dyDescent="0.2">
      <c r="G1236" s="441"/>
      <c r="H1236" s="31"/>
      <c r="O1236" s="441"/>
      <c r="W1236" s="441"/>
      <c r="X1236" s="31"/>
    </row>
    <row r="1237" spans="7:24" x14ac:dyDescent="0.2">
      <c r="G1237" s="441"/>
      <c r="H1237" s="31"/>
      <c r="O1237" s="441"/>
      <c r="W1237" s="441"/>
      <c r="X1237" s="31"/>
    </row>
    <row r="1238" spans="7:24" x14ac:dyDescent="0.2">
      <c r="G1238" s="441"/>
      <c r="H1238" s="31"/>
      <c r="O1238" s="441"/>
      <c r="W1238" s="441"/>
      <c r="X1238" s="31"/>
    </row>
    <row r="1239" spans="7:24" x14ac:dyDescent="0.2">
      <c r="G1239" s="441"/>
      <c r="H1239" s="31"/>
      <c r="O1239" s="441"/>
      <c r="W1239" s="441"/>
      <c r="X1239" s="31"/>
    </row>
    <row r="1240" spans="7:24" x14ac:dyDescent="0.2">
      <c r="G1240" s="441"/>
      <c r="H1240" s="31"/>
      <c r="O1240" s="441"/>
      <c r="W1240" s="441"/>
      <c r="X1240" s="31"/>
    </row>
    <row r="1241" spans="7:24" x14ac:dyDescent="0.2">
      <c r="G1241" s="441"/>
      <c r="H1241" s="31"/>
      <c r="O1241" s="441"/>
      <c r="W1241" s="441"/>
    </row>
    <row r="1242" spans="7:24" x14ac:dyDescent="0.2">
      <c r="G1242" s="441"/>
      <c r="H1242" s="31"/>
      <c r="O1242" s="441"/>
      <c r="W1242" s="441"/>
    </row>
    <row r="1243" spans="7:24" x14ac:dyDescent="0.2">
      <c r="G1243" s="441"/>
      <c r="H1243" s="31"/>
      <c r="O1243" s="441"/>
      <c r="W1243" s="441"/>
    </row>
    <row r="1244" spans="7:24" x14ac:dyDescent="0.2">
      <c r="G1244" s="441"/>
      <c r="H1244" s="31"/>
      <c r="O1244" s="441"/>
      <c r="W1244" s="441"/>
    </row>
    <row r="1245" spans="7:24" x14ac:dyDescent="0.2">
      <c r="G1245" s="441"/>
      <c r="H1245" s="31"/>
      <c r="O1245" s="441"/>
      <c r="W1245" s="441"/>
    </row>
    <row r="1246" spans="7:24" x14ac:dyDescent="0.2">
      <c r="G1246" s="441"/>
      <c r="O1246" s="441"/>
      <c r="W1246" s="441"/>
    </row>
    <row r="1247" spans="7:24" x14ac:dyDescent="0.2">
      <c r="G1247" s="441"/>
      <c r="O1247" s="441"/>
      <c r="W1247" s="441"/>
    </row>
    <row r="1248" spans="7:24" x14ac:dyDescent="0.2">
      <c r="G1248" s="441"/>
      <c r="O1248" s="441"/>
      <c r="W1248" s="441"/>
    </row>
    <row r="1249" spans="7:23" x14ac:dyDescent="0.2">
      <c r="G1249" s="441"/>
      <c r="O1249" s="441"/>
      <c r="W1249" s="441"/>
    </row>
    <row r="1250" spans="7:23" x14ac:dyDescent="0.2">
      <c r="G1250" s="441"/>
      <c r="O1250" s="441"/>
      <c r="W1250" s="441"/>
    </row>
    <row r="1251" spans="7:23" x14ac:dyDescent="0.2">
      <c r="G1251" s="441"/>
      <c r="O1251" s="441"/>
      <c r="W1251" s="441"/>
    </row>
    <row r="1252" spans="7:23" x14ac:dyDescent="0.2">
      <c r="G1252" s="441"/>
      <c r="O1252" s="441"/>
      <c r="W1252" s="441"/>
    </row>
    <row r="1253" spans="7:23" x14ac:dyDescent="0.2">
      <c r="G1253" s="441"/>
      <c r="O1253" s="441"/>
      <c r="W1253" s="441"/>
    </row>
    <row r="1254" spans="7:23" x14ac:dyDescent="0.2">
      <c r="G1254" s="441"/>
      <c r="O1254" s="441"/>
      <c r="W1254" s="441"/>
    </row>
    <row r="1255" spans="7:23" x14ac:dyDescent="0.2">
      <c r="G1255" s="441"/>
      <c r="O1255" s="441"/>
      <c r="W1255" s="441"/>
    </row>
    <row r="1256" spans="7:23" x14ac:dyDescent="0.2">
      <c r="G1256" s="441"/>
      <c r="O1256" s="441"/>
      <c r="W1256" s="441"/>
    </row>
    <row r="1257" spans="7:23" x14ac:dyDescent="0.2">
      <c r="G1257" s="441"/>
      <c r="O1257" s="441"/>
      <c r="W1257" s="441"/>
    </row>
    <row r="1258" spans="7:23" x14ac:dyDescent="0.2">
      <c r="G1258" s="441"/>
      <c r="O1258" s="441"/>
      <c r="W1258" s="441"/>
    </row>
    <row r="1259" spans="7:23" x14ac:dyDescent="0.2">
      <c r="G1259" s="441"/>
      <c r="O1259" s="441"/>
      <c r="W1259" s="441"/>
    </row>
    <row r="1260" spans="7:23" x14ac:dyDescent="0.2">
      <c r="G1260" s="441"/>
      <c r="O1260" s="441"/>
      <c r="W1260" s="441"/>
    </row>
    <row r="1261" spans="7:23" x14ac:dyDescent="0.2">
      <c r="G1261" s="441"/>
      <c r="O1261" s="441"/>
      <c r="W1261" s="441"/>
    </row>
    <row r="1262" spans="7:23" x14ac:dyDescent="0.2">
      <c r="G1262" s="441"/>
      <c r="O1262" s="441"/>
      <c r="W1262" s="441"/>
    </row>
    <row r="1263" spans="7:23" x14ac:dyDescent="0.2">
      <c r="G1263" s="441"/>
      <c r="O1263" s="441"/>
      <c r="W1263" s="441"/>
    </row>
    <row r="1264" spans="7:23" x14ac:dyDescent="0.2">
      <c r="G1264" s="441"/>
      <c r="O1264" s="441"/>
      <c r="W1264" s="441"/>
    </row>
    <row r="1265" spans="7:23" x14ac:dyDescent="0.2">
      <c r="G1265" s="441"/>
      <c r="O1265" s="441"/>
      <c r="W1265" s="441"/>
    </row>
    <row r="1266" spans="7:23" x14ac:dyDescent="0.2">
      <c r="G1266" s="441"/>
      <c r="O1266" s="441"/>
      <c r="W1266" s="441"/>
    </row>
    <row r="1267" spans="7:23" x14ac:dyDescent="0.2">
      <c r="G1267" s="441"/>
      <c r="O1267" s="441"/>
      <c r="W1267" s="441"/>
    </row>
    <row r="1268" spans="7:23" x14ac:dyDescent="0.2">
      <c r="G1268" s="441"/>
      <c r="O1268" s="441"/>
      <c r="W1268" s="441"/>
    </row>
    <row r="1269" spans="7:23" x14ac:dyDescent="0.2">
      <c r="G1269" s="441"/>
      <c r="O1269" s="441"/>
      <c r="W1269" s="441"/>
    </row>
    <row r="1270" spans="7:23" x14ac:dyDescent="0.2">
      <c r="G1270" s="441"/>
      <c r="O1270" s="441"/>
      <c r="W1270" s="441"/>
    </row>
    <row r="1271" spans="7:23" x14ac:dyDescent="0.2">
      <c r="G1271" s="441"/>
      <c r="O1271" s="441"/>
      <c r="W1271" s="441"/>
    </row>
    <row r="1272" spans="7:23" x14ac:dyDescent="0.2">
      <c r="G1272" s="441"/>
      <c r="O1272" s="441"/>
      <c r="W1272" s="441"/>
    </row>
    <row r="1273" spans="7:23" x14ac:dyDescent="0.2">
      <c r="G1273" s="441"/>
      <c r="O1273" s="441"/>
      <c r="W1273" s="441"/>
    </row>
    <row r="1274" spans="7:23" x14ac:dyDescent="0.2">
      <c r="G1274" s="441"/>
      <c r="O1274" s="441"/>
      <c r="W1274" s="441"/>
    </row>
    <row r="1275" spans="7:23" x14ac:dyDescent="0.2">
      <c r="G1275" s="441"/>
      <c r="O1275" s="441"/>
      <c r="W1275" s="441"/>
    </row>
    <row r="1276" spans="7:23" x14ac:dyDescent="0.2">
      <c r="G1276" s="441"/>
      <c r="O1276" s="441"/>
      <c r="W1276" s="441"/>
    </row>
    <row r="1277" spans="7:23" x14ac:dyDescent="0.2">
      <c r="G1277" s="441"/>
      <c r="O1277" s="441"/>
      <c r="W1277" s="441"/>
    </row>
    <row r="1278" spans="7:23" x14ac:dyDescent="0.2">
      <c r="G1278" s="441"/>
      <c r="O1278" s="441"/>
      <c r="W1278" s="441"/>
    </row>
    <row r="1279" spans="7:23" x14ac:dyDescent="0.2">
      <c r="G1279" s="441"/>
      <c r="O1279" s="441"/>
      <c r="W1279" s="441"/>
    </row>
    <row r="1280" spans="7:23" x14ac:dyDescent="0.2">
      <c r="G1280" s="441"/>
      <c r="O1280" s="441"/>
      <c r="W1280" s="441"/>
    </row>
    <row r="1281" spans="7:23" x14ac:dyDescent="0.2">
      <c r="G1281" s="441"/>
      <c r="O1281" s="441"/>
      <c r="W1281" s="441"/>
    </row>
    <row r="1282" spans="7:23" x14ac:dyDescent="0.2">
      <c r="G1282" s="441"/>
      <c r="O1282" s="441"/>
      <c r="W1282" s="441"/>
    </row>
    <row r="1283" spans="7:23" x14ac:dyDescent="0.2">
      <c r="G1283" s="441"/>
      <c r="O1283" s="441"/>
      <c r="W1283" s="441"/>
    </row>
    <row r="1284" spans="7:23" x14ac:dyDescent="0.2">
      <c r="G1284" s="441"/>
      <c r="O1284" s="441"/>
      <c r="W1284" s="441"/>
    </row>
    <row r="1285" spans="7:23" x14ac:dyDescent="0.2">
      <c r="G1285" s="441"/>
      <c r="O1285" s="441"/>
      <c r="W1285" s="441"/>
    </row>
    <row r="1286" spans="7:23" x14ac:dyDescent="0.2">
      <c r="G1286" s="441"/>
      <c r="O1286" s="441"/>
      <c r="W1286" s="441"/>
    </row>
    <row r="1287" spans="7:23" x14ac:dyDescent="0.2">
      <c r="G1287" s="441"/>
      <c r="O1287" s="441"/>
      <c r="W1287" s="441"/>
    </row>
    <row r="1288" spans="7:23" x14ac:dyDescent="0.2">
      <c r="G1288" s="441"/>
      <c r="O1288" s="441"/>
      <c r="W1288" s="441"/>
    </row>
    <row r="1289" spans="7:23" x14ac:dyDescent="0.2">
      <c r="G1289" s="441"/>
      <c r="O1289" s="441"/>
      <c r="W1289" s="441"/>
    </row>
    <row r="1290" spans="7:23" x14ac:dyDescent="0.2">
      <c r="G1290" s="441"/>
      <c r="O1290" s="441"/>
      <c r="W1290" s="441"/>
    </row>
    <row r="1291" spans="7:23" x14ac:dyDescent="0.2">
      <c r="G1291" s="441"/>
      <c r="O1291" s="441"/>
      <c r="W1291" s="441"/>
    </row>
    <row r="1292" spans="7:23" x14ac:dyDescent="0.2">
      <c r="G1292" s="441"/>
      <c r="O1292" s="441"/>
      <c r="W1292" s="441"/>
    </row>
    <row r="1293" spans="7:23" x14ac:dyDescent="0.2">
      <c r="G1293" s="441"/>
      <c r="O1293" s="441"/>
      <c r="W1293" s="441"/>
    </row>
    <row r="1294" spans="7:23" x14ac:dyDescent="0.2">
      <c r="G1294" s="441"/>
      <c r="O1294" s="441"/>
      <c r="W1294" s="441"/>
    </row>
    <row r="1295" spans="7:23" x14ac:dyDescent="0.2">
      <c r="G1295" s="441"/>
      <c r="O1295" s="441"/>
      <c r="W1295" s="441"/>
    </row>
    <row r="1296" spans="7:23" x14ac:dyDescent="0.2">
      <c r="G1296" s="441"/>
      <c r="O1296" s="441"/>
      <c r="W1296" s="441"/>
    </row>
    <row r="1297" spans="7:23" x14ac:dyDescent="0.2">
      <c r="G1297" s="441"/>
      <c r="O1297" s="441"/>
      <c r="W1297" s="441"/>
    </row>
    <row r="1298" spans="7:23" x14ac:dyDescent="0.2">
      <c r="G1298" s="441"/>
      <c r="O1298" s="441"/>
      <c r="W1298" s="441"/>
    </row>
    <row r="1299" spans="7:23" x14ac:dyDescent="0.2">
      <c r="G1299" s="441"/>
      <c r="O1299" s="441"/>
      <c r="W1299" s="441"/>
    </row>
    <row r="1300" spans="7:23" x14ac:dyDescent="0.2">
      <c r="G1300" s="441"/>
      <c r="O1300" s="441"/>
      <c r="W1300" s="441"/>
    </row>
    <row r="1301" spans="7:23" x14ac:dyDescent="0.2">
      <c r="G1301" s="441"/>
      <c r="O1301" s="441"/>
      <c r="W1301" s="441"/>
    </row>
    <row r="1302" spans="7:23" x14ac:dyDescent="0.2">
      <c r="G1302" s="441"/>
      <c r="O1302" s="441"/>
      <c r="W1302" s="441"/>
    </row>
    <row r="1303" spans="7:23" x14ac:dyDescent="0.2">
      <c r="G1303" s="441"/>
      <c r="O1303" s="441"/>
      <c r="W1303" s="441"/>
    </row>
    <row r="1304" spans="7:23" x14ac:dyDescent="0.2">
      <c r="G1304" s="441"/>
      <c r="O1304" s="441"/>
      <c r="W1304" s="441"/>
    </row>
    <row r="1305" spans="7:23" x14ac:dyDescent="0.2">
      <c r="G1305" s="441"/>
      <c r="O1305" s="441"/>
      <c r="W1305" s="441"/>
    </row>
    <row r="1306" spans="7:23" x14ac:dyDescent="0.2">
      <c r="G1306" s="441"/>
      <c r="O1306" s="441"/>
      <c r="W1306" s="441"/>
    </row>
    <row r="1307" spans="7:23" x14ac:dyDescent="0.2">
      <c r="G1307" s="441"/>
      <c r="O1307" s="441"/>
      <c r="W1307" s="441"/>
    </row>
    <row r="1308" spans="7:23" x14ac:dyDescent="0.2">
      <c r="G1308" s="441"/>
      <c r="O1308" s="441"/>
      <c r="W1308" s="441"/>
    </row>
    <row r="1309" spans="7:23" x14ac:dyDescent="0.2">
      <c r="G1309" s="441"/>
      <c r="O1309" s="441"/>
      <c r="W1309" s="441"/>
    </row>
    <row r="1310" spans="7:23" x14ac:dyDescent="0.2">
      <c r="G1310" s="441"/>
      <c r="O1310" s="441"/>
      <c r="W1310" s="441"/>
    </row>
    <row r="1311" spans="7:23" x14ac:dyDescent="0.2">
      <c r="G1311" s="441"/>
      <c r="O1311" s="441"/>
      <c r="W1311" s="441"/>
    </row>
    <row r="1318" spans="7:23" x14ac:dyDescent="0.2">
      <c r="G1318" s="441"/>
      <c r="O1318" s="441"/>
      <c r="W1318" s="441"/>
    </row>
    <row r="1319" spans="7:23" x14ac:dyDescent="0.2">
      <c r="G1319" s="441"/>
      <c r="O1319" s="441"/>
      <c r="W1319" s="441"/>
    </row>
    <row r="1320" spans="7:23" x14ac:dyDescent="0.2">
      <c r="G1320" s="441"/>
      <c r="O1320" s="441"/>
      <c r="W1320" s="441"/>
    </row>
    <row r="1321" spans="7:23" x14ac:dyDescent="0.2">
      <c r="G1321" s="441"/>
      <c r="O1321" s="441"/>
      <c r="W1321" s="441"/>
    </row>
    <row r="1322" spans="7:23" x14ac:dyDescent="0.2">
      <c r="G1322" s="441"/>
      <c r="O1322" s="441"/>
      <c r="W1322" s="441"/>
    </row>
    <row r="1323" spans="7:23" x14ac:dyDescent="0.2">
      <c r="G1323" s="441"/>
      <c r="O1323" s="441"/>
      <c r="W1323" s="441"/>
    </row>
    <row r="1324" spans="7:23" x14ac:dyDescent="0.2">
      <c r="G1324" s="441"/>
      <c r="O1324" s="441"/>
      <c r="W1324" s="441"/>
    </row>
    <row r="1325" spans="7:23" x14ac:dyDescent="0.2">
      <c r="G1325" s="441"/>
      <c r="O1325" s="441"/>
      <c r="W1325" s="441"/>
    </row>
    <row r="1326" spans="7:23" x14ac:dyDescent="0.2">
      <c r="G1326" s="441"/>
      <c r="O1326" s="441"/>
      <c r="W1326" s="441"/>
    </row>
    <row r="1327" spans="7:23" x14ac:dyDescent="0.2">
      <c r="G1327" s="441"/>
      <c r="O1327" s="441"/>
      <c r="W1327" s="441"/>
    </row>
  </sheetData>
  <mergeCells count="37">
    <mergeCell ref="N26:N27"/>
    <mergeCell ref="O26:O27"/>
    <mergeCell ref="K10:K11"/>
    <mergeCell ref="A10:D11"/>
    <mergeCell ref="A13:D13"/>
    <mergeCell ref="A12:D12"/>
    <mergeCell ref="I10:I11"/>
    <mergeCell ref="F10:F11"/>
    <mergeCell ref="H10:H11"/>
    <mergeCell ref="J10:J11"/>
    <mergeCell ref="G10:G11"/>
    <mergeCell ref="E10:E11"/>
    <mergeCell ref="A25:H25"/>
    <mergeCell ref="G26:G27"/>
    <mergeCell ref="F26:F27"/>
    <mergeCell ref="C26:C27"/>
    <mergeCell ref="A26:A27"/>
    <mergeCell ref="B26:B27"/>
    <mergeCell ref="D26:D27"/>
    <mergeCell ref="E26:E27"/>
    <mergeCell ref="H26:H27"/>
    <mergeCell ref="I25:P25"/>
    <mergeCell ref="Q25:X25"/>
    <mergeCell ref="X26:X27"/>
    <mergeCell ref="T26:T27"/>
    <mergeCell ref="U26:U27"/>
    <mergeCell ref="V26:V27"/>
    <mergeCell ref="P26:P27"/>
    <mergeCell ref="Q26:Q27"/>
    <mergeCell ref="R26:R27"/>
    <mergeCell ref="W26:W27"/>
    <mergeCell ref="S26:S27"/>
    <mergeCell ref="J26:J27"/>
    <mergeCell ref="L26:L27"/>
    <mergeCell ref="K26:K27"/>
    <mergeCell ref="I26:I27"/>
    <mergeCell ref="M26:M27"/>
  </mergeCells>
  <phoneticPr fontId="0" type="noConversion"/>
  <pageMargins left="0.39370078740157483" right="0.39370078740157483" top="0.59055118110236227" bottom="0.78740157480314965" header="0.51181102362204722" footer="0.51181102362204722"/>
  <pageSetup paperSize="9" scale="65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80" workbookViewId="0">
      <selection activeCell="K1" sqref="K1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2.85546875" style="3" customWidth="1"/>
    <col min="7" max="7" width="15.425781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4" t="s">
        <v>12</v>
      </c>
      <c r="B1" s="46"/>
      <c r="C1" s="46"/>
      <c r="D1" s="48"/>
      <c r="E1" s="48"/>
      <c r="F1" s="48"/>
      <c r="G1" s="48"/>
      <c r="H1" s="45"/>
      <c r="I1" s="45"/>
      <c r="J1" s="48"/>
      <c r="K1" s="45"/>
    </row>
    <row r="2" spans="1:11" ht="18.75" x14ac:dyDescent="0.3">
      <c r="A2" s="49" t="s">
        <v>194</v>
      </c>
      <c r="B2" s="46"/>
      <c r="C2" s="46"/>
      <c r="D2" s="48"/>
      <c r="E2" s="48"/>
      <c r="F2" s="48"/>
      <c r="G2" s="48"/>
      <c r="H2" s="45"/>
      <c r="I2" s="45"/>
      <c r="J2" s="48"/>
      <c r="K2" s="45"/>
    </row>
    <row r="3" spans="1:11" ht="21" x14ac:dyDescent="0.35">
      <c r="A3" s="44" t="s">
        <v>783</v>
      </c>
      <c r="B3" s="46"/>
      <c r="C3" s="46"/>
      <c r="D3" s="48"/>
      <c r="E3" s="48"/>
      <c r="F3" s="48"/>
      <c r="G3" s="48"/>
      <c r="H3" s="45"/>
      <c r="I3" s="45"/>
      <c r="J3" s="48"/>
      <c r="K3" s="45"/>
    </row>
    <row r="4" spans="1:11" ht="13.5" thickBot="1" x14ac:dyDescent="0.25">
      <c r="A4" s="45"/>
      <c r="B4" s="46"/>
      <c r="C4" s="46"/>
      <c r="D4" s="48"/>
      <c r="E4" s="48"/>
      <c r="F4" s="48"/>
      <c r="G4" s="48"/>
      <c r="H4" s="45"/>
      <c r="I4" s="45"/>
      <c r="J4" s="48"/>
      <c r="K4" s="75" t="s">
        <v>517</v>
      </c>
    </row>
    <row r="5" spans="1:11" ht="13.5" customHeight="1" x14ac:dyDescent="0.2">
      <c r="A5" s="560" t="s">
        <v>13</v>
      </c>
      <c r="B5" s="674" t="s">
        <v>14</v>
      </c>
      <c r="C5" s="562" t="s">
        <v>15</v>
      </c>
      <c r="D5" s="676" t="s">
        <v>437</v>
      </c>
      <c r="E5" s="566" t="s">
        <v>438</v>
      </c>
      <c r="F5" s="52" t="s">
        <v>90</v>
      </c>
      <c r="G5" s="144"/>
      <c r="H5" s="571" t="s">
        <v>91</v>
      </c>
      <c r="I5" s="573" t="s">
        <v>430</v>
      </c>
      <c r="J5" s="574" t="s">
        <v>582</v>
      </c>
      <c r="K5" s="569" t="s">
        <v>204</v>
      </c>
    </row>
    <row r="6" spans="1:11" ht="26.25" customHeight="1" thickBot="1" x14ac:dyDescent="0.25">
      <c r="A6" s="561"/>
      <c r="B6" s="675"/>
      <c r="C6" s="563"/>
      <c r="D6" s="663"/>
      <c r="E6" s="567"/>
      <c r="F6" s="54" t="s">
        <v>421</v>
      </c>
      <c r="G6" s="55" t="s">
        <v>422</v>
      </c>
      <c r="H6" s="572"/>
      <c r="I6" s="590"/>
      <c r="J6" s="575"/>
      <c r="K6" s="570"/>
    </row>
    <row r="7" spans="1:11" s="11" customFormat="1" ht="15.75" customHeight="1" x14ac:dyDescent="0.2">
      <c r="A7" s="81" t="s">
        <v>28</v>
      </c>
      <c r="B7" s="82">
        <v>57</v>
      </c>
      <c r="C7" s="83">
        <v>430</v>
      </c>
      <c r="D7" s="433">
        <v>38410</v>
      </c>
      <c r="E7" s="433">
        <v>23220</v>
      </c>
      <c r="F7" s="61">
        <f t="shared" ref="F7:G11" si="0">12*(1/B7*D7)</f>
        <v>8086.3157894736842</v>
      </c>
      <c r="G7" s="60">
        <f t="shared" si="0"/>
        <v>648</v>
      </c>
      <c r="H7" s="76">
        <f>SUM(F7:G7)*34%</f>
        <v>2969.6673684210527</v>
      </c>
      <c r="I7" s="80">
        <f>SUM(F7:G7)*2%</f>
        <v>174.68631578947367</v>
      </c>
      <c r="J7" s="78">
        <v>15</v>
      </c>
      <c r="K7" s="79">
        <f>SUM(F7:J7)</f>
        <v>11893.669473684209</v>
      </c>
    </row>
    <row r="8" spans="1:11" s="11" customFormat="1" ht="15.75" customHeight="1" x14ac:dyDescent="0.2">
      <c r="A8" s="81" t="s">
        <v>29</v>
      </c>
      <c r="B8" s="57">
        <v>74.599999999999994</v>
      </c>
      <c r="C8" s="83">
        <v>430</v>
      </c>
      <c r="D8" s="458">
        <v>38410</v>
      </c>
      <c r="E8" s="458">
        <v>23220</v>
      </c>
      <c r="F8" s="61">
        <f t="shared" si="0"/>
        <v>6178.5522788203762</v>
      </c>
      <c r="G8" s="60">
        <f t="shared" si="0"/>
        <v>648</v>
      </c>
      <c r="H8" s="76">
        <f>SUM(F8:G8)*34%</f>
        <v>2321.027774798928</v>
      </c>
      <c r="I8" s="80">
        <f t="shared" ref="I8:I11" si="1">SUM(F8:G8)*2%</f>
        <v>136.53104557640754</v>
      </c>
      <c r="J8" s="78">
        <v>12</v>
      </c>
      <c r="K8" s="79">
        <f>SUM(F8:J8)</f>
        <v>9296.1110991957121</v>
      </c>
    </row>
    <row r="9" spans="1:11" s="11" customFormat="1" ht="15.75" customHeight="1" x14ac:dyDescent="0.2">
      <c r="A9" s="81" t="s">
        <v>30</v>
      </c>
      <c r="B9" s="82">
        <v>48.3</v>
      </c>
      <c r="C9" s="83">
        <v>430</v>
      </c>
      <c r="D9" s="458">
        <v>38410</v>
      </c>
      <c r="E9" s="458">
        <v>23220</v>
      </c>
      <c r="F9" s="61">
        <f t="shared" si="0"/>
        <v>9542.8571428571413</v>
      </c>
      <c r="G9" s="60">
        <f t="shared" si="0"/>
        <v>648</v>
      </c>
      <c r="H9" s="76">
        <f>SUM(F9:G9)*34%</f>
        <v>3464.8914285714282</v>
      </c>
      <c r="I9" s="80">
        <f t="shared" si="1"/>
        <v>203.81714285714284</v>
      </c>
      <c r="J9" s="78">
        <v>18</v>
      </c>
      <c r="K9" s="79">
        <f>SUM(F9:J9)</f>
        <v>13877.565714285711</v>
      </c>
    </row>
    <row r="10" spans="1:11" s="11" customFormat="1" ht="15.75" customHeight="1" x14ac:dyDescent="0.2">
      <c r="A10" s="81" t="s">
        <v>197</v>
      </c>
      <c r="B10" s="82">
        <v>20.9</v>
      </c>
      <c r="C10" s="83">
        <v>180</v>
      </c>
      <c r="D10" s="458">
        <v>38410</v>
      </c>
      <c r="E10" s="458">
        <v>23220</v>
      </c>
      <c r="F10" s="61">
        <f t="shared" si="0"/>
        <v>22053.588516746411</v>
      </c>
      <c r="G10" s="60">
        <f t="shared" si="0"/>
        <v>1548</v>
      </c>
      <c r="H10" s="76">
        <f>SUM(F10:G10)*34%</f>
        <v>8024.5400956937801</v>
      </c>
      <c r="I10" s="80">
        <f t="shared" si="1"/>
        <v>472.03177033492824</v>
      </c>
      <c r="J10" s="78">
        <v>42</v>
      </c>
      <c r="K10" s="79">
        <f>SUM(F10:J10)</f>
        <v>32140.160382775121</v>
      </c>
    </row>
    <row r="11" spans="1:11" s="11" customFormat="1" ht="15.75" customHeight="1" thickBot="1" x14ac:dyDescent="0.25">
      <c r="A11" s="89" t="s">
        <v>198</v>
      </c>
      <c r="B11" s="98">
        <v>102</v>
      </c>
      <c r="C11" s="97">
        <v>430</v>
      </c>
      <c r="D11" s="459">
        <v>38410</v>
      </c>
      <c r="E11" s="459">
        <v>23220</v>
      </c>
      <c r="F11" s="71">
        <f t="shared" si="0"/>
        <v>4518.8235294117649</v>
      </c>
      <c r="G11" s="70">
        <f t="shared" si="0"/>
        <v>648</v>
      </c>
      <c r="H11" s="91">
        <f>SUM(F11:G11)*34%</f>
        <v>1756.7200000000003</v>
      </c>
      <c r="I11" s="92">
        <f t="shared" si="1"/>
        <v>103.3364705882353</v>
      </c>
      <c r="J11" s="93">
        <v>9</v>
      </c>
      <c r="K11" s="94">
        <f>SUM(F11:J11)</f>
        <v>7035.88</v>
      </c>
    </row>
    <row r="12" spans="1:11" x14ac:dyDescent="0.2">
      <c r="J12" s="460"/>
    </row>
  </sheetData>
  <mergeCells count="9">
    <mergeCell ref="A5:A6"/>
    <mergeCell ref="B5:B6"/>
    <mergeCell ref="C5:C6"/>
    <mergeCell ref="K5:K6"/>
    <mergeCell ref="H5:H6"/>
    <mergeCell ref="I5:I6"/>
    <mergeCell ref="J5:J6"/>
    <mergeCell ref="D5:D6"/>
    <mergeCell ref="E5:E6"/>
  </mergeCells>
  <phoneticPr fontId="8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12</vt:i4>
      </vt:variant>
    </vt:vector>
  </HeadingPairs>
  <TitlesOfParts>
    <vt:vector size="34" baseType="lpstr">
      <vt:lpstr>MŠ</vt:lpstr>
      <vt:lpstr>ZŠ 1-5</vt:lpstr>
      <vt:lpstr>ZŠ 1-9</vt:lpstr>
      <vt:lpstr>ŠD</vt:lpstr>
      <vt:lpstr>Přípl.postižení</vt:lpstr>
      <vt:lpstr>NFN</vt:lpstr>
      <vt:lpstr>ŠJ - MŠ</vt:lpstr>
      <vt:lpstr>ŠJ - ZŠ a SOŠ</vt:lpstr>
      <vt:lpstr>ZUŠ</vt:lpstr>
      <vt:lpstr>DDM</vt:lpstr>
      <vt:lpstr>DM </vt:lpstr>
      <vt:lpstr>PPP, DD</vt:lpstr>
      <vt:lpstr>Obory typu C</vt:lpstr>
      <vt:lpstr>Obory typu E</vt:lpstr>
      <vt:lpstr>Obory typu H</vt:lpstr>
      <vt:lpstr>Obory typu J</vt:lpstr>
      <vt:lpstr>Obory typu K</vt:lpstr>
      <vt:lpstr>Obory typu L0</vt:lpstr>
      <vt:lpstr>Obory typu L5</vt:lpstr>
      <vt:lpstr>Obory typu M</vt:lpstr>
      <vt:lpstr>Obory typu N</vt:lpstr>
      <vt:lpstr>Obory typu P</vt:lpstr>
      <vt:lpstr>'DM '!Názvy_tisku</vt:lpstr>
      <vt:lpstr>MŠ!Názvy_tisku</vt:lpstr>
      <vt:lpstr>'Obory typu E'!Názvy_tisku</vt:lpstr>
      <vt:lpstr>'Obory typu H'!Názvy_tisku</vt:lpstr>
      <vt:lpstr>'Obory typu L0'!Názvy_tisku</vt:lpstr>
      <vt:lpstr>'Obory typu M'!Názvy_tisku</vt:lpstr>
      <vt:lpstr>'Obory typu N'!Názvy_tisku</vt:lpstr>
      <vt:lpstr>ŠD!Názvy_tisku</vt:lpstr>
      <vt:lpstr>'ŠJ - MŠ'!Názvy_tisku</vt:lpstr>
      <vt:lpstr>'ŠJ - ZŠ a SOŠ'!Názvy_tisku</vt:lpstr>
      <vt:lpstr>'ZŠ 1-5'!Názvy_tisku</vt:lpstr>
      <vt:lpstr>'ZŠ 1-9'!Názvy_tisku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sku957</dc:creator>
  <cp:lastModifiedBy>Fáberová Petra (MHMP, ROZ)</cp:lastModifiedBy>
  <cp:lastPrinted>2019-02-26T14:39:00Z</cp:lastPrinted>
  <dcterms:created xsi:type="dcterms:W3CDTF">2007-02-20T08:36:25Z</dcterms:created>
  <dcterms:modified xsi:type="dcterms:W3CDTF">2019-02-27T12:52:55Z</dcterms:modified>
</cp:coreProperties>
</file>