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0" windowWidth="14940" windowHeight="8565"/>
  </bookViews>
  <sheets>
    <sheet name="sumář PO MČ" sheetId="10" r:id="rId1"/>
    <sheet name="MŠ " sheetId="20" r:id="rId2"/>
    <sheet name="ZŠ" sheetId="17" r:id="rId3"/>
    <sheet name="ŠJ" sheetId="18" r:id="rId4"/>
    <sheet name="ZUŠ MČ" sheetId="19" r:id="rId5"/>
    <sheet name="DDM MČ " sheetId="15" r:id="rId6"/>
  </sheets>
  <definedNames>
    <definedName name="_xlnm.Print_Titles" localSheetId="1">'MŠ '!$A:$A,'MŠ '!$3:$4</definedName>
    <definedName name="_xlnm.Print_Titles" localSheetId="2">ZŠ!$A:$A,ZŠ!$2:$4</definedName>
  </definedNames>
  <calcPr calcId="145621"/>
</workbook>
</file>

<file path=xl/calcChain.xml><?xml version="1.0" encoding="utf-8"?>
<calcChain xmlns="http://schemas.openxmlformats.org/spreadsheetml/2006/main">
  <c r="I268" i="17" l="1"/>
  <c r="I262" i="17"/>
  <c r="I253" i="17"/>
  <c r="I247" i="17"/>
  <c r="I240" i="17"/>
  <c r="I233" i="17"/>
  <c r="I227" i="17"/>
  <c r="I218" i="17"/>
  <c r="I203" i="17"/>
  <c r="I193" i="17"/>
  <c r="I179" i="17"/>
  <c r="I165" i="17"/>
  <c r="I152" i="17"/>
  <c r="I137" i="17"/>
  <c r="H136" i="20" l="1"/>
  <c r="H189" i="20" l="1"/>
  <c r="H247" i="20"/>
  <c r="H109" i="20"/>
  <c r="D14" i="20"/>
  <c r="E14" i="20"/>
  <c r="F14" i="20"/>
  <c r="G14" i="20"/>
  <c r="D24" i="20"/>
  <c r="E24" i="20"/>
  <c r="F24" i="20"/>
  <c r="G24" i="20"/>
  <c r="D39" i="20"/>
  <c r="E39" i="20"/>
  <c r="F39" i="20"/>
  <c r="G39" i="20"/>
  <c r="D62" i="20"/>
  <c r="E62" i="20"/>
  <c r="F62" i="20"/>
  <c r="G62" i="20"/>
  <c r="D77" i="20"/>
  <c r="E77" i="20"/>
  <c r="F77" i="20"/>
  <c r="G77" i="20"/>
  <c r="D103" i="20"/>
  <c r="E103" i="20"/>
  <c r="F103" i="20"/>
  <c r="G103" i="20"/>
  <c r="D112" i="20"/>
  <c r="E112" i="20"/>
  <c r="F112" i="20"/>
  <c r="G112" i="20"/>
  <c r="D138" i="20"/>
  <c r="E138" i="20"/>
  <c r="F138" i="20"/>
  <c r="G138" i="20"/>
  <c r="D149" i="20"/>
  <c r="E149" i="20"/>
  <c r="F149" i="20"/>
  <c r="G149" i="20"/>
  <c r="D171" i="20"/>
  <c r="E171" i="20"/>
  <c r="F171" i="20"/>
  <c r="G171" i="20"/>
  <c r="D195" i="20"/>
  <c r="E195" i="20"/>
  <c r="F195" i="20"/>
  <c r="G195" i="20"/>
  <c r="D213" i="20"/>
  <c r="E213" i="20"/>
  <c r="F213" i="20"/>
  <c r="G213" i="20"/>
  <c r="D239" i="20"/>
  <c r="E239" i="20"/>
  <c r="F239" i="20"/>
  <c r="G239" i="20"/>
  <c r="D252" i="20"/>
  <c r="E252" i="20"/>
  <c r="F252" i="20"/>
  <c r="G252" i="20"/>
  <c r="H29" i="17" l="1"/>
  <c r="H230" i="20" l="1"/>
  <c r="D76" i="17" l="1"/>
  <c r="E76" i="17"/>
  <c r="F76" i="17"/>
  <c r="I321" i="20" l="1"/>
  <c r="I314" i="20"/>
  <c r="I304" i="20"/>
  <c r="I300" i="20"/>
  <c r="I294" i="20"/>
  <c r="I286" i="20"/>
  <c r="I280" i="20"/>
  <c r="I268" i="20"/>
  <c r="I252" i="20"/>
  <c r="I239" i="20"/>
  <c r="I213" i="20"/>
  <c r="I195" i="20"/>
  <c r="I171" i="20"/>
  <c r="I149" i="20"/>
  <c r="I138" i="20"/>
  <c r="I112" i="20"/>
  <c r="I103" i="20"/>
  <c r="I77" i="20"/>
  <c r="I62" i="20"/>
  <c r="I39" i="20"/>
  <c r="I24" i="20"/>
  <c r="I14" i="20"/>
  <c r="G321" i="20"/>
  <c r="G314" i="20"/>
  <c r="G304" i="20"/>
  <c r="G300" i="20"/>
  <c r="G294" i="20"/>
  <c r="G286" i="20"/>
  <c r="G280" i="20"/>
  <c r="G268" i="20"/>
  <c r="F321" i="20"/>
  <c r="E321" i="20"/>
  <c r="D321" i="20"/>
  <c r="F314" i="20"/>
  <c r="E314" i="20"/>
  <c r="D314" i="20"/>
  <c r="F304" i="20"/>
  <c r="E304" i="20"/>
  <c r="D304" i="20"/>
  <c r="F300" i="20"/>
  <c r="E300" i="20"/>
  <c r="D300" i="20"/>
  <c r="F294" i="20"/>
  <c r="E294" i="20"/>
  <c r="D294" i="20"/>
  <c r="F286" i="20"/>
  <c r="E286" i="20"/>
  <c r="D286" i="20"/>
  <c r="F280" i="20"/>
  <c r="E280" i="20"/>
  <c r="D280" i="20"/>
  <c r="F268" i="20"/>
  <c r="E268" i="20"/>
  <c r="D268" i="20"/>
  <c r="H7" i="20"/>
  <c r="H8" i="20"/>
  <c r="H9" i="20"/>
  <c r="G262" i="17" l="1"/>
  <c r="G253" i="17"/>
  <c r="G247" i="17"/>
  <c r="G240" i="17"/>
  <c r="G233" i="17"/>
  <c r="G227" i="17"/>
  <c r="G218" i="17"/>
  <c r="G203" i="17"/>
  <c r="G193" i="17"/>
  <c r="G179" i="17"/>
  <c r="G165" i="17"/>
  <c r="G152" i="17"/>
  <c r="G137" i="17"/>
  <c r="F262" i="17"/>
  <c r="E262" i="17"/>
  <c r="D262" i="17"/>
  <c r="F253" i="17"/>
  <c r="E253" i="17"/>
  <c r="D253" i="17"/>
  <c r="F247" i="17"/>
  <c r="E247" i="17"/>
  <c r="D247" i="17"/>
  <c r="F240" i="17"/>
  <c r="E240" i="17"/>
  <c r="D240" i="17"/>
  <c r="F233" i="17"/>
  <c r="E233" i="17"/>
  <c r="D233" i="17"/>
  <c r="F227" i="17"/>
  <c r="E227" i="17"/>
  <c r="D227" i="17"/>
  <c r="F218" i="17"/>
  <c r="E218" i="17"/>
  <c r="D218" i="17"/>
  <c r="F203" i="17"/>
  <c r="E203" i="17"/>
  <c r="D203" i="17"/>
  <c r="F193" i="17"/>
  <c r="E193" i="17"/>
  <c r="D193" i="17"/>
  <c r="F179" i="17"/>
  <c r="E179" i="17"/>
  <c r="D179" i="17"/>
  <c r="F165" i="17"/>
  <c r="E165" i="17"/>
  <c r="D165" i="17"/>
  <c r="F152" i="17"/>
  <c r="E152" i="17"/>
  <c r="D152" i="17"/>
  <c r="F137" i="17"/>
  <c r="E137" i="17"/>
  <c r="D137" i="17"/>
  <c r="H25" i="18" l="1"/>
  <c r="H316" i="20" l="1"/>
  <c r="H237" i="17" l="1"/>
  <c r="H236" i="17"/>
  <c r="H235" i="17"/>
  <c r="H23" i="18" l="1"/>
  <c r="H296" i="20" l="1"/>
  <c r="H288" i="20" l="1"/>
  <c r="H111" i="20" l="1"/>
  <c r="H108" i="20"/>
  <c r="H107" i="20"/>
  <c r="H106" i="20"/>
  <c r="H105" i="20"/>
  <c r="H137" i="20"/>
  <c r="H135" i="20"/>
  <c r="H133" i="20"/>
  <c r="H131" i="20"/>
  <c r="H130" i="20"/>
  <c r="H129" i="20"/>
  <c r="H128" i="20"/>
  <c r="H127" i="20"/>
  <c r="H126" i="20"/>
  <c r="H125" i="20"/>
  <c r="H124" i="20"/>
  <c r="H123" i="20"/>
  <c r="H122" i="20"/>
  <c r="H121" i="20"/>
  <c r="H120" i="20"/>
  <c r="H119" i="20"/>
  <c r="H118" i="20"/>
  <c r="H117" i="20"/>
  <c r="H116" i="20"/>
  <c r="H115" i="20"/>
  <c r="H148" i="20"/>
  <c r="H147" i="20"/>
  <c r="H146" i="20"/>
  <c r="H145" i="20"/>
  <c r="H144" i="20"/>
  <c r="H143" i="20"/>
  <c r="H142" i="20"/>
  <c r="H141" i="20"/>
  <c r="H289" i="20"/>
  <c r="H243" i="20"/>
  <c r="H238" i="20"/>
  <c r="H151" i="17"/>
  <c r="H150" i="17"/>
  <c r="H149" i="17"/>
  <c r="H148" i="17"/>
  <c r="H147" i="17"/>
  <c r="H146" i="17"/>
  <c r="H145" i="17"/>
  <c r="H144" i="17"/>
  <c r="H143" i="17"/>
  <c r="H142" i="17"/>
  <c r="H141" i="17"/>
  <c r="H140" i="17"/>
  <c r="H244" i="17"/>
  <c r="H53" i="20"/>
  <c r="H313" i="20"/>
  <c r="H260" i="20"/>
  <c r="H21" i="20"/>
  <c r="H232" i="17"/>
  <c r="H174" i="17"/>
  <c r="H118" i="17"/>
  <c r="H80" i="17"/>
  <c r="H34" i="17"/>
  <c r="H194" i="20"/>
  <c r="H173" i="20"/>
  <c r="H174" i="20"/>
  <c r="H175" i="20"/>
  <c r="H176" i="20"/>
  <c r="H177" i="20"/>
  <c r="H178" i="20"/>
  <c r="H179" i="20"/>
  <c r="H180" i="20"/>
  <c r="H181" i="20"/>
  <c r="H182" i="20"/>
  <c r="H183" i="20"/>
  <c r="H184" i="20"/>
  <c r="H185" i="20"/>
  <c r="H186" i="20"/>
  <c r="H187" i="20"/>
  <c r="H190" i="20"/>
  <c r="H192" i="20"/>
  <c r="H317" i="20"/>
  <c r="H318" i="20"/>
  <c r="H320" i="20"/>
  <c r="H306" i="20"/>
  <c r="H307" i="20"/>
  <c r="H308" i="20"/>
  <c r="H309" i="20"/>
  <c r="H311" i="20"/>
  <c r="H302" i="20"/>
  <c r="H303" i="20"/>
  <c r="H297" i="20"/>
  <c r="H299" i="20"/>
  <c r="H291" i="20"/>
  <c r="H292" i="20"/>
  <c r="H293" i="20"/>
  <c r="H282" i="20"/>
  <c r="H283" i="20"/>
  <c r="H284" i="20"/>
  <c r="H285" i="20"/>
  <c r="H270" i="20"/>
  <c r="H272" i="20"/>
  <c r="H274" i="20"/>
  <c r="H276" i="20"/>
  <c r="H277" i="20"/>
  <c r="H279" i="20"/>
  <c r="H254" i="20"/>
  <c r="H255" i="20"/>
  <c r="H256" i="20"/>
  <c r="H258" i="20"/>
  <c r="H259" i="20"/>
  <c r="H261" i="20"/>
  <c r="H263" i="20"/>
  <c r="H265" i="20"/>
  <c r="H267" i="20"/>
  <c r="H241" i="20"/>
  <c r="H242" i="20"/>
  <c r="H244" i="20"/>
  <c r="H245" i="20"/>
  <c r="H246" i="20"/>
  <c r="H248" i="20"/>
  <c r="H249" i="20"/>
  <c r="H251" i="20"/>
  <c r="H215" i="20"/>
  <c r="H216" i="20"/>
  <c r="H217" i="20"/>
  <c r="H218" i="20"/>
  <c r="H219" i="20"/>
  <c r="H220" i="20"/>
  <c r="H221" i="20"/>
  <c r="H222" i="20"/>
  <c r="H223" i="20"/>
  <c r="H224" i="20"/>
  <c r="H225" i="20"/>
  <c r="H226" i="20"/>
  <c r="H227" i="20"/>
  <c r="H228" i="20"/>
  <c r="H229" i="20"/>
  <c r="H231" i="20"/>
  <c r="H232" i="20"/>
  <c r="H233" i="20"/>
  <c r="H234" i="20"/>
  <c r="H235" i="20"/>
  <c r="H236" i="20"/>
  <c r="H197" i="20"/>
  <c r="H198" i="20"/>
  <c r="H199" i="20"/>
  <c r="H200" i="20"/>
  <c r="H201" i="20"/>
  <c r="H202" i="20"/>
  <c r="H203" i="20"/>
  <c r="H204" i="20"/>
  <c r="H205" i="20"/>
  <c r="H206" i="20"/>
  <c r="H207" i="20"/>
  <c r="H209" i="20"/>
  <c r="H210" i="20"/>
  <c r="H211" i="20"/>
  <c r="H212" i="20"/>
  <c r="H151" i="20"/>
  <c r="H152" i="20"/>
  <c r="H153" i="20"/>
  <c r="H154" i="20"/>
  <c r="H155" i="20"/>
  <c r="H156" i="20"/>
  <c r="H157" i="20"/>
  <c r="H158" i="20"/>
  <c r="H159" i="20"/>
  <c r="H160" i="20"/>
  <c r="H161" i="20"/>
  <c r="H162" i="20"/>
  <c r="H163" i="20"/>
  <c r="H164" i="20"/>
  <c r="H165" i="20"/>
  <c r="H166" i="20"/>
  <c r="H167" i="20"/>
  <c r="H168" i="20"/>
  <c r="H169" i="20"/>
  <c r="H170" i="20"/>
  <c r="H140" i="20"/>
  <c r="H114" i="20"/>
  <c r="H79" i="20"/>
  <c r="H80" i="20"/>
  <c r="H81" i="20"/>
  <c r="H82" i="20"/>
  <c r="H83" i="20"/>
  <c r="H84" i="20"/>
  <c r="H85" i="20"/>
  <c r="H86" i="20"/>
  <c r="H87" i="20"/>
  <c r="H88" i="20"/>
  <c r="H89" i="20"/>
  <c r="H90" i="20"/>
  <c r="H91" i="20"/>
  <c r="H92" i="20"/>
  <c r="H93" i="20"/>
  <c r="H94" i="20"/>
  <c r="H95" i="20"/>
  <c r="H96" i="20"/>
  <c r="H97" i="20"/>
  <c r="H99" i="20"/>
  <c r="H101" i="20"/>
  <c r="H102" i="20"/>
  <c r="H64" i="20"/>
  <c r="H65" i="20"/>
  <c r="H66" i="20"/>
  <c r="H67" i="20"/>
  <c r="H68" i="20"/>
  <c r="H69" i="20"/>
  <c r="H70" i="20"/>
  <c r="H71" i="20"/>
  <c r="H72" i="20"/>
  <c r="H73" i="20"/>
  <c r="H74" i="20"/>
  <c r="H75" i="20"/>
  <c r="H76" i="20"/>
  <c r="H41" i="20"/>
  <c r="H42" i="20"/>
  <c r="H43" i="20"/>
  <c r="H44" i="20"/>
  <c r="H45" i="20"/>
  <c r="H46" i="20"/>
  <c r="H47" i="20"/>
  <c r="H48" i="20"/>
  <c r="H49" i="20"/>
  <c r="H50" i="20"/>
  <c r="H51" i="20"/>
  <c r="H52" i="20"/>
  <c r="H54" i="20"/>
  <c r="H55" i="20"/>
  <c r="H56" i="20"/>
  <c r="H57" i="20"/>
  <c r="H58" i="20"/>
  <c r="H59" i="20"/>
  <c r="H61" i="20"/>
  <c r="H26" i="20"/>
  <c r="H27" i="20"/>
  <c r="H28" i="20"/>
  <c r="H29" i="20"/>
  <c r="H30" i="20"/>
  <c r="H31" i="20"/>
  <c r="H32" i="20"/>
  <c r="H33" i="20"/>
  <c r="H34" i="20"/>
  <c r="H35" i="20"/>
  <c r="H36" i="20"/>
  <c r="H37" i="20"/>
  <c r="H38" i="20"/>
  <c r="H16" i="20"/>
  <c r="H17" i="20"/>
  <c r="H18" i="20"/>
  <c r="H19" i="20"/>
  <c r="H20" i="20"/>
  <c r="H22" i="20"/>
  <c r="H23" i="20"/>
  <c r="H10" i="20"/>
  <c r="H11" i="20"/>
  <c r="H12" i="20"/>
  <c r="H13" i="20"/>
  <c r="H264" i="17"/>
  <c r="H265" i="17"/>
  <c r="H267" i="17"/>
  <c r="G268" i="17"/>
  <c r="F268" i="17"/>
  <c r="E268" i="17"/>
  <c r="D268" i="17"/>
  <c r="H255" i="17"/>
  <c r="H257" i="17"/>
  <c r="H259" i="17"/>
  <c r="H261" i="17"/>
  <c r="H249" i="17"/>
  <c r="H250" i="17"/>
  <c r="H251" i="17"/>
  <c r="H252" i="17"/>
  <c r="H242" i="17"/>
  <c r="H246" i="17"/>
  <c r="H239" i="17"/>
  <c r="H240" i="17" s="1"/>
  <c r="H229" i="17"/>
  <c r="H230" i="17"/>
  <c r="H220" i="17"/>
  <c r="H222" i="17"/>
  <c r="H224" i="17"/>
  <c r="H226" i="17"/>
  <c r="H205" i="17"/>
  <c r="H206" i="17"/>
  <c r="H207" i="17"/>
  <c r="H208" i="17"/>
  <c r="H209" i="17"/>
  <c r="H211" i="17"/>
  <c r="H213" i="17"/>
  <c r="H215" i="17"/>
  <c r="H217" i="17"/>
  <c r="H195" i="17"/>
  <c r="H196" i="17"/>
  <c r="H197" i="17"/>
  <c r="H198" i="17"/>
  <c r="H199" i="17"/>
  <c r="H200" i="17"/>
  <c r="H202" i="17"/>
  <c r="H181" i="17"/>
  <c r="H182" i="17"/>
  <c r="H183" i="17"/>
  <c r="H184" i="17"/>
  <c r="H185" i="17"/>
  <c r="H186" i="17"/>
  <c r="H187" i="17"/>
  <c r="H188" i="17"/>
  <c r="H189" i="17"/>
  <c r="H190" i="17"/>
  <c r="H192" i="17"/>
  <c r="H167" i="17"/>
  <c r="H168" i="17"/>
  <c r="H169" i="17"/>
  <c r="H170" i="17"/>
  <c r="H171" i="17"/>
  <c r="H172" i="17"/>
  <c r="H173" i="17"/>
  <c r="H175" i="17"/>
  <c r="H177" i="17"/>
  <c r="H178" i="17"/>
  <c r="H154" i="17"/>
  <c r="H155" i="17"/>
  <c r="H156" i="17"/>
  <c r="H157" i="17"/>
  <c r="H158" i="17"/>
  <c r="H159" i="17"/>
  <c r="H160" i="17"/>
  <c r="H161" i="17"/>
  <c r="H162" i="17"/>
  <c r="H164" i="17"/>
  <c r="H139" i="17"/>
  <c r="H132" i="17"/>
  <c r="H133" i="17"/>
  <c r="H134" i="17"/>
  <c r="H135" i="17"/>
  <c r="H136" i="17"/>
  <c r="I130" i="17"/>
  <c r="H111" i="17"/>
  <c r="H112" i="17"/>
  <c r="H113" i="17"/>
  <c r="H114" i="17"/>
  <c r="H115" i="17"/>
  <c r="H116" i="17"/>
  <c r="H117" i="17"/>
  <c r="H119" i="17"/>
  <c r="H120" i="17"/>
  <c r="H121" i="17"/>
  <c r="H122" i="17"/>
  <c r="H123" i="17"/>
  <c r="H124" i="17"/>
  <c r="H125" i="17"/>
  <c r="H127" i="17"/>
  <c r="H129" i="17"/>
  <c r="G130" i="17"/>
  <c r="F130" i="17"/>
  <c r="E130" i="17"/>
  <c r="D130" i="17"/>
  <c r="I109" i="17"/>
  <c r="H101" i="17"/>
  <c r="H102" i="17"/>
  <c r="H103" i="17"/>
  <c r="H104" i="17"/>
  <c r="H105" i="17"/>
  <c r="H106" i="17"/>
  <c r="H108" i="17"/>
  <c r="G109" i="17"/>
  <c r="F109" i="17"/>
  <c r="E109" i="17"/>
  <c r="D109" i="17"/>
  <c r="I99" i="17"/>
  <c r="H78" i="17"/>
  <c r="H79" i="17"/>
  <c r="H81" i="17"/>
  <c r="H82" i="17"/>
  <c r="H83" i="17"/>
  <c r="H84" i="17"/>
  <c r="H85" i="17"/>
  <c r="H86" i="17"/>
  <c r="H87" i="17"/>
  <c r="H88" i="17"/>
  <c r="H89" i="17"/>
  <c r="H90" i="17"/>
  <c r="H91" i="17"/>
  <c r="H92" i="17"/>
  <c r="H94" i="17"/>
  <c r="H96" i="17"/>
  <c r="H98" i="17"/>
  <c r="G99" i="17"/>
  <c r="F99" i="17"/>
  <c r="E99" i="17"/>
  <c r="D99" i="17"/>
  <c r="I76" i="17"/>
  <c r="H62" i="17"/>
  <c r="H63" i="17"/>
  <c r="H64" i="17"/>
  <c r="H65" i="17"/>
  <c r="H66" i="17"/>
  <c r="H67" i="17"/>
  <c r="H68" i="17"/>
  <c r="H69" i="17"/>
  <c r="H70" i="17"/>
  <c r="H71" i="17"/>
  <c r="H72" i="17"/>
  <c r="H73" i="17"/>
  <c r="H75" i="17"/>
  <c r="G76" i="17"/>
  <c r="I60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53" i="17"/>
  <c r="H54" i="17"/>
  <c r="H55" i="17"/>
  <c r="H56" i="17"/>
  <c r="H57" i="17"/>
  <c r="H59" i="17"/>
  <c r="G60" i="17"/>
  <c r="F60" i="17"/>
  <c r="E60" i="17"/>
  <c r="D60" i="17"/>
  <c r="I36" i="17"/>
  <c r="H26" i="17"/>
  <c r="H27" i="17"/>
  <c r="H28" i="17"/>
  <c r="H30" i="17"/>
  <c r="H31" i="17"/>
  <c r="H32" i="17"/>
  <c r="H33" i="17"/>
  <c r="H35" i="17"/>
  <c r="G36" i="17"/>
  <c r="F36" i="17"/>
  <c r="E36" i="17"/>
  <c r="D36" i="17"/>
  <c r="I24" i="17"/>
  <c r="H14" i="17"/>
  <c r="H15" i="17"/>
  <c r="H16" i="17"/>
  <c r="H17" i="17"/>
  <c r="H18" i="17"/>
  <c r="H19" i="17"/>
  <c r="H20" i="17"/>
  <c r="H21" i="17"/>
  <c r="H22" i="17"/>
  <c r="H23" i="17"/>
  <c r="G24" i="17"/>
  <c r="F24" i="17"/>
  <c r="E24" i="17"/>
  <c r="D24" i="17"/>
  <c r="I12" i="17"/>
  <c r="H7" i="17"/>
  <c r="H8" i="17"/>
  <c r="H9" i="17"/>
  <c r="H10" i="17"/>
  <c r="H11" i="17"/>
  <c r="G12" i="17"/>
  <c r="F12" i="17"/>
  <c r="E12" i="17"/>
  <c r="D12" i="17"/>
  <c r="I12" i="18"/>
  <c r="I21" i="18"/>
  <c r="H7" i="18"/>
  <c r="H8" i="18"/>
  <c r="H9" i="18"/>
  <c r="H10" i="18"/>
  <c r="H11" i="18"/>
  <c r="H14" i="18"/>
  <c r="H16" i="18"/>
  <c r="H18" i="18"/>
  <c r="H20" i="18"/>
  <c r="G12" i="18"/>
  <c r="G21" i="18"/>
  <c r="F12" i="18"/>
  <c r="F21" i="18"/>
  <c r="E12" i="18"/>
  <c r="E21" i="18"/>
  <c r="E26" i="18" s="1"/>
  <c r="C11" i="10" s="1"/>
  <c r="D12" i="18"/>
  <c r="D21" i="18"/>
  <c r="D8" i="15"/>
  <c r="B13" i="10" s="1"/>
  <c r="E8" i="15"/>
  <c r="C13" i="10" s="1"/>
  <c r="F8" i="15"/>
  <c r="D13" i="10" s="1"/>
  <c r="G8" i="15"/>
  <c r="E13" i="10"/>
  <c r="D8" i="19"/>
  <c r="B12" i="10" s="1"/>
  <c r="E8" i="19"/>
  <c r="C12" i="10" s="1"/>
  <c r="F8" i="19"/>
  <c r="D12" i="10" s="1"/>
  <c r="G8" i="19"/>
  <c r="E12" i="10"/>
  <c r="I8" i="15"/>
  <c r="G13" i="10" s="1"/>
  <c r="H6" i="15"/>
  <c r="H7" i="15"/>
  <c r="I8" i="19"/>
  <c r="G12" i="10" s="1"/>
  <c r="H7" i="19"/>
  <c r="H6" i="19"/>
  <c r="H257" i="20"/>
  <c r="E269" i="17" l="1"/>
  <c r="C10" i="10" s="1"/>
  <c r="H286" i="20"/>
  <c r="H294" i="20"/>
  <c r="H304" i="20"/>
  <c r="I269" i="17"/>
  <c r="G10" i="10" s="1"/>
  <c r="H203" i="17"/>
  <c r="H179" i="17"/>
  <c r="H165" i="17"/>
  <c r="H253" i="17"/>
  <c r="H152" i="17"/>
  <c r="H130" i="17"/>
  <c r="G269" i="17"/>
  <c r="E10" i="10" s="1"/>
  <c r="H99" i="17"/>
  <c r="H12" i="17"/>
  <c r="G26" i="18"/>
  <c r="E11" i="10" s="1"/>
  <c r="H268" i="17"/>
  <c r="H227" i="17"/>
  <c r="H247" i="17"/>
  <c r="H193" i="17"/>
  <c r="F269" i="17"/>
  <c r="D10" i="10" s="1"/>
  <c r="H137" i="17"/>
  <c r="H109" i="17"/>
  <c r="H36" i="17"/>
  <c r="H24" i="17"/>
  <c r="H60" i="17"/>
  <c r="F26" i="18"/>
  <c r="D11" i="10" s="1"/>
  <c r="H21" i="18"/>
  <c r="H8" i="19"/>
  <c r="H8" i="15"/>
  <c r="H300" i="20"/>
  <c r="H321" i="20"/>
  <c r="H112" i="20"/>
  <c r="F322" i="20"/>
  <c r="D9" i="10" s="1"/>
  <c r="E322" i="20"/>
  <c r="C9" i="10" s="1"/>
  <c r="D269" i="17"/>
  <c r="B10" i="10" s="1"/>
  <c r="H76" i="17"/>
  <c r="H239" i="20"/>
  <c r="H252" i="20"/>
  <c r="I322" i="20"/>
  <c r="G9" i="10" s="1"/>
  <c r="H149" i="20"/>
  <c r="D26" i="18"/>
  <c r="B11" i="10" s="1"/>
  <c r="H233" i="17"/>
  <c r="H77" i="20"/>
  <c r="G322" i="20"/>
  <c r="E9" i="10" s="1"/>
  <c r="H12" i="18"/>
  <c r="H218" i="17"/>
  <c r="D322" i="20"/>
  <c r="B9" i="10" s="1"/>
  <c r="I26" i="18"/>
  <c r="G11" i="10" s="1"/>
  <c r="H262" i="17"/>
  <c r="H280" i="20"/>
  <c r="H314" i="20"/>
  <c r="H138" i="20"/>
  <c r="H213" i="20"/>
  <c r="H24" i="20"/>
  <c r="H268" i="20"/>
  <c r="H39" i="20"/>
  <c r="H103" i="20"/>
  <c r="H14" i="20"/>
  <c r="H62" i="20"/>
  <c r="H171" i="20"/>
  <c r="H195" i="20"/>
  <c r="F12" i="10"/>
  <c r="F13" i="10"/>
  <c r="C14" i="10" l="1"/>
  <c r="E14" i="10"/>
  <c r="F10" i="10"/>
  <c r="H26" i="18"/>
  <c r="F11" i="10"/>
  <c r="D14" i="10"/>
  <c r="H269" i="17"/>
  <c r="B14" i="10"/>
  <c r="G14" i="10"/>
  <c r="F9" i="10"/>
  <c r="H322" i="20"/>
  <c r="F14" i="10" l="1"/>
</calcChain>
</file>

<file path=xl/sharedStrings.xml><?xml version="1.0" encoding="utf-8"?>
<sst xmlns="http://schemas.openxmlformats.org/spreadsheetml/2006/main" count="682" uniqueCount="587">
  <si>
    <t>Mateřská škola, Praha 8, Sokolovská 182</t>
  </si>
  <si>
    <t>Mateřská škola, Praha 8, Šimůnkova 13</t>
  </si>
  <si>
    <t>Mateřská škola Chaberáček, Praha 8 - Dolní Chabry, Protilehlá 235</t>
  </si>
  <si>
    <t>Mateřská škola, Praha 10, Bajkalská 19/1534</t>
  </si>
  <si>
    <t>Mateřská škola, Praha 10, Hřibská 1/2102</t>
  </si>
  <si>
    <t>Mateřská škola, Praha 10, Chmelová 8/2921</t>
  </si>
  <si>
    <t>Mateřská škola, Praha 10, Přetlucká 51/2252</t>
  </si>
  <si>
    <t>Mateřská škola, Praha 10, Nedvězská 27/2224</t>
  </si>
  <si>
    <t>Mateřská škola, Praha 10, Troilova17/474</t>
  </si>
  <si>
    <t>Mateřská škola, Praha 10, Vladivostocká 8/1034</t>
  </si>
  <si>
    <t>Mateřská škola, Praha 4, Blatenská 2145</t>
  </si>
  <si>
    <t>Mateřská škola, Praha 4, Hrabákova 2000</t>
  </si>
  <si>
    <t>Mateřská škola, Praha 4, Hroncova 1882</t>
  </si>
  <si>
    <t>Mateřská škola, Praha 4, Janouchova 671</t>
  </si>
  <si>
    <t>Mateřská škola, Praha 4, Jažlovická 2119</t>
  </si>
  <si>
    <t>Mateřská škola, Praha 4, Konstantinova 1480</t>
  </si>
  <si>
    <t>Mateřská škola, Praha 4, Křejpského 1503</t>
  </si>
  <si>
    <t>Mateřská škola, Praha 4, Markušova 1556</t>
  </si>
  <si>
    <t>Mateřská škola, Praha 4, Mírového hnutí 1680</t>
  </si>
  <si>
    <t>Internátní mateřská škola, Praha 4, Stachova 518</t>
  </si>
  <si>
    <t>Mateřská škola, Praha 4, Sulanského 693</t>
  </si>
  <si>
    <t>Mateřská škola, Praha 4, Vejvanovského 1610</t>
  </si>
  <si>
    <t>Mateřská škola, Praha 4, Na Příčné mezi 186</t>
  </si>
  <si>
    <t>Mateřská škola, Praha 13, Běhounkova 2300</t>
  </si>
  <si>
    <t>Mateřská škola, Praha 13, Mezi školami 2323</t>
  </si>
  <si>
    <t>Mateřská škola, Praha 13, Ovčí hájek 2177</t>
  </si>
  <si>
    <t>Mateřská škola, Praha 13, Vlasákova 955</t>
  </si>
  <si>
    <t>Mateřská škola Korálek, Praha 9 - Černý Most, Bobkova 766</t>
  </si>
  <si>
    <t>Mateřská škola, Praha 9 - Lehovec, Chvaletická 917</t>
  </si>
  <si>
    <t>Mateřská škola, Praha 9 - Černý Most, Paculova 1115</t>
  </si>
  <si>
    <t>Mateřská škola Obláček, Praha 9 - Černý Most, Šebelova 874</t>
  </si>
  <si>
    <t>Mateřská škola, Praha 9 - Hloubětín, Štolmířská 602</t>
  </si>
  <si>
    <t>Mateřská škola, Praha 9 - Černý Most, Vybíralova 968</t>
  </si>
  <si>
    <t>Mateřská škola, Praha 9 - Hloubětín, Zelenečská 500</t>
  </si>
  <si>
    <t>Mateřská škola, Praha10, Boloňská 313</t>
  </si>
  <si>
    <t>Mateřská škola, Praha 10, Horolezecká 912</t>
  </si>
  <si>
    <t>Mateřská škola dánského typu, Praha 10, Libkovská 1069</t>
  </si>
  <si>
    <t>Mateřská škola, Praha 10, Milánská 472</t>
  </si>
  <si>
    <t>Mateřská škola Slunečnice, Praha 10, Milánská 473</t>
  </si>
  <si>
    <t>Mateřská škola, Praha 10, Parmská 388</t>
  </si>
  <si>
    <t>Mateřská škola, Praha 10, Parmská 389</t>
  </si>
  <si>
    <t>Mateřská škola, Praha 10, Trhanovské náměstí 7</t>
  </si>
  <si>
    <t>Mateřská škola Dolní Měcholupy</t>
  </si>
  <si>
    <t>Mateřská škola Velká Chuchle</t>
  </si>
  <si>
    <t>Mateřská škola BENDOVA, Praha 6 - Řepy, Bendova 1/1123</t>
  </si>
  <si>
    <t>Mateřská škola Čakovice III</t>
  </si>
  <si>
    <t>Mateřská škola, Praha 9 - Horní Počernice, Chodovická 1900</t>
  </si>
  <si>
    <t>Mateřská škola, Praha 10, Za Nadýmačem 927</t>
  </si>
  <si>
    <t>§</t>
  </si>
  <si>
    <t>platy</t>
  </si>
  <si>
    <t>OON</t>
  </si>
  <si>
    <t>odvody</t>
  </si>
  <si>
    <t>ONIV</t>
  </si>
  <si>
    <t>NIV</t>
  </si>
  <si>
    <t>Praha 3</t>
  </si>
  <si>
    <t>KUNRATICE</t>
  </si>
  <si>
    <t>Praha 22</t>
  </si>
  <si>
    <t xml:space="preserve">Základní školy                          </t>
  </si>
  <si>
    <t>Praha 1</t>
  </si>
  <si>
    <t>MČ Praha 1 celkem</t>
  </si>
  <si>
    <t>Základní škola, Praha 2, Botičská 8</t>
  </si>
  <si>
    <t>Základní škola s rozšířenou výukou jazyků, Fakultní škola Pedagogické fakulty UK, Praha 2, Kladská 1</t>
  </si>
  <si>
    <t>Základní škola, Praha 2, Londýnská 34</t>
  </si>
  <si>
    <t>Základní škola, Praha 2, Na Smetance 1</t>
  </si>
  <si>
    <t>Základní škola a Mateřská škola, Praha 2, Resslova 10</t>
  </si>
  <si>
    <t>Základní škola, Praha 2, Sázavská 5</t>
  </si>
  <si>
    <t>MČ Praha 2 celkem</t>
  </si>
  <si>
    <t>Základní škola, Praha 3, Jeseniova 96/2400</t>
  </si>
  <si>
    <t>Základní škola, Praha 3, Lupáčova 1/1200</t>
  </si>
  <si>
    <t>Základní škola Pražačka, Praha 3, Nad Ohradou 25/1700</t>
  </si>
  <si>
    <t>Základní škola, Praha 3, nám. Jiřího z Poděbrad 7,8/1685</t>
  </si>
  <si>
    <t>Základní škola a mateřská škola Jaroslava Seiferta, Praha 3, Vlkova 31/800</t>
  </si>
  <si>
    <t>MČ Praha 3 celkem</t>
  </si>
  <si>
    <t>První jazyková základní škola v Praze 4, Praha 4, Horáčkova 1100</t>
  </si>
  <si>
    <t>Základní škola s rozšířenou výukou jazyků, Praha 4, Jeremenkova 1003</t>
  </si>
  <si>
    <t>Základní škola, Praha 4, Jílovská 1100</t>
  </si>
  <si>
    <t>Základní škola, Praha 4, Jižní IV., 10</t>
  </si>
  <si>
    <t>Škola Kavčí hory - Mateřská škola, Základní škola a Střední odborná škola služeb, Praha 4, K Sídlišti 840</t>
  </si>
  <si>
    <t>Základní škola, Praha 4, Křesomyslova 2</t>
  </si>
  <si>
    <t>Základní škola a Mateřská škola, Praha 4, Mendíků 1</t>
  </si>
  <si>
    <t>Základní škola, Praha 4, Na Chodovci 54</t>
  </si>
  <si>
    <t>Základní škola, Praha 4, Na Líše 16</t>
  </si>
  <si>
    <t>Základní škola s rozšířenou výukou matematiky a přírodovědných předmětů, Praha 4, Na Planině 1393</t>
  </si>
  <si>
    <t>Základní škola, Praha 4, Nedvědovo náměstí 140</t>
  </si>
  <si>
    <t>Základní škola, Praha 4, Plamínkové 2</t>
  </si>
  <si>
    <t>Základní škola, Praha 4, Poláčkova 1067</t>
  </si>
  <si>
    <t>Základní škola, Praha 4, Školní 700</t>
  </si>
  <si>
    <t>Základní škola, Praha 4, Táborská 45</t>
  </si>
  <si>
    <t>Správní obvod  Praha 4 celkem</t>
  </si>
  <si>
    <t>Základní škola waldorfská, Praha 5 - Jinonice, Butovická 228/9</t>
  </si>
  <si>
    <t>Fakultní základní škola s rozšířenou výukou jazyků při PedF UK, Praha 5 - Smíchov, Drtinova 1/1861</t>
  </si>
  <si>
    <t>Základní škola a mateřská škola Praha 5 - Smíchov, Grafická 13/1060</t>
  </si>
  <si>
    <t>Základní škola a mateřská škola Barrandov, Praha 5 - Hlubočepy, Chaplinovo nám. 1/615</t>
  </si>
  <si>
    <t>Základní škola Praha 5 - Košíře, Nepomucká 1/139</t>
  </si>
  <si>
    <t>Základní škola Praha 5 - Smíchov, Podbělohorská 26/720</t>
  </si>
  <si>
    <t>Základní škola a mateřská škola Praha 5 - Radlice, Radlická 140/115</t>
  </si>
  <si>
    <t>Základní škola a mateřská škola Praha 5 - Smíchov, U Santošky 1/1007</t>
  </si>
  <si>
    <t>Tyršova základní škola a mateřská škola Praha 5 - Jinonice, U Tyršovy školy 1/430</t>
  </si>
  <si>
    <t>Základní škola a mateřská škola Praha - Slivenec, Ke Smíchovu 16</t>
  </si>
  <si>
    <t>Správní obvod Praha 5 celkem</t>
  </si>
  <si>
    <t>Základní škola a Mateřská škola Červený vrch, Praha 6, Alžírská 26</t>
  </si>
  <si>
    <t>Základní škola Marjánka, Praha 6, Bělohorská 52</t>
  </si>
  <si>
    <t>Základní škola a Mateřská škola T.G.Masaryka, Praha 6, náměstí Českého povstání 6</t>
  </si>
  <si>
    <t>Základní škola Petřiny - sever, Praha 6, Na Okraji 43</t>
  </si>
  <si>
    <t>Základní škola a Mateřská škola, Praha 6, náměstí Svobody 2</t>
  </si>
  <si>
    <t>Základní škola Norbertov, Praha 6, Norbertov 1</t>
  </si>
  <si>
    <t>Základní škola, Praha 6, Pod Marjánkou 2</t>
  </si>
  <si>
    <t>Základní škola Hanspaulka a Mateřská škola Kohoutek, Praha 6, Sušická 29</t>
  </si>
  <si>
    <t>Základní škola a Mateřská škola J. A. Komenského, Praha 6, U Dělnického cvičiště 1</t>
  </si>
  <si>
    <t>Základní škola Dědina, Praha 6, Žukovského 6</t>
  </si>
  <si>
    <t>Základní škola Mikoláše Alše, Praha - Suchdol, Suchdolská 360</t>
  </si>
  <si>
    <t>Správní obvod Praha 6 celkem</t>
  </si>
  <si>
    <t>Základní škola Fr. Plamínkové s rozšířenou výukou jazyků Praha 7, Františka Křížka 2</t>
  </si>
  <si>
    <t>Základní škola Praha 7, Korunovační 8</t>
  </si>
  <si>
    <t>Základní škola T.G.Masaryka Praha 7, Ortenovo náměstí 34</t>
  </si>
  <si>
    <t>Základní škola Praha 7, Strossmayerovo náměstí 4</t>
  </si>
  <si>
    <t>Základní škola a Mateřská škola Praha 7, Tusarova 21</t>
  </si>
  <si>
    <t>Fakultní základní škola PedF UK a Mateřská škola U Studánky Praha 7, Umělecká 8</t>
  </si>
  <si>
    <t>Základní škola, Praha 7, Trojská 110</t>
  </si>
  <si>
    <t>Správní obvod Praha 7 celkem</t>
  </si>
  <si>
    <t>Základní škola a mateřská škola Na Slovance, Praha 8, Bedřichovská 1</t>
  </si>
  <si>
    <t>Základní škola, Praha 8, Burešova 14</t>
  </si>
  <si>
    <t>Základní škola a mateřská škola, Praha 8, Dolákova 1</t>
  </si>
  <si>
    <t>Základní škola, Praha 8, Glowackého 6</t>
  </si>
  <si>
    <t>Základní škola a mateřská škola Ústavní, Praha 8, Hlivická 1</t>
  </si>
  <si>
    <t>Základní škola, Praha 8, Hovorčovická 11</t>
  </si>
  <si>
    <t>Základní škola, Praha 8, Libčická 10</t>
  </si>
  <si>
    <t>Základní škola a mateřská škola, Praha 8, Lyčkovo náměstí 6</t>
  </si>
  <si>
    <t>Základní škola, Praha 8, Na Šutce 28</t>
  </si>
  <si>
    <t>Základní škola, Praha 8, Palmovka 8</t>
  </si>
  <si>
    <t>Základní škola, Praha 8, Žernosecká 3</t>
  </si>
  <si>
    <t>Základní škola a mateřská škola, Praha 8 - Ďáblice, U Parkánu 17</t>
  </si>
  <si>
    <t>Správní obvod Praha 8 celkem</t>
  </si>
  <si>
    <t>MČ Praha 9 celkem</t>
  </si>
  <si>
    <t>Praha 10</t>
  </si>
  <si>
    <t>Základní škola, Praha 10, Brigádniků 14/510</t>
  </si>
  <si>
    <t>Základní škola, Praha 10, Břečťanová 6/2919</t>
  </si>
  <si>
    <t>Základní škola, Praha 10, Hostýnská 2/2100</t>
  </si>
  <si>
    <t>Základní škola, Praha 10, Jakutská 2/1210</t>
  </si>
  <si>
    <t>Základní škola, Praha 10, Olešská 18/2222</t>
  </si>
  <si>
    <t>Základní škola, Praha 10, Švehlova 12/2900</t>
  </si>
  <si>
    <t>Základní škola, Praha 10, U Roháčových kasáren 19/1381</t>
  </si>
  <si>
    <t>Základní škola, Praha 10, U Vršovického nádraží 1/950</t>
  </si>
  <si>
    <t>Základní škola, Praha 10, V Rybníčkách 31/1980</t>
  </si>
  <si>
    <t>MČ Praha 10 celkem</t>
  </si>
  <si>
    <t>Základní škola, Praha 4, Donovalská 1684</t>
  </si>
  <si>
    <t>Základní škola Campanus, Praha 4, Jírovcovo náměstí 1782</t>
  </si>
  <si>
    <t>Základní škola s rozšířenou výukou jazyků, Praha 4, K Milíčovu 674</t>
  </si>
  <si>
    <t>Základní škola, Praha 4, Ke Kateřinkám 1400</t>
  </si>
  <si>
    <t>Základní škola, Praha 4, Mendelova 550</t>
  </si>
  <si>
    <t>Základní škola, Praha 4, Mikulova 1594</t>
  </si>
  <si>
    <t>Základní škola, Praha 4, V Ladech 6</t>
  </si>
  <si>
    <t>Správní obvod Praha 11 celkem</t>
  </si>
  <si>
    <t>Správní obvod Praha 12 celkem</t>
  </si>
  <si>
    <t>Fakultní základní škola při Pedagogické fakultě UK, Praha 13, Brdičkova 1878</t>
  </si>
  <si>
    <t>Základní škola s rozšířenou výukou jazyků, Praha 13, Bronzová 2027</t>
  </si>
  <si>
    <t>Základní škola, Praha 13, Kuncova 1580</t>
  </si>
  <si>
    <t>Fakultní základní škola Pedagogické fakulty UK, Praha 13, Mezi školami 2322</t>
  </si>
  <si>
    <t>Základní škola, Praha 13, Mládí 135</t>
  </si>
  <si>
    <t>Fakultní základní škola Pedagogické fakulty UK, Praha 13, Trávníčkova 1744</t>
  </si>
  <si>
    <t>Správní obvod Praha 13 celkem</t>
  </si>
  <si>
    <t>Základní škola, Praha 9 - Černý Most, Gen. Janouška 1006</t>
  </si>
  <si>
    <t>Základní škola, Praha 9 - Hloubětín, Hloubětínská 700</t>
  </si>
  <si>
    <t>Základní škola, Praha 9 - Lehovec, Chvaletická 918</t>
  </si>
  <si>
    <t>Základní škola, Praha 9 - Kyje, Šimanovská 16</t>
  </si>
  <si>
    <t>Základní škola, Praha 9 - Černý Most, Vybíralova 964</t>
  </si>
  <si>
    <t>Základní škola, Praha 9 - Dolní Počernice, Národních hrdinů 70</t>
  </si>
  <si>
    <t>Správní obvod Praha 14 celkem</t>
  </si>
  <si>
    <t>Základní škola, Praha 10, Hornoměcholupská 873</t>
  </si>
  <si>
    <t>Základní škola, Praha 10, Křimická 314</t>
  </si>
  <si>
    <t>Základní škola, Praha 10, Nad Přehradou 469</t>
  </si>
  <si>
    <t>Základní škola, Praha 10, Veronské náměstí 391</t>
  </si>
  <si>
    <t>Základní škola, Praha 10, Kutnohorská 36</t>
  </si>
  <si>
    <t>Základní škola, Starodubečská 413, Praha 10 - Dubeč</t>
  </si>
  <si>
    <t>Správní obvod Praha 15 celkem</t>
  </si>
  <si>
    <t>Praha 16</t>
  </si>
  <si>
    <t>Zbraslav</t>
  </si>
  <si>
    <t>Správní obvod Praha 16 celkem</t>
  </si>
  <si>
    <t>Základní škola genpor. Františka Peřiny, Praha - Řepy, Socháňova 1139</t>
  </si>
  <si>
    <t xml:space="preserve">Základní škola Jana Wericha, Praha - Řepy, Španielova 19/1111 </t>
  </si>
  <si>
    <t>Základní škola a Mateřská škola, Praha 5 - Zličín, Nedašovská 328</t>
  </si>
  <si>
    <t>Správní obvod Praha 17 celkem</t>
  </si>
  <si>
    <t>Praha 18</t>
  </si>
  <si>
    <t>MČ Praha 18 celkem</t>
  </si>
  <si>
    <t>Správní obvod Praha 19 celkem</t>
  </si>
  <si>
    <t>Fakultní základní škola, Praha 9 - Horní Počernice, Chodovická 2250</t>
  </si>
  <si>
    <t>Základní škola, Praha 9 - Horní Počernice, Ratibořická 1700</t>
  </si>
  <si>
    <t>Základní škola a Mateřská škola, Praha 9 - Horní Počernice, Spojenců 1408</t>
  </si>
  <si>
    <t>Základní škola, Praha 9 - Horní Počernice, Stoliňská 823</t>
  </si>
  <si>
    <t>MČ Praha 20 celkem</t>
  </si>
  <si>
    <t>Masarykova základní škola, Praha 9 - Klánovice, Slavětínská 200</t>
  </si>
  <si>
    <t>Správní obvod Praha 21 celkem</t>
  </si>
  <si>
    <t>Základní škola, Praha 10, nám. Bří Jandusů 2</t>
  </si>
  <si>
    <t>Správní obvod Praha 22 celkem</t>
  </si>
  <si>
    <t>Správní obvod Praha 1 -22 celkem</t>
  </si>
  <si>
    <t>počet zam.</t>
  </si>
  <si>
    <t>Školní jídelny</t>
  </si>
  <si>
    <t>MČ Praha 16 celkem</t>
  </si>
  <si>
    <t>Celkem</t>
  </si>
  <si>
    <t>přímé ONIV</t>
  </si>
  <si>
    <t>Mateřské školy</t>
  </si>
  <si>
    <t>PRAHA 1</t>
  </si>
  <si>
    <t>MČ PRAHA 1 - celkem</t>
  </si>
  <si>
    <t>PRAHA 2</t>
  </si>
  <si>
    <t>MČ PRAHA 2 - celkem</t>
  </si>
  <si>
    <t>PRAHA 4</t>
  </si>
  <si>
    <t>PRAHA 5</t>
  </si>
  <si>
    <t>MČ PRAHA 5 - celkem</t>
  </si>
  <si>
    <t>PRAHA 6</t>
  </si>
  <si>
    <t>Správní obvod  PRAHA 6 - celkem</t>
  </si>
  <si>
    <t>PRAHA 7</t>
  </si>
  <si>
    <t>Správní obvod PRAHA 7- celkem</t>
  </si>
  <si>
    <t>PRAHA 8</t>
  </si>
  <si>
    <t>DOLNÍ CHABRY</t>
  </si>
  <si>
    <t>Správní obod PRAHA 8 - celkem</t>
  </si>
  <si>
    <t>PRAHA 9</t>
  </si>
  <si>
    <t>MČ PRAHA 9 - celkem</t>
  </si>
  <si>
    <t>PRAHA 10</t>
  </si>
  <si>
    <t>MČ PRAHA 10 - celkem</t>
  </si>
  <si>
    <t>PRAHA 11</t>
  </si>
  <si>
    <t>ŠEBEROV</t>
  </si>
  <si>
    <t>Správní obvod PRAHA 11 - celkem</t>
  </si>
  <si>
    <t>PRAHA 12</t>
  </si>
  <si>
    <t>LIBUŠ</t>
  </si>
  <si>
    <t>Správní obvod PRAHA 12 - celkem</t>
  </si>
  <si>
    <t>PRAHA 13</t>
  </si>
  <si>
    <t>ŘEPORYJE</t>
  </si>
  <si>
    <t>Správní obvod PRAHA 13 - celkem</t>
  </si>
  <si>
    <t>PRAHA 14</t>
  </si>
  <si>
    <t>DOLNÍ POČERNICE</t>
  </si>
  <si>
    <t>Správní obvod PRAHA 14 - celkem</t>
  </si>
  <si>
    <t>PRAHA 15</t>
  </si>
  <si>
    <t>DOLNÍ MĚCHOLUPY</t>
  </si>
  <si>
    <t>DUBEČ</t>
  </si>
  <si>
    <t>PETROVICE</t>
  </si>
  <si>
    <t>Správní obvod PRAHA 15 - celkem</t>
  </si>
  <si>
    <t>PRAHA 16</t>
  </si>
  <si>
    <t>LIPENCE</t>
  </si>
  <si>
    <t>LOCHKOV</t>
  </si>
  <si>
    <t>ZBRASLAV</t>
  </si>
  <si>
    <t>VELKÁ CHUCHLE</t>
  </si>
  <si>
    <t>Správní obvod PRAHA 16 - celkem</t>
  </si>
  <si>
    <t>PRAHA 17</t>
  </si>
  <si>
    <t>MČ PRAHA 17 - celkem</t>
  </si>
  <si>
    <t>PRAHA 18</t>
  </si>
  <si>
    <t>ČAKOVICE</t>
  </si>
  <si>
    <t>MČ PRAHA 18 - celkem</t>
  </si>
  <si>
    <t>PRAHA 19</t>
  </si>
  <si>
    <t>SATALICE</t>
  </si>
  <si>
    <t>Správní obvod PRAHA 19 - celkem</t>
  </si>
  <si>
    <t>PRAHA 20</t>
  </si>
  <si>
    <t>MČ PRAHA 20 - celkem</t>
  </si>
  <si>
    <t>PRAHA 21</t>
  </si>
  <si>
    <t>KLÁNOVICE</t>
  </si>
  <si>
    <t>Správní obvod PRAHA 21 - celkem</t>
  </si>
  <si>
    <t>Správní obvod PRAHA 22 - celkem</t>
  </si>
  <si>
    <t>Správní obvod PRAHA 1 - 22 celkem</t>
  </si>
  <si>
    <t>Základní školy</t>
  </si>
  <si>
    <t>Základní umělecké školy</t>
  </si>
  <si>
    <t>Domy dětí a mládeže</t>
  </si>
  <si>
    <t>CELKEM</t>
  </si>
  <si>
    <t>Masarykova základní škola, Praha 9 - Újezd nad Lesy, Polesná 1690</t>
  </si>
  <si>
    <t>MČ PRAHA 3 - celkem</t>
  </si>
  <si>
    <t>Základní škola Bohumila Hrabala, Praha 8, Zenklova 52</t>
  </si>
  <si>
    <t>Základní škola a Mateřská škola, Praha 4, Sdružení 1080</t>
  </si>
  <si>
    <t>Základní škola  Mazurská, Praha 8, Svídnická 1a</t>
  </si>
  <si>
    <t xml:space="preserve">Mateřská škola Kovářská </t>
  </si>
  <si>
    <t>Mateřská škola Litvínovská 490</t>
  </si>
  <si>
    <t xml:space="preserve">Mateřská škola Pod Krocínkou </t>
  </si>
  <si>
    <t xml:space="preserve">Mateřská škola Šluknovská </t>
  </si>
  <si>
    <t>Mateřská škola U Nové školy</t>
  </si>
  <si>
    <t xml:space="preserve">Mateřská škola Veltruská </t>
  </si>
  <si>
    <t>Mateřská škola Letenská</t>
  </si>
  <si>
    <t>Mateřská škola Revoluční</t>
  </si>
  <si>
    <t>Mateřská škola, Praha 2, Na Děkance 2</t>
  </si>
  <si>
    <t>Mateřská škola, Praha 2, Na Smetance 1</t>
  </si>
  <si>
    <t>Mateřská škola, Praha 2,  Slovenská 27</t>
  </si>
  <si>
    <t>Mateřská škola s internátní péčí, Praha 2, Španělská 16</t>
  </si>
  <si>
    <t>Mateřská škola, Praha 2, Šumavská 37</t>
  </si>
  <si>
    <t>Mateřská škola, Praha 2,  Viničná 1</t>
  </si>
  <si>
    <t>Matařská škola, Praha 3, Jeseniova 204/2686</t>
  </si>
  <si>
    <t>Mateřská škola, Praha 3, Jeseniova 98/2593</t>
  </si>
  <si>
    <t>Mateřská škola, Praha 3, Libická 4/2271</t>
  </si>
  <si>
    <t>Mateřská škola, Praha 3, Na Balkáně 74/2590</t>
  </si>
  <si>
    <t>Mateřská škola Milíčův dům, Praha 3, Sauerova 2/1836</t>
  </si>
  <si>
    <t>Mateřská škola, Praha 3, U Zásobní zahrady 6/2697</t>
  </si>
  <si>
    <t>Mateřská škola, Praha 3, Vozová 5/953</t>
  </si>
  <si>
    <t>Mateřská škola Pražačka, Praha 3, Za Žižkovskou vozovnou 17/1700</t>
  </si>
  <si>
    <t>Mateřská škola Trojlístek, Praha 4, Bezová 4</t>
  </si>
  <si>
    <t>Mateřská škola, Praha 4, Fillova 11</t>
  </si>
  <si>
    <t>Mateřská škola, Praha 4, Jílovská 75</t>
  </si>
  <si>
    <t>Mateřská škola, Praha 4, Jitřní 2</t>
  </si>
  <si>
    <t>Mateřská škola, Praha 4, K Podjezdu 2</t>
  </si>
  <si>
    <t>Mateřská škola, Praha 4, Mezivrší 15</t>
  </si>
  <si>
    <t>Mateřská škola Alšovy sady, Praha 4, Na Větrově 22</t>
  </si>
  <si>
    <t>Mateřská škola, Praha 4, Na Zvoničce 13</t>
  </si>
  <si>
    <t>Mateřská škola, Praha 4, Němčická 16</t>
  </si>
  <si>
    <t>Mateřská škola, Praha 4, Přímětická 1247</t>
  </si>
  <si>
    <t>Mateřská škola, Praha 4, Svojšovická 3</t>
  </si>
  <si>
    <t>Mateřská škola, Praha 4, Voráčovská 2</t>
  </si>
  <si>
    <t>Mateřská škola "Slunéčko" Praha 5 - Košíře, Beníškové 988</t>
  </si>
  <si>
    <t>Mateřská škola "U Krtečka"  Praha 5 - Motol, Kudrnova 235</t>
  </si>
  <si>
    <t>Mateřská škola, Praha 5 - Barrandov, Kurandové 669</t>
  </si>
  <si>
    <t>Mateřská škola, Praha 5 - Barrandov, Lohniského 830</t>
  </si>
  <si>
    <t>Mateřská škola, Praha 5 - Barrandov, Lohniského 851</t>
  </si>
  <si>
    <t>Mateřská škola, Praha 5 - Smíchov, Nad Palatou 613</t>
  </si>
  <si>
    <t>Mateřská škola, Praha 5 - Košíře, Peroutkova 1004</t>
  </si>
  <si>
    <t>Mateřská škola, Praha 5 - Košíře, Podbělohorská 2185</t>
  </si>
  <si>
    <t>Mateřská škola, Praha 5 - Barrandov, Tréglova 780</t>
  </si>
  <si>
    <t>Mateřská škola se speciálními třídami DUHA Praha 5 - Košíře, Trojdílná 1117</t>
  </si>
  <si>
    <t>Mateřská škola, Praha 5 - Smíchov, U Železničního mostu 2629</t>
  </si>
  <si>
    <t>Fakultní mateřská škola se speciální péčí</t>
  </si>
  <si>
    <t>Mateřská škola Motýlek</t>
  </si>
  <si>
    <t>Waldorfská mateřská škola</t>
  </si>
  <si>
    <t>Mateřská škola Jílkova</t>
  </si>
  <si>
    <t>Mateřská škola Libocká</t>
  </si>
  <si>
    <t>Mateřská škola Meziškolská</t>
  </si>
  <si>
    <t>Mateřská škola Na Okraji</t>
  </si>
  <si>
    <t>Mateřská škola Parléřova</t>
  </si>
  <si>
    <t xml:space="preserve">Mateřská škola Sbíhavá </t>
  </si>
  <si>
    <t>Mateřská škola Šmolíkova</t>
  </si>
  <si>
    <t>Mateřská škola Velvarská</t>
  </si>
  <si>
    <t>Mateřská škola Gagarinova</t>
  </si>
  <si>
    <t>Mateřská škola K Roztokům, Praha 6-Suchdol, K Roztokům 879</t>
  </si>
  <si>
    <t>Mateřská škola, Praha 7, Letohradská 1a</t>
  </si>
  <si>
    <t>Mateřská škola, Praha 7, Nad Štolou 6</t>
  </si>
  <si>
    <t>Mateřská škola U Uranie, Praha 7, Na Maninách 1080/29a</t>
  </si>
  <si>
    <t>Mateřská škola Nad Kazankou, Praha 7, Nad Kazankou 30</t>
  </si>
  <si>
    <t>Mateřská škola, Praha 8, Chabařovická 2</t>
  </si>
  <si>
    <t>MČ PRAHA 4 - celkem</t>
  </si>
  <si>
    <t>BĚCHOVICE</t>
  </si>
  <si>
    <t>KOLOVRATY</t>
  </si>
  <si>
    <t>Základní škola a Mateřská škola Petřiny - jih, Praha 6, Šantrochova 2</t>
  </si>
  <si>
    <t>Základní škola, Praha 9 - Satalice, K Cihelně 137</t>
  </si>
  <si>
    <t>přímé NIV celkem</t>
  </si>
  <si>
    <t>Mateřská škola, Praha 8, Klíčanská 20</t>
  </si>
  <si>
    <t>Mateřská škola Čakovice II</t>
  </si>
  <si>
    <t>PRAHA 22</t>
  </si>
  <si>
    <t>TROJA</t>
  </si>
  <si>
    <t>SUCHDOL</t>
  </si>
  <si>
    <t>SLIVENEC</t>
  </si>
  <si>
    <t>LYSOLAJE</t>
  </si>
  <si>
    <t>NEBUŠICE</t>
  </si>
  <si>
    <t>ĎÁBLICE</t>
  </si>
  <si>
    <t>ŠTĚRBOHOLY</t>
  </si>
  <si>
    <t>ZLIČÍN</t>
  </si>
  <si>
    <t>VINOŘ</t>
  </si>
  <si>
    <t>KOLODĚJE</t>
  </si>
  <si>
    <t>Mateřská škola Hellichova</t>
  </si>
  <si>
    <t>Mateřská škola Masná</t>
  </si>
  <si>
    <t>Mateřská škola Pštrossova</t>
  </si>
  <si>
    <t>Mateřská škola Opletalova</t>
  </si>
  <si>
    <t>Mateřská škola "Trojlístek", Praha 2, Kladská 25</t>
  </si>
  <si>
    <t>Mateřská škola "Čtyřlístek", Praha 2, Římská 27</t>
  </si>
  <si>
    <t>Waldorfská mateřská škola, Praha 3, Koněvova 240a/2497</t>
  </si>
  <si>
    <t>Mateřská škola, Praha 3, Sudoměřská 54/1137</t>
  </si>
  <si>
    <t xml:space="preserve">Mateřská škola Kunratice, Praha 4, Předškolní 880  </t>
  </si>
  <si>
    <t xml:space="preserve">Mateřská škola, Praha 5 - Hlubočepy, Hlubočepská 90 </t>
  </si>
  <si>
    <t>Mateřská škola, Praha 5 - Smíchov, Kroupova 2775</t>
  </si>
  <si>
    <t>Mateřská škola Charlese de Gaulla</t>
  </si>
  <si>
    <t>Mateřská škola, Praha 8, Korycanská 14</t>
  </si>
  <si>
    <t>Mateřská škola, Praha 8, Kotlaska 3</t>
  </si>
  <si>
    <t>Mateřská škola, Praha 8, Lešenská 2</t>
  </si>
  <si>
    <t>Mateřská škola, Praha 8, Libčická 6</t>
  </si>
  <si>
    <t>Mateřská škola, Praha 8, Na Korábě 2</t>
  </si>
  <si>
    <t>Mateřská škola, Praha 8, Na Pěšinách 13</t>
  </si>
  <si>
    <t>Mateřská škola, Praha 8, Na Přesypu 4</t>
  </si>
  <si>
    <t>Mateřská škola, Praha 8, Poznaňská 32</t>
  </si>
  <si>
    <t>Mateřská škola, Praha 8, Řešovská 8</t>
  </si>
  <si>
    <t>Mateřská škola, Praha 8, Šiškova 2</t>
  </si>
  <si>
    <t>Mateřská škola, Praha 8, Štěpničná 1</t>
  </si>
  <si>
    <t>Mateřská škola Bílenecké nám., příspěvková organizace</t>
  </si>
  <si>
    <t>Mateřská škola Novoborská</t>
  </si>
  <si>
    <t>Mateřská škola, Praha 10, Benešovská 28/2291</t>
  </si>
  <si>
    <t>Mateřská škola, Praha 10, Štěchovická 4/1981, příspěvková organizace</t>
  </si>
  <si>
    <t>Mateřská škola, Praha 10, Tolstého 2a/ 1353, příspěvková organizace</t>
  </si>
  <si>
    <t>Mateřská škola U Vršovického nádraží, Praha 10, Sámova 2a, příspěvková organizace</t>
  </si>
  <si>
    <t>Mateřská škola, Praha 10, Ve Stínu 10/2103, příspěvková organizace</t>
  </si>
  <si>
    <t>Mateřská škola, Praha 10, Zvonková 12/2901, příspěvková organizace</t>
  </si>
  <si>
    <t>Mateřská škola Madolinka, Praha 4, Modletická 1402</t>
  </si>
  <si>
    <t>Mateřská škola Ke Kašně</t>
  </si>
  <si>
    <t>Mateřská škola Lojovická</t>
  </si>
  <si>
    <t>Mateřská škola Mezi Domy</t>
  </si>
  <si>
    <t>Mateřská škola ROSNIČKA, Praha 13, Běhounkova 2474</t>
  </si>
  <si>
    <t>Mateřská škola ÚSMĚV, Praha 13, Herčíkova 2190</t>
  </si>
  <si>
    <t>Mateřská škola PASTELKA, Praha 13, Horákova 2064</t>
  </si>
  <si>
    <t>Mateřská škola ŠIKULKA, Praha 13, Hostinského 1534</t>
  </si>
  <si>
    <t>Mateřská škola PÍŠŤALKA, Praha 13, Chlupova 1798</t>
  </si>
  <si>
    <t>Mateřská škola ROZMARÝNEK, Praha 13, Chlupova 1799</t>
  </si>
  <si>
    <t>Mateřská škola BARVIČKA, Praha 13, Klausova 2449</t>
  </si>
  <si>
    <t>Fakultní mateřská škola SLUNÍČKO POD STŘECHOU při Pedagogické fakultě Univerzity Karlovy, Praha 13, Mohylova 1964</t>
  </si>
  <si>
    <t>Mateřská škola U BOBŘÍKA, Praha 13, Podpěrova 1880</t>
  </si>
  <si>
    <t>Mateřská škola PALETKA, Praha 13, Trávníčkova 1747</t>
  </si>
  <si>
    <t>Mateřská škola VEČERNÍČEK, Praha 13, Vlachova 1501</t>
  </si>
  <si>
    <t>Mateřská škola U RUMCAJSE, Praha 13,  Zázvorkova 1994</t>
  </si>
  <si>
    <t>Mateřská škola SLUNÍČKO, Praha 9 - Černý Most, Gen. Janouška 1005</t>
  </si>
  <si>
    <t>Mateřská škola DUHA, Praha 9 - Dolní Počernice, Svatoňovická 587</t>
  </si>
  <si>
    <t>Mateřská škola, Praha 10, Jakobiho 329</t>
  </si>
  <si>
    <t>Mateřská škola Praha - Lochkov, Praha - Lochkov,  Za ovčínem 1</t>
  </si>
  <si>
    <t>Mateřská škola LAUDOVA se speciálními třídami, Praha 6 - Řepy, Laudova 3/1030</t>
  </si>
  <si>
    <t>Mateřská škola PASTELKA, Praha 6 - Řepy, Španielova 27/1316</t>
  </si>
  <si>
    <t>Mateřská škola Praha 9 - Satalice</t>
  </si>
  <si>
    <t>Mateřská škola Sluníčko, Praha 9 - Újezd nad Lesy, Polesná 1690</t>
  </si>
  <si>
    <t>PRAHA 3</t>
  </si>
  <si>
    <t>Základní škola, Praha 4, Pošepného náměstí 2022</t>
  </si>
  <si>
    <t>ÚJEZD</t>
  </si>
  <si>
    <t>Návrh závazných ukazatelů rozpočtu a počtu zaměstnanců škol a školských zařízení</t>
  </si>
  <si>
    <t>Org.</t>
  </si>
  <si>
    <t>org.</t>
  </si>
  <si>
    <t xml:space="preserve"> </t>
  </si>
  <si>
    <t>Základní škola, Praha 2, Vratislavova 13</t>
  </si>
  <si>
    <t>Základní škola, Fakultní škola Pedagogické fakulty UK, Praha 2, Slovenská 27</t>
  </si>
  <si>
    <t>Základní škola a mateřská škola, Praha 3, Chelčického 43/2614</t>
  </si>
  <si>
    <t>Základní škola a mateřská škola, Praha 3, nám. Jiřího z Lobkovic 22/121</t>
  </si>
  <si>
    <t>Základní škola, Praha 4, Bítovská 1</t>
  </si>
  <si>
    <t>Základní škola U Krčského lesa, Praha 4, Jánošíkova 1320</t>
  </si>
  <si>
    <t>Základní škola Kunratice, Praha 4, Předškolní 420</t>
  </si>
  <si>
    <t>Základní škola a Mateřská škola, Praha 6, Bílá 1</t>
  </si>
  <si>
    <t>Základní škola a mateřská škola Petra Strozziho, Praha 8, Za Invalidovnou 3</t>
  </si>
  <si>
    <t>Základní škola Praha - Dolní Chabry</t>
  </si>
  <si>
    <t>Základní škola, Praha 10, Gutova 39/1987</t>
  </si>
  <si>
    <t>Základní škola Karla Čapka, Praha 10, Kodaňská 16/658</t>
  </si>
  <si>
    <t>Základní škola Eden, Praha 10, Vladivostocká 6/1035</t>
  </si>
  <si>
    <t>Základní škola, Praha 4, Květnového vítězství 1554</t>
  </si>
  <si>
    <t>Základní škola  a mateřská škola Chodov, Praha 4, Květnového vítězství 57</t>
  </si>
  <si>
    <t>Základní škola a mateřská škola ANGEL v Praze 12</t>
  </si>
  <si>
    <t>Základní škola a mateřská škola K Dolům v Praze 12</t>
  </si>
  <si>
    <t>Základní škola T. G. Masaryka v Praze 12</t>
  </si>
  <si>
    <t>Základní škola profesora Švejcara v Praze 12</t>
  </si>
  <si>
    <t>Základní škola a mateřská škola Na Beránku v Praze 12</t>
  </si>
  <si>
    <t>Základní škola Písnická v Praze 12</t>
  </si>
  <si>
    <t>Základní škola Rakovského v Praze 12</t>
  </si>
  <si>
    <t>Základní škola Zárubova v Praze 12</t>
  </si>
  <si>
    <t>Základní škola s rozšířenou výukou jazyků</t>
  </si>
  <si>
    <t>Základní škola Meteorologická</t>
  </si>
  <si>
    <t xml:space="preserve">Fakultní základní škola profesora Otokara Chlupa Pedagogické fakulty UK, Praha 13, Fingerova 2186 </t>
  </si>
  <si>
    <t>Základní škola, Praha 13, Janského 2189</t>
  </si>
  <si>
    <t>Základní škola, Praha 13, Klausova 2450</t>
  </si>
  <si>
    <t>Základní škola, Praha 13, Mohylová 1963</t>
  </si>
  <si>
    <t>Základní škola a Mateřská škola, Praha 10 - Štěrboholy</t>
  </si>
  <si>
    <t>Základní škola Charlotty Masarykové, Praha 5 - Velká Chuchle</t>
  </si>
  <si>
    <t>Základní škola a Mateřská škola Praha - Vinoř</t>
  </si>
  <si>
    <t>Základní škola Praha - Běchovice</t>
  </si>
  <si>
    <t>Základní škola a mateřská škola Koloděje</t>
  </si>
  <si>
    <t>Základní škola U Obory, Praha 10, Vachkova 630</t>
  </si>
  <si>
    <t>Mateřská škola Volavkova</t>
  </si>
  <si>
    <t>Mateřská škola, Praha 8, Krynická 2</t>
  </si>
  <si>
    <t>Mateřská škola, Praha 10, U Roháčových  kasáren 14/1215, příspěvková organizace</t>
  </si>
  <si>
    <t>Mateřská škola Vodnická</t>
  </si>
  <si>
    <t>BŘEZINÉVES</t>
  </si>
  <si>
    <t>Školní jídelna Praha - Radotín</t>
  </si>
  <si>
    <t>Základní škola Praha - Radotín</t>
  </si>
  <si>
    <t>Malostranská základní škola</t>
  </si>
  <si>
    <t>Základní škola nám.Curieových</t>
  </si>
  <si>
    <t>Základní škola Vodičkova</t>
  </si>
  <si>
    <t>Školní jídelna Karmelitská</t>
  </si>
  <si>
    <t xml:space="preserve">Školní jídelna Uhelný trh </t>
  </si>
  <si>
    <t>Školní jídelna Jindřišská</t>
  </si>
  <si>
    <t>Školní jídelna Zlatnická</t>
  </si>
  <si>
    <t>Dům dětí a mládeže Stodůlky</t>
  </si>
  <si>
    <t>Základní umělecká škola Blatiny, Praha - Řepy, Španielova 50/1124</t>
  </si>
  <si>
    <t>Sportovní a rekreační areál Pražačka se školní jídelnou, Praha 3,  Za Žižkovskou vozovnou 19/2716</t>
  </si>
  <si>
    <t xml:space="preserve">Zařízení školního stravování v Letňanech </t>
  </si>
  <si>
    <t>Školní jídelna, Praha 22,  Nové náměstí 1100</t>
  </si>
  <si>
    <t>Základní škola Brána jazyků s rozšířenou výukou matematiky</t>
  </si>
  <si>
    <t>Základní škola J.Gutha - Jarkovského</t>
  </si>
  <si>
    <t>Základní škola u svatého Štěpána Praha 2, Štěpánská 8</t>
  </si>
  <si>
    <t>Základní škola a Mateřská škola, Praha 4, Ohradní 49</t>
  </si>
  <si>
    <t>Základní škola a mateřská škola Praha 5 - Smíchov, Kořenského 10/760</t>
  </si>
  <si>
    <t>Fakultní základní škola a mateřská škola Barrandov II při PedF UK, Praha 5 - Hlubočepy, V Remízku 7/919</t>
  </si>
  <si>
    <t>Základní škola a mateřská škola, Praha 8, U školské zahrady 4</t>
  </si>
  <si>
    <t>Základní škola a Mateřská škola  Na Balabence</t>
  </si>
  <si>
    <t>Základní škola a Mateřská škola generála Františka Fajtla DFC</t>
  </si>
  <si>
    <t>Základní škola a Mateřská škola Tupolevova</t>
  </si>
  <si>
    <t>Mateřská škola, Praha 3, Na Vrcholu 1a/1955</t>
  </si>
  <si>
    <t xml:space="preserve">Mateřská škola BoTa, Praha 4, Boleslavova 1a </t>
  </si>
  <si>
    <t>Mateřská škola 4 pastelky, Praha 4, Sedlčanská 14</t>
  </si>
  <si>
    <t>Krčská mateřská škola, Praha 4, Tajovského 1309</t>
  </si>
  <si>
    <t>Mateřská škola, Praha 4, V Zápolí 1249</t>
  </si>
  <si>
    <t>Mateřská škola Na Dlouhém lánu</t>
  </si>
  <si>
    <t>Mateřská škola Kostelní, Praha 7, Kostelní 37/7</t>
  </si>
  <si>
    <t>Mateřská škola, Praha 8, U Sluncové 10a</t>
  </si>
  <si>
    <t>Mateřská škola Březiněves, příspěvková organizace</t>
  </si>
  <si>
    <t xml:space="preserve">Mateřská škola U Vysočanského pivovaru </t>
  </si>
  <si>
    <t>Mateřská škola, Praha 10, Magnitogorská 14/1430</t>
  </si>
  <si>
    <t>Mateřská škola, Praha 10, Mládežnická 1/3078</t>
  </si>
  <si>
    <t>Mateřská škola, Praha 4, V Benátkách 1751</t>
  </si>
  <si>
    <t xml:space="preserve">Mateřská škola K Lukám </t>
  </si>
  <si>
    <t>Mateřská škola HAVAJ, Praha 13, Mezi školami 2482</t>
  </si>
  <si>
    <t>Mateřská škola, Praha 5, K Samoobsluze  211</t>
  </si>
  <si>
    <t>Mateřská škola Čakovice I</t>
  </si>
  <si>
    <t>Mateřská škola Sedmikráska, Praha 9 - Újezd nad lesy, Lišická 1502</t>
  </si>
  <si>
    <t>Mateřská škola Rohožník, Praha 9 - Újezd nad lesy, Žárovická 1653</t>
  </si>
  <si>
    <t>Mateřská škola Klánovice, Praha 9 - Klánovice,  V Žáčku 219</t>
  </si>
  <si>
    <t>Mateřská škola Praha - Kolovraty</t>
  </si>
  <si>
    <t>Mateřská škola Kytlická</t>
  </si>
  <si>
    <t>Školní jídelna Vojtěšská</t>
  </si>
  <si>
    <t xml:space="preserve">Mateřská škola Národní se zaměřením na ranou péči </t>
  </si>
  <si>
    <t xml:space="preserve">Mateřská škola, Praha 3, Jeseniova 4,6/1680 </t>
  </si>
  <si>
    <t xml:space="preserve">Mateřská škola, Praha 3, nám.Jiřího z Lobkovic 23/119 </t>
  </si>
  <si>
    <t xml:space="preserve">Základní škola s rozšířenou výukou jazyků a s rozšířenou výukou tělesné výchovy, Praha 4, Filosofská 3 </t>
  </si>
  <si>
    <t xml:space="preserve">Mateřská škola Bubeníčkova </t>
  </si>
  <si>
    <t xml:space="preserve">Mateřská škola Čínská </t>
  </si>
  <si>
    <t xml:space="preserve">Mateřská škola Juárezova </t>
  </si>
  <si>
    <t xml:space="preserve">Mateřská škola Terronská </t>
  </si>
  <si>
    <t xml:space="preserve">Mateřská škola Vokovická </t>
  </si>
  <si>
    <t>Základní škola a Mateřská škola Antonína Čermáka, Praha 6</t>
  </si>
  <si>
    <t xml:space="preserve">Základní škola a mateřská škola, Praha - Nebušice </t>
  </si>
  <si>
    <t xml:space="preserve">Fakultní mateřská škola při Pedagogické fakultě Univerzity Karlovy, Praha 7,Na Výšinách 3 </t>
  </si>
  <si>
    <t xml:space="preserve">Mateřská škola, Praha 8, Bojasova 1 </t>
  </si>
  <si>
    <t xml:space="preserve">Mateřská škola, Praha 10, Dvouletky 8/601, příspěvková organizace </t>
  </si>
  <si>
    <t xml:space="preserve">Mateřská škola, Praha 10, Kodaňská 14/989 </t>
  </si>
  <si>
    <t xml:space="preserve">Mateřská škola, Praha 10, Omská 6/1354 </t>
  </si>
  <si>
    <t xml:space="preserve">Mateřská škola, Praha 10, Tuchorazská 2a/472, příspěvková organizace </t>
  </si>
  <si>
    <t xml:space="preserve">Základní škola, Praha 10, Nad Vodovodem 81/460 </t>
  </si>
  <si>
    <t xml:space="preserve">Mateřská škola, Praha 4, A. Drabíkové 536 </t>
  </si>
  <si>
    <t xml:space="preserve">Mateřská škola Oáza v Praze 12 </t>
  </si>
  <si>
    <t xml:space="preserve">Mateřská škola Pohádka v Praze 12 </t>
  </si>
  <si>
    <t xml:space="preserve">Mateřská škola Jahůdka v Praze 12 </t>
  </si>
  <si>
    <t xml:space="preserve">Mateřská škola Srdíčko v Praze 12 </t>
  </si>
  <si>
    <t xml:space="preserve">Mateřská škola Hvězdička v Praze 12 </t>
  </si>
  <si>
    <t xml:space="preserve">Mateřská škola Tyršovka v Praze 12 </t>
  </si>
  <si>
    <t xml:space="preserve">Mateřská škola Zvoneček v Praze 12 </t>
  </si>
  <si>
    <t xml:space="preserve">Mateřská škola Pastelka v Praze 12 </t>
  </si>
  <si>
    <t xml:space="preserve">Mateřská škola Montessori v Praze 12 </t>
  </si>
  <si>
    <t xml:space="preserve">Mateřská škola Podsaďáček v Praze 12 </t>
  </si>
  <si>
    <t xml:space="preserve">Základní škola a mateřská škola Smolkova v Praze 12 </t>
  </si>
  <si>
    <t xml:space="preserve">Mateřská škola, Praha 13, Husníkova 2075, příspěvková organizace </t>
  </si>
  <si>
    <t xml:space="preserve">Mateřská škola Praha 5 - Řeporyje </t>
  </si>
  <si>
    <t xml:space="preserve">Základní škola, Praha 9 - Černý Most, Bří. Venclíků 1140 </t>
  </si>
  <si>
    <t xml:space="preserve">Základní škola, Praha 10-Hostivař, Kozinova 1000 </t>
  </si>
  <si>
    <t xml:space="preserve">Mateřská škola Praha - Radotín </t>
  </si>
  <si>
    <t xml:space="preserve">Mateřská škola SOCHÁŇOVA, </t>
  </si>
  <si>
    <t xml:space="preserve">Mateřská škola Příborská </t>
  </si>
  <si>
    <t xml:space="preserve">Základní škola Dr. Edvarda Beneše, Praha 9 - Čakovice, náměstí Jiřího Berana 500 </t>
  </si>
  <si>
    <t xml:space="preserve">Mateřská škola "U Rybníčku", Praha 9 - Horní Počernice, Křovinovo nám.115 </t>
  </si>
  <si>
    <t xml:space="preserve">Dům dětí a mládeže, Praha - Horní Počernice, Ratibořická 1899 </t>
  </si>
  <si>
    <t xml:space="preserve">1. Mateřská škola </t>
  </si>
  <si>
    <t xml:space="preserve">Mateřská škola Čtyřlístek Praha-Běchovice </t>
  </si>
  <si>
    <t xml:space="preserve">Mateřská škola Sluneční, Praha 10, Sluneční 1550/20 </t>
  </si>
  <si>
    <t xml:space="preserve">Základní škola Praha - Kolovraty </t>
  </si>
  <si>
    <t>Mateřská škola Pampeliška</t>
  </si>
  <si>
    <t>Školní jídelna, Praha 10, Vršovická 68/1429, příspěvková organizace</t>
  </si>
  <si>
    <t>Základní škola Járy Cimrmana Lysolaje</t>
  </si>
  <si>
    <t>Základní škola, Praha 3, Cimburkova 18/600</t>
  </si>
  <si>
    <t xml:space="preserve">Základní škola Praha - Lipence </t>
  </si>
  <si>
    <t>Mateřská škola  Matěchova, Praha 4, Halasova 1069</t>
  </si>
  <si>
    <t>Mateřská škola, Starodubečská 506, Praha 10- Dubeč</t>
  </si>
  <si>
    <t>Mateřská škola Větrníček v Praze 12</t>
  </si>
  <si>
    <t>Základní škola Litvínovská 500</t>
  </si>
  <si>
    <t>Základní škola Litvínovská 600</t>
  </si>
  <si>
    <t xml:space="preserve">Základní škola Novoborská </t>
  </si>
  <si>
    <t>Základní škola Špitálská</t>
  </si>
  <si>
    <t>Základní škola Praha - Petrovice, příspěvková organizace</t>
  </si>
  <si>
    <t>Mateřská škola JAHODNICE, Praha 9 - Kyje, Kostlivého 1218</t>
  </si>
  <si>
    <t>Základní umělecká škola, Praha  - Zbraslav</t>
  </si>
  <si>
    <t>Zařízení školního stravování Praha - Zbraslav</t>
  </si>
  <si>
    <t>Základní škola Vladislava Vančury, Praha - Zbraslav</t>
  </si>
  <si>
    <t>KŘESLICE</t>
  </si>
  <si>
    <t>Mateřská škola Křeslice</t>
  </si>
  <si>
    <t>Mateřská škola Matjuchinova</t>
  </si>
  <si>
    <t>Mateřská škola Nad Parkem</t>
  </si>
  <si>
    <t>Spořilovská mateřská škola, Praha 4, Jihozápadní 4</t>
  </si>
  <si>
    <t>Mateřská škola ZAHRÁDKA, Praha 13, Husníkova 2076</t>
  </si>
  <si>
    <t>Mateřská škola Formanská, příspěvková organizace</t>
  </si>
  <si>
    <t>Mateřská škola Pitkovice, příspěvková organizace, Praha 10, Hlívová 303/4</t>
  </si>
  <si>
    <t>Mateřská škola  Albrechtická, příspěvková organizace</t>
  </si>
  <si>
    <t>Mateřská škola Letců, příspěvková organizace</t>
  </si>
  <si>
    <t>Mateřská škola Malkovského, příspěvková organizace</t>
  </si>
  <si>
    <t>Základní škola a mateřská škola Praha 5 - Košíře, Weberova 1/1090</t>
  </si>
  <si>
    <t>Základní škola a Mateřská škola Emy Destinnové, Praha 6, náměstí Svobody 3/930</t>
  </si>
  <si>
    <t>Základní škola Praha 5 - Řeporyje, Od Školy 596</t>
  </si>
  <si>
    <t xml:space="preserve">Základní škola  Fryčovická </t>
  </si>
  <si>
    <t>Základní škola Praha 9 - Kbely</t>
  </si>
  <si>
    <t>zřizovaných městskými částmi hlavního města Prahy na rok 2018</t>
  </si>
  <si>
    <t>Návrh na rok 2018</t>
  </si>
  <si>
    <t>Základní škola Chmelnice, Praha 3, K Lučinám 18/2500</t>
  </si>
  <si>
    <t>Mateřská škola BALÓNEK, Praha 13, Janského 2188</t>
  </si>
  <si>
    <t>Mateřská škola POHÁDKA, Praha 13, Janského 2187</t>
  </si>
  <si>
    <t>v tis. Kč</t>
  </si>
  <si>
    <t>Mateřská škola Beranov, příspěvková organizace</t>
  </si>
  <si>
    <t>Mateřská škola U STROMU, Praha 13, Ovčí hájek 2174, příspěvková organizace</t>
  </si>
  <si>
    <t>Mateřská škola Na Chodovci, Praha 4, Měchenická 2540</t>
  </si>
  <si>
    <t>Základní škola, Praha 2, Jana Masaryka 21</t>
  </si>
  <si>
    <t xml:space="preserve">Základní škola a mateřská škola Jarov, Praha 3, V Zahrádkách 48/1966 </t>
  </si>
  <si>
    <t>Základní škola a Mateřská škola, Praha 6, Na Dlouhém lánu 43</t>
  </si>
  <si>
    <t>Příloha č. 8 k usnesení Zastupitelstva HMP č. 31/1 ze dne 30. 11.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</si>
</sst>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i/>
      <u/>
      <sz val="9"/>
      <name val="Arial CE"/>
      <family val="2"/>
      <charset val="238"/>
    </font>
    <font>
      <i/>
      <sz val="8"/>
      <name val="Arial CE"/>
      <charset val="238"/>
    </font>
    <font>
      <sz val="11"/>
      <color indexed="8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u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</borders>
  <cellStyleXfs count="2">
    <xf numFmtId="0" fontId="0" fillId="0" borderId="0"/>
    <xf numFmtId="0" fontId="5" fillId="0" borderId="0"/>
  </cellStyleXfs>
  <cellXfs count="294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2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3" fontId="0" fillId="0" borderId="0" xfId="0" applyNumberFormat="1"/>
    <xf numFmtId="0" fontId="8" fillId="0" borderId="0" xfId="0" applyFont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8" fillId="0" borderId="5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11" fillId="2" borderId="22" xfId="0" applyFont="1" applyFill="1" applyBorder="1" applyAlignment="1">
      <alignment vertical="center" wrapText="1"/>
    </xf>
    <xf numFmtId="0" fontId="8" fillId="2" borderId="23" xfId="0" applyFont="1" applyFill="1" applyBorder="1" applyAlignment="1">
      <alignment vertical="center"/>
    </xf>
    <xf numFmtId="0" fontId="8" fillId="2" borderId="24" xfId="0" applyFont="1" applyFill="1" applyBorder="1" applyAlignment="1">
      <alignment vertical="center"/>
    </xf>
    <xf numFmtId="0" fontId="8" fillId="0" borderId="28" xfId="0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vertical="center" wrapText="1"/>
    </xf>
    <xf numFmtId="0" fontId="11" fillId="2" borderId="35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center" vertical="center"/>
    </xf>
    <xf numFmtId="0" fontId="11" fillId="2" borderId="36" xfId="0" applyFont="1" applyFill="1" applyBorder="1" applyAlignment="1">
      <alignment vertical="center" wrapText="1"/>
    </xf>
    <xf numFmtId="164" fontId="8" fillId="0" borderId="0" xfId="0" applyNumberFormat="1" applyFont="1" applyAlignment="1">
      <alignment vertical="center"/>
    </xf>
    <xf numFmtId="0" fontId="8" fillId="2" borderId="37" xfId="0" applyFont="1" applyFill="1" applyBorder="1" applyAlignment="1">
      <alignment vertical="center"/>
    </xf>
    <xf numFmtId="3" fontId="12" fillId="0" borderId="0" xfId="0" applyNumberFormat="1" applyFont="1" applyFill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2" borderId="25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38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 wrapText="1"/>
    </xf>
    <xf numFmtId="0" fontId="8" fillId="2" borderId="10" xfId="0" applyFont="1" applyFill="1" applyBorder="1" applyAlignment="1">
      <alignment vertical="center"/>
    </xf>
    <xf numFmtId="0" fontId="8" fillId="2" borderId="26" xfId="0" applyFont="1" applyFill="1" applyBorder="1" applyAlignment="1">
      <alignment vertical="center" wrapText="1"/>
    </xf>
    <xf numFmtId="0" fontId="8" fillId="2" borderId="27" xfId="0" applyFont="1" applyFill="1" applyBorder="1" applyAlignment="1">
      <alignment vertical="center"/>
    </xf>
    <xf numFmtId="0" fontId="11" fillId="2" borderId="19" xfId="0" applyFont="1" applyFill="1" applyBorder="1" applyAlignment="1">
      <alignment vertical="center"/>
    </xf>
    <xf numFmtId="0" fontId="11" fillId="2" borderId="31" xfId="0" applyFont="1" applyFill="1" applyBorder="1" applyAlignment="1">
      <alignment vertical="center"/>
    </xf>
    <xf numFmtId="0" fontId="8" fillId="0" borderId="1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44" xfId="0" applyFont="1" applyFill="1" applyBorder="1" applyAlignment="1">
      <alignment vertical="center"/>
    </xf>
    <xf numFmtId="0" fontId="8" fillId="2" borderId="28" xfId="0" applyFont="1" applyFill="1" applyBorder="1" applyAlignment="1">
      <alignment vertical="center"/>
    </xf>
    <xf numFmtId="0" fontId="11" fillId="2" borderId="20" xfId="0" applyFont="1" applyFill="1" applyBorder="1" applyAlignment="1">
      <alignment vertical="center"/>
    </xf>
    <xf numFmtId="0" fontId="11" fillId="2" borderId="50" xfId="0" applyFont="1" applyFill="1" applyBorder="1" applyAlignment="1">
      <alignment vertical="center"/>
    </xf>
    <xf numFmtId="0" fontId="8" fillId="0" borderId="27" xfId="0" applyFont="1" applyFill="1" applyBorder="1" applyAlignment="1">
      <alignment vertical="center"/>
    </xf>
    <xf numFmtId="0" fontId="8" fillId="0" borderId="0" xfId="0" applyFont="1" applyFill="1" applyBorder="1"/>
    <xf numFmtId="0" fontId="8" fillId="0" borderId="0" xfId="0" applyFont="1"/>
    <xf numFmtId="0" fontId="11" fillId="0" borderId="20" xfId="0" applyFont="1" applyFill="1" applyBorder="1" applyAlignment="1">
      <alignment horizontal="left" vertical="center" wrapText="1"/>
    </xf>
    <xf numFmtId="0" fontId="11" fillId="2" borderId="36" xfId="0" applyFont="1" applyFill="1" applyBorder="1" applyAlignment="1">
      <alignment vertical="center"/>
    </xf>
    <xf numFmtId="0" fontId="8" fillId="0" borderId="5" xfId="0" applyFont="1" applyFill="1" applyBorder="1" applyAlignment="1">
      <alignment vertical="center"/>
    </xf>
    <xf numFmtId="0" fontId="8" fillId="0" borderId="9" xfId="0" applyFont="1" applyFill="1" applyBorder="1" applyAlignment="1">
      <alignment vertical="center"/>
    </xf>
    <xf numFmtId="0" fontId="8" fillId="0" borderId="26" xfId="0" applyFont="1" applyFill="1" applyBorder="1" applyAlignment="1">
      <alignment vertical="center"/>
    </xf>
    <xf numFmtId="0" fontId="11" fillId="2" borderId="30" xfId="0" applyFont="1" applyFill="1" applyBorder="1" applyAlignment="1">
      <alignment vertical="center"/>
    </xf>
    <xf numFmtId="0" fontId="11" fillId="2" borderId="35" xfId="0" applyFont="1" applyFill="1" applyBorder="1" applyAlignment="1">
      <alignment vertical="center"/>
    </xf>
    <xf numFmtId="0" fontId="8" fillId="0" borderId="15" xfId="0" applyFont="1" applyFill="1" applyBorder="1" applyAlignment="1">
      <alignment vertical="center" wrapText="1"/>
    </xf>
    <xf numFmtId="0" fontId="11" fillId="0" borderId="16" xfId="0" applyFont="1" applyFill="1" applyBorder="1" applyAlignment="1">
      <alignment vertical="center"/>
    </xf>
    <xf numFmtId="0" fontId="11" fillId="2" borderId="22" xfId="0" applyFont="1" applyFill="1" applyBorder="1" applyAlignment="1">
      <alignment vertical="center"/>
    </xf>
    <xf numFmtId="0" fontId="8" fillId="0" borderId="15" xfId="0" applyFont="1" applyFill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8" fillId="0" borderId="0" xfId="0" applyFont="1" applyFill="1"/>
    <xf numFmtId="0" fontId="11" fillId="0" borderId="20" xfId="0" applyFont="1" applyBorder="1" applyAlignment="1">
      <alignment horizontal="left" wrapText="1"/>
    </xf>
    <xf numFmtId="0" fontId="8" fillId="0" borderId="22" xfId="0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42" xfId="0" applyFont="1" applyBorder="1" applyAlignment="1">
      <alignment vertical="center"/>
    </xf>
    <xf numFmtId="0" fontId="8" fillId="0" borderId="28" xfId="0" applyFont="1" applyBorder="1" applyAlignment="1">
      <alignment horizontal="center" vertical="center"/>
    </xf>
    <xf numFmtId="0" fontId="8" fillId="0" borderId="31" xfId="0" applyFont="1" applyBorder="1" applyAlignment="1">
      <alignment vertical="center"/>
    </xf>
    <xf numFmtId="0" fontId="11" fillId="0" borderId="0" xfId="0" applyFont="1" applyFill="1"/>
    <xf numFmtId="0" fontId="11" fillId="0" borderId="0" xfId="0" applyFont="1" applyFill="1" applyBorder="1" applyAlignment="1">
      <alignment horizontal="left" wrapText="1"/>
    </xf>
    <xf numFmtId="0" fontId="8" fillId="0" borderId="39" xfId="0" applyFont="1" applyFill="1" applyBorder="1" applyAlignment="1">
      <alignment vertical="center"/>
    </xf>
    <xf numFmtId="0" fontId="8" fillId="0" borderId="27" xfId="0" applyFont="1" applyBorder="1" applyAlignment="1">
      <alignment horizontal="center" vertical="center"/>
    </xf>
    <xf numFmtId="164" fontId="8" fillId="3" borderId="9" xfId="0" applyNumberFormat="1" applyFont="1" applyFill="1" applyBorder="1" applyAlignment="1">
      <alignment vertical="center" wrapText="1"/>
    </xf>
    <xf numFmtId="164" fontId="0" fillId="0" borderId="0" xfId="0" applyNumberFormat="1"/>
    <xf numFmtId="0" fontId="8" fillId="0" borderId="0" xfId="0" applyFont="1" applyFill="1" applyBorder="1" applyAlignment="1">
      <alignment vertical="center"/>
    </xf>
    <xf numFmtId="0" fontId="12" fillId="3" borderId="18" xfId="0" applyFont="1" applyFill="1" applyBorder="1" applyAlignment="1">
      <alignment vertical="center" wrapText="1"/>
    </xf>
    <xf numFmtId="0" fontId="11" fillId="3" borderId="19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vertical="center" wrapText="1"/>
    </xf>
    <xf numFmtId="0" fontId="11" fillId="3" borderId="23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vertical="center"/>
    </xf>
    <xf numFmtId="0" fontId="8" fillId="3" borderId="24" xfId="0" applyFont="1" applyFill="1" applyBorder="1" applyAlignment="1">
      <alignment vertical="center"/>
    </xf>
    <xf numFmtId="0" fontId="8" fillId="3" borderId="25" xfId="0" applyFont="1" applyFill="1" applyBorder="1" applyAlignment="1">
      <alignment horizontal="center" vertical="center"/>
    </xf>
    <xf numFmtId="1" fontId="8" fillId="3" borderId="10" xfId="0" applyNumberFormat="1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164" fontId="8" fillId="3" borderId="26" xfId="0" applyNumberFormat="1" applyFont="1" applyFill="1" applyBorder="1" applyAlignment="1">
      <alignment vertical="center" wrapText="1"/>
    </xf>
    <xf numFmtId="1" fontId="8" fillId="3" borderId="27" xfId="0" applyNumberFormat="1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11" fillId="3" borderId="30" xfId="0" applyFont="1" applyFill="1" applyBorder="1" applyAlignment="1">
      <alignment vertical="center" wrapText="1"/>
    </xf>
    <xf numFmtId="0" fontId="11" fillId="3" borderId="31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11" fillId="3" borderId="35" xfId="0" applyFont="1" applyFill="1" applyBorder="1" applyAlignment="1">
      <alignment vertical="center" wrapText="1"/>
    </xf>
    <xf numFmtId="0" fontId="8" fillId="3" borderId="24" xfId="0" applyFont="1" applyFill="1" applyBorder="1" applyAlignment="1">
      <alignment horizontal="center" vertical="center"/>
    </xf>
    <xf numFmtId="164" fontId="8" fillId="3" borderId="5" xfId="0" applyNumberFormat="1" applyFont="1" applyFill="1" applyBorder="1" applyAlignment="1">
      <alignment vertical="center" wrapText="1"/>
    </xf>
    <xf numFmtId="0" fontId="8" fillId="3" borderId="6" xfId="0" applyFont="1" applyFill="1" applyBorder="1" applyAlignment="1">
      <alignment horizontal="center" vertical="center"/>
    </xf>
    <xf numFmtId="0" fontId="11" fillId="3" borderId="36" xfId="0" applyFont="1" applyFill="1" applyBorder="1" applyAlignment="1">
      <alignment vertical="center" wrapText="1"/>
    </xf>
    <xf numFmtId="0" fontId="8" fillId="3" borderId="37" xfId="0" applyFont="1" applyFill="1" applyBorder="1" applyAlignment="1">
      <alignment horizontal="center" vertical="center"/>
    </xf>
    <xf numFmtId="164" fontId="8" fillId="3" borderId="39" xfId="0" applyNumberFormat="1" applyFont="1" applyFill="1" applyBorder="1" applyAlignment="1">
      <alignment vertical="center" wrapText="1"/>
    </xf>
    <xf numFmtId="0" fontId="8" fillId="3" borderId="40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vertical="center" wrapText="1"/>
    </xf>
    <xf numFmtId="164" fontId="8" fillId="3" borderId="36" xfId="0" applyNumberFormat="1" applyFont="1" applyFill="1" applyBorder="1" applyAlignment="1">
      <alignment vertical="center" wrapText="1"/>
    </xf>
    <xf numFmtId="0" fontId="8" fillId="3" borderId="41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31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vertical="center" wrapText="1"/>
    </xf>
    <xf numFmtId="0" fontId="8" fillId="3" borderId="36" xfId="0" applyFont="1" applyFill="1" applyBorder="1" applyAlignment="1">
      <alignment vertical="center" wrapText="1"/>
    </xf>
    <xf numFmtId="0" fontId="8" fillId="3" borderId="42" xfId="0" applyFont="1" applyFill="1" applyBorder="1" applyAlignment="1">
      <alignment vertical="center" wrapText="1"/>
    </xf>
    <xf numFmtId="0" fontId="11" fillId="3" borderId="18" xfId="0" applyFont="1" applyFill="1" applyBorder="1" applyAlignment="1">
      <alignment vertical="center" wrapText="1"/>
    </xf>
    <xf numFmtId="0" fontId="8" fillId="3" borderId="20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vertical="center" wrapText="1"/>
    </xf>
    <xf numFmtId="164" fontId="11" fillId="3" borderId="36" xfId="0" applyNumberFormat="1" applyFont="1" applyFill="1" applyBorder="1" applyAlignment="1">
      <alignment vertical="center" wrapText="1"/>
    </xf>
    <xf numFmtId="1" fontId="8" fillId="3" borderId="37" xfId="0" applyNumberFormat="1" applyFont="1" applyFill="1" applyBorder="1" applyAlignment="1">
      <alignment horizontal="center" vertical="center"/>
    </xf>
    <xf numFmtId="1" fontId="8" fillId="3" borderId="41" xfId="0" applyNumberFormat="1" applyFont="1" applyFill="1" applyBorder="1" applyAlignment="1">
      <alignment horizontal="center" vertical="center"/>
    </xf>
    <xf numFmtId="0" fontId="13" fillId="3" borderId="36" xfId="0" applyFont="1" applyFill="1" applyBorder="1" applyAlignment="1">
      <alignment vertical="center" wrapText="1"/>
    </xf>
    <xf numFmtId="1" fontId="8" fillId="3" borderId="40" xfId="0" applyNumberFormat="1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vertical="center"/>
    </xf>
    <xf numFmtId="3" fontId="8" fillId="3" borderId="10" xfId="0" applyNumberFormat="1" applyFont="1" applyFill="1" applyBorder="1" applyAlignment="1">
      <alignment vertical="center"/>
    </xf>
    <xf numFmtId="3" fontId="8" fillId="3" borderId="27" xfId="0" applyNumberFormat="1" applyFont="1" applyFill="1" applyBorder="1" applyAlignment="1">
      <alignment vertical="center"/>
    </xf>
    <xf numFmtId="164" fontId="8" fillId="3" borderId="43" xfId="0" applyNumberFormat="1" applyFont="1" applyFill="1" applyBorder="1" applyAlignment="1">
      <alignment vertical="center" wrapText="1"/>
    </xf>
    <xf numFmtId="0" fontId="8" fillId="3" borderId="44" xfId="0" applyFont="1" applyFill="1" applyBorder="1" applyAlignment="1">
      <alignment horizontal="center" vertical="center"/>
    </xf>
    <xf numFmtId="0" fontId="8" fillId="3" borderId="37" xfId="0" applyFont="1" applyFill="1" applyBorder="1" applyAlignment="1">
      <alignment vertical="center"/>
    </xf>
    <xf numFmtId="0" fontId="8" fillId="3" borderId="49" xfId="0" applyFont="1" applyFill="1" applyBorder="1" applyAlignment="1">
      <alignment horizontal="center" vertical="center"/>
    </xf>
    <xf numFmtId="0" fontId="11" fillId="3" borderId="50" xfId="0" applyFont="1" applyFill="1" applyBorder="1" applyAlignment="1">
      <alignment horizontal="center" vertical="center"/>
    </xf>
    <xf numFmtId="0" fontId="8" fillId="3" borderId="36" xfId="0" applyFont="1" applyFill="1" applyBorder="1" applyAlignment="1" applyProtection="1">
      <alignment vertical="center" wrapText="1"/>
      <protection locked="0"/>
    </xf>
    <xf numFmtId="0" fontId="8" fillId="3" borderId="5" xfId="0" applyFont="1" applyFill="1" applyBorder="1" applyAlignment="1">
      <alignment vertical="center" wrapText="1"/>
    </xf>
    <xf numFmtId="0" fontId="8" fillId="3" borderId="26" xfId="0" applyFont="1" applyFill="1" applyBorder="1" applyAlignment="1">
      <alignment vertical="center" wrapText="1"/>
    </xf>
    <xf numFmtId="0" fontId="8" fillId="3" borderId="43" xfId="0" applyFont="1" applyFill="1" applyBorder="1" applyAlignment="1">
      <alignment vertical="center" wrapText="1"/>
    </xf>
    <xf numFmtId="0" fontId="8" fillId="3" borderId="39" xfId="0" applyFont="1" applyFill="1" applyBorder="1" applyAlignment="1">
      <alignment vertical="center" wrapText="1"/>
    </xf>
    <xf numFmtId="3" fontId="8" fillId="0" borderId="6" xfId="0" applyNumberFormat="1" applyFont="1" applyFill="1" applyBorder="1" applyAlignment="1">
      <alignment vertical="center"/>
    </xf>
    <xf numFmtId="3" fontId="8" fillId="0" borderId="10" xfId="0" applyNumberFormat="1" applyFont="1" applyFill="1" applyBorder="1" applyAlignment="1">
      <alignment vertical="center"/>
    </xf>
    <xf numFmtId="3" fontId="11" fillId="0" borderId="13" xfId="0" applyNumberFormat="1" applyFont="1" applyFill="1" applyBorder="1" applyAlignment="1">
      <alignment vertical="center"/>
    </xf>
    <xf numFmtId="4" fontId="8" fillId="0" borderId="8" xfId="0" applyNumberFormat="1" applyFont="1" applyFill="1" applyBorder="1" applyAlignment="1">
      <alignment vertical="center"/>
    </xf>
    <xf numFmtId="4" fontId="8" fillId="0" borderId="11" xfId="0" applyNumberFormat="1" applyFont="1" applyFill="1" applyBorder="1" applyAlignment="1">
      <alignment vertical="center"/>
    </xf>
    <xf numFmtId="4" fontId="11" fillId="0" borderId="14" xfId="0" applyNumberFormat="1" applyFont="1" applyFill="1" applyBorder="1" applyAlignment="1">
      <alignment vertical="center"/>
    </xf>
    <xf numFmtId="3" fontId="8" fillId="0" borderId="7" xfId="0" applyNumberFormat="1" applyFont="1" applyFill="1" applyBorder="1" applyAlignment="1">
      <alignment vertical="center"/>
    </xf>
    <xf numFmtId="3" fontId="8" fillId="0" borderId="28" xfId="0" applyNumberFormat="1" applyFont="1" applyFill="1" applyBorder="1" applyAlignment="1">
      <alignment vertical="center"/>
    </xf>
    <xf numFmtId="3" fontId="8" fillId="0" borderId="49" xfId="0" applyNumberFormat="1" applyFont="1" applyFill="1" applyBorder="1" applyAlignment="1">
      <alignment vertical="center"/>
    </xf>
    <xf numFmtId="3" fontId="11" fillId="0" borderId="16" xfId="0" applyNumberFormat="1" applyFont="1" applyFill="1" applyBorder="1" applyAlignment="1">
      <alignment vertical="center"/>
    </xf>
    <xf numFmtId="3" fontId="11" fillId="0" borderId="54" xfId="0" applyNumberFormat="1" applyFont="1" applyFill="1" applyBorder="1" applyAlignment="1">
      <alignment vertical="center"/>
    </xf>
    <xf numFmtId="2" fontId="8" fillId="0" borderId="8" xfId="0" applyNumberFormat="1" applyFont="1" applyFill="1" applyBorder="1" applyAlignment="1">
      <alignment vertical="center"/>
    </xf>
    <xf numFmtId="2" fontId="8" fillId="0" borderId="29" xfId="0" applyNumberFormat="1" applyFont="1" applyFill="1" applyBorder="1" applyAlignment="1">
      <alignment vertical="center"/>
    </xf>
    <xf numFmtId="2" fontId="11" fillId="0" borderId="17" xfId="0" applyNumberFormat="1" applyFont="1" applyFill="1" applyBorder="1" applyAlignment="1">
      <alignment vertical="center"/>
    </xf>
    <xf numFmtId="3" fontId="8" fillId="0" borderId="27" xfId="0" applyNumberFormat="1" applyFont="1" applyFill="1" applyBorder="1" applyAlignment="1">
      <alignment vertical="center"/>
    </xf>
    <xf numFmtId="3" fontId="8" fillId="0" borderId="24" xfId="0" applyNumberFormat="1" applyFont="1" applyFill="1" applyBorder="1" applyAlignment="1">
      <alignment vertical="center"/>
    </xf>
    <xf numFmtId="3" fontId="8" fillId="0" borderId="23" xfId="0" applyNumberFormat="1" applyFont="1" applyFill="1" applyBorder="1" applyAlignment="1">
      <alignment vertical="center"/>
    </xf>
    <xf numFmtId="3" fontId="8" fillId="0" borderId="37" xfId="0" applyNumberFormat="1" applyFont="1" applyFill="1" applyBorder="1" applyAlignment="1">
      <alignment vertical="center"/>
    </xf>
    <xf numFmtId="3" fontId="11" fillId="0" borderId="6" xfId="0" applyNumberFormat="1" applyFont="1" applyFill="1" applyBorder="1" applyAlignment="1">
      <alignment vertical="center"/>
    </xf>
    <xf numFmtId="2" fontId="8" fillId="0" borderId="11" xfId="0" applyNumberFormat="1" applyFont="1" applyFill="1" applyBorder="1" applyAlignment="1">
      <alignment vertical="center"/>
    </xf>
    <xf numFmtId="2" fontId="8" fillId="0" borderId="33" xfId="0" applyNumberFormat="1" applyFont="1" applyFill="1" applyBorder="1" applyAlignment="1">
      <alignment vertical="center"/>
    </xf>
    <xf numFmtId="2" fontId="11" fillId="0" borderId="14" xfId="0" applyNumberFormat="1" applyFont="1" applyFill="1" applyBorder="1" applyAlignment="1">
      <alignment vertical="center"/>
    </xf>
    <xf numFmtId="2" fontId="8" fillId="0" borderId="25" xfId="0" applyNumberFormat="1" applyFont="1" applyFill="1" applyBorder="1" applyAlignment="1">
      <alignment vertical="center"/>
    </xf>
    <xf numFmtId="2" fontId="8" fillId="0" borderId="32" xfId="0" applyNumberFormat="1" applyFont="1" applyFill="1" applyBorder="1" applyAlignment="1">
      <alignment vertical="center"/>
    </xf>
    <xf numFmtId="2" fontId="8" fillId="0" borderId="38" xfId="0" applyNumberFormat="1" applyFont="1" applyFill="1" applyBorder="1" applyAlignment="1">
      <alignment vertical="center"/>
    </xf>
    <xf numFmtId="3" fontId="8" fillId="2" borderId="10" xfId="0" applyNumberFormat="1" applyFont="1" applyFill="1" applyBorder="1" applyAlignment="1">
      <alignment vertical="center"/>
    </xf>
    <xf numFmtId="3" fontId="8" fillId="2" borderId="41" xfId="0" applyNumberFormat="1" applyFont="1" applyFill="1" applyBorder="1" applyAlignment="1">
      <alignment vertical="center"/>
    </xf>
    <xf numFmtId="3" fontId="8" fillId="2" borderId="27" xfId="0" applyNumberFormat="1" applyFont="1" applyFill="1" applyBorder="1" applyAlignment="1">
      <alignment vertical="center"/>
    </xf>
    <xf numFmtId="3" fontId="8" fillId="2" borderId="40" xfId="0" applyNumberFormat="1" applyFont="1" applyFill="1" applyBorder="1" applyAlignment="1">
      <alignment vertical="center"/>
    </xf>
    <xf numFmtId="3" fontId="11" fillId="2" borderId="13" xfId="0" applyNumberFormat="1" applyFont="1" applyFill="1" applyBorder="1" applyAlignment="1">
      <alignment vertical="center"/>
    </xf>
    <xf numFmtId="3" fontId="8" fillId="2" borderId="23" xfId="0" applyNumberFormat="1" applyFont="1" applyFill="1" applyBorder="1" applyAlignment="1">
      <alignment vertical="center"/>
    </xf>
    <xf numFmtId="3" fontId="11" fillId="2" borderId="23" xfId="0" applyNumberFormat="1" applyFont="1" applyFill="1" applyBorder="1" applyAlignment="1">
      <alignment vertical="center"/>
    </xf>
    <xf numFmtId="3" fontId="8" fillId="2" borderId="44" xfId="0" applyNumberFormat="1" applyFont="1" applyFill="1" applyBorder="1" applyAlignment="1">
      <alignment vertical="center"/>
    </xf>
    <xf numFmtId="3" fontId="8" fillId="2" borderId="55" xfId="0" applyNumberFormat="1" applyFont="1" applyFill="1" applyBorder="1" applyAlignment="1">
      <alignment vertical="center"/>
    </xf>
    <xf numFmtId="3" fontId="8" fillId="0" borderId="41" xfId="0" applyNumberFormat="1" applyFont="1" applyFill="1" applyBorder="1" applyAlignment="1">
      <alignment vertical="center"/>
    </xf>
    <xf numFmtId="3" fontId="8" fillId="2" borderId="37" xfId="0" applyNumberFormat="1" applyFont="1" applyFill="1" applyBorder="1" applyAlignment="1">
      <alignment vertical="center"/>
    </xf>
    <xf numFmtId="3" fontId="11" fillId="2" borderId="37" xfId="0" applyNumberFormat="1" applyFont="1" applyFill="1" applyBorder="1" applyAlignment="1">
      <alignment vertical="center"/>
    </xf>
    <xf numFmtId="3" fontId="8" fillId="2" borderId="6" xfId="0" applyNumberFormat="1" applyFont="1" applyFill="1" applyBorder="1" applyAlignment="1">
      <alignment vertical="center"/>
    </xf>
    <xf numFmtId="3" fontId="8" fillId="2" borderId="7" xfId="0" applyNumberFormat="1" applyFont="1" applyFill="1" applyBorder="1" applyAlignment="1">
      <alignment vertical="center"/>
    </xf>
    <xf numFmtId="3" fontId="8" fillId="2" borderId="46" xfId="0" applyNumberFormat="1" applyFont="1" applyFill="1" applyBorder="1" applyAlignment="1">
      <alignment vertical="center"/>
    </xf>
    <xf numFmtId="3" fontId="8" fillId="2" borderId="10" xfId="0" applyNumberFormat="1" applyFont="1" applyFill="1" applyBorder="1" applyAlignment="1">
      <alignment horizontal="right" vertical="center"/>
    </xf>
    <xf numFmtId="3" fontId="8" fillId="2" borderId="27" xfId="0" applyNumberFormat="1" applyFont="1" applyFill="1" applyBorder="1" applyAlignment="1">
      <alignment horizontal="right" vertical="center"/>
    </xf>
    <xf numFmtId="3" fontId="8" fillId="2" borderId="28" xfId="0" applyNumberFormat="1" applyFont="1" applyFill="1" applyBorder="1" applyAlignment="1">
      <alignment vertical="center"/>
    </xf>
    <xf numFmtId="3" fontId="8" fillId="2" borderId="49" xfId="0" applyNumberFormat="1" applyFont="1" applyFill="1" applyBorder="1" applyAlignment="1">
      <alignment vertical="center"/>
    </xf>
    <xf numFmtId="3" fontId="11" fillId="2" borderId="16" xfId="0" applyNumberFormat="1" applyFont="1" applyFill="1" applyBorder="1" applyAlignment="1">
      <alignment vertical="center"/>
    </xf>
    <xf numFmtId="3" fontId="8" fillId="2" borderId="57" xfId="0" applyNumberFormat="1" applyFont="1" applyFill="1" applyBorder="1" applyAlignment="1">
      <alignment vertical="center"/>
    </xf>
    <xf numFmtId="3" fontId="8" fillId="2" borderId="58" xfId="0" applyNumberFormat="1" applyFont="1" applyFill="1" applyBorder="1" applyAlignment="1">
      <alignment vertical="center"/>
    </xf>
    <xf numFmtId="3" fontId="8" fillId="2" borderId="59" xfId="0" applyNumberFormat="1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3" fontId="11" fillId="2" borderId="0" xfId="0" applyNumberFormat="1" applyFont="1" applyFill="1" applyBorder="1" applyAlignment="1">
      <alignment vertical="center"/>
    </xf>
    <xf numFmtId="3" fontId="8" fillId="2" borderId="52" xfId="0" applyNumberFormat="1" applyFont="1" applyFill="1" applyBorder="1" applyAlignment="1">
      <alignment vertical="center"/>
    </xf>
    <xf numFmtId="4" fontId="8" fillId="2" borderId="11" xfId="0" applyNumberFormat="1" applyFont="1" applyFill="1" applyBorder="1" applyAlignment="1">
      <alignment vertical="center"/>
    </xf>
    <xf numFmtId="4" fontId="8" fillId="2" borderId="33" xfId="0" applyNumberFormat="1" applyFont="1" applyFill="1" applyBorder="1" applyAlignment="1">
      <alignment vertical="center"/>
    </xf>
    <xf numFmtId="4" fontId="11" fillId="2" borderId="14" xfId="0" applyNumberFormat="1" applyFont="1" applyFill="1" applyBorder="1" applyAlignment="1">
      <alignment vertical="center"/>
    </xf>
    <xf numFmtId="4" fontId="8" fillId="2" borderId="32" xfId="0" applyNumberFormat="1" applyFont="1" applyFill="1" applyBorder="1" applyAlignment="1">
      <alignment vertical="center"/>
    </xf>
    <xf numFmtId="4" fontId="8" fillId="2" borderId="38" xfId="0" applyNumberFormat="1" applyFont="1" applyFill="1" applyBorder="1" applyAlignment="1">
      <alignment vertical="center"/>
    </xf>
    <xf numFmtId="4" fontId="8" fillId="2" borderId="8" xfId="0" applyNumberFormat="1" applyFont="1" applyFill="1" applyBorder="1" applyAlignment="1">
      <alignment vertical="center"/>
    </xf>
    <xf numFmtId="4" fontId="8" fillId="2" borderId="47" xfId="0" applyNumberFormat="1" applyFont="1" applyFill="1" applyBorder="1" applyAlignment="1">
      <alignment vertical="center"/>
    </xf>
    <xf numFmtId="4" fontId="8" fillId="2" borderId="48" xfId="0" applyNumberFormat="1" applyFont="1" applyFill="1" applyBorder="1" applyAlignment="1">
      <alignment vertical="center"/>
    </xf>
    <xf numFmtId="4" fontId="8" fillId="2" borderId="29" xfId="0" applyNumberFormat="1" applyFont="1" applyFill="1" applyBorder="1" applyAlignment="1">
      <alignment vertical="center"/>
    </xf>
    <xf numFmtId="4" fontId="11" fillId="2" borderId="17" xfId="0" applyNumberFormat="1" applyFont="1" applyFill="1" applyBorder="1" applyAlignment="1">
      <alignment vertical="center"/>
    </xf>
    <xf numFmtId="4" fontId="8" fillId="2" borderId="51" xfId="0" applyNumberFormat="1" applyFont="1" applyFill="1" applyBorder="1" applyAlignment="1">
      <alignment vertical="center"/>
    </xf>
    <xf numFmtId="4" fontId="8" fillId="2" borderId="60" xfId="0" applyNumberFormat="1" applyFont="1" applyFill="1" applyBorder="1" applyAlignment="1">
      <alignment vertical="center"/>
    </xf>
    <xf numFmtId="4" fontId="8" fillId="0" borderId="33" xfId="0" applyNumberFormat="1" applyFont="1" applyFill="1" applyBorder="1" applyAlignment="1">
      <alignment vertical="center"/>
    </xf>
    <xf numFmtId="4" fontId="8" fillId="3" borderId="11" xfId="0" applyNumberFormat="1" applyFont="1" applyFill="1" applyBorder="1" applyAlignment="1">
      <alignment vertical="center"/>
    </xf>
    <xf numFmtId="4" fontId="8" fillId="3" borderId="8" xfId="0" applyNumberFormat="1" applyFont="1" applyFill="1" applyBorder="1" applyAlignment="1">
      <alignment vertical="center"/>
    </xf>
    <xf numFmtId="3" fontId="8" fillId="3" borderId="6" xfId="0" applyNumberFormat="1" applyFont="1" applyFill="1" applyBorder="1" applyAlignment="1">
      <alignment vertical="center"/>
    </xf>
    <xf numFmtId="3" fontId="11" fillId="3" borderId="13" xfId="0" applyNumberFormat="1" applyFont="1" applyFill="1" applyBorder="1" applyAlignment="1">
      <alignment vertical="center"/>
    </xf>
    <xf numFmtId="3" fontId="8" fillId="3" borderId="23" xfId="0" applyNumberFormat="1" applyFont="1" applyFill="1" applyBorder="1" applyAlignment="1">
      <alignment vertical="center"/>
    </xf>
    <xf numFmtId="3" fontId="11" fillId="3" borderId="31" xfId="0" applyNumberFormat="1" applyFont="1" applyFill="1" applyBorder="1" applyAlignment="1">
      <alignment vertical="center"/>
    </xf>
    <xf numFmtId="3" fontId="8" fillId="3" borderId="24" xfId="0" applyNumberFormat="1" applyFont="1" applyFill="1" applyBorder="1" applyAlignment="1">
      <alignment vertical="center"/>
    </xf>
    <xf numFmtId="3" fontId="8" fillId="3" borderId="10" xfId="1" applyNumberFormat="1" applyFont="1" applyFill="1" applyBorder="1" applyAlignment="1">
      <alignment vertical="center"/>
    </xf>
    <xf numFmtId="3" fontId="8" fillId="3" borderId="37" xfId="0" applyNumberFormat="1" applyFont="1" applyFill="1" applyBorder="1" applyAlignment="1">
      <alignment vertical="center"/>
    </xf>
    <xf numFmtId="3" fontId="8" fillId="3" borderId="0" xfId="0" applyNumberFormat="1" applyFont="1" applyFill="1" applyBorder="1" applyAlignment="1">
      <alignment vertical="center"/>
    </xf>
    <xf numFmtId="3" fontId="8" fillId="3" borderId="28" xfId="0" applyNumberFormat="1" applyFont="1" applyFill="1" applyBorder="1" applyAlignment="1">
      <alignment vertical="center"/>
    </xf>
    <xf numFmtId="3" fontId="8" fillId="3" borderId="6" xfId="0" applyNumberFormat="1" applyFont="1" applyFill="1" applyBorder="1" applyAlignment="1">
      <alignment horizontal="right" vertical="center"/>
    </xf>
    <xf numFmtId="3" fontId="8" fillId="3" borderId="10" xfId="0" applyNumberFormat="1" applyFont="1" applyFill="1" applyBorder="1" applyAlignment="1">
      <alignment horizontal="right" vertical="center"/>
    </xf>
    <xf numFmtId="3" fontId="8" fillId="3" borderId="27" xfId="0" applyNumberFormat="1" applyFont="1" applyFill="1" applyBorder="1" applyAlignment="1">
      <alignment horizontal="right" vertical="center"/>
    </xf>
    <xf numFmtId="3" fontId="8" fillId="3" borderId="37" xfId="0" applyNumberFormat="1" applyFont="1" applyFill="1" applyBorder="1" applyAlignment="1">
      <alignment horizontal="right" vertical="center"/>
    </xf>
    <xf numFmtId="3" fontId="8" fillId="3" borderId="16" xfId="0" applyNumberFormat="1" applyFont="1" applyFill="1" applyBorder="1" applyAlignment="1">
      <alignment vertical="center"/>
    </xf>
    <xf numFmtId="3" fontId="8" fillId="3" borderId="41" xfId="0" applyNumberFormat="1" applyFont="1" applyFill="1" applyBorder="1" applyAlignment="1">
      <alignment vertical="center"/>
    </xf>
    <xf numFmtId="3" fontId="8" fillId="3" borderId="45" xfId="0" applyNumberFormat="1" applyFont="1" applyFill="1" applyBorder="1" applyAlignment="1">
      <alignment horizontal="right" vertical="center"/>
    </xf>
    <xf numFmtId="3" fontId="8" fillId="3" borderId="44" xfId="0" applyNumberFormat="1" applyFont="1" applyFill="1" applyBorder="1" applyAlignment="1">
      <alignment horizontal="right" vertical="center"/>
    </xf>
    <xf numFmtId="3" fontId="8" fillId="3" borderId="46" xfId="0" applyNumberFormat="1" applyFont="1" applyFill="1" applyBorder="1" applyAlignment="1">
      <alignment vertical="center"/>
    </xf>
    <xf numFmtId="3" fontId="8" fillId="3" borderId="41" xfId="0" applyNumberFormat="1" applyFont="1" applyFill="1" applyBorder="1" applyAlignment="1">
      <alignment horizontal="right" vertical="center"/>
    </xf>
    <xf numFmtId="3" fontId="8" fillId="3" borderId="40" xfId="0" applyNumberFormat="1" applyFont="1" applyFill="1" applyBorder="1" applyAlignment="1">
      <alignment vertical="center"/>
    </xf>
    <xf numFmtId="3" fontId="13" fillId="3" borderId="13" xfId="0" applyNumberFormat="1" applyFont="1" applyFill="1" applyBorder="1" applyAlignment="1">
      <alignment vertical="center"/>
    </xf>
    <xf numFmtId="3" fontId="11" fillId="3" borderId="16" xfId="0" applyNumberFormat="1" applyFont="1" applyFill="1" applyBorder="1" applyAlignment="1">
      <alignment vertical="center"/>
    </xf>
    <xf numFmtId="4" fontId="8" fillId="3" borderId="8" xfId="0" applyNumberFormat="1" applyFont="1" applyFill="1" applyBorder="1" applyAlignment="1">
      <alignment horizontal="right" vertical="center"/>
    </xf>
    <xf numFmtId="4" fontId="8" fillId="3" borderId="11" xfId="0" applyNumberFormat="1" applyFont="1" applyFill="1" applyBorder="1" applyAlignment="1">
      <alignment horizontal="right" vertical="center"/>
    </xf>
    <xf numFmtId="4" fontId="8" fillId="3" borderId="29" xfId="0" applyNumberFormat="1" applyFont="1" applyFill="1" applyBorder="1" applyAlignment="1">
      <alignment horizontal="right" vertical="center"/>
    </xf>
    <xf numFmtId="4" fontId="13" fillId="3" borderId="14" xfId="0" applyNumberFormat="1" applyFont="1" applyFill="1" applyBorder="1" applyAlignment="1">
      <alignment vertical="center"/>
    </xf>
    <xf numFmtId="4" fontId="14" fillId="3" borderId="32" xfId="0" applyNumberFormat="1" applyFont="1" applyFill="1" applyBorder="1" applyAlignment="1">
      <alignment horizontal="right" vertical="center"/>
    </xf>
    <xf numFmtId="4" fontId="14" fillId="3" borderId="11" xfId="0" applyNumberFormat="1" applyFont="1" applyFill="1" applyBorder="1" applyAlignment="1">
      <alignment horizontal="right" vertical="center"/>
    </xf>
    <xf numFmtId="4" fontId="14" fillId="3" borderId="29" xfId="0" applyNumberFormat="1" applyFont="1" applyFill="1" applyBorder="1" applyAlignment="1">
      <alignment horizontal="right" vertical="center"/>
    </xf>
    <xf numFmtId="4" fontId="14" fillId="3" borderId="33" xfId="0" applyNumberFormat="1" applyFont="1" applyFill="1" applyBorder="1" applyAlignment="1">
      <alignment horizontal="right" vertical="center"/>
    </xf>
    <xf numFmtId="4" fontId="13" fillId="3" borderId="34" xfId="0" applyNumberFormat="1" applyFont="1" applyFill="1" applyBorder="1" applyAlignment="1">
      <alignment vertical="center"/>
    </xf>
    <xf numFmtId="4" fontId="14" fillId="3" borderId="25" xfId="0" applyNumberFormat="1" applyFont="1" applyFill="1" applyBorder="1" applyAlignment="1">
      <alignment horizontal="right" vertical="center"/>
    </xf>
    <xf numFmtId="4" fontId="14" fillId="3" borderId="38" xfId="0" applyNumberFormat="1" applyFont="1" applyFill="1" applyBorder="1" applyAlignment="1">
      <alignment horizontal="right" vertical="center"/>
    </xf>
    <xf numFmtId="4" fontId="8" fillId="3" borderId="33" xfId="0" applyNumberFormat="1" applyFont="1" applyFill="1" applyBorder="1" applyAlignment="1">
      <alignment horizontal="right" vertical="center"/>
    </xf>
    <xf numFmtId="4" fontId="8" fillId="3" borderId="38" xfId="0" applyNumberFormat="1" applyFont="1" applyFill="1" applyBorder="1" applyAlignment="1">
      <alignment horizontal="right" vertical="center"/>
    </xf>
    <xf numFmtId="4" fontId="8" fillId="3" borderId="33" xfId="0" applyNumberFormat="1" applyFont="1" applyFill="1" applyBorder="1" applyAlignment="1">
      <alignment vertical="center"/>
    </xf>
    <xf numFmtId="4" fontId="14" fillId="3" borderId="11" xfId="0" applyNumberFormat="1" applyFont="1" applyFill="1" applyBorder="1" applyAlignment="1">
      <alignment vertical="center"/>
    </xf>
    <xf numFmtId="4" fontId="14" fillId="3" borderId="38" xfId="0" applyNumberFormat="1" applyFont="1" applyFill="1" applyBorder="1" applyAlignment="1">
      <alignment vertical="center"/>
    </xf>
    <xf numFmtId="4" fontId="8" fillId="3" borderId="47" xfId="0" applyNumberFormat="1" applyFont="1" applyFill="1" applyBorder="1" applyAlignment="1">
      <alignment horizontal="right" vertical="center"/>
    </xf>
    <xf numFmtId="4" fontId="14" fillId="3" borderId="8" xfId="0" applyNumberFormat="1" applyFont="1" applyFill="1" applyBorder="1" applyAlignment="1">
      <alignment horizontal="right" vertical="center"/>
    </xf>
    <xf numFmtId="4" fontId="14" fillId="3" borderId="8" xfId="0" applyNumberFormat="1" applyFont="1" applyFill="1" applyBorder="1" applyAlignment="1">
      <alignment vertical="center"/>
    </xf>
    <xf numFmtId="4" fontId="14" fillId="3" borderId="33" xfId="0" applyNumberFormat="1" applyFont="1" applyFill="1" applyBorder="1" applyAlignment="1">
      <alignment vertical="center"/>
    </xf>
    <xf numFmtId="4" fontId="8" fillId="3" borderId="38" xfId="0" applyNumberFormat="1" applyFont="1" applyFill="1" applyBorder="1" applyAlignment="1">
      <alignment vertical="center"/>
    </xf>
    <xf numFmtId="4" fontId="14" fillId="3" borderId="48" xfId="0" applyNumberFormat="1" applyFont="1" applyFill="1" applyBorder="1" applyAlignment="1">
      <alignment horizontal="right" vertical="center"/>
    </xf>
    <xf numFmtId="4" fontId="11" fillId="3" borderId="17" xfId="0" applyNumberFormat="1" applyFont="1" applyFill="1" applyBorder="1" applyAlignment="1">
      <alignment vertical="center"/>
    </xf>
    <xf numFmtId="0" fontId="16" fillId="0" borderId="0" xfId="0" applyFont="1"/>
    <xf numFmtId="0" fontId="11" fillId="0" borderId="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54" xfId="0" applyFont="1" applyFill="1" applyBorder="1" applyAlignment="1">
      <alignment horizontal="center" vertical="center"/>
    </xf>
    <xf numFmtId="0" fontId="11" fillId="0" borderId="30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12" fillId="2" borderId="35" xfId="0" applyFont="1" applyFill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/>
    </xf>
    <xf numFmtId="0" fontId="15" fillId="0" borderId="25" xfId="0" applyFont="1" applyBorder="1" applyAlignment="1">
      <alignment horizontal="left" vertical="center"/>
    </xf>
    <xf numFmtId="0" fontId="11" fillId="0" borderId="53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zoomScaleNormal="100" workbookViewId="0"/>
  </sheetViews>
  <sheetFormatPr defaultRowHeight="12.75" x14ac:dyDescent="0.2"/>
  <cols>
    <col min="1" max="1" width="27.7109375" customWidth="1"/>
    <col min="2" max="2" width="14" customWidth="1"/>
    <col min="3" max="3" width="11.42578125" customWidth="1"/>
    <col min="4" max="4" width="12.85546875" customWidth="1"/>
    <col min="5" max="5" width="11.140625" customWidth="1"/>
    <col min="6" max="6" width="14" customWidth="1"/>
    <col min="7" max="7" width="10.140625" customWidth="1"/>
  </cols>
  <sheetData>
    <row r="1" spans="1:7" ht="15.75" x14ac:dyDescent="0.25">
      <c r="A1" s="239" t="s">
        <v>586</v>
      </c>
      <c r="B1" s="2"/>
      <c r="G1" t="s">
        <v>409</v>
      </c>
    </row>
    <row r="3" spans="1:7" ht="25.5" customHeight="1" x14ac:dyDescent="0.2">
      <c r="A3" s="246" t="s">
        <v>406</v>
      </c>
      <c r="B3" s="246"/>
      <c r="C3" s="246"/>
      <c r="D3" s="247"/>
      <c r="E3" s="247"/>
      <c r="F3" s="247"/>
      <c r="G3" s="247"/>
    </row>
    <row r="4" spans="1:7" ht="25.5" customHeight="1" x14ac:dyDescent="0.2">
      <c r="A4" s="246" t="s">
        <v>574</v>
      </c>
      <c r="B4" s="246"/>
      <c r="C4" s="246"/>
      <c r="D4" s="247"/>
      <c r="E4" s="247"/>
      <c r="F4" s="247"/>
      <c r="G4" s="247"/>
    </row>
    <row r="5" spans="1:7" x14ac:dyDescent="0.2">
      <c r="A5" s="3"/>
      <c r="B5" s="3"/>
      <c r="C5" s="1"/>
      <c r="D5" s="1"/>
      <c r="E5" s="4"/>
      <c r="F5" s="1"/>
      <c r="G5" s="5"/>
    </row>
    <row r="6" spans="1:7" ht="13.5" thickBot="1" x14ac:dyDescent="0.25">
      <c r="A6" s="7"/>
      <c r="B6" s="7"/>
      <c r="C6" s="8"/>
      <c r="D6" s="8"/>
      <c r="E6" s="9"/>
      <c r="F6" s="8"/>
      <c r="G6" s="10" t="s">
        <v>579</v>
      </c>
    </row>
    <row r="7" spans="1:7" s="1" customFormat="1" ht="21" customHeight="1" x14ac:dyDescent="0.2">
      <c r="A7" s="248" t="s">
        <v>575</v>
      </c>
      <c r="B7" s="240" t="s">
        <v>49</v>
      </c>
      <c r="C7" s="240" t="s">
        <v>50</v>
      </c>
      <c r="D7" s="240" t="s">
        <v>51</v>
      </c>
      <c r="E7" s="240" t="s">
        <v>199</v>
      </c>
      <c r="F7" s="242" t="s">
        <v>334</v>
      </c>
      <c r="G7" s="244" t="s">
        <v>195</v>
      </c>
    </row>
    <row r="8" spans="1:7" s="1" customFormat="1" ht="29.25" customHeight="1" x14ac:dyDescent="0.2">
      <c r="A8" s="249"/>
      <c r="B8" s="241"/>
      <c r="C8" s="241"/>
      <c r="D8" s="241"/>
      <c r="E8" s="241"/>
      <c r="F8" s="243"/>
      <c r="G8" s="245"/>
    </row>
    <row r="9" spans="1:7" s="1" customFormat="1" ht="16.5" customHeight="1" x14ac:dyDescent="0.2">
      <c r="A9" s="11" t="s">
        <v>200</v>
      </c>
      <c r="B9" s="128">
        <f>'MŠ '!D322</f>
        <v>1180450</v>
      </c>
      <c r="C9" s="128">
        <f>'MŠ '!E322</f>
        <v>2068</v>
      </c>
      <c r="D9" s="128">
        <f>'MŠ '!F322</f>
        <v>425672</v>
      </c>
      <c r="E9" s="128">
        <f>'MŠ '!G322</f>
        <v>15828</v>
      </c>
      <c r="F9" s="128">
        <f>B9+C9+D9+E9</f>
        <v>1624018</v>
      </c>
      <c r="G9" s="131">
        <f>'MŠ '!I322</f>
        <v>4580.3999999999996</v>
      </c>
    </row>
    <row r="10" spans="1:7" s="1" customFormat="1" ht="16.5" customHeight="1" x14ac:dyDescent="0.2">
      <c r="A10" s="12" t="s">
        <v>257</v>
      </c>
      <c r="B10" s="128">
        <f>ZŠ!D269</f>
        <v>3235860</v>
      </c>
      <c r="C10" s="128">
        <f>ZŠ!E269</f>
        <v>18359</v>
      </c>
      <c r="D10" s="129">
        <f>ZŠ!F269</f>
        <v>1171164</v>
      </c>
      <c r="E10" s="129">
        <f>ZŠ!G269</f>
        <v>99554</v>
      </c>
      <c r="F10" s="128">
        <f>B10+C10+D10+E10</f>
        <v>4524937</v>
      </c>
      <c r="G10" s="132">
        <f>ZŠ!I269</f>
        <v>10535.21</v>
      </c>
    </row>
    <row r="11" spans="1:7" s="1" customFormat="1" ht="16.5" customHeight="1" x14ac:dyDescent="0.2">
      <c r="A11" s="12" t="s">
        <v>196</v>
      </c>
      <c r="B11" s="128">
        <f>ŠJ!D26</f>
        <v>44370</v>
      </c>
      <c r="C11" s="128">
        <f>ŠJ!E26</f>
        <v>48</v>
      </c>
      <c r="D11" s="129">
        <f>ŠJ!F26</f>
        <v>15987</v>
      </c>
      <c r="E11" s="129">
        <f>ŠJ!G26</f>
        <v>1054</v>
      </c>
      <c r="F11" s="128">
        <f>B11+C11+D11+E11</f>
        <v>61459</v>
      </c>
      <c r="G11" s="132">
        <f>ŠJ!I26</f>
        <v>231.24999999999997</v>
      </c>
    </row>
    <row r="12" spans="1:7" s="1" customFormat="1" ht="16.5" customHeight="1" x14ac:dyDescent="0.2">
      <c r="A12" s="12" t="s">
        <v>258</v>
      </c>
      <c r="B12" s="128">
        <f>'ZUŠ MČ'!D8</f>
        <v>11586</v>
      </c>
      <c r="C12" s="128">
        <f>'ZUŠ MČ'!E8</f>
        <v>39</v>
      </c>
      <c r="D12" s="129">
        <f>'ZUŠ MČ'!F8</f>
        <v>4184</v>
      </c>
      <c r="E12" s="129">
        <f>'ZUŠ MČ'!G8</f>
        <v>27</v>
      </c>
      <c r="F12" s="128">
        <f>B12+C12+D12+E12</f>
        <v>15836</v>
      </c>
      <c r="G12" s="132">
        <f>'ZUŠ MČ'!I8</f>
        <v>33.44</v>
      </c>
    </row>
    <row r="13" spans="1:7" s="1" customFormat="1" ht="16.5" customHeight="1" thickBot="1" x14ac:dyDescent="0.25">
      <c r="A13" s="12" t="s">
        <v>259</v>
      </c>
      <c r="B13" s="128">
        <f>'DDM MČ '!D8</f>
        <v>6501</v>
      </c>
      <c r="C13" s="128">
        <f>'DDM MČ '!E8</f>
        <v>2170</v>
      </c>
      <c r="D13" s="129">
        <f>'DDM MČ '!F8</f>
        <v>3078</v>
      </c>
      <c r="E13" s="129">
        <f>'DDM MČ '!G8</f>
        <v>256</v>
      </c>
      <c r="F13" s="128">
        <f>B13+C13+D13+E13</f>
        <v>12005</v>
      </c>
      <c r="G13" s="132">
        <f>'DDM MČ '!I8</f>
        <v>18.3</v>
      </c>
    </row>
    <row r="14" spans="1:7" s="1" customFormat="1" ht="21" customHeight="1" thickBot="1" x14ac:dyDescent="0.25">
      <c r="A14" s="13" t="s">
        <v>260</v>
      </c>
      <c r="B14" s="130">
        <f t="shared" ref="B14:G14" si="0">SUM(B9:B13)</f>
        <v>4478767</v>
      </c>
      <c r="C14" s="130">
        <f t="shared" si="0"/>
        <v>22684</v>
      </c>
      <c r="D14" s="130">
        <f t="shared" si="0"/>
        <v>1620085</v>
      </c>
      <c r="E14" s="130">
        <f t="shared" si="0"/>
        <v>116719</v>
      </c>
      <c r="F14" s="130">
        <f t="shared" si="0"/>
        <v>6238255</v>
      </c>
      <c r="G14" s="133">
        <f t="shared" si="0"/>
        <v>15398.599999999999</v>
      </c>
    </row>
    <row r="16" spans="1:7" x14ac:dyDescent="0.2">
      <c r="A16" s="72"/>
      <c r="B16" s="71"/>
      <c r="C16" s="71"/>
      <c r="D16" s="71"/>
      <c r="E16" s="71"/>
      <c r="F16" s="71"/>
    </row>
    <row r="17" spans="2:6" x14ac:dyDescent="0.2">
      <c r="F17" s="6"/>
    </row>
    <row r="18" spans="2:6" x14ac:dyDescent="0.2">
      <c r="B18" s="71"/>
      <c r="C18" s="71"/>
      <c r="D18" s="71"/>
      <c r="E18" s="71"/>
      <c r="F18" s="71"/>
    </row>
    <row r="19" spans="2:6" x14ac:dyDescent="0.2">
      <c r="F19" s="6"/>
    </row>
  </sheetData>
  <mergeCells count="9">
    <mergeCell ref="E7:E8"/>
    <mergeCell ref="F7:F8"/>
    <mergeCell ref="G7:G8"/>
    <mergeCell ref="A3:G3"/>
    <mergeCell ref="A7:A8"/>
    <mergeCell ref="B7:B8"/>
    <mergeCell ref="C7:C8"/>
    <mergeCell ref="D7:D8"/>
    <mergeCell ref="A4:G4"/>
  </mergeCells>
  <phoneticPr fontId="0" type="noConversion"/>
  <pageMargins left="0.59055118110236227" right="0.19685039370078741" top="0.59055118110236227" bottom="0.59055118110236227" header="0.51181102362204722" footer="0.51181102362204722"/>
  <pageSetup paperSize="9" scale="85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23"/>
  <sheetViews>
    <sheetView zoomScaleNormal="100" workbookViewId="0">
      <pane ySplit="4" topLeftCell="A5" activePane="bottomLeft" state="frozen"/>
      <selection pane="bottomLeft" activeCell="I1" sqref="I1"/>
    </sheetView>
  </sheetViews>
  <sheetFormatPr defaultRowHeight="12.75" x14ac:dyDescent="0.2"/>
  <cols>
    <col min="1" max="1" width="57.7109375" style="16" customWidth="1"/>
    <col min="2" max="2" width="15.28515625" style="15" customWidth="1"/>
    <col min="3" max="3" width="8.42578125" style="15" customWidth="1"/>
    <col min="4" max="4" width="12.28515625" style="16" bestFit="1" customWidth="1"/>
    <col min="5" max="5" width="8.85546875" style="16" bestFit="1" customWidth="1"/>
    <col min="6" max="6" width="11.140625" style="16" customWidth="1"/>
    <col min="7" max="7" width="9.85546875" style="16" bestFit="1" customWidth="1"/>
    <col min="8" max="8" width="12.28515625" style="16" bestFit="1" customWidth="1"/>
    <col min="9" max="9" width="9.140625" style="15"/>
    <col min="10" max="16384" width="9.140625" style="8"/>
  </cols>
  <sheetData>
    <row r="2" spans="1:9" ht="13.5" thickBot="1" x14ac:dyDescent="0.25">
      <c r="A2" s="14"/>
      <c r="I2" s="10" t="s">
        <v>579</v>
      </c>
    </row>
    <row r="3" spans="1:9" ht="12.75" customHeight="1" x14ac:dyDescent="0.2">
      <c r="A3" s="256" t="s">
        <v>575</v>
      </c>
      <c r="B3" s="252" t="s">
        <v>407</v>
      </c>
      <c r="C3" s="252" t="s">
        <v>48</v>
      </c>
      <c r="D3" s="252" t="s">
        <v>49</v>
      </c>
      <c r="E3" s="252" t="s">
        <v>50</v>
      </c>
      <c r="F3" s="252" t="s">
        <v>51</v>
      </c>
      <c r="G3" s="252" t="s">
        <v>52</v>
      </c>
      <c r="H3" s="254" t="s">
        <v>53</v>
      </c>
      <c r="I3" s="250" t="s">
        <v>195</v>
      </c>
    </row>
    <row r="4" spans="1:9" ht="30" customHeight="1" thickBot="1" x14ac:dyDescent="0.25">
      <c r="A4" s="257"/>
      <c r="B4" s="258"/>
      <c r="C4" s="258"/>
      <c r="D4" s="259"/>
      <c r="E4" s="259"/>
      <c r="F4" s="253"/>
      <c r="G4" s="253"/>
      <c r="H4" s="255"/>
      <c r="I4" s="251"/>
    </row>
    <row r="5" spans="1:9" ht="19.5" customHeight="1" thickBot="1" x14ac:dyDescent="0.25">
      <c r="A5" s="73" t="s">
        <v>200</v>
      </c>
      <c r="B5" s="74"/>
      <c r="C5" s="75"/>
      <c r="D5" s="75"/>
      <c r="E5" s="75"/>
      <c r="F5" s="75"/>
      <c r="G5" s="75"/>
      <c r="H5" s="75"/>
      <c r="I5" s="76"/>
    </row>
    <row r="6" spans="1:9" ht="19.5" customHeight="1" x14ac:dyDescent="0.2">
      <c r="A6" s="77" t="s">
        <v>201</v>
      </c>
      <c r="B6" s="78"/>
      <c r="C6" s="78"/>
      <c r="D6" s="79"/>
      <c r="E6" s="79"/>
      <c r="F6" s="79"/>
      <c r="G6" s="79"/>
      <c r="H6" s="80"/>
      <c r="I6" s="81"/>
    </row>
    <row r="7" spans="1:9" ht="15.75" customHeight="1" x14ac:dyDescent="0.2">
      <c r="A7" s="70" t="s">
        <v>348</v>
      </c>
      <c r="B7" s="82">
        <v>91652000754</v>
      </c>
      <c r="C7" s="83">
        <v>3111</v>
      </c>
      <c r="D7" s="116">
        <v>3438</v>
      </c>
      <c r="E7" s="194">
        <v>0</v>
      </c>
      <c r="F7" s="194">
        <v>1238</v>
      </c>
      <c r="G7" s="194">
        <v>47</v>
      </c>
      <c r="H7" s="116">
        <f t="shared" ref="H7:H13" si="0">D7+E7+F7+G7</f>
        <v>4723</v>
      </c>
      <c r="I7" s="216">
        <v>13.3</v>
      </c>
    </row>
    <row r="8" spans="1:9" ht="15.75" customHeight="1" x14ac:dyDescent="0.2">
      <c r="A8" s="70" t="s">
        <v>272</v>
      </c>
      <c r="B8" s="82">
        <v>91652000756</v>
      </c>
      <c r="C8" s="83">
        <v>3111</v>
      </c>
      <c r="D8" s="116">
        <v>2495</v>
      </c>
      <c r="E8" s="116">
        <v>3</v>
      </c>
      <c r="F8" s="116">
        <v>899</v>
      </c>
      <c r="G8" s="116">
        <v>33</v>
      </c>
      <c r="H8" s="116">
        <f t="shared" si="0"/>
        <v>3430</v>
      </c>
      <c r="I8" s="217">
        <v>9.9</v>
      </c>
    </row>
    <row r="9" spans="1:9" ht="15.75" customHeight="1" x14ac:dyDescent="0.2">
      <c r="A9" s="70" t="s">
        <v>349</v>
      </c>
      <c r="B9" s="82">
        <v>91652000758</v>
      </c>
      <c r="C9" s="83">
        <v>3111</v>
      </c>
      <c r="D9" s="116">
        <v>3376</v>
      </c>
      <c r="E9" s="116">
        <v>30</v>
      </c>
      <c r="F9" s="116">
        <v>1226</v>
      </c>
      <c r="G9" s="116">
        <v>46</v>
      </c>
      <c r="H9" s="116">
        <f t="shared" si="0"/>
        <v>4678</v>
      </c>
      <c r="I9" s="217">
        <v>13.8</v>
      </c>
    </row>
    <row r="10" spans="1:9" ht="15.75" customHeight="1" x14ac:dyDescent="0.2">
      <c r="A10" s="70" t="s">
        <v>497</v>
      </c>
      <c r="B10" s="82">
        <v>91652000753</v>
      </c>
      <c r="C10" s="83">
        <v>3111</v>
      </c>
      <c r="D10" s="116">
        <v>6678</v>
      </c>
      <c r="E10" s="116">
        <v>0</v>
      </c>
      <c r="F10" s="116">
        <v>2404</v>
      </c>
      <c r="G10" s="116">
        <v>87</v>
      </c>
      <c r="H10" s="116">
        <f t="shared" si="0"/>
        <v>9169</v>
      </c>
      <c r="I10" s="217">
        <v>28</v>
      </c>
    </row>
    <row r="11" spans="1:9" ht="15.75" customHeight="1" x14ac:dyDescent="0.2">
      <c r="A11" s="70" t="s">
        <v>350</v>
      </c>
      <c r="B11" s="82">
        <v>91652000755</v>
      </c>
      <c r="C11" s="83">
        <v>3111</v>
      </c>
      <c r="D11" s="116">
        <v>2663</v>
      </c>
      <c r="E11" s="116">
        <v>0</v>
      </c>
      <c r="F11" s="116">
        <v>959</v>
      </c>
      <c r="G11" s="116">
        <v>35</v>
      </c>
      <c r="H11" s="116">
        <f t="shared" si="0"/>
        <v>3657</v>
      </c>
      <c r="I11" s="217">
        <v>10.6</v>
      </c>
    </row>
    <row r="12" spans="1:9" ht="15.75" customHeight="1" x14ac:dyDescent="0.2">
      <c r="A12" s="70" t="s">
        <v>273</v>
      </c>
      <c r="B12" s="82">
        <v>91652000757</v>
      </c>
      <c r="C12" s="83">
        <v>3111</v>
      </c>
      <c r="D12" s="116">
        <v>4354</v>
      </c>
      <c r="E12" s="116">
        <v>3</v>
      </c>
      <c r="F12" s="116">
        <v>1569</v>
      </c>
      <c r="G12" s="116">
        <v>59</v>
      </c>
      <c r="H12" s="116">
        <f t="shared" si="0"/>
        <v>5985</v>
      </c>
      <c r="I12" s="217">
        <v>17</v>
      </c>
    </row>
    <row r="13" spans="1:9" ht="15.75" customHeight="1" thickBot="1" x14ac:dyDescent="0.25">
      <c r="A13" s="84" t="s">
        <v>351</v>
      </c>
      <c r="B13" s="85">
        <v>91652000752</v>
      </c>
      <c r="C13" s="86">
        <v>3111</v>
      </c>
      <c r="D13" s="116">
        <v>3041</v>
      </c>
      <c r="E13" s="117">
        <v>30</v>
      </c>
      <c r="F13" s="117">
        <v>1105</v>
      </c>
      <c r="G13" s="117">
        <v>30</v>
      </c>
      <c r="H13" s="116">
        <f t="shared" si="0"/>
        <v>4206</v>
      </c>
      <c r="I13" s="218">
        <v>11.8</v>
      </c>
    </row>
    <row r="14" spans="1:9" ht="19.5" customHeight="1" thickBot="1" x14ac:dyDescent="0.25">
      <c r="A14" s="87" t="s">
        <v>202</v>
      </c>
      <c r="B14" s="74"/>
      <c r="C14" s="88"/>
      <c r="D14" s="195">
        <f t="shared" ref="D14:G14" si="1">SUM(D7:D13)</f>
        <v>26045</v>
      </c>
      <c r="E14" s="195">
        <f t="shared" si="1"/>
        <v>66</v>
      </c>
      <c r="F14" s="195">
        <f t="shared" si="1"/>
        <v>9400</v>
      </c>
      <c r="G14" s="195">
        <f t="shared" si="1"/>
        <v>337</v>
      </c>
      <c r="H14" s="195">
        <f t="shared" ref="H14:I14" si="2">SUM(H7:H13)</f>
        <v>35848</v>
      </c>
      <c r="I14" s="219">
        <f t="shared" si="2"/>
        <v>104.39999999999999</v>
      </c>
    </row>
    <row r="15" spans="1:9" ht="19.5" customHeight="1" x14ac:dyDescent="0.2">
      <c r="A15" s="77" t="s">
        <v>203</v>
      </c>
      <c r="B15" s="89"/>
      <c r="C15" s="89"/>
      <c r="D15" s="196"/>
      <c r="E15" s="196"/>
      <c r="F15" s="196"/>
      <c r="G15" s="196"/>
      <c r="H15" s="196"/>
      <c r="I15" s="220"/>
    </row>
    <row r="16" spans="1:9" ht="15.75" customHeight="1" x14ac:dyDescent="0.2">
      <c r="A16" s="70" t="s">
        <v>352</v>
      </c>
      <c r="B16" s="83">
        <v>91652000762</v>
      </c>
      <c r="C16" s="83">
        <v>3111</v>
      </c>
      <c r="D16" s="194">
        <v>5136</v>
      </c>
      <c r="E16" s="194">
        <v>8</v>
      </c>
      <c r="F16" s="116">
        <v>1852</v>
      </c>
      <c r="G16" s="116">
        <v>64</v>
      </c>
      <c r="H16" s="116">
        <f t="shared" ref="H16:H23" si="3">D16+E16+F16+G16</f>
        <v>7060</v>
      </c>
      <c r="I16" s="192">
        <v>20.13</v>
      </c>
    </row>
    <row r="17" spans="1:9" ht="15.75" customHeight="1" x14ac:dyDescent="0.2">
      <c r="A17" s="70" t="s">
        <v>274</v>
      </c>
      <c r="B17" s="83">
        <v>91652000759</v>
      </c>
      <c r="C17" s="83">
        <v>3111</v>
      </c>
      <c r="D17" s="116">
        <v>7256</v>
      </c>
      <c r="E17" s="116">
        <v>20</v>
      </c>
      <c r="F17" s="194">
        <v>2619</v>
      </c>
      <c r="G17" s="194">
        <v>92</v>
      </c>
      <c r="H17" s="116">
        <f t="shared" si="3"/>
        <v>9987</v>
      </c>
      <c r="I17" s="193">
        <v>28.75</v>
      </c>
    </row>
    <row r="18" spans="1:9" ht="15.75" customHeight="1" x14ac:dyDescent="0.2">
      <c r="A18" s="70" t="s">
        <v>275</v>
      </c>
      <c r="B18" s="83">
        <v>91652000767</v>
      </c>
      <c r="C18" s="83">
        <v>3111</v>
      </c>
      <c r="D18" s="116">
        <v>4110</v>
      </c>
      <c r="E18" s="116">
        <v>16</v>
      </c>
      <c r="F18" s="194">
        <v>1485</v>
      </c>
      <c r="G18" s="194">
        <v>52</v>
      </c>
      <c r="H18" s="116">
        <f t="shared" si="3"/>
        <v>5663</v>
      </c>
      <c r="I18" s="193">
        <v>16.38</v>
      </c>
    </row>
    <row r="19" spans="1:9" ht="15.75" customHeight="1" x14ac:dyDescent="0.2">
      <c r="A19" s="70" t="s">
        <v>353</v>
      </c>
      <c r="B19" s="83">
        <v>91652000760</v>
      </c>
      <c r="C19" s="83">
        <v>3111</v>
      </c>
      <c r="D19" s="116">
        <v>4944</v>
      </c>
      <c r="E19" s="116">
        <v>0</v>
      </c>
      <c r="F19" s="194">
        <v>1780</v>
      </c>
      <c r="G19" s="194">
        <v>63</v>
      </c>
      <c r="H19" s="116">
        <f t="shared" si="3"/>
        <v>6787</v>
      </c>
      <c r="I19" s="193">
        <v>19.16</v>
      </c>
    </row>
    <row r="20" spans="1:9" ht="15.75" customHeight="1" x14ac:dyDescent="0.2">
      <c r="A20" s="70" t="s">
        <v>276</v>
      </c>
      <c r="B20" s="83">
        <v>91652000763</v>
      </c>
      <c r="C20" s="83">
        <v>3111</v>
      </c>
      <c r="D20" s="116">
        <v>5515</v>
      </c>
      <c r="E20" s="116">
        <v>50</v>
      </c>
      <c r="F20" s="194">
        <v>2002</v>
      </c>
      <c r="G20" s="194">
        <v>74</v>
      </c>
      <c r="H20" s="116">
        <f t="shared" si="3"/>
        <v>7641</v>
      </c>
      <c r="I20" s="193">
        <v>21.65</v>
      </c>
    </row>
    <row r="21" spans="1:9" ht="15.75" customHeight="1" x14ac:dyDescent="0.2">
      <c r="A21" s="70" t="s">
        <v>277</v>
      </c>
      <c r="B21" s="83">
        <v>91652000764</v>
      </c>
      <c r="C21" s="83">
        <v>3111</v>
      </c>
      <c r="D21" s="116">
        <v>5421</v>
      </c>
      <c r="E21" s="116">
        <v>60</v>
      </c>
      <c r="F21" s="116">
        <v>1972</v>
      </c>
      <c r="G21" s="116">
        <v>90</v>
      </c>
      <c r="H21" s="116">
        <f t="shared" si="3"/>
        <v>7543</v>
      </c>
      <c r="I21" s="217">
        <v>21.5</v>
      </c>
    </row>
    <row r="22" spans="1:9" ht="15.75" customHeight="1" x14ac:dyDescent="0.2">
      <c r="A22" s="70" t="s">
        <v>278</v>
      </c>
      <c r="B22" s="83">
        <v>91652000761</v>
      </c>
      <c r="C22" s="83">
        <v>3111</v>
      </c>
      <c r="D22" s="116">
        <v>3787</v>
      </c>
      <c r="E22" s="116">
        <v>39</v>
      </c>
      <c r="F22" s="116">
        <v>1377</v>
      </c>
      <c r="G22" s="116">
        <v>45</v>
      </c>
      <c r="H22" s="116">
        <f t="shared" si="3"/>
        <v>5248</v>
      </c>
      <c r="I22" s="221">
        <v>14.45</v>
      </c>
    </row>
    <row r="23" spans="1:9" ht="15.75" customHeight="1" thickBot="1" x14ac:dyDescent="0.25">
      <c r="A23" s="84" t="s">
        <v>279</v>
      </c>
      <c r="B23" s="90">
        <v>91652000766</v>
      </c>
      <c r="C23" s="90">
        <v>3111</v>
      </c>
      <c r="D23" s="116">
        <v>6112</v>
      </c>
      <c r="E23" s="117">
        <v>0</v>
      </c>
      <c r="F23" s="117">
        <v>2200</v>
      </c>
      <c r="G23" s="117">
        <v>79</v>
      </c>
      <c r="H23" s="117">
        <f t="shared" si="3"/>
        <v>8391</v>
      </c>
      <c r="I23" s="222">
        <v>24.44</v>
      </c>
    </row>
    <row r="24" spans="1:9" ht="19.5" customHeight="1" thickBot="1" x14ac:dyDescent="0.25">
      <c r="A24" s="87" t="s">
        <v>204</v>
      </c>
      <c r="B24" s="74"/>
      <c r="C24" s="88"/>
      <c r="D24" s="195">
        <f t="shared" ref="D24:F24" si="4">SUM(D16:D23)</f>
        <v>42281</v>
      </c>
      <c r="E24" s="195">
        <f t="shared" si="4"/>
        <v>193</v>
      </c>
      <c r="F24" s="195">
        <f t="shared" si="4"/>
        <v>15287</v>
      </c>
      <c r="G24" s="195">
        <f t="shared" ref="G24" si="5">SUM(G16:G23)</f>
        <v>559</v>
      </c>
      <c r="H24" s="195">
        <f t="shared" ref="H24" si="6">SUM(H16:H23)</f>
        <v>58320</v>
      </c>
      <c r="I24" s="219">
        <f t="shared" ref="I24" si="7">SUM(I16:I23)</f>
        <v>166.45999999999998</v>
      </c>
    </row>
    <row r="25" spans="1:9" ht="19.5" customHeight="1" x14ac:dyDescent="0.2">
      <c r="A25" s="77" t="s">
        <v>403</v>
      </c>
      <c r="B25" s="89"/>
      <c r="C25" s="89"/>
      <c r="D25" s="196"/>
      <c r="E25" s="196"/>
      <c r="F25" s="196"/>
      <c r="G25" s="196"/>
      <c r="H25" s="196"/>
      <c r="I25" s="220"/>
    </row>
    <row r="26" spans="1:9" ht="15.75" customHeight="1" x14ac:dyDescent="0.2">
      <c r="A26" s="70" t="s">
        <v>498</v>
      </c>
      <c r="B26" s="83">
        <v>91652000774</v>
      </c>
      <c r="C26" s="83">
        <v>3111</v>
      </c>
      <c r="D26" s="116">
        <v>5740</v>
      </c>
      <c r="E26" s="116">
        <v>0</v>
      </c>
      <c r="F26" s="116">
        <v>2066</v>
      </c>
      <c r="G26" s="116">
        <v>81</v>
      </c>
      <c r="H26" s="116">
        <f t="shared" ref="H26:H38" si="8">D26+E26+F26+G26</f>
        <v>7887</v>
      </c>
      <c r="I26" s="221">
        <v>22.63</v>
      </c>
    </row>
    <row r="27" spans="1:9" ht="15.75" customHeight="1" x14ac:dyDescent="0.2">
      <c r="A27" s="70" t="s">
        <v>280</v>
      </c>
      <c r="B27" s="83">
        <v>91652000782</v>
      </c>
      <c r="C27" s="83">
        <v>3111</v>
      </c>
      <c r="D27" s="116">
        <v>4018</v>
      </c>
      <c r="E27" s="116">
        <v>0</v>
      </c>
      <c r="F27" s="116">
        <v>1446</v>
      </c>
      <c r="G27" s="116">
        <v>55</v>
      </c>
      <c r="H27" s="116">
        <f t="shared" si="8"/>
        <v>5519</v>
      </c>
      <c r="I27" s="221">
        <v>16.100000000000001</v>
      </c>
    </row>
    <row r="28" spans="1:9" ht="15.75" customHeight="1" x14ac:dyDescent="0.2">
      <c r="A28" s="70" t="s">
        <v>281</v>
      </c>
      <c r="B28" s="83">
        <v>91652000780</v>
      </c>
      <c r="C28" s="83">
        <v>3111</v>
      </c>
      <c r="D28" s="116">
        <v>3479</v>
      </c>
      <c r="E28" s="116">
        <v>0</v>
      </c>
      <c r="F28" s="116">
        <v>1252</v>
      </c>
      <c r="G28" s="116">
        <v>47</v>
      </c>
      <c r="H28" s="116">
        <f t="shared" si="8"/>
        <v>4778</v>
      </c>
      <c r="I28" s="221">
        <v>13.53</v>
      </c>
    </row>
    <row r="29" spans="1:9" ht="15.75" customHeight="1" x14ac:dyDescent="0.2">
      <c r="A29" s="70" t="s">
        <v>354</v>
      </c>
      <c r="B29" s="83">
        <v>91652000773</v>
      </c>
      <c r="C29" s="83">
        <v>3111</v>
      </c>
      <c r="D29" s="116">
        <v>2663</v>
      </c>
      <c r="E29" s="116">
        <v>0</v>
      </c>
      <c r="F29" s="116">
        <v>959</v>
      </c>
      <c r="G29" s="116">
        <v>35</v>
      </c>
      <c r="H29" s="116">
        <f t="shared" si="8"/>
        <v>3657</v>
      </c>
      <c r="I29" s="221">
        <v>9.83</v>
      </c>
    </row>
    <row r="30" spans="1:9" ht="15.75" customHeight="1" x14ac:dyDescent="0.2">
      <c r="A30" s="70" t="s">
        <v>282</v>
      </c>
      <c r="B30" s="83">
        <v>91652000770</v>
      </c>
      <c r="C30" s="83">
        <v>3111</v>
      </c>
      <c r="D30" s="116">
        <v>5618</v>
      </c>
      <c r="E30" s="116">
        <v>0</v>
      </c>
      <c r="F30" s="116">
        <v>2023</v>
      </c>
      <c r="G30" s="116">
        <v>80</v>
      </c>
      <c r="H30" s="116">
        <f t="shared" si="8"/>
        <v>7721</v>
      </c>
      <c r="I30" s="221">
        <v>21.92</v>
      </c>
    </row>
    <row r="31" spans="1:9" ht="15.75" customHeight="1" x14ac:dyDescent="0.2">
      <c r="A31" s="70" t="s">
        <v>283</v>
      </c>
      <c r="B31" s="83">
        <v>91652000772</v>
      </c>
      <c r="C31" s="83">
        <v>3111</v>
      </c>
      <c r="D31" s="116">
        <v>3434</v>
      </c>
      <c r="E31" s="116">
        <v>0</v>
      </c>
      <c r="F31" s="116">
        <v>1236</v>
      </c>
      <c r="G31" s="116">
        <v>47</v>
      </c>
      <c r="H31" s="116">
        <f t="shared" si="8"/>
        <v>4717</v>
      </c>
      <c r="I31" s="221">
        <v>13.53</v>
      </c>
    </row>
    <row r="32" spans="1:9" ht="15.75" customHeight="1" x14ac:dyDescent="0.2">
      <c r="A32" s="70" t="s">
        <v>474</v>
      </c>
      <c r="B32" s="83">
        <v>91652000769</v>
      </c>
      <c r="C32" s="83">
        <v>3111</v>
      </c>
      <c r="D32" s="116">
        <v>2372</v>
      </c>
      <c r="E32" s="116">
        <v>0</v>
      </c>
      <c r="F32" s="116">
        <v>854</v>
      </c>
      <c r="G32" s="116">
        <v>31</v>
      </c>
      <c r="H32" s="116">
        <f t="shared" si="8"/>
        <v>3257</v>
      </c>
      <c r="I32" s="221">
        <v>9.11</v>
      </c>
    </row>
    <row r="33" spans="1:9" ht="15.75" customHeight="1" x14ac:dyDescent="0.2">
      <c r="A33" s="70" t="s">
        <v>499</v>
      </c>
      <c r="B33" s="83">
        <v>91652000775</v>
      </c>
      <c r="C33" s="83">
        <v>3111</v>
      </c>
      <c r="D33" s="116">
        <v>4090</v>
      </c>
      <c r="E33" s="116">
        <v>0</v>
      </c>
      <c r="F33" s="116">
        <v>1472</v>
      </c>
      <c r="G33" s="116">
        <v>57</v>
      </c>
      <c r="H33" s="116">
        <f t="shared" si="8"/>
        <v>5619</v>
      </c>
      <c r="I33" s="221">
        <v>16.13</v>
      </c>
    </row>
    <row r="34" spans="1:9" ht="15.75" customHeight="1" x14ac:dyDescent="0.2">
      <c r="A34" s="70" t="s">
        <v>284</v>
      </c>
      <c r="B34" s="83">
        <v>91652000768</v>
      </c>
      <c r="C34" s="83">
        <v>3111</v>
      </c>
      <c r="D34" s="116">
        <v>3259</v>
      </c>
      <c r="E34" s="116">
        <v>9</v>
      </c>
      <c r="F34" s="116">
        <v>1176</v>
      </c>
      <c r="G34" s="116">
        <v>29</v>
      </c>
      <c r="H34" s="116">
        <f t="shared" si="8"/>
        <v>4473</v>
      </c>
      <c r="I34" s="221">
        <v>11.99</v>
      </c>
    </row>
    <row r="35" spans="1:9" ht="15.75" customHeight="1" x14ac:dyDescent="0.2">
      <c r="A35" s="70" t="s">
        <v>355</v>
      </c>
      <c r="B35" s="83">
        <v>91652000771</v>
      </c>
      <c r="C35" s="83">
        <v>3111</v>
      </c>
      <c r="D35" s="116">
        <v>3434</v>
      </c>
      <c r="E35" s="116">
        <v>0</v>
      </c>
      <c r="F35" s="116">
        <v>1236</v>
      </c>
      <c r="G35" s="116">
        <v>47</v>
      </c>
      <c r="H35" s="116">
        <f t="shared" si="8"/>
        <v>4717</v>
      </c>
      <c r="I35" s="221">
        <v>13.53</v>
      </c>
    </row>
    <row r="36" spans="1:9" ht="15.75" customHeight="1" x14ac:dyDescent="0.2">
      <c r="A36" s="70" t="s">
        <v>285</v>
      </c>
      <c r="B36" s="83">
        <v>91652000778</v>
      </c>
      <c r="C36" s="83">
        <v>3111</v>
      </c>
      <c r="D36" s="116">
        <v>3564</v>
      </c>
      <c r="E36" s="116">
        <v>10</v>
      </c>
      <c r="F36" s="116">
        <v>1287</v>
      </c>
      <c r="G36" s="116">
        <v>48</v>
      </c>
      <c r="H36" s="116">
        <f t="shared" si="8"/>
        <v>4909</v>
      </c>
      <c r="I36" s="221">
        <v>14.4</v>
      </c>
    </row>
    <row r="37" spans="1:9" ht="15.75" customHeight="1" x14ac:dyDescent="0.2">
      <c r="A37" s="70" t="s">
        <v>286</v>
      </c>
      <c r="B37" s="83">
        <v>91652000776</v>
      </c>
      <c r="C37" s="83">
        <v>3111</v>
      </c>
      <c r="D37" s="116">
        <v>5178</v>
      </c>
      <c r="E37" s="116">
        <v>0</v>
      </c>
      <c r="F37" s="116">
        <v>1864</v>
      </c>
      <c r="G37" s="116">
        <v>73</v>
      </c>
      <c r="H37" s="116">
        <f t="shared" si="8"/>
        <v>7115</v>
      </c>
      <c r="I37" s="221">
        <v>20.45</v>
      </c>
    </row>
    <row r="38" spans="1:9" ht="13.5" thickBot="1" x14ac:dyDescent="0.25">
      <c r="A38" s="84" t="s">
        <v>287</v>
      </c>
      <c r="B38" s="90">
        <v>91652000777</v>
      </c>
      <c r="C38" s="90">
        <v>3111</v>
      </c>
      <c r="D38" s="116">
        <v>5111</v>
      </c>
      <c r="E38" s="117">
        <v>0</v>
      </c>
      <c r="F38" s="117">
        <v>1840</v>
      </c>
      <c r="G38" s="117">
        <v>72</v>
      </c>
      <c r="H38" s="117">
        <f t="shared" si="8"/>
        <v>7023</v>
      </c>
      <c r="I38" s="223">
        <v>20.25</v>
      </c>
    </row>
    <row r="39" spans="1:9" ht="19.5" customHeight="1" thickBot="1" x14ac:dyDescent="0.25">
      <c r="A39" s="87" t="s">
        <v>262</v>
      </c>
      <c r="B39" s="74"/>
      <c r="C39" s="88"/>
      <c r="D39" s="197">
        <f t="shared" ref="D39:F39" si="9">SUM(D26:D38)</f>
        <v>51960</v>
      </c>
      <c r="E39" s="197">
        <f t="shared" si="9"/>
        <v>19</v>
      </c>
      <c r="F39" s="197">
        <f t="shared" si="9"/>
        <v>18711</v>
      </c>
      <c r="G39" s="197">
        <f t="shared" ref="G39" si="10">SUM(G26:G38)</f>
        <v>702</v>
      </c>
      <c r="H39" s="197">
        <f t="shared" ref="H39" si="11">SUM(H26:H38)</f>
        <v>71392</v>
      </c>
      <c r="I39" s="224">
        <f t="shared" ref="I39" si="12">SUM(I26:I38)</f>
        <v>203.4</v>
      </c>
    </row>
    <row r="40" spans="1:9" ht="19.5" customHeight="1" x14ac:dyDescent="0.2">
      <c r="A40" s="91" t="s">
        <v>205</v>
      </c>
      <c r="B40" s="92"/>
      <c r="C40" s="92"/>
      <c r="D40" s="198"/>
      <c r="E40" s="198"/>
      <c r="F40" s="198"/>
      <c r="G40" s="198"/>
      <c r="H40" s="198"/>
      <c r="I40" s="225"/>
    </row>
    <row r="41" spans="1:9" ht="15.75" customHeight="1" x14ac:dyDescent="0.2">
      <c r="A41" s="93" t="s">
        <v>288</v>
      </c>
      <c r="B41" s="94">
        <v>91652000788</v>
      </c>
      <c r="C41" s="94">
        <v>3111</v>
      </c>
      <c r="D41" s="116">
        <v>10999</v>
      </c>
      <c r="E41" s="116">
        <v>20</v>
      </c>
      <c r="F41" s="116">
        <v>3966</v>
      </c>
      <c r="G41" s="116">
        <v>152</v>
      </c>
      <c r="H41" s="116">
        <f t="shared" ref="H41:H59" si="13">D41+E41+F41+G41</f>
        <v>15137</v>
      </c>
      <c r="I41" s="192">
        <v>43.71</v>
      </c>
    </row>
    <row r="42" spans="1:9" ht="15.75" customHeight="1" x14ac:dyDescent="0.2">
      <c r="A42" s="70" t="s">
        <v>475</v>
      </c>
      <c r="B42" s="83">
        <v>91652000783</v>
      </c>
      <c r="C42" s="83">
        <v>3111</v>
      </c>
      <c r="D42" s="116">
        <v>9667</v>
      </c>
      <c r="E42" s="116">
        <v>0</v>
      </c>
      <c r="F42" s="116">
        <v>3480</v>
      </c>
      <c r="G42" s="116">
        <v>127</v>
      </c>
      <c r="H42" s="116">
        <f t="shared" si="13"/>
        <v>13274</v>
      </c>
      <c r="I42" s="192">
        <v>38.35</v>
      </c>
    </row>
    <row r="43" spans="1:9" ht="15.75" customHeight="1" x14ac:dyDescent="0.2">
      <c r="A43" s="70" t="s">
        <v>289</v>
      </c>
      <c r="B43" s="83">
        <v>91652000790</v>
      </c>
      <c r="C43" s="83">
        <v>3111</v>
      </c>
      <c r="D43" s="116">
        <v>3492</v>
      </c>
      <c r="E43" s="116">
        <v>0</v>
      </c>
      <c r="F43" s="116">
        <v>1257</v>
      </c>
      <c r="G43" s="116">
        <v>48</v>
      </c>
      <c r="H43" s="116">
        <f t="shared" si="13"/>
        <v>4797</v>
      </c>
      <c r="I43" s="192">
        <v>13.89</v>
      </c>
    </row>
    <row r="44" spans="1:9" ht="15.75" customHeight="1" x14ac:dyDescent="0.2">
      <c r="A44" s="70" t="s">
        <v>562</v>
      </c>
      <c r="B44" s="83">
        <v>91652000794</v>
      </c>
      <c r="C44" s="83">
        <v>3111</v>
      </c>
      <c r="D44" s="116">
        <v>5849</v>
      </c>
      <c r="E44" s="116">
        <v>0</v>
      </c>
      <c r="F44" s="116">
        <v>2106</v>
      </c>
      <c r="G44" s="116">
        <v>79</v>
      </c>
      <c r="H44" s="116">
        <f t="shared" si="13"/>
        <v>8034</v>
      </c>
      <c r="I44" s="192">
        <v>21.67</v>
      </c>
    </row>
    <row r="45" spans="1:9" ht="15.75" customHeight="1" x14ac:dyDescent="0.2">
      <c r="A45" s="70" t="s">
        <v>290</v>
      </c>
      <c r="B45" s="83">
        <v>91652000800</v>
      </c>
      <c r="C45" s="83">
        <v>3111</v>
      </c>
      <c r="D45" s="116">
        <v>5701</v>
      </c>
      <c r="E45" s="116">
        <v>8</v>
      </c>
      <c r="F45" s="116">
        <v>2055</v>
      </c>
      <c r="G45" s="116">
        <v>79</v>
      </c>
      <c r="H45" s="116">
        <f t="shared" si="13"/>
        <v>7843</v>
      </c>
      <c r="I45" s="192">
        <v>21.1</v>
      </c>
    </row>
    <row r="46" spans="1:9" ht="15.75" customHeight="1" x14ac:dyDescent="0.2">
      <c r="A46" s="70" t="s">
        <v>291</v>
      </c>
      <c r="B46" s="83">
        <v>91652000799</v>
      </c>
      <c r="C46" s="83">
        <v>3111</v>
      </c>
      <c r="D46" s="116">
        <v>3771</v>
      </c>
      <c r="E46" s="116">
        <v>30</v>
      </c>
      <c r="F46" s="116">
        <v>1368</v>
      </c>
      <c r="G46" s="116">
        <v>52</v>
      </c>
      <c r="H46" s="116">
        <f>D46+E46+F46+G46</f>
        <v>5221</v>
      </c>
      <c r="I46" s="192">
        <v>14.05</v>
      </c>
    </row>
    <row r="47" spans="1:9" ht="15.75" customHeight="1" x14ac:dyDescent="0.2">
      <c r="A47" s="70" t="s">
        <v>292</v>
      </c>
      <c r="B47" s="83">
        <v>91652000796</v>
      </c>
      <c r="C47" s="83">
        <v>3111</v>
      </c>
      <c r="D47" s="116">
        <v>3802</v>
      </c>
      <c r="E47" s="116">
        <v>0</v>
      </c>
      <c r="F47" s="116">
        <v>1369</v>
      </c>
      <c r="G47" s="116">
        <v>52</v>
      </c>
      <c r="H47" s="116">
        <f t="shared" si="13"/>
        <v>5223</v>
      </c>
      <c r="I47" s="192">
        <v>14.5</v>
      </c>
    </row>
    <row r="48" spans="1:9" ht="15.75" customHeight="1" x14ac:dyDescent="0.2">
      <c r="A48" s="70" t="s">
        <v>546</v>
      </c>
      <c r="B48" s="83">
        <v>91652000795</v>
      </c>
      <c r="C48" s="83">
        <v>3111</v>
      </c>
      <c r="D48" s="116">
        <v>3851</v>
      </c>
      <c r="E48" s="116">
        <v>0</v>
      </c>
      <c r="F48" s="116">
        <v>1386</v>
      </c>
      <c r="G48" s="116">
        <v>52</v>
      </c>
      <c r="H48" s="116">
        <f t="shared" si="13"/>
        <v>5289</v>
      </c>
      <c r="I48" s="192">
        <v>14.45</v>
      </c>
    </row>
    <row r="49" spans="1:9" ht="15.75" customHeight="1" x14ac:dyDescent="0.2">
      <c r="A49" s="70" t="s">
        <v>293</v>
      </c>
      <c r="B49" s="83">
        <v>91652000784</v>
      </c>
      <c r="C49" s="83">
        <v>3111</v>
      </c>
      <c r="D49" s="116">
        <v>2932</v>
      </c>
      <c r="E49" s="116">
        <v>8</v>
      </c>
      <c r="F49" s="116">
        <v>1058</v>
      </c>
      <c r="G49" s="116">
        <v>39</v>
      </c>
      <c r="H49" s="116">
        <f t="shared" si="13"/>
        <v>4037</v>
      </c>
      <c r="I49" s="192">
        <v>11.62</v>
      </c>
    </row>
    <row r="50" spans="1:9" ht="15.75" customHeight="1" x14ac:dyDescent="0.2">
      <c r="A50" s="70" t="s">
        <v>582</v>
      </c>
      <c r="B50" s="83">
        <v>91652000793</v>
      </c>
      <c r="C50" s="83">
        <v>3111</v>
      </c>
      <c r="D50" s="199">
        <v>3748</v>
      </c>
      <c r="E50" s="199">
        <v>0</v>
      </c>
      <c r="F50" s="199">
        <v>1349</v>
      </c>
      <c r="G50" s="199">
        <v>52</v>
      </c>
      <c r="H50" s="116">
        <f t="shared" si="13"/>
        <v>5149</v>
      </c>
      <c r="I50" s="192">
        <v>16</v>
      </c>
    </row>
    <row r="51" spans="1:9" ht="15.75" customHeight="1" x14ac:dyDescent="0.2">
      <c r="A51" s="70" t="s">
        <v>294</v>
      </c>
      <c r="B51" s="83">
        <v>91652000787</v>
      </c>
      <c r="C51" s="83">
        <v>3111</v>
      </c>
      <c r="D51" s="116">
        <v>4004</v>
      </c>
      <c r="E51" s="116">
        <v>0</v>
      </c>
      <c r="F51" s="116">
        <v>1442</v>
      </c>
      <c r="G51" s="116">
        <v>51</v>
      </c>
      <c r="H51" s="116">
        <f t="shared" si="13"/>
        <v>5497</v>
      </c>
      <c r="I51" s="221">
        <v>13.8</v>
      </c>
    </row>
    <row r="52" spans="1:9" ht="15.75" customHeight="1" x14ac:dyDescent="0.2">
      <c r="A52" s="70" t="s">
        <v>295</v>
      </c>
      <c r="B52" s="83">
        <v>91652000803</v>
      </c>
      <c r="C52" s="83">
        <v>3111</v>
      </c>
      <c r="D52" s="116">
        <v>4664</v>
      </c>
      <c r="E52" s="116">
        <v>0</v>
      </c>
      <c r="F52" s="116">
        <v>1679</v>
      </c>
      <c r="G52" s="116">
        <v>62</v>
      </c>
      <c r="H52" s="116">
        <f t="shared" si="13"/>
        <v>6405</v>
      </c>
      <c r="I52" s="192">
        <v>15.95</v>
      </c>
    </row>
    <row r="53" spans="1:9" ht="15.75" customHeight="1" x14ac:dyDescent="0.2">
      <c r="A53" s="70" t="s">
        <v>296</v>
      </c>
      <c r="B53" s="83">
        <v>91652000804</v>
      </c>
      <c r="C53" s="83">
        <v>3111</v>
      </c>
      <c r="D53" s="116">
        <v>5952</v>
      </c>
      <c r="E53" s="116">
        <v>30</v>
      </c>
      <c r="F53" s="116">
        <v>2153</v>
      </c>
      <c r="G53" s="116">
        <v>79</v>
      </c>
      <c r="H53" s="116">
        <f t="shared" si="13"/>
        <v>8214</v>
      </c>
      <c r="I53" s="192">
        <v>21.95</v>
      </c>
    </row>
    <row r="54" spans="1:9" ht="15.75" customHeight="1" x14ac:dyDescent="0.2">
      <c r="A54" s="70" t="s">
        <v>297</v>
      </c>
      <c r="B54" s="83">
        <v>91652000808</v>
      </c>
      <c r="C54" s="83">
        <v>3111</v>
      </c>
      <c r="D54" s="116">
        <v>3802</v>
      </c>
      <c r="E54" s="116">
        <v>0</v>
      </c>
      <c r="F54" s="116">
        <v>1369</v>
      </c>
      <c r="G54" s="116">
        <v>52</v>
      </c>
      <c r="H54" s="116">
        <f t="shared" si="13"/>
        <v>5223</v>
      </c>
      <c r="I54" s="192">
        <v>14.75</v>
      </c>
    </row>
    <row r="55" spans="1:9" ht="15.75" customHeight="1" x14ac:dyDescent="0.2">
      <c r="A55" s="70" t="s">
        <v>476</v>
      </c>
      <c r="B55" s="83">
        <v>91652000809</v>
      </c>
      <c r="C55" s="83">
        <v>3111</v>
      </c>
      <c r="D55" s="116">
        <v>13822</v>
      </c>
      <c r="E55" s="116">
        <v>25</v>
      </c>
      <c r="F55" s="116">
        <v>4985</v>
      </c>
      <c r="G55" s="116">
        <v>190</v>
      </c>
      <c r="H55" s="116">
        <f t="shared" si="13"/>
        <v>19022</v>
      </c>
      <c r="I55" s="192">
        <v>49.9</v>
      </c>
    </row>
    <row r="56" spans="1:9" ht="15.75" customHeight="1" x14ac:dyDescent="0.2">
      <c r="A56" s="70" t="s">
        <v>298</v>
      </c>
      <c r="B56" s="83">
        <v>91652000810</v>
      </c>
      <c r="C56" s="83">
        <v>3111</v>
      </c>
      <c r="D56" s="116">
        <v>3802</v>
      </c>
      <c r="E56" s="116">
        <v>0</v>
      </c>
      <c r="F56" s="116">
        <v>1369</v>
      </c>
      <c r="G56" s="116">
        <v>52</v>
      </c>
      <c r="H56" s="116">
        <f t="shared" si="13"/>
        <v>5223</v>
      </c>
      <c r="I56" s="192">
        <v>15.12</v>
      </c>
    </row>
    <row r="57" spans="1:9" ht="15.75" customHeight="1" x14ac:dyDescent="0.2">
      <c r="A57" s="70" t="s">
        <v>477</v>
      </c>
      <c r="B57" s="83">
        <v>91652000811</v>
      </c>
      <c r="C57" s="83">
        <v>3111</v>
      </c>
      <c r="D57" s="116">
        <v>8825</v>
      </c>
      <c r="E57" s="116">
        <v>25</v>
      </c>
      <c r="F57" s="116">
        <v>3185</v>
      </c>
      <c r="G57" s="116">
        <v>120</v>
      </c>
      <c r="H57" s="116">
        <f t="shared" si="13"/>
        <v>12155</v>
      </c>
      <c r="I57" s="221">
        <v>33.950000000000003</v>
      </c>
    </row>
    <row r="58" spans="1:9" ht="15.75" customHeight="1" x14ac:dyDescent="0.2">
      <c r="A58" s="70" t="s">
        <v>299</v>
      </c>
      <c r="B58" s="83">
        <v>91652000814</v>
      </c>
      <c r="C58" s="83">
        <v>3111</v>
      </c>
      <c r="D58" s="116">
        <v>2898</v>
      </c>
      <c r="E58" s="116">
        <v>43</v>
      </c>
      <c r="F58" s="116">
        <v>1058</v>
      </c>
      <c r="G58" s="116">
        <v>39</v>
      </c>
      <c r="H58" s="116">
        <f t="shared" si="13"/>
        <v>4038</v>
      </c>
      <c r="I58" s="221">
        <v>11.48</v>
      </c>
    </row>
    <row r="59" spans="1:9" ht="15.75" customHeight="1" x14ac:dyDescent="0.2">
      <c r="A59" s="70" t="s">
        <v>478</v>
      </c>
      <c r="B59" s="83">
        <v>91652000815</v>
      </c>
      <c r="C59" s="83">
        <v>3111</v>
      </c>
      <c r="D59" s="116">
        <v>5869</v>
      </c>
      <c r="E59" s="116">
        <v>20</v>
      </c>
      <c r="F59" s="116">
        <v>2120</v>
      </c>
      <c r="G59" s="116">
        <v>76</v>
      </c>
      <c r="H59" s="116">
        <f t="shared" si="13"/>
        <v>8085</v>
      </c>
      <c r="I59" s="221">
        <v>21.1</v>
      </c>
    </row>
    <row r="60" spans="1:9" ht="19.5" customHeight="1" x14ac:dyDescent="0.2">
      <c r="A60" s="95" t="s">
        <v>55</v>
      </c>
      <c r="B60" s="96"/>
      <c r="C60" s="96"/>
      <c r="D60" s="200"/>
      <c r="E60" s="201"/>
      <c r="F60" s="201"/>
      <c r="G60" s="201"/>
      <c r="H60" s="201"/>
      <c r="I60" s="226"/>
    </row>
    <row r="61" spans="1:9" ht="15.75" customHeight="1" thickBot="1" x14ac:dyDescent="0.25">
      <c r="A61" s="97" t="s">
        <v>356</v>
      </c>
      <c r="B61" s="90">
        <v>91652001314</v>
      </c>
      <c r="C61" s="98">
        <v>3111</v>
      </c>
      <c r="D61" s="202">
        <v>7405</v>
      </c>
      <c r="E61" s="202">
        <v>0</v>
      </c>
      <c r="F61" s="202">
        <v>2666</v>
      </c>
      <c r="G61" s="202">
        <v>102</v>
      </c>
      <c r="H61" s="202">
        <f>D61+E61+F61+G61</f>
        <v>10173</v>
      </c>
      <c r="I61" s="222">
        <v>28</v>
      </c>
    </row>
    <row r="62" spans="1:9" ht="19.5" customHeight="1" thickBot="1" x14ac:dyDescent="0.25">
      <c r="A62" s="87" t="s">
        <v>329</v>
      </c>
      <c r="B62" s="74"/>
      <c r="C62" s="88"/>
      <c r="D62" s="195">
        <f t="shared" ref="D62:F62" si="14">SUM(D41:D61)</f>
        <v>114855</v>
      </c>
      <c r="E62" s="195">
        <f t="shared" si="14"/>
        <v>209</v>
      </c>
      <c r="F62" s="195">
        <f t="shared" si="14"/>
        <v>41420</v>
      </c>
      <c r="G62" s="195">
        <f t="shared" ref="G62" si="15">SUM(G41:G61)</f>
        <v>1555</v>
      </c>
      <c r="H62" s="195">
        <f t="shared" ref="H62" si="16">SUM(H41:H61)</f>
        <v>158039</v>
      </c>
      <c r="I62" s="219">
        <f t="shared" ref="I62" si="17">SUM(I41:I61)</f>
        <v>435.34000000000003</v>
      </c>
    </row>
    <row r="63" spans="1:9" ht="19.5" customHeight="1" x14ac:dyDescent="0.2">
      <c r="A63" s="91" t="s">
        <v>206</v>
      </c>
      <c r="B63" s="92"/>
      <c r="C63" s="92"/>
      <c r="D63" s="198"/>
      <c r="E63" s="198"/>
      <c r="F63" s="198"/>
      <c r="G63" s="198"/>
      <c r="H63" s="198"/>
      <c r="I63" s="225"/>
    </row>
    <row r="64" spans="1:9" ht="15.75" customHeight="1" x14ac:dyDescent="0.2">
      <c r="A64" s="93" t="s">
        <v>300</v>
      </c>
      <c r="B64" s="94">
        <v>91652000827</v>
      </c>
      <c r="C64" s="83">
        <v>3111</v>
      </c>
      <c r="D64" s="203">
        <v>5079</v>
      </c>
      <c r="E64" s="203">
        <v>0</v>
      </c>
      <c r="F64" s="203">
        <v>1828</v>
      </c>
      <c r="G64" s="203">
        <v>64</v>
      </c>
      <c r="H64" s="116">
        <f t="shared" ref="H64:H76" si="18">D64+E64+F64+G64</f>
        <v>6971</v>
      </c>
      <c r="I64" s="216">
        <v>20.3</v>
      </c>
    </row>
    <row r="65" spans="1:9" ht="15.75" customHeight="1" x14ac:dyDescent="0.2">
      <c r="A65" s="70" t="s">
        <v>357</v>
      </c>
      <c r="B65" s="83">
        <v>91652000831</v>
      </c>
      <c r="C65" s="83">
        <v>3111</v>
      </c>
      <c r="D65" s="204">
        <v>2940</v>
      </c>
      <c r="E65" s="204">
        <v>0</v>
      </c>
      <c r="F65" s="204">
        <v>1058</v>
      </c>
      <c r="G65" s="204">
        <v>39</v>
      </c>
      <c r="H65" s="116">
        <f t="shared" si="18"/>
        <v>4037</v>
      </c>
      <c r="I65" s="217">
        <v>11.21</v>
      </c>
    </row>
    <row r="66" spans="1:9" ht="15.75" customHeight="1" x14ac:dyDescent="0.2">
      <c r="A66" s="70" t="s">
        <v>358</v>
      </c>
      <c r="B66" s="83">
        <v>91652000829</v>
      </c>
      <c r="C66" s="83">
        <v>3111</v>
      </c>
      <c r="D66" s="204">
        <v>2716</v>
      </c>
      <c r="E66" s="204">
        <v>0</v>
      </c>
      <c r="F66" s="204">
        <v>978</v>
      </c>
      <c r="G66" s="204">
        <v>36</v>
      </c>
      <c r="H66" s="116">
        <f t="shared" si="18"/>
        <v>3730</v>
      </c>
      <c r="I66" s="217">
        <v>10.61</v>
      </c>
    </row>
    <row r="67" spans="1:9" ht="15.75" customHeight="1" x14ac:dyDescent="0.2">
      <c r="A67" s="70" t="s">
        <v>301</v>
      </c>
      <c r="B67" s="83">
        <v>91652000828</v>
      </c>
      <c r="C67" s="83">
        <v>3111</v>
      </c>
      <c r="D67" s="204">
        <v>3705</v>
      </c>
      <c r="E67" s="204">
        <v>0</v>
      </c>
      <c r="F67" s="204">
        <v>1334</v>
      </c>
      <c r="G67" s="204">
        <v>51</v>
      </c>
      <c r="H67" s="116">
        <f t="shared" si="18"/>
        <v>5090</v>
      </c>
      <c r="I67" s="217">
        <v>12.83</v>
      </c>
    </row>
    <row r="68" spans="1:9" ht="15.75" customHeight="1" x14ac:dyDescent="0.2">
      <c r="A68" s="70" t="s">
        <v>302</v>
      </c>
      <c r="B68" s="83">
        <v>91652000816</v>
      </c>
      <c r="C68" s="83">
        <v>3111</v>
      </c>
      <c r="D68" s="204">
        <v>3891</v>
      </c>
      <c r="E68" s="204">
        <v>0</v>
      </c>
      <c r="F68" s="204">
        <v>1401</v>
      </c>
      <c r="G68" s="204">
        <v>51</v>
      </c>
      <c r="H68" s="116">
        <f t="shared" si="18"/>
        <v>5343</v>
      </c>
      <c r="I68" s="217">
        <v>14.94</v>
      </c>
    </row>
    <row r="69" spans="1:9" ht="15.75" customHeight="1" x14ac:dyDescent="0.2">
      <c r="A69" s="70" t="s">
        <v>303</v>
      </c>
      <c r="B69" s="83">
        <v>91652000819</v>
      </c>
      <c r="C69" s="83">
        <v>3111</v>
      </c>
      <c r="D69" s="204">
        <v>4025</v>
      </c>
      <c r="E69" s="204">
        <v>0</v>
      </c>
      <c r="F69" s="204">
        <v>1449</v>
      </c>
      <c r="G69" s="204">
        <v>52</v>
      </c>
      <c r="H69" s="116">
        <f t="shared" si="18"/>
        <v>5526</v>
      </c>
      <c r="I69" s="217">
        <v>14.92</v>
      </c>
    </row>
    <row r="70" spans="1:9" ht="15.75" customHeight="1" x14ac:dyDescent="0.2">
      <c r="A70" s="70" t="s">
        <v>304</v>
      </c>
      <c r="B70" s="83">
        <v>91652000820</v>
      </c>
      <c r="C70" s="83">
        <v>3111</v>
      </c>
      <c r="D70" s="204">
        <v>3554</v>
      </c>
      <c r="E70" s="204">
        <v>5</v>
      </c>
      <c r="F70" s="204">
        <v>1281</v>
      </c>
      <c r="G70" s="204">
        <v>48</v>
      </c>
      <c r="H70" s="116">
        <f t="shared" si="18"/>
        <v>4888</v>
      </c>
      <c r="I70" s="217">
        <v>13.7</v>
      </c>
    </row>
    <row r="71" spans="1:9" ht="15.75" customHeight="1" x14ac:dyDescent="0.2">
      <c r="A71" s="70" t="s">
        <v>305</v>
      </c>
      <c r="B71" s="83">
        <v>91652000830</v>
      </c>
      <c r="C71" s="83">
        <v>3111</v>
      </c>
      <c r="D71" s="204">
        <v>5629</v>
      </c>
      <c r="E71" s="204">
        <v>0</v>
      </c>
      <c r="F71" s="204">
        <v>2026</v>
      </c>
      <c r="G71" s="204">
        <v>77</v>
      </c>
      <c r="H71" s="116">
        <f t="shared" si="18"/>
        <v>7732</v>
      </c>
      <c r="I71" s="217">
        <v>23.55</v>
      </c>
    </row>
    <row r="72" spans="1:9" ht="15.75" customHeight="1" x14ac:dyDescent="0.2">
      <c r="A72" s="70" t="s">
        <v>306</v>
      </c>
      <c r="B72" s="83">
        <v>91652000818</v>
      </c>
      <c r="C72" s="83">
        <v>3111</v>
      </c>
      <c r="D72" s="204">
        <v>3555</v>
      </c>
      <c r="E72" s="204">
        <v>0</v>
      </c>
      <c r="F72" s="204">
        <v>1280</v>
      </c>
      <c r="G72" s="204">
        <v>49</v>
      </c>
      <c r="H72" s="116">
        <f t="shared" si="18"/>
        <v>4884</v>
      </c>
      <c r="I72" s="217">
        <v>13.54</v>
      </c>
    </row>
    <row r="73" spans="1:9" ht="15.75" customHeight="1" x14ac:dyDescent="0.2">
      <c r="A73" s="70" t="s">
        <v>307</v>
      </c>
      <c r="B73" s="83">
        <v>91652000822</v>
      </c>
      <c r="C73" s="83">
        <v>3111</v>
      </c>
      <c r="D73" s="204">
        <v>3492</v>
      </c>
      <c r="E73" s="204">
        <v>0</v>
      </c>
      <c r="F73" s="204">
        <v>1257</v>
      </c>
      <c r="G73" s="204">
        <v>48</v>
      </c>
      <c r="H73" s="116">
        <f t="shared" si="18"/>
        <v>4797</v>
      </c>
      <c r="I73" s="217">
        <v>13.89</v>
      </c>
    </row>
    <row r="74" spans="1:9" ht="15.75" customHeight="1" x14ac:dyDescent="0.2">
      <c r="A74" s="70" t="s">
        <v>308</v>
      </c>
      <c r="B74" s="83">
        <v>91652000821</v>
      </c>
      <c r="C74" s="83">
        <v>3111</v>
      </c>
      <c r="D74" s="204">
        <v>2849</v>
      </c>
      <c r="E74" s="204">
        <v>0</v>
      </c>
      <c r="F74" s="204">
        <v>1025</v>
      </c>
      <c r="G74" s="204">
        <v>38</v>
      </c>
      <c r="H74" s="116">
        <f t="shared" si="18"/>
        <v>3912</v>
      </c>
      <c r="I74" s="217">
        <v>10.95</v>
      </c>
    </row>
    <row r="75" spans="1:9" ht="25.5" x14ac:dyDescent="0.2">
      <c r="A75" s="70" t="s">
        <v>309</v>
      </c>
      <c r="B75" s="83">
        <v>91652000826</v>
      </c>
      <c r="C75" s="83">
        <v>3111</v>
      </c>
      <c r="D75" s="204">
        <v>7209</v>
      </c>
      <c r="E75" s="204">
        <v>10</v>
      </c>
      <c r="F75" s="204">
        <v>2599</v>
      </c>
      <c r="G75" s="204">
        <v>70</v>
      </c>
      <c r="H75" s="116">
        <f t="shared" si="18"/>
        <v>9888</v>
      </c>
      <c r="I75" s="217">
        <v>26.15</v>
      </c>
    </row>
    <row r="76" spans="1:9" ht="15.75" customHeight="1" thickBot="1" x14ac:dyDescent="0.25">
      <c r="A76" s="84" t="s">
        <v>310</v>
      </c>
      <c r="B76" s="90">
        <v>91652000832</v>
      </c>
      <c r="C76" s="86">
        <v>3111</v>
      </c>
      <c r="D76" s="204">
        <v>3549</v>
      </c>
      <c r="E76" s="205">
        <v>4</v>
      </c>
      <c r="F76" s="205">
        <v>1279</v>
      </c>
      <c r="G76" s="205">
        <v>49</v>
      </c>
      <c r="H76" s="117">
        <f t="shared" si="18"/>
        <v>4881</v>
      </c>
      <c r="I76" s="227">
        <v>13.42</v>
      </c>
    </row>
    <row r="77" spans="1:9" ht="19.5" customHeight="1" thickBot="1" x14ac:dyDescent="0.25">
      <c r="A77" s="87" t="s">
        <v>207</v>
      </c>
      <c r="B77" s="74"/>
      <c r="C77" s="88"/>
      <c r="D77" s="195">
        <f t="shared" ref="D77:F77" si="19">SUM(D64:D76)</f>
        <v>52193</v>
      </c>
      <c r="E77" s="195">
        <f t="shared" si="19"/>
        <v>19</v>
      </c>
      <c r="F77" s="195">
        <f t="shared" si="19"/>
        <v>18795</v>
      </c>
      <c r="G77" s="195">
        <f t="shared" ref="G77" si="20">SUM(G64:G76)</f>
        <v>672</v>
      </c>
      <c r="H77" s="195">
        <f t="shared" ref="H77:I77" si="21">SUM(H64:H76)</f>
        <v>71679</v>
      </c>
      <c r="I77" s="219">
        <f t="shared" si="21"/>
        <v>200.01</v>
      </c>
    </row>
    <row r="78" spans="1:9" ht="19.5" customHeight="1" x14ac:dyDescent="0.2">
      <c r="A78" s="91" t="s">
        <v>208</v>
      </c>
      <c r="B78" s="92"/>
      <c r="C78" s="92"/>
      <c r="D78" s="198"/>
      <c r="E78" s="198"/>
      <c r="F78" s="198"/>
      <c r="G78" s="198"/>
      <c r="H78" s="198"/>
      <c r="I78" s="225"/>
    </row>
    <row r="79" spans="1:9" ht="15.75" customHeight="1" x14ac:dyDescent="0.2">
      <c r="A79" s="93" t="s">
        <v>311</v>
      </c>
      <c r="B79" s="94">
        <v>91652000840</v>
      </c>
      <c r="C79" s="94">
        <v>3111</v>
      </c>
      <c r="D79" s="204">
        <v>5255</v>
      </c>
      <c r="E79" s="203">
        <v>20</v>
      </c>
      <c r="F79" s="203">
        <v>1899</v>
      </c>
      <c r="G79" s="203">
        <v>70</v>
      </c>
      <c r="H79" s="203">
        <f t="shared" ref="H79:H97" si="22">D79+E79+F79+G79</f>
        <v>7244</v>
      </c>
      <c r="I79" s="216">
        <v>19.579999999999998</v>
      </c>
    </row>
    <row r="80" spans="1:9" ht="15.75" customHeight="1" x14ac:dyDescent="0.2">
      <c r="A80" s="70" t="s">
        <v>312</v>
      </c>
      <c r="B80" s="83">
        <v>91652001205</v>
      </c>
      <c r="C80" s="83">
        <v>3111</v>
      </c>
      <c r="D80" s="204">
        <v>3651</v>
      </c>
      <c r="E80" s="204">
        <v>0</v>
      </c>
      <c r="F80" s="204">
        <v>1314</v>
      </c>
      <c r="G80" s="204">
        <v>50</v>
      </c>
      <c r="H80" s="204">
        <f t="shared" si="22"/>
        <v>5015</v>
      </c>
      <c r="I80" s="217">
        <v>13.3</v>
      </c>
    </row>
    <row r="81" spans="1:9" ht="15.75" customHeight="1" x14ac:dyDescent="0.2">
      <c r="A81" s="70" t="s">
        <v>501</v>
      </c>
      <c r="B81" s="83">
        <v>91652000834</v>
      </c>
      <c r="C81" s="83">
        <v>3111</v>
      </c>
      <c r="D81" s="204">
        <v>4253</v>
      </c>
      <c r="E81" s="204">
        <v>0</v>
      </c>
      <c r="F81" s="204">
        <v>1531</v>
      </c>
      <c r="G81" s="204">
        <v>54</v>
      </c>
      <c r="H81" s="204">
        <f t="shared" si="22"/>
        <v>5838</v>
      </c>
      <c r="I81" s="217">
        <v>17.03</v>
      </c>
    </row>
    <row r="82" spans="1:9" ht="15.75" customHeight="1" x14ac:dyDescent="0.2">
      <c r="A82" s="70" t="s">
        <v>502</v>
      </c>
      <c r="B82" s="83">
        <v>91652001207</v>
      </c>
      <c r="C82" s="83">
        <v>3111</v>
      </c>
      <c r="D82" s="204">
        <v>5555</v>
      </c>
      <c r="E82" s="204">
        <v>25</v>
      </c>
      <c r="F82" s="204">
        <v>2008</v>
      </c>
      <c r="G82" s="204">
        <v>79</v>
      </c>
      <c r="H82" s="204">
        <f t="shared" si="22"/>
        <v>7667</v>
      </c>
      <c r="I82" s="217">
        <v>20.38</v>
      </c>
    </row>
    <row r="83" spans="1:9" ht="15.75" customHeight="1" x14ac:dyDescent="0.2">
      <c r="A83" s="70" t="s">
        <v>359</v>
      </c>
      <c r="B83" s="83">
        <v>91652001208</v>
      </c>
      <c r="C83" s="83">
        <v>3111</v>
      </c>
      <c r="D83" s="204">
        <v>1813</v>
      </c>
      <c r="E83" s="204">
        <v>0</v>
      </c>
      <c r="F83" s="204">
        <v>653</v>
      </c>
      <c r="G83" s="204">
        <v>22</v>
      </c>
      <c r="H83" s="204">
        <f t="shared" si="22"/>
        <v>2488</v>
      </c>
      <c r="I83" s="217">
        <v>7.27</v>
      </c>
    </row>
    <row r="84" spans="1:9" ht="15.75" customHeight="1" x14ac:dyDescent="0.2">
      <c r="A84" s="70" t="s">
        <v>313</v>
      </c>
      <c r="B84" s="83">
        <v>91652000835</v>
      </c>
      <c r="C84" s="83">
        <v>3111</v>
      </c>
      <c r="D84" s="204">
        <v>4178</v>
      </c>
      <c r="E84" s="204">
        <v>30</v>
      </c>
      <c r="F84" s="204">
        <v>1514</v>
      </c>
      <c r="G84" s="204">
        <v>58</v>
      </c>
      <c r="H84" s="204">
        <f t="shared" si="22"/>
        <v>5780</v>
      </c>
      <c r="I84" s="217">
        <v>16.63</v>
      </c>
    </row>
    <row r="85" spans="1:9" ht="15.75" customHeight="1" x14ac:dyDescent="0.2">
      <c r="A85" s="70" t="s">
        <v>314</v>
      </c>
      <c r="B85" s="83">
        <v>91652000836</v>
      </c>
      <c r="C85" s="83">
        <v>3111</v>
      </c>
      <c r="D85" s="204">
        <v>3901</v>
      </c>
      <c r="E85" s="204">
        <v>11</v>
      </c>
      <c r="F85" s="204">
        <v>1408</v>
      </c>
      <c r="G85" s="204">
        <v>52</v>
      </c>
      <c r="H85" s="204">
        <f t="shared" si="22"/>
        <v>5372</v>
      </c>
      <c r="I85" s="217">
        <v>14</v>
      </c>
    </row>
    <row r="86" spans="1:9" ht="15.75" customHeight="1" x14ac:dyDescent="0.2">
      <c r="A86" s="70" t="s">
        <v>503</v>
      </c>
      <c r="B86" s="83">
        <v>91652001210</v>
      </c>
      <c r="C86" s="83">
        <v>3111</v>
      </c>
      <c r="D86" s="204">
        <v>3310</v>
      </c>
      <c r="E86" s="204">
        <v>0</v>
      </c>
      <c r="F86" s="204">
        <v>1191</v>
      </c>
      <c r="G86" s="204">
        <v>45</v>
      </c>
      <c r="H86" s="204">
        <f t="shared" si="22"/>
        <v>4546</v>
      </c>
      <c r="I86" s="217">
        <v>13.17</v>
      </c>
    </row>
    <row r="87" spans="1:9" ht="15.75" customHeight="1" x14ac:dyDescent="0.2">
      <c r="A87" s="70" t="s">
        <v>315</v>
      </c>
      <c r="B87" s="83">
        <v>91652001216</v>
      </c>
      <c r="C87" s="83">
        <v>3111</v>
      </c>
      <c r="D87" s="204">
        <v>3438</v>
      </c>
      <c r="E87" s="204">
        <v>30</v>
      </c>
      <c r="F87" s="204">
        <v>1248</v>
      </c>
      <c r="G87" s="204">
        <v>33</v>
      </c>
      <c r="H87" s="204">
        <f t="shared" si="22"/>
        <v>4749</v>
      </c>
      <c r="I87" s="217">
        <v>12.55</v>
      </c>
    </row>
    <row r="88" spans="1:9" ht="15.75" customHeight="1" x14ac:dyDescent="0.2">
      <c r="A88" s="70" t="s">
        <v>316</v>
      </c>
      <c r="B88" s="83">
        <v>91652000833</v>
      </c>
      <c r="C88" s="83">
        <v>3111</v>
      </c>
      <c r="D88" s="204">
        <v>3564</v>
      </c>
      <c r="E88" s="204">
        <v>0</v>
      </c>
      <c r="F88" s="204">
        <v>1283</v>
      </c>
      <c r="G88" s="204">
        <v>48</v>
      </c>
      <c r="H88" s="204">
        <f t="shared" si="22"/>
        <v>4895</v>
      </c>
      <c r="I88" s="217">
        <v>13.06</v>
      </c>
    </row>
    <row r="89" spans="1:9" ht="15.75" customHeight="1" x14ac:dyDescent="0.2">
      <c r="A89" s="70" t="s">
        <v>479</v>
      </c>
      <c r="B89" s="83">
        <v>91652001211</v>
      </c>
      <c r="C89" s="83">
        <v>3111</v>
      </c>
      <c r="D89" s="204">
        <v>3419</v>
      </c>
      <c r="E89" s="204">
        <v>15</v>
      </c>
      <c r="F89" s="204">
        <v>1236</v>
      </c>
      <c r="G89" s="204">
        <v>47</v>
      </c>
      <c r="H89" s="204">
        <f t="shared" si="22"/>
        <v>4717</v>
      </c>
      <c r="I89" s="217">
        <v>13.57</v>
      </c>
    </row>
    <row r="90" spans="1:9" ht="15.75" customHeight="1" x14ac:dyDescent="0.2">
      <c r="A90" s="70" t="s">
        <v>317</v>
      </c>
      <c r="B90" s="83">
        <v>91652001220</v>
      </c>
      <c r="C90" s="83">
        <v>3111</v>
      </c>
      <c r="D90" s="204">
        <v>3941</v>
      </c>
      <c r="E90" s="204">
        <v>10</v>
      </c>
      <c r="F90" s="204">
        <v>1422</v>
      </c>
      <c r="G90" s="204">
        <v>54</v>
      </c>
      <c r="H90" s="204">
        <f t="shared" si="22"/>
        <v>5427</v>
      </c>
      <c r="I90" s="217">
        <v>15.61</v>
      </c>
    </row>
    <row r="91" spans="1:9" ht="15.75" customHeight="1" x14ac:dyDescent="0.2">
      <c r="A91" s="70" t="s">
        <v>318</v>
      </c>
      <c r="B91" s="83">
        <v>91652001225</v>
      </c>
      <c r="C91" s="83">
        <v>3111</v>
      </c>
      <c r="D91" s="204">
        <v>3424</v>
      </c>
      <c r="E91" s="204">
        <v>10</v>
      </c>
      <c r="F91" s="204">
        <v>1236</v>
      </c>
      <c r="G91" s="204">
        <v>47</v>
      </c>
      <c r="H91" s="204">
        <f t="shared" si="22"/>
        <v>4717</v>
      </c>
      <c r="I91" s="217">
        <v>13.6</v>
      </c>
    </row>
    <row r="92" spans="1:9" ht="15.75" customHeight="1" x14ac:dyDescent="0.2">
      <c r="A92" s="70" t="s">
        <v>319</v>
      </c>
      <c r="B92" s="83">
        <v>91652000837</v>
      </c>
      <c r="C92" s="83">
        <v>3111</v>
      </c>
      <c r="D92" s="204">
        <v>3484</v>
      </c>
      <c r="E92" s="204">
        <v>0</v>
      </c>
      <c r="F92" s="204">
        <v>1254</v>
      </c>
      <c r="G92" s="204">
        <v>47</v>
      </c>
      <c r="H92" s="204">
        <f t="shared" si="22"/>
        <v>4785</v>
      </c>
      <c r="I92" s="217">
        <v>13.84</v>
      </c>
    </row>
    <row r="93" spans="1:9" ht="15.75" customHeight="1" x14ac:dyDescent="0.2">
      <c r="A93" s="70" t="s">
        <v>320</v>
      </c>
      <c r="B93" s="83">
        <v>91652001218</v>
      </c>
      <c r="C93" s="83">
        <v>3111</v>
      </c>
      <c r="D93" s="204">
        <v>4488</v>
      </c>
      <c r="E93" s="204">
        <v>0</v>
      </c>
      <c r="F93" s="204">
        <v>1616</v>
      </c>
      <c r="G93" s="204">
        <v>63</v>
      </c>
      <c r="H93" s="204">
        <f t="shared" si="22"/>
        <v>6167</v>
      </c>
      <c r="I93" s="217">
        <v>17.510000000000002</v>
      </c>
    </row>
    <row r="94" spans="1:9" ht="15.75" customHeight="1" x14ac:dyDescent="0.2">
      <c r="A94" s="70" t="s">
        <v>504</v>
      </c>
      <c r="B94" s="83">
        <v>91652000838</v>
      </c>
      <c r="C94" s="83">
        <v>3111</v>
      </c>
      <c r="D94" s="204">
        <v>5395</v>
      </c>
      <c r="E94" s="204">
        <v>0</v>
      </c>
      <c r="F94" s="204">
        <v>1942</v>
      </c>
      <c r="G94" s="204">
        <v>76</v>
      </c>
      <c r="H94" s="204">
        <f t="shared" si="22"/>
        <v>7413</v>
      </c>
      <c r="I94" s="217">
        <v>21.51</v>
      </c>
    </row>
    <row r="95" spans="1:9" ht="15.75" customHeight="1" x14ac:dyDescent="0.2">
      <c r="A95" s="70" t="s">
        <v>321</v>
      </c>
      <c r="B95" s="83">
        <v>91652000839</v>
      </c>
      <c r="C95" s="83">
        <v>3111</v>
      </c>
      <c r="D95" s="204">
        <v>6345</v>
      </c>
      <c r="E95" s="204">
        <v>100</v>
      </c>
      <c r="F95" s="204">
        <v>2318</v>
      </c>
      <c r="G95" s="204">
        <v>88</v>
      </c>
      <c r="H95" s="204">
        <f t="shared" si="22"/>
        <v>8851</v>
      </c>
      <c r="I95" s="217">
        <v>22.38</v>
      </c>
    </row>
    <row r="96" spans="1:9" ht="15.75" customHeight="1" x14ac:dyDescent="0.2">
      <c r="A96" s="70" t="s">
        <v>505</v>
      </c>
      <c r="B96" s="83">
        <v>91652001214</v>
      </c>
      <c r="C96" s="83">
        <v>3111</v>
      </c>
      <c r="D96" s="204">
        <v>2795</v>
      </c>
      <c r="E96" s="204">
        <v>0</v>
      </c>
      <c r="F96" s="204">
        <v>1006</v>
      </c>
      <c r="G96" s="204">
        <v>37</v>
      </c>
      <c r="H96" s="204">
        <f t="shared" si="22"/>
        <v>3838</v>
      </c>
      <c r="I96" s="217">
        <v>11.13</v>
      </c>
    </row>
    <row r="97" spans="1:11" ht="15.75" customHeight="1" x14ac:dyDescent="0.2">
      <c r="A97" s="70" t="s">
        <v>445</v>
      </c>
      <c r="B97" s="83">
        <v>91652001222</v>
      </c>
      <c r="C97" s="83">
        <v>3111</v>
      </c>
      <c r="D97" s="204">
        <v>3323</v>
      </c>
      <c r="E97" s="204">
        <v>0</v>
      </c>
      <c r="F97" s="204">
        <v>1196</v>
      </c>
      <c r="G97" s="204">
        <v>42</v>
      </c>
      <c r="H97" s="204">
        <f t="shared" si="22"/>
        <v>4561</v>
      </c>
      <c r="I97" s="217">
        <v>13.27</v>
      </c>
    </row>
    <row r="98" spans="1:11" ht="19.5" customHeight="1" x14ac:dyDescent="0.2">
      <c r="A98" s="95" t="s">
        <v>341</v>
      </c>
      <c r="B98" s="96"/>
      <c r="C98" s="96"/>
      <c r="D98" s="206"/>
      <c r="E98" s="206"/>
      <c r="F98" s="206"/>
      <c r="G98" s="206"/>
      <c r="H98" s="206"/>
      <c r="I98" s="228"/>
    </row>
    <row r="99" spans="1:11" ht="15.75" customHeight="1" x14ac:dyDescent="0.2">
      <c r="A99" s="70" t="s">
        <v>541</v>
      </c>
      <c r="B99" s="83">
        <v>91652001537</v>
      </c>
      <c r="C99" s="83">
        <v>3111</v>
      </c>
      <c r="D99" s="204">
        <v>1996</v>
      </c>
      <c r="E99" s="204">
        <v>15</v>
      </c>
      <c r="F99" s="204">
        <v>724</v>
      </c>
      <c r="G99" s="204">
        <v>26</v>
      </c>
      <c r="H99" s="204">
        <f>D99+E99+F99+G99</f>
        <v>2761</v>
      </c>
      <c r="I99" s="217">
        <v>7.5</v>
      </c>
    </row>
    <row r="100" spans="1:11" ht="19.5" customHeight="1" x14ac:dyDescent="0.2">
      <c r="A100" s="95" t="s">
        <v>339</v>
      </c>
      <c r="B100" s="96"/>
      <c r="C100" s="96"/>
      <c r="D100" s="206"/>
      <c r="E100" s="206"/>
      <c r="F100" s="206"/>
      <c r="G100" s="206"/>
      <c r="H100" s="206"/>
      <c r="I100" s="228"/>
    </row>
    <row r="101" spans="1:11" ht="15.75" customHeight="1" x14ac:dyDescent="0.2">
      <c r="A101" s="70" t="s">
        <v>322</v>
      </c>
      <c r="B101" s="83">
        <v>91652001327</v>
      </c>
      <c r="C101" s="83">
        <v>3111</v>
      </c>
      <c r="D101" s="204">
        <v>5988</v>
      </c>
      <c r="E101" s="204">
        <v>20</v>
      </c>
      <c r="F101" s="204">
        <v>2163</v>
      </c>
      <c r="G101" s="204">
        <v>74</v>
      </c>
      <c r="H101" s="204">
        <f>D101+E101+F101+G101</f>
        <v>8245</v>
      </c>
      <c r="I101" s="217">
        <v>23.25</v>
      </c>
    </row>
    <row r="102" spans="1:11" ht="15.75" customHeight="1" thickBot="1" x14ac:dyDescent="0.25">
      <c r="A102" s="84" t="s">
        <v>323</v>
      </c>
      <c r="B102" s="90">
        <v>91652001326</v>
      </c>
      <c r="C102" s="86">
        <v>3111</v>
      </c>
      <c r="D102" s="204">
        <v>2801</v>
      </c>
      <c r="E102" s="205">
        <v>10</v>
      </c>
      <c r="F102" s="205">
        <v>1012</v>
      </c>
      <c r="G102" s="205">
        <v>34</v>
      </c>
      <c r="H102" s="205">
        <f>D102+E102+F102+G102</f>
        <v>3857</v>
      </c>
      <c r="I102" s="227">
        <v>10.15</v>
      </c>
    </row>
    <row r="103" spans="1:11" ht="19.5" customHeight="1" thickBot="1" x14ac:dyDescent="0.25">
      <c r="A103" s="87" t="s">
        <v>209</v>
      </c>
      <c r="B103" s="74"/>
      <c r="C103" s="74"/>
      <c r="D103" s="195">
        <f t="shared" ref="D103:F103" si="23">SUM(D79:D102)</f>
        <v>86317</v>
      </c>
      <c r="E103" s="195">
        <f t="shared" si="23"/>
        <v>296</v>
      </c>
      <c r="F103" s="195">
        <f t="shared" si="23"/>
        <v>31174</v>
      </c>
      <c r="G103" s="195">
        <f t="shared" ref="G103" si="24">SUM(G79:G102)</f>
        <v>1146</v>
      </c>
      <c r="H103" s="195">
        <f t="shared" ref="H103" si="25">SUM(H79:H102)</f>
        <v>118933</v>
      </c>
      <c r="I103" s="219">
        <f t="shared" ref="I103" si="26">SUM(I79:I102)</f>
        <v>330.28999999999991</v>
      </c>
    </row>
    <row r="104" spans="1:11" ht="19.5" customHeight="1" x14ac:dyDescent="0.2">
      <c r="A104" s="91" t="s">
        <v>210</v>
      </c>
      <c r="B104" s="92"/>
      <c r="C104" s="92"/>
      <c r="D104" s="198"/>
      <c r="E104" s="198"/>
      <c r="F104" s="198"/>
      <c r="G104" s="198"/>
      <c r="H104" s="198"/>
      <c r="I104" s="225"/>
    </row>
    <row r="105" spans="1:11" ht="15.75" customHeight="1" x14ac:dyDescent="0.2">
      <c r="A105" s="93" t="s">
        <v>480</v>
      </c>
      <c r="B105" s="94">
        <v>91652000842</v>
      </c>
      <c r="C105" s="83">
        <v>3111</v>
      </c>
      <c r="D105" s="116">
        <v>5536</v>
      </c>
      <c r="E105" s="116">
        <v>20</v>
      </c>
      <c r="F105" s="116">
        <v>2000</v>
      </c>
      <c r="G105" s="116">
        <v>79</v>
      </c>
      <c r="H105" s="116">
        <f>D105+E105+F105+G105</f>
        <v>7635</v>
      </c>
      <c r="I105" s="217">
        <v>21.54</v>
      </c>
    </row>
    <row r="106" spans="1:11" ht="15.75" customHeight="1" x14ac:dyDescent="0.2">
      <c r="A106" s="70" t="s">
        <v>324</v>
      </c>
      <c r="B106" s="83">
        <v>91652000845</v>
      </c>
      <c r="C106" s="83">
        <v>3111</v>
      </c>
      <c r="D106" s="116">
        <v>7063</v>
      </c>
      <c r="E106" s="116">
        <v>45</v>
      </c>
      <c r="F106" s="116">
        <v>2558</v>
      </c>
      <c r="G106" s="116">
        <v>97</v>
      </c>
      <c r="H106" s="116">
        <f>D106+E106+F106+G106</f>
        <v>9763</v>
      </c>
      <c r="I106" s="217">
        <v>27.48</v>
      </c>
      <c r="K106" s="25"/>
    </row>
    <row r="107" spans="1:11" ht="25.5" x14ac:dyDescent="0.2">
      <c r="A107" s="70" t="s">
        <v>508</v>
      </c>
      <c r="B107" s="83">
        <v>91652000841</v>
      </c>
      <c r="C107" s="83">
        <v>3111</v>
      </c>
      <c r="D107" s="204">
        <v>6019</v>
      </c>
      <c r="E107" s="204">
        <v>0</v>
      </c>
      <c r="F107" s="204">
        <v>2167</v>
      </c>
      <c r="G107" s="204">
        <v>83</v>
      </c>
      <c r="H107" s="204">
        <f>D107+E107+F107+G107</f>
        <v>8269</v>
      </c>
      <c r="I107" s="217">
        <v>23.73</v>
      </c>
      <c r="K107" s="25"/>
    </row>
    <row r="108" spans="1:11" ht="15.75" customHeight="1" x14ac:dyDescent="0.2">
      <c r="A108" s="70" t="s">
        <v>325</v>
      </c>
      <c r="B108" s="83">
        <v>91652000843</v>
      </c>
      <c r="C108" s="83">
        <v>3111</v>
      </c>
      <c r="D108" s="116">
        <v>4735</v>
      </c>
      <c r="E108" s="116">
        <v>30</v>
      </c>
      <c r="F108" s="116">
        <v>1715</v>
      </c>
      <c r="G108" s="116">
        <v>62</v>
      </c>
      <c r="H108" s="116">
        <f>D108+E108+F108+G108</f>
        <v>6542</v>
      </c>
      <c r="I108" s="217">
        <v>18.39</v>
      </c>
    </row>
    <row r="109" spans="1:11" ht="15.75" customHeight="1" x14ac:dyDescent="0.2">
      <c r="A109" s="70" t="s">
        <v>326</v>
      </c>
      <c r="B109" s="83">
        <v>91652000846</v>
      </c>
      <c r="C109" s="83">
        <v>3111</v>
      </c>
      <c r="D109" s="116">
        <v>10351</v>
      </c>
      <c r="E109" s="116">
        <v>50</v>
      </c>
      <c r="F109" s="116">
        <v>3743</v>
      </c>
      <c r="G109" s="116">
        <v>137</v>
      </c>
      <c r="H109" s="116">
        <f>D109+E109+F109+G109</f>
        <v>14281</v>
      </c>
      <c r="I109" s="217">
        <v>41.44</v>
      </c>
      <c r="K109" s="25"/>
    </row>
    <row r="110" spans="1:11" ht="19.5" customHeight="1" x14ac:dyDescent="0.2">
      <c r="A110" s="95" t="s">
        <v>338</v>
      </c>
      <c r="B110" s="96"/>
      <c r="C110" s="96"/>
      <c r="D110" s="200"/>
      <c r="E110" s="200"/>
      <c r="F110" s="200"/>
      <c r="G110" s="200"/>
      <c r="H110" s="200"/>
      <c r="I110" s="228"/>
    </row>
    <row r="111" spans="1:11" ht="15.75" customHeight="1" thickBot="1" x14ac:dyDescent="0.25">
      <c r="A111" s="84" t="s">
        <v>327</v>
      </c>
      <c r="B111" s="90">
        <v>916520001328</v>
      </c>
      <c r="C111" s="90">
        <v>3111</v>
      </c>
      <c r="D111" s="116">
        <v>1783</v>
      </c>
      <c r="E111" s="117">
        <v>0</v>
      </c>
      <c r="F111" s="117">
        <v>642</v>
      </c>
      <c r="G111" s="117">
        <v>21</v>
      </c>
      <c r="H111" s="117">
        <f>D111+E111+F111+G111</f>
        <v>2446</v>
      </c>
      <c r="I111" s="227">
        <v>6.53</v>
      </c>
    </row>
    <row r="112" spans="1:11" ht="19.5" customHeight="1" thickBot="1" x14ac:dyDescent="0.25">
      <c r="A112" s="87" t="s">
        <v>211</v>
      </c>
      <c r="B112" s="74"/>
      <c r="C112" s="88"/>
      <c r="D112" s="197">
        <f t="shared" ref="D112:F112" si="27">SUM(D105:D111)</f>
        <v>35487</v>
      </c>
      <c r="E112" s="197">
        <f t="shared" si="27"/>
        <v>145</v>
      </c>
      <c r="F112" s="197">
        <f t="shared" si="27"/>
        <v>12825</v>
      </c>
      <c r="G112" s="197">
        <f t="shared" ref="G112" si="28">SUM(G105:G111)</f>
        <v>479</v>
      </c>
      <c r="H112" s="197">
        <f t="shared" ref="H112" si="29">SUM(H105:H111)</f>
        <v>48936</v>
      </c>
      <c r="I112" s="224">
        <f t="shared" ref="I112" si="30">SUM(I105:I111)</f>
        <v>139.10999999999999</v>
      </c>
    </row>
    <row r="113" spans="1:9" ht="19.5" customHeight="1" x14ac:dyDescent="0.2">
      <c r="A113" s="91" t="s">
        <v>212</v>
      </c>
      <c r="B113" s="92"/>
      <c r="C113" s="92"/>
      <c r="D113" s="198"/>
      <c r="E113" s="198"/>
      <c r="F113" s="198"/>
      <c r="G113" s="198"/>
      <c r="H113" s="198"/>
      <c r="I113" s="225"/>
    </row>
    <row r="114" spans="1:9" ht="15.75" customHeight="1" x14ac:dyDescent="0.2">
      <c r="A114" s="93" t="s">
        <v>509</v>
      </c>
      <c r="B114" s="94">
        <v>91652000851</v>
      </c>
      <c r="C114" s="94">
        <v>3111</v>
      </c>
      <c r="D114" s="116">
        <v>7052</v>
      </c>
      <c r="E114" s="116">
        <v>0</v>
      </c>
      <c r="F114" s="194">
        <v>2539</v>
      </c>
      <c r="G114" s="194">
        <v>101</v>
      </c>
      <c r="H114" s="116">
        <f t="shared" ref="H114:H137" si="31">D114+E114+F114+G114</f>
        <v>9692</v>
      </c>
      <c r="I114" s="216">
        <v>28.24</v>
      </c>
    </row>
    <row r="115" spans="1:9" ht="15.75" customHeight="1" x14ac:dyDescent="0.2">
      <c r="A115" s="70" t="s">
        <v>328</v>
      </c>
      <c r="B115" s="83">
        <v>91652001248</v>
      </c>
      <c r="C115" s="83">
        <v>3111</v>
      </c>
      <c r="D115" s="116">
        <v>5324</v>
      </c>
      <c r="E115" s="116">
        <v>0</v>
      </c>
      <c r="F115" s="116">
        <v>1917</v>
      </c>
      <c r="G115" s="116">
        <v>75</v>
      </c>
      <c r="H115" s="116">
        <f t="shared" si="31"/>
        <v>7316</v>
      </c>
      <c r="I115" s="217">
        <v>21.18</v>
      </c>
    </row>
    <row r="116" spans="1:9" ht="15.75" customHeight="1" x14ac:dyDescent="0.2">
      <c r="A116" s="70" t="s">
        <v>335</v>
      </c>
      <c r="B116" s="83">
        <v>91652001255</v>
      </c>
      <c r="C116" s="83">
        <v>3111</v>
      </c>
      <c r="D116" s="116">
        <v>3802</v>
      </c>
      <c r="E116" s="116">
        <v>0</v>
      </c>
      <c r="F116" s="116">
        <v>1369</v>
      </c>
      <c r="G116" s="116">
        <v>52</v>
      </c>
      <c r="H116" s="116">
        <f t="shared" si="31"/>
        <v>5223</v>
      </c>
      <c r="I116" s="217">
        <v>15.11</v>
      </c>
    </row>
    <row r="117" spans="1:9" ht="15.75" customHeight="1" x14ac:dyDescent="0.2">
      <c r="A117" s="70" t="s">
        <v>360</v>
      </c>
      <c r="B117" s="83">
        <v>91652000848</v>
      </c>
      <c r="C117" s="83">
        <v>3111</v>
      </c>
      <c r="D117" s="116">
        <v>5549</v>
      </c>
      <c r="E117" s="116">
        <v>0</v>
      </c>
      <c r="F117" s="116">
        <v>1998</v>
      </c>
      <c r="G117" s="116">
        <v>74</v>
      </c>
      <c r="H117" s="116">
        <f t="shared" si="31"/>
        <v>7621</v>
      </c>
      <c r="I117" s="217">
        <v>22.14</v>
      </c>
    </row>
    <row r="118" spans="1:9" ht="15.75" customHeight="1" x14ac:dyDescent="0.2">
      <c r="A118" s="70" t="s">
        <v>361</v>
      </c>
      <c r="B118" s="83">
        <v>91652001258</v>
      </c>
      <c r="C118" s="83">
        <v>3111</v>
      </c>
      <c r="D118" s="116">
        <v>3618</v>
      </c>
      <c r="E118" s="116">
        <v>0</v>
      </c>
      <c r="F118" s="116">
        <v>1302</v>
      </c>
      <c r="G118" s="116">
        <v>50</v>
      </c>
      <c r="H118" s="116">
        <f t="shared" si="31"/>
        <v>4970</v>
      </c>
      <c r="I118" s="217">
        <v>14.39</v>
      </c>
    </row>
    <row r="119" spans="1:9" ht="15.75" customHeight="1" x14ac:dyDescent="0.2">
      <c r="A119" s="99" t="s">
        <v>446</v>
      </c>
      <c r="B119" s="83">
        <v>91652000936</v>
      </c>
      <c r="C119" s="83">
        <v>3111</v>
      </c>
      <c r="D119" s="116">
        <v>7013</v>
      </c>
      <c r="E119" s="116">
        <v>0</v>
      </c>
      <c r="F119" s="116">
        <v>2525</v>
      </c>
      <c r="G119" s="116">
        <v>97</v>
      </c>
      <c r="H119" s="116">
        <f t="shared" si="31"/>
        <v>9635</v>
      </c>
      <c r="I119" s="217">
        <v>27.99</v>
      </c>
    </row>
    <row r="120" spans="1:9" ht="15.75" customHeight="1" x14ac:dyDescent="0.2">
      <c r="A120" s="70" t="s">
        <v>362</v>
      </c>
      <c r="B120" s="83">
        <v>91652001259</v>
      </c>
      <c r="C120" s="83">
        <v>3111</v>
      </c>
      <c r="D120" s="116">
        <v>3766</v>
      </c>
      <c r="E120" s="116">
        <v>0</v>
      </c>
      <c r="F120" s="116">
        <v>1356</v>
      </c>
      <c r="G120" s="116">
        <v>51</v>
      </c>
      <c r="H120" s="116">
        <f t="shared" si="31"/>
        <v>5173</v>
      </c>
      <c r="I120" s="217">
        <v>15.16</v>
      </c>
    </row>
    <row r="121" spans="1:9" ht="15.75" customHeight="1" x14ac:dyDescent="0.2">
      <c r="A121" s="70" t="s">
        <v>363</v>
      </c>
      <c r="B121" s="83">
        <v>91652001234</v>
      </c>
      <c r="C121" s="83">
        <v>3111</v>
      </c>
      <c r="D121" s="116">
        <v>6263</v>
      </c>
      <c r="E121" s="116">
        <v>0</v>
      </c>
      <c r="F121" s="116">
        <v>2255</v>
      </c>
      <c r="G121" s="116">
        <v>83</v>
      </c>
      <c r="H121" s="116">
        <f t="shared" si="31"/>
        <v>8601</v>
      </c>
      <c r="I121" s="217">
        <v>24.7</v>
      </c>
    </row>
    <row r="122" spans="1:9" ht="15.75" customHeight="1" x14ac:dyDescent="0.2">
      <c r="A122" s="70" t="s">
        <v>364</v>
      </c>
      <c r="B122" s="83">
        <v>91652001241</v>
      </c>
      <c r="C122" s="83">
        <v>3111</v>
      </c>
      <c r="D122" s="116">
        <v>4653</v>
      </c>
      <c r="E122" s="116">
        <v>15</v>
      </c>
      <c r="F122" s="116">
        <v>1680</v>
      </c>
      <c r="G122" s="116">
        <v>61</v>
      </c>
      <c r="H122" s="116">
        <f t="shared" si="31"/>
        <v>6409</v>
      </c>
      <c r="I122" s="217">
        <v>18.600000000000001</v>
      </c>
    </row>
    <row r="123" spans="1:9" ht="15.75" customHeight="1" x14ac:dyDescent="0.2">
      <c r="A123" s="70" t="s">
        <v>365</v>
      </c>
      <c r="B123" s="83">
        <v>91652001247</v>
      </c>
      <c r="C123" s="83">
        <v>3111</v>
      </c>
      <c r="D123" s="116">
        <v>3802</v>
      </c>
      <c r="E123" s="116">
        <v>0</v>
      </c>
      <c r="F123" s="116">
        <v>1369</v>
      </c>
      <c r="G123" s="116">
        <v>52</v>
      </c>
      <c r="H123" s="116">
        <f t="shared" si="31"/>
        <v>5223</v>
      </c>
      <c r="I123" s="217">
        <v>15.12</v>
      </c>
    </row>
    <row r="124" spans="1:9" ht="15.75" customHeight="1" x14ac:dyDescent="0.2">
      <c r="A124" s="70" t="s">
        <v>366</v>
      </c>
      <c r="B124" s="83">
        <v>91652001245</v>
      </c>
      <c r="C124" s="83">
        <v>3111</v>
      </c>
      <c r="D124" s="116">
        <v>3742</v>
      </c>
      <c r="E124" s="116">
        <v>0</v>
      </c>
      <c r="F124" s="116">
        <v>1347</v>
      </c>
      <c r="G124" s="116">
        <v>51</v>
      </c>
      <c r="H124" s="116">
        <f t="shared" si="31"/>
        <v>5140</v>
      </c>
      <c r="I124" s="217">
        <v>14.86</v>
      </c>
    </row>
    <row r="125" spans="1:9" ht="15.75" customHeight="1" x14ac:dyDescent="0.2">
      <c r="A125" s="70" t="s">
        <v>367</v>
      </c>
      <c r="B125" s="83">
        <v>91652001250</v>
      </c>
      <c r="C125" s="83">
        <v>3111</v>
      </c>
      <c r="D125" s="116">
        <v>5089</v>
      </c>
      <c r="E125" s="116">
        <v>0</v>
      </c>
      <c r="F125" s="116">
        <v>1832</v>
      </c>
      <c r="G125" s="116">
        <v>70</v>
      </c>
      <c r="H125" s="116">
        <f t="shared" si="31"/>
        <v>6991</v>
      </c>
      <c r="I125" s="217">
        <v>20.93</v>
      </c>
    </row>
    <row r="126" spans="1:9" ht="15.75" customHeight="1" x14ac:dyDescent="0.2">
      <c r="A126" s="70" t="s">
        <v>368</v>
      </c>
      <c r="B126" s="83">
        <v>91652001232</v>
      </c>
      <c r="C126" s="83">
        <v>3111</v>
      </c>
      <c r="D126" s="116">
        <v>4365</v>
      </c>
      <c r="E126" s="116">
        <v>0</v>
      </c>
      <c r="F126" s="116">
        <v>1572</v>
      </c>
      <c r="G126" s="116">
        <v>61</v>
      </c>
      <c r="H126" s="116">
        <f t="shared" si="31"/>
        <v>5998</v>
      </c>
      <c r="I126" s="217">
        <v>17.36</v>
      </c>
    </row>
    <row r="127" spans="1:9" ht="15.75" customHeight="1" x14ac:dyDescent="0.2">
      <c r="A127" s="70" t="s">
        <v>0</v>
      </c>
      <c r="B127" s="83">
        <v>91652000847</v>
      </c>
      <c r="C127" s="83">
        <v>3111</v>
      </c>
      <c r="D127" s="116">
        <v>4212</v>
      </c>
      <c r="E127" s="116">
        <v>0</v>
      </c>
      <c r="F127" s="116">
        <v>1516</v>
      </c>
      <c r="G127" s="116">
        <v>59</v>
      </c>
      <c r="H127" s="116">
        <f t="shared" si="31"/>
        <v>5787</v>
      </c>
      <c r="I127" s="217">
        <v>16.75</v>
      </c>
    </row>
    <row r="128" spans="1:9" ht="15.75" customHeight="1" x14ac:dyDescent="0.2">
      <c r="A128" s="70" t="s">
        <v>1</v>
      </c>
      <c r="B128" s="83">
        <v>91652001239</v>
      </c>
      <c r="C128" s="83">
        <v>3111</v>
      </c>
      <c r="D128" s="116">
        <v>4675</v>
      </c>
      <c r="E128" s="116">
        <v>0</v>
      </c>
      <c r="F128" s="116">
        <v>1683</v>
      </c>
      <c r="G128" s="116">
        <v>66</v>
      </c>
      <c r="H128" s="116">
        <f t="shared" si="31"/>
        <v>6424</v>
      </c>
      <c r="I128" s="217">
        <v>18.600000000000001</v>
      </c>
    </row>
    <row r="129" spans="1:11" ht="15.75" customHeight="1" x14ac:dyDescent="0.2">
      <c r="A129" s="70" t="s">
        <v>369</v>
      </c>
      <c r="B129" s="83">
        <v>91652001253</v>
      </c>
      <c r="C129" s="83">
        <v>3111</v>
      </c>
      <c r="D129" s="116">
        <v>7013</v>
      </c>
      <c r="E129" s="116">
        <v>0</v>
      </c>
      <c r="F129" s="116">
        <v>2525</v>
      </c>
      <c r="G129" s="116">
        <v>100</v>
      </c>
      <c r="H129" s="116">
        <f t="shared" si="31"/>
        <v>9638</v>
      </c>
      <c r="I129" s="217">
        <v>28.06</v>
      </c>
    </row>
    <row r="130" spans="1:11" ht="15.75" customHeight="1" x14ac:dyDescent="0.2">
      <c r="A130" s="70" t="s">
        <v>370</v>
      </c>
      <c r="B130" s="83">
        <v>91652001246</v>
      </c>
      <c r="C130" s="83">
        <v>3111</v>
      </c>
      <c r="D130" s="116">
        <v>3618</v>
      </c>
      <c r="E130" s="116">
        <v>0</v>
      </c>
      <c r="F130" s="116">
        <v>1302</v>
      </c>
      <c r="G130" s="116">
        <v>50</v>
      </c>
      <c r="H130" s="116">
        <f t="shared" si="31"/>
        <v>4970</v>
      </c>
      <c r="I130" s="217">
        <v>14.39</v>
      </c>
    </row>
    <row r="131" spans="1:11" ht="15.75" customHeight="1" x14ac:dyDescent="0.2">
      <c r="A131" s="70" t="s">
        <v>481</v>
      </c>
      <c r="B131" s="83">
        <v>91652000850</v>
      </c>
      <c r="C131" s="83">
        <v>3111</v>
      </c>
      <c r="D131" s="116">
        <v>3434</v>
      </c>
      <c r="E131" s="116">
        <v>0</v>
      </c>
      <c r="F131" s="116">
        <v>1236</v>
      </c>
      <c r="G131" s="116">
        <v>47</v>
      </c>
      <c r="H131" s="116">
        <f t="shared" si="31"/>
        <v>4717</v>
      </c>
      <c r="I131" s="217">
        <v>13.66</v>
      </c>
      <c r="K131" s="25"/>
    </row>
    <row r="132" spans="1:11" ht="19.5" customHeight="1" x14ac:dyDescent="0.2">
      <c r="A132" s="95" t="s">
        <v>449</v>
      </c>
      <c r="B132" s="96"/>
      <c r="C132" s="96"/>
      <c r="D132" s="200"/>
      <c r="E132" s="200"/>
      <c r="F132" s="200"/>
      <c r="G132" s="200"/>
      <c r="H132" s="200"/>
      <c r="I132" s="228"/>
    </row>
    <row r="133" spans="1:11" s="16" customFormat="1" ht="15.75" customHeight="1" x14ac:dyDescent="0.2">
      <c r="A133" s="100" t="s">
        <v>482</v>
      </c>
      <c r="B133" s="101">
        <v>91652001533</v>
      </c>
      <c r="C133" s="83">
        <v>3111</v>
      </c>
      <c r="D133" s="116">
        <v>3580</v>
      </c>
      <c r="E133" s="116">
        <v>0</v>
      </c>
      <c r="F133" s="116">
        <v>1289</v>
      </c>
      <c r="G133" s="116">
        <v>49</v>
      </c>
      <c r="H133" s="116">
        <f t="shared" si="31"/>
        <v>4918</v>
      </c>
      <c r="I133" s="217">
        <v>14.22</v>
      </c>
      <c r="J133" s="8"/>
      <c r="K133" s="25"/>
    </row>
    <row r="134" spans="1:11" ht="19.5" customHeight="1" x14ac:dyDescent="0.2">
      <c r="A134" s="95" t="s">
        <v>213</v>
      </c>
      <c r="B134" s="96"/>
      <c r="C134" s="96"/>
      <c r="D134" s="200"/>
      <c r="E134" s="200"/>
      <c r="F134" s="200"/>
      <c r="G134" s="200"/>
      <c r="H134" s="200"/>
      <c r="I134" s="228"/>
    </row>
    <row r="135" spans="1:11" ht="15.75" customHeight="1" x14ac:dyDescent="0.2">
      <c r="A135" s="70" t="s">
        <v>580</v>
      </c>
      <c r="B135" s="83">
        <v>91652001544</v>
      </c>
      <c r="C135" s="83">
        <v>3111</v>
      </c>
      <c r="D135" s="116">
        <v>2201</v>
      </c>
      <c r="E135" s="116">
        <v>0</v>
      </c>
      <c r="F135" s="116">
        <v>792</v>
      </c>
      <c r="G135" s="116">
        <v>28</v>
      </c>
      <c r="H135" s="116">
        <f t="shared" si="31"/>
        <v>3021</v>
      </c>
      <c r="I135" s="217">
        <v>8.4</v>
      </c>
    </row>
    <row r="136" spans="1:11" ht="15.75" customHeight="1" x14ac:dyDescent="0.2">
      <c r="A136" s="70" t="s">
        <v>371</v>
      </c>
      <c r="B136" s="83">
        <v>91652001332</v>
      </c>
      <c r="C136" s="83">
        <v>3111</v>
      </c>
      <c r="D136" s="116">
        <v>2765</v>
      </c>
      <c r="E136" s="116">
        <v>3</v>
      </c>
      <c r="F136" s="116">
        <v>997</v>
      </c>
      <c r="G136" s="116">
        <v>33</v>
      </c>
      <c r="H136" s="116">
        <f t="shared" ref="H136" si="32">D136+E136+F136+G136</f>
        <v>3798</v>
      </c>
      <c r="I136" s="217">
        <v>10.94</v>
      </c>
    </row>
    <row r="137" spans="1:11" ht="15.75" customHeight="1" thickBot="1" x14ac:dyDescent="0.25">
      <c r="A137" s="84" t="s">
        <v>2</v>
      </c>
      <c r="B137" s="90">
        <v>91652001333</v>
      </c>
      <c r="C137" s="86">
        <v>3111</v>
      </c>
      <c r="D137" s="116">
        <v>2476</v>
      </c>
      <c r="E137" s="117">
        <v>0</v>
      </c>
      <c r="F137" s="117">
        <v>891</v>
      </c>
      <c r="G137" s="117">
        <v>32</v>
      </c>
      <c r="H137" s="116">
        <f t="shared" si="31"/>
        <v>3399</v>
      </c>
      <c r="I137" s="227">
        <v>9.8800000000000008</v>
      </c>
    </row>
    <row r="138" spans="1:11" ht="19.5" customHeight="1" thickBot="1" x14ac:dyDescent="0.25">
      <c r="A138" s="87" t="s">
        <v>214</v>
      </c>
      <c r="B138" s="102"/>
      <c r="C138" s="103"/>
      <c r="D138" s="195">
        <f t="shared" ref="D138:F138" si="33">SUM(D114:D137)</f>
        <v>98012</v>
      </c>
      <c r="E138" s="195">
        <f t="shared" si="33"/>
        <v>18</v>
      </c>
      <c r="F138" s="195">
        <f t="shared" si="33"/>
        <v>35292</v>
      </c>
      <c r="G138" s="195">
        <f t="shared" ref="G138" si="34">SUM(G114:G137)</f>
        <v>1342</v>
      </c>
      <c r="H138" s="195">
        <f t="shared" ref="H138" si="35">SUM(H114:H137)</f>
        <v>134664</v>
      </c>
      <c r="I138" s="219">
        <f t="shared" ref="I138" si="36">SUM(I114:I137)</f>
        <v>390.68000000000006</v>
      </c>
    </row>
    <row r="139" spans="1:11" ht="19.5" customHeight="1" x14ac:dyDescent="0.2">
      <c r="A139" s="91" t="s">
        <v>215</v>
      </c>
      <c r="B139" s="92"/>
      <c r="C139" s="92"/>
      <c r="D139" s="198"/>
      <c r="E139" s="198"/>
      <c r="F139" s="198"/>
      <c r="G139" s="198"/>
      <c r="H139" s="198"/>
      <c r="I139" s="225"/>
    </row>
    <row r="140" spans="1:11" ht="15.75" customHeight="1" x14ac:dyDescent="0.2">
      <c r="A140" s="104" t="s">
        <v>266</v>
      </c>
      <c r="B140" s="94">
        <v>91652001269</v>
      </c>
      <c r="C140" s="83">
        <v>3111</v>
      </c>
      <c r="D140" s="116">
        <v>4223</v>
      </c>
      <c r="E140" s="194">
        <v>5</v>
      </c>
      <c r="F140" s="194">
        <v>1522</v>
      </c>
      <c r="G140" s="194">
        <v>56</v>
      </c>
      <c r="H140" s="194">
        <f t="shared" ref="H140:H148" si="37">D140+E140+F140+G140</f>
        <v>5806</v>
      </c>
      <c r="I140" s="193">
        <v>17</v>
      </c>
    </row>
    <row r="141" spans="1:11" ht="15.75" customHeight="1" x14ac:dyDescent="0.2">
      <c r="A141" s="104" t="s">
        <v>495</v>
      </c>
      <c r="B141" s="94">
        <v>91652001536</v>
      </c>
      <c r="C141" s="83">
        <v>3111</v>
      </c>
      <c r="D141" s="116">
        <v>4669</v>
      </c>
      <c r="E141" s="194">
        <v>0</v>
      </c>
      <c r="F141" s="194">
        <v>1681</v>
      </c>
      <c r="G141" s="194">
        <v>48</v>
      </c>
      <c r="H141" s="194">
        <f t="shared" si="37"/>
        <v>6398</v>
      </c>
      <c r="I141" s="193">
        <v>17.45</v>
      </c>
      <c r="K141" s="25"/>
    </row>
    <row r="142" spans="1:11" ht="15.75" customHeight="1" x14ac:dyDescent="0.2">
      <c r="A142" s="105" t="s">
        <v>267</v>
      </c>
      <c r="B142" s="83">
        <v>91652001266</v>
      </c>
      <c r="C142" s="83">
        <v>3111</v>
      </c>
      <c r="D142" s="116">
        <v>4365</v>
      </c>
      <c r="E142" s="116">
        <v>0</v>
      </c>
      <c r="F142" s="116">
        <v>1572</v>
      </c>
      <c r="G142" s="116">
        <v>61</v>
      </c>
      <c r="H142" s="116">
        <f t="shared" si="37"/>
        <v>5998</v>
      </c>
      <c r="I142" s="192">
        <v>17.5</v>
      </c>
    </row>
    <row r="143" spans="1:11" ht="15.75" customHeight="1" x14ac:dyDescent="0.2">
      <c r="A143" s="105" t="s">
        <v>372</v>
      </c>
      <c r="B143" s="83">
        <v>91652001268</v>
      </c>
      <c r="C143" s="83">
        <v>3111</v>
      </c>
      <c r="D143" s="116">
        <v>5233</v>
      </c>
      <c r="E143" s="116">
        <v>0</v>
      </c>
      <c r="F143" s="116">
        <v>1884</v>
      </c>
      <c r="G143" s="116">
        <v>73</v>
      </c>
      <c r="H143" s="116">
        <f t="shared" si="37"/>
        <v>7190</v>
      </c>
      <c r="I143" s="192">
        <v>20.5</v>
      </c>
    </row>
    <row r="144" spans="1:11" ht="15.75" customHeight="1" x14ac:dyDescent="0.2">
      <c r="A144" s="105" t="s">
        <v>268</v>
      </c>
      <c r="B144" s="83">
        <v>91652001264</v>
      </c>
      <c r="C144" s="83">
        <v>3111</v>
      </c>
      <c r="D144" s="116">
        <v>3822</v>
      </c>
      <c r="E144" s="116">
        <v>0</v>
      </c>
      <c r="F144" s="116">
        <v>1376</v>
      </c>
      <c r="G144" s="116">
        <v>52</v>
      </c>
      <c r="H144" s="116">
        <f t="shared" si="37"/>
        <v>5250</v>
      </c>
      <c r="I144" s="192">
        <v>14.5</v>
      </c>
    </row>
    <row r="145" spans="1:9" ht="15.75" customHeight="1" x14ac:dyDescent="0.2">
      <c r="A145" s="105" t="s">
        <v>269</v>
      </c>
      <c r="B145" s="83">
        <v>91652001267</v>
      </c>
      <c r="C145" s="83">
        <v>3111</v>
      </c>
      <c r="D145" s="116">
        <v>5198</v>
      </c>
      <c r="E145" s="116">
        <v>0</v>
      </c>
      <c r="F145" s="116">
        <v>1871</v>
      </c>
      <c r="G145" s="116">
        <v>73</v>
      </c>
      <c r="H145" s="116">
        <f t="shared" si="37"/>
        <v>7142</v>
      </c>
      <c r="I145" s="192">
        <v>21</v>
      </c>
    </row>
    <row r="146" spans="1:9" ht="15.75" customHeight="1" x14ac:dyDescent="0.2">
      <c r="A146" s="105" t="s">
        <v>270</v>
      </c>
      <c r="B146" s="83">
        <v>91652001263</v>
      </c>
      <c r="C146" s="83">
        <v>3111</v>
      </c>
      <c r="D146" s="116">
        <v>4058</v>
      </c>
      <c r="E146" s="116">
        <v>0</v>
      </c>
      <c r="F146" s="116">
        <v>1461</v>
      </c>
      <c r="G146" s="116">
        <v>54</v>
      </c>
      <c r="H146" s="116">
        <f t="shared" si="37"/>
        <v>5573</v>
      </c>
      <c r="I146" s="192">
        <v>16</v>
      </c>
    </row>
    <row r="147" spans="1:9" ht="15.75" customHeight="1" x14ac:dyDescent="0.2">
      <c r="A147" s="105" t="s">
        <v>483</v>
      </c>
      <c r="B147" s="83">
        <v>91652001262</v>
      </c>
      <c r="C147" s="83">
        <v>3111</v>
      </c>
      <c r="D147" s="116">
        <v>10264</v>
      </c>
      <c r="E147" s="116">
        <v>0</v>
      </c>
      <c r="F147" s="116">
        <v>3695</v>
      </c>
      <c r="G147" s="116">
        <v>150</v>
      </c>
      <c r="H147" s="116">
        <f t="shared" si="37"/>
        <v>14109</v>
      </c>
      <c r="I147" s="192">
        <v>41.18</v>
      </c>
    </row>
    <row r="148" spans="1:9" ht="15.75" customHeight="1" thickBot="1" x14ac:dyDescent="0.25">
      <c r="A148" s="106" t="s">
        <v>271</v>
      </c>
      <c r="B148" s="86">
        <v>91652001265</v>
      </c>
      <c r="C148" s="86">
        <v>3111</v>
      </c>
      <c r="D148" s="116">
        <v>6058</v>
      </c>
      <c r="E148" s="117">
        <v>0</v>
      </c>
      <c r="F148" s="117">
        <v>2181</v>
      </c>
      <c r="G148" s="117">
        <v>85</v>
      </c>
      <c r="H148" s="117">
        <f t="shared" si="37"/>
        <v>8324</v>
      </c>
      <c r="I148" s="229">
        <v>23.2</v>
      </c>
    </row>
    <row r="149" spans="1:9" ht="19.5" customHeight="1" thickBot="1" x14ac:dyDescent="0.25">
      <c r="A149" s="107" t="s">
        <v>216</v>
      </c>
      <c r="B149" s="108"/>
      <c r="C149" s="108"/>
      <c r="D149" s="195">
        <f t="shared" ref="D149:G149" si="38">SUM(D140:D148)</f>
        <v>47890</v>
      </c>
      <c r="E149" s="195">
        <f t="shared" si="38"/>
        <v>5</v>
      </c>
      <c r="F149" s="195">
        <f t="shared" si="38"/>
        <v>17243</v>
      </c>
      <c r="G149" s="195">
        <f t="shared" si="38"/>
        <v>652</v>
      </c>
      <c r="H149" s="195">
        <f t="shared" ref="H149:I149" si="39">SUM(H140:H148)</f>
        <v>65790</v>
      </c>
      <c r="I149" s="219">
        <f t="shared" si="39"/>
        <v>188.32999999999998</v>
      </c>
    </row>
    <row r="150" spans="1:9" ht="19.5" customHeight="1" x14ac:dyDescent="0.2">
      <c r="A150" s="77" t="s">
        <v>217</v>
      </c>
      <c r="B150" s="89"/>
      <c r="C150" s="89"/>
      <c r="D150" s="196"/>
      <c r="E150" s="196"/>
      <c r="F150" s="196"/>
      <c r="G150" s="196"/>
      <c r="H150" s="196"/>
      <c r="I150" s="220"/>
    </row>
    <row r="151" spans="1:9" ht="15.75" customHeight="1" x14ac:dyDescent="0.2">
      <c r="A151" s="70" t="s">
        <v>3</v>
      </c>
      <c r="B151" s="83">
        <v>91652001274</v>
      </c>
      <c r="C151" s="83">
        <v>3111</v>
      </c>
      <c r="D151" s="116">
        <v>2060</v>
      </c>
      <c r="E151" s="116">
        <v>0</v>
      </c>
      <c r="F151" s="116">
        <v>742</v>
      </c>
      <c r="G151" s="116">
        <v>24</v>
      </c>
      <c r="H151" s="116">
        <f t="shared" ref="H151:H170" si="40">D151+E151+F151+G151</f>
        <v>2826</v>
      </c>
      <c r="I151" s="221">
        <v>8.2799999999999994</v>
      </c>
    </row>
    <row r="152" spans="1:9" ht="15.75" customHeight="1" x14ac:dyDescent="0.2">
      <c r="A152" s="70" t="s">
        <v>373</v>
      </c>
      <c r="B152" s="83">
        <v>91652001286</v>
      </c>
      <c r="C152" s="83">
        <v>3111</v>
      </c>
      <c r="D152" s="116">
        <v>7228</v>
      </c>
      <c r="E152" s="116">
        <v>0</v>
      </c>
      <c r="F152" s="116">
        <v>2602</v>
      </c>
      <c r="G152" s="116">
        <v>93</v>
      </c>
      <c r="H152" s="116">
        <f t="shared" si="40"/>
        <v>9923</v>
      </c>
      <c r="I152" s="221">
        <v>29.01</v>
      </c>
    </row>
    <row r="153" spans="1:9" ht="16.5" customHeight="1" x14ac:dyDescent="0.2">
      <c r="A153" s="70" t="s">
        <v>510</v>
      </c>
      <c r="B153" s="83">
        <v>91652001273</v>
      </c>
      <c r="C153" s="83">
        <v>3111</v>
      </c>
      <c r="D153" s="116">
        <v>3622</v>
      </c>
      <c r="E153" s="116">
        <v>0</v>
      </c>
      <c r="F153" s="116">
        <v>1304</v>
      </c>
      <c r="G153" s="116">
        <v>50</v>
      </c>
      <c r="H153" s="116">
        <f t="shared" si="40"/>
        <v>4976</v>
      </c>
      <c r="I153" s="221">
        <v>14.51</v>
      </c>
    </row>
    <row r="154" spans="1:9" ht="15.75" customHeight="1" x14ac:dyDescent="0.2">
      <c r="A154" s="70" t="s">
        <v>4</v>
      </c>
      <c r="B154" s="83">
        <v>91652000853</v>
      </c>
      <c r="C154" s="83">
        <v>3111</v>
      </c>
      <c r="D154" s="116">
        <v>3458</v>
      </c>
      <c r="E154" s="116">
        <v>0</v>
      </c>
      <c r="F154" s="116">
        <v>1245</v>
      </c>
      <c r="G154" s="116">
        <v>47</v>
      </c>
      <c r="H154" s="116">
        <f t="shared" si="40"/>
        <v>4750</v>
      </c>
      <c r="I154" s="221">
        <v>13.54</v>
      </c>
    </row>
    <row r="155" spans="1:9" ht="15.75" customHeight="1" x14ac:dyDescent="0.2">
      <c r="A155" s="70" t="s">
        <v>5</v>
      </c>
      <c r="B155" s="83">
        <v>91652001280</v>
      </c>
      <c r="C155" s="83">
        <v>3111</v>
      </c>
      <c r="D155" s="116">
        <v>8923</v>
      </c>
      <c r="E155" s="116">
        <v>0</v>
      </c>
      <c r="F155" s="116">
        <v>3212</v>
      </c>
      <c r="G155" s="116">
        <v>125</v>
      </c>
      <c r="H155" s="116">
        <f t="shared" si="40"/>
        <v>12260</v>
      </c>
      <c r="I155" s="221">
        <v>35.549999999999997</v>
      </c>
    </row>
    <row r="156" spans="1:9" ht="15.75" customHeight="1" x14ac:dyDescent="0.2">
      <c r="A156" s="70" t="s">
        <v>511</v>
      </c>
      <c r="B156" s="83">
        <v>91652001275</v>
      </c>
      <c r="C156" s="83">
        <v>3111</v>
      </c>
      <c r="D156" s="116">
        <v>4430</v>
      </c>
      <c r="E156" s="116">
        <v>0</v>
      </c>
      <c r="F156" s="116">
        <v>1595</v>
      </c>
      <c r="G156" s="116">
        <v>62</v>
      </c>
      <c r="H156" s="116">
        <f t="shared" si="40"/>
        <v>6087</v>
      </c>
      <c r="I156" s="221">
        <v>17.62</v>
      </c>
    </row>
    <row r="157" spans="1:9" ht="15.75" customHeight="1" x14ac:dyDescent="0.2">
      <c r="A157" s="70" t="s">
        <v>6</v>
      </c>
      <c r="B157" s="83">
        <v>91652000854</v>
      </c>
      <c r="C157" s="83">
        <v>3111</v>
      </c>
      <c r="D157" s="116">
        <v>4135</v>
      </c>
      <c r="E157" s="116">
        <v>53</v>
      </c>
      <c r="F157" s="116">
        <v>1507</v>
      </c>
      <c r="G157" s="116">
        <v>59</v>
      </c>
      <c r="H157" s="116">
        <f t="shared" si="40"/>
        <v>5754</v>
      </c>
      <c r="I157" s="221">
        <v>15.96</v>
      </c>
    </row>
    <row r="158" spans="1:9" ht="15.75" customHeight="1" x14ac:dyDescent="0.2">
      <c r="A158" s="70" t="s">
        <v>484</v>
      </c>
      <c r="B158" s="83">
        <v>91652001290</v>
      </c>
      <c r="C158" s="83">
        <v>3111</v>
      </c>
      <c r="D158" s="116">
        <v>5555</v>
      </c>
      <c r="E158" s="116">
        <v>0</v>
      </c>
      <c r="F158" s="116">
        <v>2000</v>
      </c>
      <c r="G158" s="116">
        <v>79</v>
      </c>
      <c r="H158" s="116">
        <f t="shared" si="40"/>
        <v>7634</v>
      </c>
      <c r="I158" s="221">
        <v>21.96</v>
      </c>
    </row>
    <row r="159" spans="1:9" ht="15.75" customHeight="1" x14ac:dyDescent="0.2">
      <c r="A159" s="70" t="s">
        <v>485</v>
      </c>
      <c r="B159" s="83">
        <v>91652000855</v>
      </c>
      <c r="C159" s="83">
        <v>3111</v>
      </c>
      <c r="D159" s="116">
        <v>5138</v>
      </c>
      <c r="E159" s="116">
        <v>0</v>
      </c>
      <c r="F159" s="116">
        <v>1850</v>
      </c>
      <c r="G159" s="116">
        <v>69</v>
      </c>
      <c r="H159" s="116">
        <f t="shared" si="40"/>
        <v>7057</v>
      </c>
      <c r="I159" s="221">
        <v>20.28</v>
      </c>
    </row>
    <row r="160" spans="1:9" ht="15.75" customHeight="1" x14ac:dyDescent="0.2">
      <c r="A160" s="70" t="s">
        <v>7</v>
      </c>
      <c r="B160" s="83">
        <v>91652001292</v>
      </c>
      <c r="C160" s="83">
        <v>3111</v>
      </c>
      <c r="D160" s="116">
        <v>7020</v>
      </c>
      <c r="E160" s="116">
        <v>0</v>
      </c>
      <c r="F160" s="116">
        <v>2527</v>
      </c>
      <c r="G160" s="116">
        <v>95</v>
      </c>
      <c r="H160" s="116">
        <f t="shared" si="40"/>
        <v>9642</v>
      </c>
      <c r="I160" s="221">
        <v>29.13</v>
      </c>
    </row>
    <row r="161" spans="1:9" ht="15.75" customHeight="1" x14ac:dyDescent="0.2">
      <c r="A161" s="70" t="s">
        <v>512</v>
      </c>
      <c r="B161" s="83">
        <v>91652001276</v>
      </c>
      <c r="C161" s="83">
        <v>3111</v>
      </c>
      <c r="D161" s="116">
        <v>6854</v>
      </c>
      <c r="E161" s="116">
        <v>0</v>
      </c>
      <c r="F161" s="116">
        <v>2467</v>
      </c>
      <c r="G161" s="116">
        <v>88</v>
      </c>
      <c r="H161" s="116">
        <f t="shared" si="40"/>
        <v>9409</v>
      </c>
      <c r="I161" s="221">
        <v>28.42</v>
      </c>
    </row>
    <row r="162" spans="1:9" ht="16.5" customHeight="1" x14ac:dyDescent="0.2">
      <c r="A162" s="70" t="s">
        <v>374</v>
      </c>
      <c r="B162" s="83">
        <v>91652001284</v>
      </c>
      <c r="C162" s="83">
        <v>3111</v>
      </c>
      <c r="D162" s="116">
        <v>7161</v>
      </c>
      <c r="E162" s="116">
        <v>0</v>
      </c>
      <c r="F162" s="116">
        <v>2578</v>
      </c>
      <c r="G162" s="116">
        <v>98</v>
      </c>
      <c r="H162" s="116">
        <f t="shared" si="40"/>
        <v>9837</v>
      </c>
      <c r="I162" s="221">
        <v>27.99</v>
      </c>
    </row>
    <row r="163" spans="1:9" ht="16.5" customHeight="1" x14ac:dyDescent="0.2">
      <c r="A163" s="70" t="s">
        <v>375</v>
      </c>
      <c r="B163" s="83">
        <v>91652001281</v>
      </c>
      <c r="C163" s="83">
        <v>3111</v>
      </c>
      <c r="D163" s="116">
        <v>3679</v>
      </c>
      <c r="E163" s="116">
        <v>0</v>
      </c>
      <c r="F163" s="116">
        <v>1324</v>
      </c>
      <c r="G163" s="116">
        <v>50</v>
      </c>
      <c r="H163" s="116">
        <f t="shared" si="40"/>
        <v>5053</v>
      </c>
      <c r="I163" s="221">
        <v>14.42</v>
      </c>
    </row>
    <row r="164" spans="1:9" ht="15.75" customHeight="1" x14ac:dyDescent="0.2">
      <c r="A164" s="70" t="s">
        <v>8</v>
      </c>
      <c r="B164" s="83">
        <v>91652001291</v>
      </c>
      <c r="C164" s="83">
        <v>3111</v>
      </c>
      <c r="D164" s="116">
        <v>7397</v>
      </c>
      <c r="E164" s="116">
        <v>0</v>
      </c>
      <c r="F164" s="116">
        <v>2663</v>
      </c>
      <c r="G164" s="116">
        <v>102</v>
      </c>
      <c r="H164" s="116">
        <f t="shared" si="40"/>
        <v>10162</v>
      </c>
      <c r="I164" s="221">
        <v>28.53</v>
      </c>
    </row>
    <row r="165" spans="1:9" ht="16.5" customHeight="1" x14ac:dyDescent="0.2">
      <c r="A165" s="109" t="s">
        <v>513</v>
      </c>
      <c r="B165" s="83">
        <v>91652001287</v>
      </c>
      <c r="C165" s="83">
        <v>3111</v>
      </c>
      <c r="D165" s="116">
        <v>3555</v>
      </c>
      <c r="E165" s="116">
        <v>0</v>
      </c>
      <c r="F165" s="116">
        <v>1280</v>
      </c>
      <c r="G165" s="116">
        <v>49</v>
      </c>
      <c r="H165" s="116">
        <f t="shared" si="40"/>
        <v>4884</v>
      </c>
      <c r="I165" s="221">
        <v>13.94</v>
      </c>
    </row>
    <row r="166" spans="1:9" ht="27.75" customHeight="1" x14ac:dyDescent="0.2">
      <c r="A166" s="70" t="s">
        <v>447</v>
      </c>
      <c r="B166" s="83">
        <v>91652001277</v>
      </c>
      <c r="C166" s="83">
        <v>3111</v>
      </c>
      <c r="D166" s="116">
        <v>3423</v>
      </c>
      <c r="E166" s="116">
        <v>12</v>
      </c>
      <c r="F166" s="116">
        <v>1236</v>
      </c>
      <c r="G166" s="116">
        <v>47</v>
      </c>
      <c r="H166" s="116">
        <f t="shared" si="40"/>
        <v>4718</v>
      </c>
      <c r="I166" s="221">
        <v>13.8</v>
      </c>
    </row>
    <row r="167" spans="1:9" ht="27.75" customHeight="1" x14ac:dyDescent="0.2">
      <c r="A167" s="70" t="s">
        <v>376</v>
      </c>
      <c r="B167" s="83">
        <v>91652001282</v>
      </c>
      <c r="C167" s="83">
        <v>3111</v>
      </c>
      <c r="D167" s="116">
        <v>2693</v>
      </c>
      <c r="E167" s="116">
        <v>0</v>
      </c>
      <c r="F167" s="116">
        <v>970</v>
      </c>
      <c r="G167" s="116">
        <v>36</v>
      </c>
      <c r="H167" s="116">
        <f t="shared" si="40"/>
        <v>3699</v>
      </c>
      <c r="I167" s="221">
        <v>9.85</v>
      </c>
    </row>
    <row r="168" spans="1:9" ht="16.5" customHeight="1" x14ac:dyDescent="0.2">
      <c r="A168" s="70" t="s">
        <v>377</v>
      </c>
      <c r="B168" s="83">
        <v>91652001285</v>
      </c>
      <c r="C168" s="83">
        <v>3111</v>
      </c>
      <c r="D168" s="116">
        <v>3367</v>
      </c>
      <c r="E168" s="116">
        <v>0</v>
      </c>
      <c r="F168" s="116">
        <v>1212</v>
      </c>
      <c r="G168" s="116">
        <v>46</v>
      </c>
      <c r="H168" s="116">
        <f t="shared" si="40"/>
        <v>4625</v>
      </c>
      <c r="I168" s="221">
        <v>13.49</v>
      </c>
    </row>
    <row r="169" spans="1:9" ht="15.75" customHeight="1" x14ac:dyDescent="0.2">
      <c r="A169" s="70" t="s">
        <v>9</v>
      </c>
      <c r="B169" s="83">
        <v>91652000852</v>
      </c>
      <c r="C169" s="83">
        <v>3111</v>
      </c>
      <c r="D169" s="116">
        <v>4926</v>
      </c>
      <c r="E169" s="116">
        <v>0</v>
      </c>
      <c r="F169" s="116">
        <v>1773</v>
      </c>
      <c r="G169" s="116">
        <v>69</v>
      </c>
      <c r="H169" s="116">
        <f t="shared" si="40"/>
        <v>6768</v>
      </c>
      <c r="I169" s="221">
        <v>21.01</v>
      </c>
    </row>
    <row r="170" spans="1:9" ht="16.5" customHeight="1" thickBot="1" x14ac:dyDescent="0.25">
      <c r="A170" s="84" t="s">
        <v>378</v>
      </c>
      <c r="B170" s="90">
        <v>91652001278</v>
      </c>
      <c r="C170" s="90">
        <v>3111</v>
      </c>
      <c r="D170" s="116">
        <v>3798</v>
      </c>
      <c r="E170" s="117">
        <v>0</v>
      </c>
      <c r="F170" s="117">
        <v>1367</v>
      </c>
      <c r="G170" s="117">
        <v>52</v>
      </c>
      <c r="H170" s="117">
        <f t="shared" si="40"/>
        <v>5217</v>
      </c>
      <c r="I170" s="223">
        <v>15.1</v>
      </c>
    </row>
    <row r="171" spans="1:9" ht="19.5" customHeight="1" thickBot="1" x14ac:dyDescent="0.25">
      <c r="A171" s="87" t="s">
        <v>218</v>
      </c>
      <c r="B171" s="102"/>
      <c r="C171" s="103"/>
      <c r="D171" s="195">
        <f t="shared" ref="D171:G171" si="41">SUM(D151:D170)</f>
        <v>98422</v>
      </c>
      <c r="E171" s="195">
        <f t="shared" si="41"/>
        <v>65</v>
      </c>
      <c r="F171" s="195">
        <f t="shared" si="41"/>
        <v>35454</v>
      </c>
      <c r="G171" s="195">
        <f t="shared" si="41"/>
        <v>1340</v>
      </c>
      <c r="H171" s="195">
        <f t="shared" ref="H171:I171" si="42">SUM(H151:H170)</f>
        <v>135281</v>
      </c>
      <c r="I171" s="219">
        <f t="shared" si="42"/>
        <v>392.3900000000001</v>
      </c>
    </row>
    <row r="172" spans="1:9" ht="19.5" customHeight="1" x14ac:dyDescent="0.2">
      <c r="A172" s="77" t="s">
        <v>219</v>
      </c>
      <c r="B172" s="89"/>
      <c r="C172" s="89"/>
      <c r="D172" s="196"/>
      <c r="E172" s="196"/>
      <c r="F172" s="196"/>
      <c r="G172" s="196"/>
      <c r="H172" s="196"/>
      <c r="I172" s="220"/>
    </row>
    <row r="173" spans="1:9" ht="15.75" customHeight="1" x14ac:dyDescent="0.2">
      <c r="A173" s="70" t="s">
        <v>515</v>
      </c>
      <c r="B173" s="83">
        <v>91652000860</v>
      </c>
      <c r="C173" s="83">
        <v>3111</v>
      </c>
      <c r="D173" s="116">
        <v>8561</v>
      </c>
      <c r="E173" s="116">
        <v>0</v>
      </c>
      <c r="F173" s="116">
        <v>3082</v>
      </c>
      <c r="G173" s="116">
        <v>120</v>
      </c>
      <c r="H173" s="194">
        <f t="shared" ref="H173:H187" si="43">D173+E173+F173+G173</f>
        <v>11763</v>
      </c>
      <c r="I173" s="221">
        <v>31.6</v>
      </c>
    </row>
    <row r="174" spans="1:9" ht="15.75" customHeight="1" x14ac:dyDescent="0.2">
      <c r="A174" s="70" t="s">
        <v>10</v>
      </c>
      <c r="B174" s="83">
        <v>91652000872</v>
      </c>
      <c r="C174" s="83">
        <v>3111</v>
      </c>
      <c r="D174" s="116">
        <v>7934</v>
      </c>
      <c r="E174" s="116">
        <v>0</v>
      </c>
      <c r="F174" s="116">
        <v>2856</v>
      </c>
      <c r="G174" s="116">
        <v>106</v>
      </c>
      <c r="H174" s="194">
        <f t="shared" si="43"/>
        <v>10896</v>
      </c>
      <c r="I174" s="221">
        <v>31.75</v>
      </c>
    </row>
    <row r="175" spans="1:9" ht="15.75" customHeight="1" x14ac:dyDescent="0.2">
      <c r="A175" s="70" t="s">
        <v>11</v>
      </c>
      <c r="B175" s="83">
        <v>91652000873</v>
      </c>
      <c r="C175" s="83">
        <v>3111</v>
      </c>
      <c r="D175" s="116">
        <v>3676</v>
      </c>
      <c r="E175" s="116">
        <v>0</v>
      </c>
      <c r="F175" s="116">
        <v>1323</v>
      </c>
      <c r="G175" s="116">
        <v>51</v>
      </c>
      <c r="H175" s="194">
        <f t="shared" si="43"/>
        <v>5050</v>
      </c>
      <c r="I175" s="221">
        <v>14.5</v>
      </c>
    </row>
    <row r="176" spans="1:9" ht="15.75" customHeight="1" x14ac:dyDescent="0.2">
      <c r="A176" s="70" t="s">
        <v>12</v>
      </c>
      <c r="B176" s="83">
        <v>91652000861</v>
      </c>
      <c r="C176" s="83">
        <v>3111</v>
      </c>
      <c r="D176" s="116">
        <v>8388</v>
      </c>
      <c r="E176" s="116">
        <v>0</v>
      </c>
      <c r="F176" s="116">
        <v>3020</v>
      </c>
      <c r="G176" s="116">
        <v>114</v>
      </c>
      <c r="H176" s="194">
        <f t="shared" si="43"/>
        <v>11522</v>
      </c>
      <c r="I176" s="221">
        <v>30.85</v>
      </c>
    </row>
    <row r="177" spans="1:9" ht="15.75" customHeight="1" x14ac:dyDescent="0.2">
      <c r="A177" s="70" t="s">
        <v>13</v>
      </c>
      <c r="B177" s="83">
        <v>91652000868</v>
      </c>
      <c r="C177" s="83">
        <v>3111</v>
      </c>
      <c r="D177" s="116">
        <v>10841</v>
      </c>
      <c r="E177" s="116">
        <v>16</v>
      </c>
      <c r="F177" s="116">
        <v>3908</v>
      </c>
      <c r="G177" s="116">
        <v>150</v>
      </c>
      <c r="H177" s="194">
        <f t="shared" si="43"/>
        <v>14915</v>
      </c>
      <c r="I177" s="221">
        <v>40</v>
      </c>
    </row>
    <row r="178" spans="1:9" ht="15.75" customHeight="1" x14ac:dyDescent="0.2">
      <c r="A178" s="70" t="s">
        <v>14</v>
      </c>
      <c r="B178" s="83">
        <v>91652000859</v>
      </c>
      <c r="C178" s="83">
        <v>3111</v>
      </c>
      <c r="D178" s="116">
        <v>3798</v>
      </c>
      <c r="E178" s="116">
        <v>0</v>
      </c>
      <c r="F178" s="116">
        <v>1367</v>
      </c>
      <c r="G178" s="116">
        <v>52</v>
      </c>
      <c r="H178" s="194">
        <f t="shared" si="43"/>
        <v>5217</v>
      </c>
      <c r="I178" s="221">
        <v>14</v>
      </c>
    </row>
    <row r="179" spans="1:9" ht="15.75" customHeight="1" x14ac:dyDescent="0.2">
      <c r="A179" s="70" t="s">
        <v>15</v>
      </c>
      <c r="B179" s="83">
        <v>91652000874</v>
      </c>
      <c r="C179" s="83">
        <v>3111</v>
      </c>
      <c r="D179" s="116">
        <v>4214</v>
      </c>
      <c r="E179" s="116">
        <v>0</v>
      </c>
      <c r="F179" s="116">
        <v>1517</v>
      </c>
      <c r="G179" s="116">
        <v>52</v>
      </c>
      <c r="H179" s="194">
        <f t="shared" si="43"/>
        <v>5783</v>
      </c>
      <c r="I179" s="221">
        <v>15.5</v>
      </c>
    </row>
    <row r="180" spans="1:9" ht="15.75" customHeight="1" x14ac:dyDescent="0.2">
      <c r="A180" s="70" t="s">
        <v>16</v>
      </c>
      <c r="B180" s="83">
        <v>91652000875</v>
      </c>
      <c r="C180" s="83">
        <v>3111</v>
      </c>
      <c r="D180" s="116">
        <v>4788</v>
      </c>
      <c r="E180" s="116">
        <v>26</v>
      </c>
      <c r="F180" s="116">
        <v>1733</v>
      </c>
      <c r="G180" s="116">
        <v>65</v>
      </c>
      <c r="H180" s="194">
        <f t="shared" si="43"/>
        <v>6612</v>
      </c>
      <c r="I180" s="221">
        <v>17.5</v>
      </c>
    </row>
    <row r="181" spans="1:9" ht="15.75" customHeight="1" x14ac:dyDescent="0.2">
      <c r="A181" s="70" t="s">
        <v>17</v>
      </c>
      <c r="B181" s="83">
        <v>91652000866</v>
      </c>
      <c r="C181" s="83">
        <v>3111</v>
      </c>
      <c r="D181" s="116">
        <v>7555</v>
      </c>
      <c r="E181" s="116">
        <v>30</v>
      </c>
      <c r="F181" s="116">
        <v>2730</v>
      </c>
      <c r="G181" s="116">
        <v>105</v>
      </c>
      <c r="H181" s="194">
        <f t="shared" si="43"/>
        <v>10420</v>
      </c>
      <c r="I181" s="221">
        <v>27.5</v>
      </c>
    </row>
    <row r="182" spans="1:9" ht="15.75" customHeight="1" x14ac:dyDescent="0.2">
      <c r="A182" s="70" t="s">
        <v>18</v>
      </c>
      <c r="B182" s="83">
        <v>91652000869</v>
      </c>
      <c r="C182" s="83">
        <v>3111</v>
      </c>
      <c r="D182" s="116">
        <v>7639</v>
      </c>
      <c r="E182" s="116">
        <v>0</v>
      </c>
      <c r="F182" s="116">
        <v>2750</v>
      </c>
      <c r="G182" s="116">
        <v>103</v>
      </c>
      <c r="H182" s="194">
        <f t="shared" si="43"/>
        <v>10492</v>
      </c>
      <c r="I182" s="221">
        <v>27.4</v>
      </c>
    </row>
    <row r="183" spans="1:9" ht="15.75" customHeight="1" x14ac:dyDescent="0.2">
      <c r="A183" s="70" t="s">
        <v>379</v>
      </c>
      <c r="B183" s="83">
        <v>91652000865</v>
      </c>
      <c r="C183" s="83">
        <v>3111</v>
      </c>
      <c r="D183" s="116">
        <v>3741</v>
      </c>
      <c r="E183" s="116">
        <v>0</v>
      </c>
      <c r="F183" s="116">
        <v>1347</v>
      </c>
      <c r="G183" s="116">
        <v>51</v>
      </c>
      <c r="H183" s="194">
        <f t="shared" si="43"/>
        <v>5139</v>
      </c>
      <c r="I183" s="221">
        <v>14.8</v>
      </c>
    </row>
    <row r="184" spans="1:9" ht="15.75" customHeight="1" x14ac:dyDescent="0.2">
      <c r="A184" s="70" t="s">
        <v>19</v>
      </c>
      <c r="B184" s="83">
        <v>91652000864</v>
      </c>
      <c r="C184" s="83">
        <v>3111</v>
      </c>
      <c r="D184" s="116">
        <v>4119</v>
      </c>
      <c r="E184" s="116">
        <v>100</v>
      </c>
      <c r="F184" s="116">
        <v>1517</v>
      </c>
      <c r="G184" s="116">
        <v>40</v>
      </c>
      <c r="H184" s="194">
        <f t="shared" si="43"/>
        <v>5776</v>
      </c>
      <c r="I184" s="221">
        <v>15</v>
      </c>
    </row>
    <row r="185" spans="1:9" ht="15.75" customHeight="1" x14ac:dyDescent="0.2">
      <c r="A185" s="70" t="s">
        <v>20</v>
      </c>
      <c r="B185" s="83">
        <v>91652000858</v>
      </c>
      <c r="C185" s="83">
        <v>3111</v>
      </c>
      <c r="D185" s="116">
        <v>4861</v>
      </c>
      <c r="E185" s="116">
        <v>0</v>
      </c>
      <c r="F185" s="116">
        <v>1750</v>
      </c>
      <c r="G185" s="116">
        <v>59</v>
      </c>
      <c r="H185" s="194">
        <f t="shared" si="43"/>
        <v>6670</v>
      </c>
      <c r="I185" s="221">
        <v>18.600000000000001</v>
      </c>
    </row>
    <row r="186" spans="1:9" ht="15.75" customHeight="1" x14ac:dyDescent="0.2">
      <c r="A186" s="70" t="s">
        <v>486</v>
      </c>
      <c r="B186" s="83">
        <v>91652000857</v>
      </c>
      <c r="C186" s="83">
        <v>3111</v>
      </c>
      <c r="D186" s="116">
        <v>5849</v>
      </c>
      <c r="E186" s="116">
        <v>0</v>
      </c>
      <c r="F186" s="116">
        <v>2106</v>
      </c>
      <c r="G186" s="116">
        <v>79</v>
      </c>
      <c r="H186" s="194">
        <f t="shared" si="43"/>
        <v>8034</v>
      </c>
      <c r="I186" s="221">
        <v>21.75</v>
      </c>
    </row>
    <row r="187" spans="1:9" ht="15.75" customHeight="1" x14ac:dyDescent="0.2">
      <c r="A187" s="70" t="s">
        <v>21</v>
      </c>
      <c r="B187" s="83">
        <v>91652000867</v>
      </c>
      <c r="C187" s="83">
        <v>3111</v>
      </c>
      <c r="D187" s="116">
        <v>3802</v>
      </c>
      <c r="E187" s="116">
        <v>0</v>
      </c>
      <c r="F187" s="116">
        <v>1369</v>
      </c>
      <c r="G187" s="116">
        <v>52</v>
      </c>
      <c r="H187" s="194">
        <f t="shared" si="43"/>
        <v>5223</v>
      </c>
      <c r="I187" s="221">
        <v>13.5</v>
      </c>
    </row>
    <row r="188" spans="1:9" ht="19.5" customHeight="1" x14ac:dyDescent="0.2">
      <c r="A188" s="110" t="s">
        <v>405</v>
      </c>
      <c r="B188" s="111"/>
      <c r="C188" s="111"/>
      <c r="D188" s="200"/>
      <c r="E188" s="200"/>
      <c r="F188" s="200"/>
      <c r="G188" s="200"/>
      <c r="H188" s="196"/>
      <c r="I188" s="226"/>
    </row>
    <row r="189" spans="1:9" ht="15.75" customHeight="1" x14ac:dyDescent="0.2">
      <c r="A189" s="100" t="s">
        <v>564</v>
      </c>
      <c r="B189" s="82">
        <v>91652001541</v>
      </c>
      <c r="C189" s="112">
        <v>3111</v>
      </c>
      <c r="D189" s="117">
        <v>2273</v>
      </c>
      <c r="E189" s="117">
        <v>0</v>
      </c>
      <c r="F189" s="117">
        <v>818</v>
      </c>
      <c r="G189" s="117">
        <v>25</v>
      </c>
      <c r="H189" s="116">
        <f>D189+E189+F189+G189</f>
        <v>3116</v>
      </c>
      <c r="I189" s="226">
        <v>8.7799999999999994</v>
      </c>
    </row>
    <row r="190" spans="1:9" ht="15.75" customHeight="1" x14ac:dyDescent="0.2">
      <c r="A190" s="100" t="s">
        <v>448</v>
      </c>
      <c r="B190" s="82">
        <v>91652001532</v>
      </c>
      <c r="C190" s="112">
        <v>3111</v>
      </c>
      <c r="D190" s="117">
        <v>2075</v>
      </c>
      <c r="E190" s="117">
        <v>26</v>
      </c>
      <c r="F190" s="117">
        <v>756</v>
      </c>
      <c r="G190" s="117">
        <v>26</v>
      </c>
      <c r="H190" s="116">
        <f>D190+E190+F190+G190</f>
        <v>2883</v>
      </c>
      <c r="I190" s="226">
        <v>7.6</v>
      </c>
    </row>
    <row r="191" spans="1:9" ht="19.5" customHeight="1" x14ac:dyDescent="0.2">
      <c r="A191" s="113" t="s">
        <v>220</v>
      </c>
      <c r="B191" s="96"/>
      <c r="C191" s="96"/>
      <c r="D191" s="200"/>
      <c r="E191" s="200"/>
      <c r="F191" s="200"/>
      <c r="G191" s="200"/>
      <c r="H191" s="196"/>
      <c r="I191" s="226"/>
    </row>
    <row r="192" spans="1:9" ht="16.5" customHeight="1" x14ac:dyDescent="0.2">
      <c r="A192" s="84" t="s">
        <v>22</v>
      </c>
      <c r="B192" s="85">
        <v>91652001315</v>
      </c>
      <c r="C192" s="114">
        <v>3111</v>
      </c>
      <c r="D192" s="116">
        <v>3007</v>
      </c>
      <c r="E192" s="116">
        <v>5</v>
      </c>
      <c r="F192" s="116">
        <v>1084</v>
      </c>
      <c r="G192" s="116">
        <v>37</v>
      </c>
      <c r="H192" s="116">
        <f>D192+E192+F192+G192</f>
        <v>4133</v>
      </c>
      <c r="I192" s="226">
        <v>11.7</v>
      </c>
    </row>
    <row r="193" spans="1:9" ht="19.5" customHeight="1" x14ac:dyDescent="0.2">
      <c r="A193" s="113" t="s">
        <v>558</v>
      </c>
      <c r="B193" s="96"/>
      <c r="C193" s="96"/>
      <c r="D193" s="196"/>
      <c r="E193" s="196"/>
      <c r="F193" s="196"/>
      <c r="G193" s="196"/>
      <c r="H193" s="196"/>
      <c r="I193" s="220"/>
    </row>
    <row r="194" spans="1:9" ht="16.5" customHeight="1" thickBot="1" x14ac:dyDescent="0.25">
      <c r="A194" s="84" t="s">
        <v>559</v>
      </c>
      <c r="B194" s="85">
        <v>91652001538</v>
      </c>
      <c r="C194" s="114">
        <v>3111</v>
      </c>
      <c r="D194" s="207">
        <v>1032</v>
      </c>
      <c r="E194" s="207">
        <v>18</v>
      </c>
      <c r="F194" s="207">
        <v>378</v>
      </c>
      <c r="G194" s="207">
        <v>12</v>
      </c>
      <c r="H194" s="202">
        <f>D194+E194+F194+G194</f>
        <v>1440</v>
      </c>
      <c r="I194" s="226">
        <v>3.55</v>
      </c>
    </row>
    <row r="195" spans="1:9" ht="19.5" customHeight="1" thickBot="1" x14ac:dyDescent="0.25">
      <c r="A195" s="87" t="s">
        <v>221</v>
      </c>
      <c r="B195" s="102"/>
      <c r="C195" s="103"/>
      <c r="D195" s="195">
        <f t="shared" ref="D195:F195" si="44">SUM(D173:D194)</f>
        <v>98153</v>
      </c>
      <c r="E195" s="195">
        <f t="shared" si="44"/>
        <v>221</v>
      </c>
      <c r="F195" s="195">
        <f t="shared" si="44"/>
        <v>35411</v>
      </c>
      <c r="G195" s="195">
        <f t="shared" ref="G195" si="45">SUM(G173:G194)</f>
        <v>1299</v>
      </c>
      <c r="H195" s="195">
        <f t="shared" ref="H195" si="46">SUM(H173:H194)</f>
        <v>135084</v>
      </c>
      <c r="I195" s="219">
        <f t="shared" ref="I195" si="47">SUM(I173:I194)</f>
        <v>365.88</v>
      </c>
    </row>
    <row r="196" spans="1:9" ht="19.5" customHeight="1" x14ac:dyDescent="0.2">
      <c r="A196" s="91" t="s">
        <v>222</v>
      </c>
      <c r="B196" s="92"/>
      <c r="C196" s="92"/>
      <c r="D196" s="198"/>
      <c r="E196" s="198"/>
      <c r="F196" s="198"/>
      <c r="G196" s="198"/>
      <c r="H196" s="198"/>
      <c r="I196" s="225"/>
    </row>
    <row r="197" spans="1:9" ht="15.75" customHeight="1" x14ac:dyDescent="0.2">
      <c r="A197" s="70" t="s">
        <v>516</v>
      </c>
      <c r="B197" s="83">
        <v>91652000876</v>
      </c>
      <c r="C197" s="83">
        <v>3111</v>
      </c>
      <c r="D197" s="116">
        <v>4135</v>
      </c>
      <c r="E197" s="116">
        <v>9</v>
      </c>
      <c r="F197" s="116">
        <v>1492</v>
      </c>
      <c r="G197" s="116">
        <v>52</v>
      </c>
      <c r="H197" s="116">
        <f t="shared" ref="H197:H207" si="48">D197+E197+F197+G197</f>
        <v>5688</v>
      </c>
      <c r="I197" s="193">
        <v>15.6</v>
      </c>
    </row>
    <row r="198" spans="1:9" ht="15.75" customHeight="1" x14ac:dyDescent="0.2">
      <c r="A198" s="70" t="s">
        <v>517</v>
      </c>
      <c r="B198" s="83">
        <v>91652000887</v>
      </c>
      <c r="C198" s="83">
        <v>3111</v>
      </c>
      <c r="D198" s="116">
        <v>3863</v>
      </c>
      <c r="E198" s="116">
        <v>0</v>
      </c>
      <c r="F198" s="116">
        <v>1391</v>
      </c>
      <c r="G198" s="116">
        <v>52</v>
      </c>
      <c r="H198" s="116">
        <f t="shared" si="48"/>
        <v>5306</v>
      </c>
      <c r="I198" s="193">
        <v>14</v>
      </c>
    </row>
    <row r="199" spans="1:9" ht="15.75" customHeight="1" x14ac:dyDescent="0.2">
      <c r="A199" s="115" t="s">
        <v>518</v>
      </c>
      <c r="B199" s="83">
        <v>91652000879</v>
      </c>
      <c r="C199" s="83">
        <v>3111</v>
      </c>
      <c r="D199" s="116">
        <v>3788</v>
      </c>
      <c r="E199" s="116">
        <v>15</v>
      </c>
      <c r="F199" s="116">
        <v>1369</v>
      </c>
      <c r="G199" s="116">
        <v>52</v>
      </c>
      <c r="H199" s="116">
        <f t="shared" si="48"/>
        <v>5224</v>
      </c>
      <c r="I199" s="193">
        <v>14</v>
      </c>
    </row>
    <row r="200" spans="1:9" ht="15.75" customHeight="1" x14ac:dyDescent="0.2">
      <c r="A200" s="70" t="s">
        <v>519</v>
      </c>
      <c r="B200" s="83">
        <v>91652000885</v>
      </c>
      <c r="C200" s="83">
        <v>3111</v>
      </c>
      <c r="D200" s="116">
        <v>3884</v>
      </c>
      <c r="E200" s="116">
        <v>0</v>
      </c>
      <c r="F200" s="116">
        <v>1398</v>
      </c>
      <c r="G200" s="116">
        <v>52</v>
      </c>
      <c r="H200" s="116">
        <f t="shared" si="48"/>
        <v>5334</v>
      </c>
      <c r="I200" s="192">
        <v>14.15</v>
      </c>
    </row>
    <row r="201" spans="1:9" ht="15.75" customHeight="1" x14ac:dyDescent="0.2">
      <c r="A201" s="70" t="s">
        <v>520</v>
      </c>
      <c r="B201" s="83">
        <v>91652000878</v>
      </c>
      <c r="C201" s="83">
        <v>3111</v>
      </c>
      <c r="D201" s="116">
        <v>3669</v>
      </c>
      <c r="E201" s="116">
        <v>10</v>
      </c>
      <c r="F201" s="116">
        <v>1324</v>
      </c>
      <c r="G201" s="116">
        <v>39</v>
      </c>
      <c r="H201" s="116">
        <f t="shared" si="48"/>
        <v>5042</v>
      </c>
      <c r="I201" s="192">
        <v>14.6</v>
      </c>
    </row>
    <row r="202" spans="1:9" ht="15.75" customHeight="1" x14ac:dyDescent="0.2">
      <c r="A202" s="70" t="s">
        <v>521</v>
      </c>
      <c r="B202" s="83">
        <v>91652000880</v>
      </c>
      <c r="C202" s="83">
        <v>3111</v>
      </c>
      <c r="D202" s="116">
        <v>6741</v>
      </c>
      <c r="E202" s="116">
        <v>30</v>
      </c>
      <c r="F202" s="116">
        <v>2437</v>
      </c>
      <c r="G202" s="116">
        <v>90</v>
      </c>
      <c r="H202" s="116">
        <f t="shared" si="48"/>
        <v>9298</v>
      </c>
      <c r="I202" s="192">
        <v>29</v>
      </c>
    </row>
    <row r="203" spans="1:9" ht="15.75" customHeight="1" x14ac:dyDescent="0.2">
      <c r="A203" s="70" t="s">
        <v>522</v>
      </c>
      <c r="B203" s="83">
        <v>91652000884</v>
      </c>
      <c r="C203" s="83">
        <v>3111</v>
      </c>
      <c r="D203" s="116">
        <v>3802</v>
      </c>
      <c r="E203" s="116">
        <v>0</v>
      </c>
      <c r="F203" s="116">
        <v>1369</v>
      </c>
      <c r="G203" s="116">
        <v>52</v>
      </c>
      <c r="H203" s="116">
        <f t="shared" si="48"/>
        <v>5223</v>
      </c>
      <c r="I203" s="192">
        <v>15</v>
      </c>
    </row>
    <row r="204" spans="1:9" ht="15.75" customHeight="1" x14ac:dyDescent="0.2">
      <c r="A204" s="70" t="s">
        <v>523</v>
      </c>
      <c r="B204" s="83">
        <v>91652000886</v>
      </c>
      <c r="C204" s="83">
        <v>3111</v>
      </c>
      <c r="D204" s="116">
        <v>3802</v>
      </c>
      <c r="E204" s="116">
        <v>0</v>
      </c>
      <c r="F204" s="116">
        <v>1369</v>
      </c>
      <c r="G204" s="116">
        <v>52</v>
      </c>
      <c r="H204" s="116">
        <f t="shared" si="48"/>
        <v>5223</v>
      </c>
      <c r="I204" s="192">
        <v>14.1</v>
      </c>
    </row>
    <row r="205" spans="1:9" ht="15.75" customHeight="1" x14ac:dyDescent="0.2">
      <c r="A205" s="70" t="s">
        <v>525</v>
      </c>
      <c r="B205" s="83">
        <v>91652000882</v>
      </c>
      <c r="C205" s="83">
        <v>3111</v>
      </c>
      <c r="D205" s="116">
        <v>4102</v>
      </c>
      <c r="E205" s="116">
        <v>0</v>
      </c>
      <c r="F205" s="116">
        <v>1477</v>
      </c>
      <c r="G205" s="116">
        <v>57</v>
      </c>
      <c r="H205" s="116">
        <f t="shared" si="48"/>
        <v>5636</v>
      </c>
      <c r="I205" s="192">
        <v>16.5</v>
      </c>
    </row>
    <row r="206" spans="1:9" ht="15.75" customHeight="1" x14ac:dyDescent="0.2">
      <c r="A206" s="70" t="s">
        <v>524</v>
      </c>
      <c r="B206" s="83">
        <v>91652000881</v>
      </c>
      <c r="C206" s="83">
        <v>3111</v>
      </c>
      <c r="D206" s="116">
        <v>2925</v>
      </c>
      <c r="E206" s="116">
        <v>14</v>
      </c>
      <c r="F206" s="116">
        <v>1058</v>
      </c>
      <c r="G206" s="116">
        <v>39</v>
      </c>
      <c r="H206" s="116">
        <f t="shared" si="48"/>
        <v>4036</v>
      </c>
      <c r="I206" s="229">
        <v>11</v>
      </c>
    </row>
    <row r="207" spans="1:9" ht="15.75" customHeight="1" x14ac:dyDescent="0.2">
      <c r="A207" s="70" t="s">
        <v>548</v>
      </c>
      <c r="B207" s="83">
        <v>91652000877</v>
      </c>
      <c r="C207" s="83">
        <v>3111</v>
      </c>
      <c r="D207" s="116">
        <v>4654</v>
      </c>
      <c r="E207" s="116">
        <v>20</v>
      </c>
      <c r="F207" s="116">
        <v>1682</v>
      </c>
      <c r="G207" s="116">
        <v>66</v>
      </c>
      <c r="H207" s="116">
        <f t="shared" si="48"/>
        <v>6422</v>
      </c>
      <c r="I207" s="229">
        <v>17.5</v>
      </c>
    </row>
    <row r="208" spans="1:9" ht="19.5" customHeight="1" x14ac:dyDescent="0.2">
      <c r="A208" s="95" t="s">
        <v>223</v>
      </c>
      <c r="B208" s="96"/>
      <c r="C208" s="96"/>
      <c r="D208" s="200"/>
      <c r="E208" s="200"/>
      <c r="F208" s="200"/>
      <c r="G208" s="200"/>
      <c r="H208" s="200"/>
      <c r="I208" s="226"/>
    </row>
    <row r="209" spans="1:9" ht="15.75" customHeight="1" x14ac:dyDescent="0.2">
      <c r="A209" s="70" t="s">
        <v>487</v>
      </c>
      <c r="B209" s="83">
        <v>91652000913</v>
      </c>
      <c r="C209" s="83">
        <v>3111</v>
      </c>
      <c r="D209" s="116">
        <v>2028</v>
      </c>
      <c r="E209" s="116">
        <v>15</v>
      </c>
      <c r="F209" s="116">
        <v>735</v>
      </c>
      <c r="G209" s="116">
        <v>26</v>
      </c>
      <c r="H209" s="116">
        <f>D209+E209+F209+G209</f>
        <v>2804</v>
      </c>
      <c r="I209" s="221">
        <v>7.7</v>
      </c>
    </row>
    <row r="210" spans="1:9" ht="15.75" customHeight="1" x14ac:dyDescent="0.2">
      <c r="A210" s="70" t="s">
        <v>380</v>
      </c>
      <c r="B210" s="83">
        <v>91652000916</v>
      </c>
      <c r="C210" s="83">
        <v>3111</v>
      </c>
      <c r="D210" s="116">
        <v>2035</v>
      </c>
      <c r="E210" s="116">
        <v>8</v>
      </c>
      <c r="F210" s="116">
        <v>735</v>
      </c>
      <c r="G210" s="116">
        <v>26</v>
      </c>
      <c r="H210" s="116">
        <f>D210+E210+F210+G210</f>
        <v>2804</v>
      </c>
      <c r="I210" s="221">
        <v>8.1</v>
      </c>
    </row>
    <row r="211" spans="1:9" ht="15.75" customHeight="1" x14ac:dyDescent="0.2">
      <c r="A211" s="70" t="s">
        <v>381</v>
      </c>
      <c r="B211" s="83">
        <v>91652000915</v>
      </c>
      <c r="C211" s="83">
        <v>3111</v>
      </c>
      <c r="D211" s="116">
        <v>2921</v>
      </c>
      <c r="E211" s="116">
        <v>20</v>
      </c>
      <c r="F211" s="116">
        <v>1058</v>
      </c>
      <c r="G211" s="116">
        <v>39</v>
      </c>
      <c r="H211" s="116">
        <f>D211+E211+F211+G211</f>
        <v>4038</v>
      </c>
      <c r="I211" s="221">
        <v>11.6</v>
      </c>
    </row>
    <row r="212" spans="1:9" ht="15.75" customHeight="1" thickBot="1" x14ac:dyDescent="0.25">
      <c r="A212" s="84" t="s">
        <v>382</v>
      </c>
      <c r="B212" s="90">
        <v>91652000914</v>
      </c>
      <c r="C212" s="90">
        <v>3111</v>
      </c>
      <c r="D212" s="116">
        <v>4895</v>
      </c>
      <c r="E212" s="117">
        <v>20</v>
      </c>
      <c r="F212" s="117">
        <v>1769</v>
      </c>
      <c r="G212" s="117">
        <v>63</v>
      </c>
      <c r="H212" s="117">
        <f>D212+E212+F212+G212</f>
        <v>6747</v>
      </c>
      <c r="I212" s="223">
        <v>18.350000000000001</v>
      </c>
    </row>
    <row r="213" spans="1:9" ht="19.5" customHeight="1" thickBot="1" x14ac:dyDescent="0.25">
      <c r="A213" s="87" t="s">
        <v>224</v>
      </c>
      <c r="B213" s="102"/>
      <c r="C213" s="103"/>
      <c r="D213" s="195">
        <f t="shared" ref="D213:F213" si="49">SUM(D197:D212)</f>
        <v>57244</v>
      </c>
      <c r="E213" s="195">
        <f t="shared" si="49"/>
        <v>161</v>
      </c>
      <c r="F213" s="195">
        <f t="shared" si="49"/>
        <v>20663</v>
      </c>
      <c r="G213" s="195">
        <f t="shared" ref="G213" si="50">SUM(G197:G212)</f>
        <v>757</v>
      </c>
      <c r="H213" s="195">
        <f t="shared" ref="H213" si="51">SUM(H197:H212)</f>
        <v>78825</v>
      </c>
      <c r="I213" s="219">
        <f t="shared" ref="I213" si="52">SUM(I197:I212)</f>
        <v>221.19999999999996</v>
      </c>
    </row>
    <row r="214" spans="1:9" ht="19.5" customHeight="1" x14ac:dyDescent="0.2">
      <c r="A214" s="91" t="s">
        <v>225</v>
      </c>
      <c r="B214" s="92"/>
      <c r="C214" s="92"/>
      <c r="D214" s="198"/>
      <c r="E214" s="198"/>
      <c r="F214" s="198"/>
      <c r="G214" s="198"/>
      <c r="H214" s="198"/>
      <c r="I214" s="225"/>
    </row>
    <row r="215" spans="1:9" ht="15.75" customHeight="1" x14ac:dyDescent="0.2">
      <c r="A215" s="93" t="s">
        <v>23</v>
      </c>
      <c r="B215" s="94">
        <v>91652000900</v>
      </c>
      <c r="C215" s="83">
        <v>3111</v>
      </c>
      <c r="D215" s="116">
        <v>3676</v>
      </c>
      <c r="E215" s="194">
        <v>0</v>
      </c>
      <c r="F215" s="194">
        <v>1323</v>
      </c>
      <c r="G215" s="194">
        <v>51</v>
      </c>
      <c r="H215" s="194">
        <f t="shared" ref="H215:H238" si="53">D215+E215+F215+G215</f>
        <v>5050</v>
      </c>
      <c r="I215" s="193">
        <v>14.1</v>
      </c>
    </row>
    <row r="216" spans="1:9" ht="15.75" customHeight="1" x14ac:dyDescent="0.2">
      <c r="A216" s="70" t="s">
        <v>383</v>
      </c>
      <c r="B216" s="83">
        <v>91652000892</v>
      </c>
      <c r="C216" s="83">
        <v>3111</v>
      </c>
      <c r="D216" s="116">
        <v>4471</v>
      </c>
      <c r="E216" s="116">
        <v>0</v>
      </c>
      <c r="F216" s="116">
        <v>1610</v>
      </c>
      <c r="G216" s="116">
        <v>59</v>
      </c>
      <c r="H216" s="116">
        <f t="shared" si="53"/>
        <v>6140</v>
      </c>
      <c r="I216" s="192">
        <v>16.7</v>
      </c>
    </row>
    <row r="217" spans="1:9" ht="15.75" customHeight="1" x14ac:dyDescent="0.2">
      <c r="A217" s="70" t="s">
        <v>384</v>
      </c>
      <c r="B217" s="83">
        <v>91652001295</v>
      </c>
      <c r="C217" s="83">
        <v>3111</v>
      </c>
      <c r="D217" s="116">
        <v>3394</v>
      </c>
      <c r="E217" s="116">
        <v>3</v>
      </c>
      <c r="F217" s="116">
        <v>1223</v>
      </c>
      <c r="G217" s="116">
        <v>46</v>
      </c>
      <c r="H217" s="116">
        <f t="shared" si="53"/>
        <v>4666</v>
      </c>
      <c r="I217" s="192">
        <v>13.1</v>
      </c>
    </row>
    <row r="218" spans="1:9" ht="15.75" customHeight="1" x14ac:dyDescent="0.2">
      <c r="A218" s="70" t="s">
        <v>385</v>
      </c>
      <c r="B218" s="83">
        <v>91652000893</v>
      </c>
      <c r="C218" s="83">
        <v>3111</v>
      </c>
      <c r="D218" s="116">
        <v>3997</v>
      </c>
      <c r="E218" s="116">
        <v>0</v>
      </c>
      <c r="F218" s="116">
        <v>1439</v>
      </c>
      <c r="G218" s="116">
        <v>55</v>
      </c>
      <c r="H218" s="116">
        <f t="shared" si="53"/>
        <v>5491</v>
      </c>
      <c r="I218" s="192">
        <v>15.3</v>
      </c>
    </row>
    <row r="219" spans="1:9" ht="15.75" customHeight="1" x14ac:dyDescent="0.2">
      <c r="A219" s="70" t="s">
        <v>386</v>
      </c>
      <c r="B219" s="83">
        <v>91652000898</v>
      </c>
      <c r="C219" s="83">
        <v>3111</v>
      </c>
      <c r="D219" s="116">
        <v>3585</v>
      </c>
      <c r="E219" s="116">
        <v>0</v>
      </c>
      <c r="F219" s="116">
        <v>1291</v>
      </c>
      <c r="G219" s="116">
        <v>49</v>
      </c>
      <c r="H219" s="116">
        <f t="shared" si="53"/>
        <v>4925</v>
      </c>
      <c r="I219" s="192">
        <v>13.7</v>
      </c>
    </row>
    <row r="220" spans="1:9" ht="15.75" customHeight="1" x14ac:dyDescent="0.2">
      <c r="A220" s="70" t="s">
        <v>527</v>
      </c>
      <c r="B220" s="83">
        <v>91652001534</v>
      </c>
      <c r="C220" s="83">
        <v>3111</v>
      </c>
      <c r="D220" s="116">
        <v>2717</v>
      </c>
      <c r="E220" s="116">
        <v>0</v>
      </c>
      <c r="F220" s="116">
        <v>978</v>
      </c>
      <c r="G220" s="116">
        <v>36</v>
      </c>
      <c r="H220" s="116">
        <f t="shared" si="53"/>
        <v>3731</v>
      </c>
      <c r="I220" s="192">
        <v>10.7</v>
      </c>
    </row>
    <row r="221" spans="1:9" ht="15.75" customHeight="1" x14ac:dyDescent="0.2">
      <c r="A221" s="70" t="s">
        <v>563</v>
      </c>
      <c r="B221" s="83">
        <v>91652000896</v>
      </c>
      <c r="C221" s="83">
        <v>3111</v>
      </c>
      <c r="D221" s="204">
        <v>4058</v>
      </c>
      <c r="E221" s="116">
        <v>0</v>
      </c>
      <c r="F221" s="116">
        <v>1461</v>
      </c>
      <c r="G221" s="116">
        <v>56</v>
      </c>
      <c r="H221" s="116">
        <f t="shared" si="53"/>
        <v>5575</v>
      </c>
      <c r="I221" s="192">
        <v>15.2</v>
      </c>
    </row>
    <row r="222" spans="1:9" ht="15.75" customHeight="1" x14ac:dyDescent="0.2">
      <c r="A222" s="70" t="s">
        <v>387</v>
      </c>
      <c r="B222" s="83">
        <v>91652001296</v>
      </c>
      <c r="C222" s="83">
        <v>3111</v>
      </c>
      <c r="D222" s="116">
        <v>3434</v>
      </c>
      <c r="E222" s="116">
        <v>0</v>
      </c>
      <c r="F222" s="116">
        <v>1236</v>
      </c>
      <c r="G222" s="116">
        <v>47</v>
      </c>
      <c r="H222" s="116">
        <f t="shared" si="53"/>
        <v>4717</v>
      </c>
      <c r="I222" s="192">
        <v>13.6</v>
      </c>
    </row>
    <row r="223" spans="1:9" ht="15.75" customHeight="1" x14ac:dyDescent="0.2">
      <c r="A223" s="70" t="s">
        <v>388</v>
      </c>
      <c r="B223" s="83">
        <v>91652001297</v>
      </c>
      <c r="C223" s="83">
        <v>3111</v>
      </c>
      <c r="D223" s="116">
        <v>3434</v>
      </c>
      <c r="E223" s="116">
        <v>0</v>
      </c>
      <c r="F223" s="116">
        <v>1236</v>
      </c>
      <c r="G223" s="116">
        <v>47</v>
      </c>
      <c r="H223" s="116">
        <f t="shared" si="53"/>
        <v>4717</v>
      </c>
      <c r="I223" s="192">
        <v>13.6</v>
      </c>
    </row>
    <row r="224" spans="1:9" ht="15.75" customHeight="1" x14ac:dyDescent="0.2">
      <c r="A224" s="70" t="s">
        <v>578</v>
      </c>
      <c r="B224" s="83">
        <v>91652001299</v>
      </c>
      <c r="C224" s="83">
        <v>3111</v>
      </c>
      <c r="D224" s="116">
        <v>3585</v>
      </c>
      <c r="E224" s="116">
        <v>0</v>
      </c>
      <c r="F224" s="116">
        <v>1291</v>
      </c>
      <c r="G224" s="116">
        <v>49</v>
      </c>
      <c r="H224" s="116">
        <f t="shared" si="53"/>
        <v>4925</v>
      </c>
      <c r="I224" s="230">
        <v>14</v>
      </c>
    </row>
    <row r="225" spans="1:11" ht="15.75" customHeight="1" x14ac:dyDescent="0.2">
      <c r="A225" s="70" t="s">
        <v>577</v>
      </c>
      <c r="B225" s="83">
        <v>91652001300</v>
      </c>
      <c r="C225" s="83">
        <v>3111</v>
      </c>
      <c r="D225" s="116">
        <v>3492</v>
      </c>
      <c r="E225" s="116">
        <v>0</v>
      </c>
      <c r="F225" s="116">
        <v>1257</v>
      </c>
      <c r="G225" s="116">
        <v>48</v>
      </c>
      <c r="H225" s="116">
        <f t="shared" si="53"/>
        <v>4797</v>
      </c>
      <c r="I225" s="230">
        <v>13.2</v>
      </c>
    </row>
    <row r="226" spans="1:11" ht="15.75" customHeight="1" x14ac:dyDescent="0.2">
      <c r="A226" s="70" t="s">
        <v>389</v>
      </c>
      <c r="B226" s="83">
        <v>91652000889</v>
      </c>
      <c r="C226" s="83">
        <v>3111</v>
      </c>
      <c r="D226" s="116">
        <v>3802</v>
      </c>
      <c r="E226" s="116">
        <v>0</v>
      </c>
      <c r="F226" s="116">
        <v>1369</v>
      </c>
      <c r="G226" s="116">
        <v>52</v>
      </c>
      <c r="H226" s="116">
        <f t="shared" si="53"/>
        <v>5223</v>
      </c>
      <c r="I226" s="230">
        <v>13.2</v>
      </c>
    </row>
    <row r="227" spans="1:11" ht="15.75" customHeight="1" x14ac:dyDescent="0.2">
      <c r="A227" s="70" t="s">
        <v>24</v>
      </c>
      <c r="B227" s="83">
        <v>91652000899</v>
      </c>
      <c r="C227" s="83">
        <v>3111</v>
      </c>
      <c r="D227" s="116">
        <v>3661</v>
      </c>
      <c r="E227" s="116">
        <v>12</v>
      </c>
      <c r="F227" s="116">
        <v>1322</v>
      </c>
      <c r="G227" s="116">
        <v>50</v>
      </c>
      <c r="H227" s="116">
        <f t="shared" si="53"/>
        <v>5045</v>
      </c>
      <c r="I227" s="230">
        <v>13.9</v>
      </c>
    </row>
    <row r="228" spans="1:11" ht="15.75" customHeight="1" x14ac:dyDescent="0.2">
      <c r="A228" s="70" t="s">
        <v>488</v>
      </c>
      <c r="B228" s="83">
        <v>91652000891</v>
      </c>
      <c r="C228" s="83">
        <v>3111</v>
      </c>
      <c r="D228" s="116">
        <v>3861</v>
      </c>
      <c r="E228" s="116">
        <v>0</v>
      </c>
      <c r="F228" s="116">
        <v>1390</v>
      </c>
      <c r="G228" s="116">
        <v>52</v>
      </c>
      <c r="H228" s="116">
        <f t="shared" si="53"/>
        <v>5303</v>
      </c>
      <c r="I228" s="230">
        <v>13.8</v>
      </c>
    </row>
    <row r="229" spans="1:11" ht="25.5" x14ac:dyDescent="0.2">
      <c r="A229" s="70" t="s">
        <v>390</v>
      </c>
      <c r="B229" s="83">
        <v>91652000897</v>
      </c>
      <c r="C229" s="83">
        <v>3111</v>
      </c>
      <c r="D229" s="116">
        <v>4869</v>
      </c>
      <c r="E229" s="116">
        <v>0</v>
      </c>
      <c r="F229" s="116">
        <v>1753</v>
      </c>
      <c r="G229" s="116">
        <v>63</v>
      </c>
      <c r="H229" s="116">
        <f t="shared" si="53"/>
        <v>6685</v>
      </c>
      <c r="I229" s="230">
        <v>18.3</v>
      </c>
    </row>
    <row r="230" spans="1:11" ht="25.5" x14ac:dyDescent="0.2">
      <c r="A230" s="70" t="s">
        <v>581</v>
      </c>
      <c r="B230" s="83">
        <v>91652001543</v>
      </c>
      <c r="C230" s="83">
        <v>3111</v>
      </c>
      <c r="D230" s="116">
        <v>3710</v>
      </c>
      <c r="E230" s="116">
        <v>0</v>
      </c>
      <c r="F230" s="116">
        <v>1336</v>
      </c>
      <c r="G230" s="116">
        <v>51</v>
      </c>
      <c r="H230" s="116">
        <f t="shared" si="53"/>
        <v>5097</v>
      </c>
      <c r="I230" s="230">
        <v>14.8</v>
      </c>
    </row>
    <row r="231" spans="1:11" ht="15.75" customHeight="1" x14ac:dyDescent="0.2">
      <c r="A231" s="70" t="s">
        <v>25</v>
      </c>
      <c r="B231" s="83">
        <v>91652000890</v>
      </c>
      <c r="C231" s="83">
        <v>3111</v>
      </c>
      <c r="D231" s="116">
        <v>3618</v>
      </c>
      <c r="E231" s="116">
        <v>0</v>
      </c>
      <c r="F231" s="116">
        <v>1302</v>
      </c>
      <c r="G231" s="116">
        <v>50</v>
      </c>
      <c r="H231" s="116">
        <f t="shared" si="53"/>
        <v>4970</v>
      </c>
      <c r="I231" s="230">
        <v>14.2</v>
      </c>
    </row>
    <row r="232" spans="1:11" ht="15.75" customHeight="1" x14ac:dyDescent="0.2">
      <c r="A232" s="70" t="s">
        <v>391</v>
      </c>
      <c r="B232" s="83">
        <v>91652000894</v>
      </c>
      <c r="C232" s="83">
        <v>3111</v>
      </c>
      <c r="D232" s="116">
        <v>4488</v>
      </c>
      <c r="E232" s="116">
        <v>0</v>
      </c>
      <c r="F232" s="116">
        <v>1616</v>
      </c>
      <c r="G232" s="116">
        <v>63</v>
      </c>
      <c r="H232" s="116">
        <f t="shared" si="53"/>
        <v>6167</v>
      </c>
      <c r="I232" s="230">
        <v>17.399999999999999</v>
      </c>
    </row>
    <row r="233" spans="1:11" ht="15.75" customHeight="1" x14ac:dyDescent="0.2">
      <c r="A233" s="70" t="s">
        <v>392</v>
      </c>
      <c r="B233" s="83">
        <v>91652001303</v>
      </c>
      <c r="C233" s="83">
        <v>3111</v>
      </c>
      <c r="D233" s="116">
        <v>3434</v>
      </c>
      <c r="E233" s="116">
        <v>0</v>
      </c>
      <c r="F233" s="116">
        <v>1236</v>
      </c>
      <c r="G233" s="116">
        <v>47</v>
      </c>
      <c r="H233" s="116">
        <f t="shared" si="53"/>
        <v>4717</v>
      </c>
      <c r="I233" s="230">
        <v>13.2</v>
      </c>
    </row>
    <row r="234" spans="1:11" ht="15.75" customHeight="1" x14ac:dyDescent="0.2">
      <c r="A234" s="70" t="s">
        <v>393</v>
      </c>
      <c r="B234" s="83">
        <v>91652001301</v>
      </c>
      <c r="C234" s="83">
        <v>3111</v>
      </c>
      <c r="D234" s="116">
        <v>3401</v>
      </c>
      <c r="E234" s="116">
        <v>0</v>
      </c>
      <c r="F234" s="116">
        <v>1224</v>
      </c>
      <c r="G234" s="116">
        <v>46</v>
      </c>
      <c r="H234" s="116">
        <f t="shared" si="53"/>
        <v>4671</v>
      </c>
      <c r="I234" s="230">
        <v>13.5</v>
      </c>
    </row>
    <row r="235" spans="1:11" ht="15.75" customHeight="1" x14ac:dyDescent="0.2">
      <c r="A235" s="70" t="s">
        <v>26</v>
      </c>
      <c r="B235" s="83">
        <v>91652000895</v>
      </c>
      <c r="C235" s="83">
        <v>3111</v>
      </c>
      <c r="D235" s="116">
        <v>3434</v>
      </c>
      <c r="E235" s="116">
        <v>0</v>
      </c>
      <c r="F235" s="116">
        <v>1236</v>
      </c>
      <c r="G235" s="116">
        <v>47</v>
      </c>
      <c r="H235" s="116">
        <f t="shared" si="53"/>
        <v>4717</v>
      </c>
      <c r="I235" s="230">
        <v>13.7</v>
      </c>
    </row>
    <row r="236" spans="1:11" ht="15.75" customHeight="1" x14ac:dyDescent="0.2">
      <c r="A236" s="70" t="s">
        <v>394</v>
      </c>
      <c r="B236" s="83">
        <v>91652001302</v>
      </c>
      <c r="C236" s="83">
        <v>3111</v>
      </c>
      <c r="D236" s="116">
        <v>5152</v>
      </c>
      <c r="E236" s="116">
        <v>0</v>
      </c>
      <c r="F236" s="116">
        <v>1855</v>
      </c>
      <c r="G236" s="116">
        <v>66</v>
      </c>
      <c r="H236" s="116">
        <f t="shared" si="53"/>
        <v>7073</v>
      </c>
      <c r="I236" s="230">
        <v>19.600000000000001</v>
      </c>
    </row>
    <row r="237" spans="1:11" ht="19.5" customHeight="1" x14ac:dyDescent="0.2">
      <c r="A237" s="95" t="s">
        <v>226</v>
      </c>
      <c r="B237" s="96"/>
      <c r="C237" s="96"/>
      <c r="D237" s="200"/>
      <c r="E237" s="200"/>
      <c r="F237" s="200"/>
      <c r="G237" s="200"/>
      <c r="H237" s="200"/>
      <c r="I237" s="231"/>
    </row>
    <row r="238" spans="1:11" ht="15.75" customHeight="1" thickBot="1" x14ac:dyDescent="0.25">
      <c r="A238" s="97" t="s">
        <v>528</v>
      </c>
      <c r="B238" s="86">
        <v>91652000920</v>
      </c>
      <c r="C238" s="86">
        <v>3111</v>
      </c>
      <c r="D238" s="116">
        <v>4430</v>
      </c>
      <c r="E238" s="117">
        <v>0</v>
      </c>
      <c r="F238" s="117">
        <v>1595</v>
      </c>
      <c r="G238" s="117">
        <v>62</v>
      </c>
      <c r="H238" s="117">
        <f t="shared" si="53"/>
        <v>6087</v>
      </c>
      <c r="I238" s="229">
        <v>17</v>
      </c>
      <c r="K238" s="25"/>
    </row>
    <row r="239" spans="1:11" ht="19.5" customHeight="1" thickBot="1" x14ac:dyDescent="0.25">
      <c r="A239" s="87" t="s">
        <v>227</v>
      </c>
      <c r="B239" s="102"/>
      <c r="C239" s="103"/>
      <c r="D239" s="197">
        <f t="shared" ref="D239:F239" si="54">SUM(D215:D238)</f>
        <v>87703</v>
      </c>
      <c r="E239" s="197">
        <f t="shared" si="54"/>
        <v>15</v>
      </c>
      <c r="F239" s="197">
        <f t="shared" si="54"/>
        <v>31579</v>
      </c>
      <c r="G239" s="197">
        <f t="shared" ref="G239" si="55">SUM(G215:G238)</f>
        <v>1192</v>
      </c>
      <c r="H239" s="197">
        <f t="shared" ref="H239" si="56">SUM(H215:H238)</f>
        <v>120489</v>
      </c>
      <c r="I239" s="224">
        <f t="shared" ref="I239" si="57">SUM(I215:I238)</f>
        <v>335.8</v>
      </c>
    </row>
    <row r="240" spans="1:11" ht="19.5" customHeight="1" x14ac:dyDescent="0.2">
      <c r="A240" s="91" t="s">
        <v>228</v>
      </c>
      <c r="B240" s="92"/>
      <c r="C240" s="92"/>
      <c r="D240" s="198"/>
      <c r="E240" s="198"/>
      <c r="F240" s="198"/>
      <c r="G240" s="198"/>
      <c r="H240" s="198"/>
      <c r="I240" s="225"/>
    </row>
    <row r="241" spans="1:9" ht="15.75" customHeight="1" x14ac:dyDescent="0.2">
      <c r="A241" s="93" t="s">
        <v>27</v>
      </c>
      <c r="B241" s="94">
        <v>91652000902</v>
      </c>
      <c r="C241" s="94">
        <v>3111</v>
      </c>
      <c r="D241" s="204">
        <v>7483</v>
      </c>
      <c r="E241" s="204">
        <v>30</v>
      </c>
      <c r="F241" s="194">
        <v>2704</v>
      </c>
      <c r="G241" s="194">
        <v>105</v>
      </c>
      <c r="H241" s="116">
        <f t="shared" ref="H241:H249" si="58">D241+E241+F241+G241</f>
        <v>10322</v>
      </c>
      <c r="I241" s="216">
        <v>29.26</v>
      </c>
    </row>
    <row r="242" spans="1:9" x14ac:dyDescent="0.2">
      <c r="A242" s="70" t="s">
        <v>395</v>
      </c>
      <c r="B242" s="83">
        <v>91652000904</v>
      </c>
      <c r="C242" s="83">
        <v>3111</v>
      </c>
      <c r="D242" s="204">
        <v>3802</v>
      </c>
      <c r="E242" s="204">
        <v>0</v>
      </c>
      <c r="F242" s="116">
        <v>1369</v>
      </c>
      <c r="G242" s="116">
        <v>52</v>
      </c>
      <c r="H242" s="116">
        <f t="shared" si="58"/>
        <v>5223</v>
      </c>
      <c r="I242" s="217">
        <v>14.62</v>
      </c>
    </row>
    <row r="243" spans="1:9" ht="15.75" customHeight="1" x14ac:dyDescent="0.2">
      <c r="A243" s="70" t="s">
        <v>28</v>
      </c>
      <c r="B243" s="83">
        <v>91652001310</v>
      </c>
      <c r="C243" s="83">
        <v>3111</v>
      </c>
      <c r="D243" s="204">
        <v>5170</v>
      </c>
      <c r="E243" s="204">
        <v>5</v>
      </c>
      <c r="F243" s="116">
        <v>1863</v>
      </c>
      <c r="G243" s="116">
        <v>60</v>
      </c>
      <c r="H243" s="116">
        <f t="shared" si="58"/>
        <v>7098</v>
      </c>
      <c r="I243" s="217">
        <v>18.29</v>
      </c>
    </row>
    <row r="244" spans="1:9" ht="15.75" customHeight="1" x14ac:dyDescent="0.2">
      <c r="A244" s="70" t="s">
        <v>554</v>
      </c>
      <c r="B244" s="83">
        <v>91652001304</v>
      </c>
      <c r="C244" s="83">
        <v>3111</v>
      </c>
      <c r="D244" s="204">
        <v>4700</v>
      </c>
      <c r="E244" s="204">
        <v>0</v>
      </c>
      <c r="F244" s="116">
        <v>1692</v>
      </c>
      <c r="G244" s="116">
        <v>62</v>
      </c>
      <c r="H244" s="116">
        <f t="shared" si="58"/>
        <v>6454</v>
      </c>
      <c r="I244" s="217">
        <v>18.75</v>
      </c>
    </row>
    <row r="245" spans="1:9" ht="15.75" customHeight="1" x14ac:dyDescent="0.2">
      <c r="A245" s="70" t="s">
        <v>29</v>
      </c>
      <c r="B245" s="83">
        <v>91652001311</v>
      </c>
      <c r="C245" s="83">
        <v>3111</v>
      </c>
      <c r="D245" s="204">
        <v>3965</v>
      </c>
      <c r="E245" s="204">
        <v>0</v>
      </c>
      <c r="F245" s="116">
        <v>1427</v>
      </c>
      <c r="G245" s="116">
        <v>52</v>
      </c>
      <c r="H245" s="116">
        <f t="shared" si="58"/>
        <v>5444</v>
      </c>
      <c r="I245" s="217">
        <v>15.2</v>
      </c>
    </row>
    <row r="246" spans="1:9" ht="15.75" customHeight="1" x14ac:dyDescent="0.2">
      <c r="A246" s="70" t="s">
        <v>30</v>
      </c>
      <c r="B246" s="83">
        <v>91652000901</v>
      </c>
      <c r="C246" s="83">
        <v>3111</v>
      </c>
      <c r="D246" s="204">
        <v>7304</v>
      </c>
      <c r="E246" s="204">
        <v>0</v>
      </c>
      <c r="F246" s="116">
        <v>2629</v>
      </c>
      <c r="G246" s="116">
        <v>99</v>
      </c>
      <c r="H246" s="116">
        <f t="shared" si="58"/>
        <v>10032</v>
      </c>
      <c r="I246" s="217">
        <v>29.24</v>
      </c>
    </row>
    <row r="247" spans="1:9" ht="15.75" customHeight="1" x14ac:dyDescent="0.2">
      <c r="A247" s="70" t="s">
        <v>31</v>
      </c>
      <c r="B247" s="83">
        <v>91652001307</v>
      </c>
      <c r="C247" s="83">
        <v>3111</v>
      </c>
      <c r="D247" s="204">
        <v>7689</v>
      </c>
      <c r="E247" s="204">
        <v>0</v>
      </c>
      <c r="F247" s="116">
        <v>2768</v>
      </c>
      <c r="G247" s="116">
        <v>102</v>
      </c>
      <c r="H247" s="116">
        <f t="shared" si="58"/>
        <v>10559</v>
      </c>
      <c r="I247" s="217">
        <v>29.93</v>
      </c>
    </row>
    <row r="248" spans="1:9" ht="15.75" customHeight="1" x14ac:dyDescent="0.2">
      <c r="A248" s="70" t="s">
        <v>32</v>
      </c>
      <c r="B248" s="83">
        <v>91652000903</v>
      </c>
      <c r="C248" s="83">
        <v>3111</v>
      </c>
      <c r="D248" s="204">
        <v>8989</v>
      </c>
      <c r="E248" s="204">
        <v>0</v>
      </c>
      <c r="F248" s="116">
        <v>3236</v>
      </c>
      <c r="G248" s="116">
        <v>120</v>
      </c>
      <c r="H248" s="116">
        <f t="shared" si="58"/>
        <v>12345</v>
      </c>
      <c r="I248" s="217">
        <v>36.03</v>
      </c>
    </row>
    <row r="249" spans="1:9" ht="15.75" customHeight="1" x14ac:dyDescent="0.2">
      <c r="A249" s="70" t="s">
        <v>33</v>
      </c>
      <c r="B249" s="83">
        <v>91652001306</v>
      </c>
      <c r="C249" s="83">
        <v>3111</v>
      </c>
      <c r="D249" s="204">
        <v>5889</v>
      </c>
      <c r="E249" s="204">
        <v>0</v>
      </c>
      <c r="F249" s="116">
        <v>2120</v>
      </c>
      <c r="G249" s="116">
        <v>73</v>
      </c>
      <c r="H249" s="116">
        <f t="shared" si="58"/>
        <v>8082</v>
      </c>
      <c r="I249" s="217">
        <v>23.03</v>
      </c>
    </row>
    <row r="250" spans="1:9" ht="19.5" customHeight="1" x14ac:dyDescent="0.2">
      <c r="A250" s="95" t="s">
        <v>229</v>
      </c>
      <c r="B250" s="96"/>
      <c r="C250" s="96"/>
      <c r="D250" s="200"/>
      <c r="E250" s="200"/>
      <c r="F250" s="200"/>
      <c r="G250" s="200"/>
      <c r="H250" s="200"/>
      <c r="I250" s="228"/>
    </row>
    <row r="251" spans="1:9" ht="15.75" customHeight="1" thickBot="1" x14ac:dyDescent="0.25">
      <c r="A251" s="84" t="s">
        <v>396</v>
      </c>
      <c r="B251" s="90">
        <v>91652001346</v>
      </c>
      <c r="C251" s="90">
        <v>3111</v>
      </c>
      <c r="D251" s="116">
        <v>3676</v>
      </c>
      <c r="E251" s="117">
        <v>0</v>
      </c>
      <c r="F251" s="117">
        <v>1323</v>
      </c>
      <c r="G251" s="117">
        <v>51</v>
      </c>
      <c r="H251" s="117">
        <f>D251+E251+F251+G251</f>
        <v>5050</v>
      </c>
      <c r="I251" s="227">
        <v>14.62</v>
      </c>
    </row>
    <row r="252" spans="1:9" ht="19.5" customHeight="1" thickBot="1" x14ac:dyDescent="0.25">
      <c r="A252" s="87" t="s">
        <v>230</v>
      </c>
      <c r="B252" s="102"/>
      <c r="C252" s="103"/>
      <c r="D252" s="197">
        <f t="shared" ref="D252:F252" si="59">SUM(D241:D251)</f>
        <v>58667</v>
      </c>
      <c r="E252" s="197">
        <f t="shared" si="59"/>
        <v>35</v>
      </c>
      <c r="F252" s="197">
        <f t="shared" si="59"/>
        <v>21131</v>
      </c>
      <c r="G252" s="197">
        <f t="shared" ref="G252" si="60">SUM(G241:G251)</f>
        <v>776</v>
      </c>
      <c r="H252" s="197">
        <f>SUM(H241:H251)</f>
        <v>80609</v>
      </c>
      <c r="I252" s="224">
        <f t="shared" ref="I252" si="61">SUM(I241:I251)</f>
        <v>228.97</v>
      </c>
    </row>
    <row r="253" spans="1:9" ht="19.5" customHeight="1" x14ac:dyDescent="0.2">
      <c r="A253" s="77" t="s">
        <v>231</v>
      </c>
      <c r="B253" s="89"/>
      <c r="C253" s="89"/>
      <c r="D253" s="196"/>
      <c r="E253" s="196"/>
      <c r="F253" s="196"/>
      <c r="G253" s="196"/>
      <c r="H253" s="196"/>
      <c r="I253" s="220"/>
    </row>
    <row r="254" spans="1:9" ht="15.75" customHeight="1" x14ac:dyDescent="0.2">
      <c r="A254" s="70" t="s">
        <v>34</v>
      </c>
      <c r="B254" s="83">
        <v>91652000908</v>
      </c>
      <c r="C254" s="83">
        <v>3111</v>
      </c>
      <c r="D254" s="116">
        <v>3802</v>
      </c>
      <c r="E254" s="116">
        <v>0</v>
      </c>
      <c r="F254" s="116">
        <v>1369</v>
      </c>
      <c r="G254" s="116">
        <v>52</v>
      </c>
      <c r="H254" s="116">
        <f t="shared" ref="H254:H261" si="62">D254+E254+F254+G254</f>
        <v>5223</v>
      </c>
      <c r="I254" s="192">
        <v>14.02</v>
      </c>
    </row>
    <row r="255" spans="1:9" ht="15.75" customHeight="1" x14ac:dyDescent="0.2">
      <c r="A255" s="70" t="s">
        <v>35</v>
      </c>
      <c r="B255" s="83">
        <v>91652000909</v>
      </c>
      <c r="C255" s="83">
        <v>3111</v>
      </c>
      <c r="D255" s="116">
        <v>5568</v>
      </c>
      <c r="E255" s="116">
        <v>0</v>
      </c>
      <c r="F255" s="116">
        <v>2004</v>
      </c>
      <c r="G255" s="116">
        <v>71</v>
      </c>
      <c r="H255" s="116">
        <f t="shared" si="62"/>
        <v>7643</v>
      </c>
      <c r="I255" s="192">
        <v>20.73</v>
      </c>
    </row>
    <row r="256" spans="1:9" ht="15.75" customHeight="1" x14ac:dyDescent="0.2">
      <c r="A256" s="70" t="s">
        <v>36</v>
      </c>
      <c r="B256" s="83">
        <v>91652000905</v>
      </c>
      <c r="C256" s="83">
        <v>3111</v>
      </c>
      <c r="D256" s="116">
        <v>4988</v>
      </c>
      <c r="E256" s="116">
        <v>0</v>
      </c>
      <c r="F256" s="116">
        <v>1796</v>
      </c>
      <c r="G256" s="116">
        <v>63</v>
      </c>
      <c r="H256" s="116">
        <f t="shared" si="62"/>
        <v>6847</v>
      </c>
      <c r="I256" s="192">
        <v>18.97</v>
      </c>
    </row>
    <row r="257" spans="1:9" ht="15.75" customHeight="1" x14ac:dyDescent="0.2">
      <c r="A257" s="70" t="s">
        <v>37</v>
      </c>
      <c r="B257" s="83">
        <v>91652000912</v>
      </c>
      <c r="C257" s="83">
        <v>3111</v>
      </c>
      <c r="D257" s="116">
        <v>5770</v>
      </c>
      <c r="E257" s="116">
        <v>25</v>
      </c>
      <c r="F257" s="116">
        <v>2086</v>
      </c>
      <c r="G257" s="116">
        <v>61</v>
      </c>
      <c r="H257" s="116">
        <f t="shared" si="62"/>
        <v>7942</v>
      </c>
      <c r="I257" s="192">
        <v>21.93</v>
      </c>
    </row>
    <row r="258" spans="1:9" ht="15.75" customHeight="1" x14ac:dyDescent="0.2">
      <c r="A258" s="70" t="s">
        <v>38</v>
      </c>
      <c r="B258" s="83">
        <v>91652000911</v>
      </c>
      <c r="C258" s="83">
        <v>3111</v>
      </c>
      <c r="D258" s="116">
        <v>3827</v>
      </c>
      <c r="E258" s="116">
        <v>0</v>
      </c>
      <c r="F258" s="116">
        <v>1378</v>
      </c>
      <c r="G258" s="116">
        <v>52</v>
      </c>
      <c r="H258" s="116">
        <f t="shared" si="62"/>
        <v>5257</v>
      </c>
      <c r="I258" s="192">
        <v>14</v>
      </c>
    </row>
    <row r="259" spans="1:9" ht="15.75" customHeight="1" x14ac:dyDescent="0.2">
      <c r="A259" s="70" t="s">
        <v>39</v>
      </c>
      <c r="B259" s="83">
        <v>91652000906</v>
      </c>
      <c r="C259" s="83">
        <v>3111</v>
      </c>
      <c r="D259" s="116">
        <v>4266</v>
      </c>
      <c r="E259" s="116">
        <v>10</v>
      </c>
      <c r="F259" s="116">
        <v>1539</v>
      </c>
      <c r="G259" s="116">
        <v>59</v>
      </c>
      <c r="H259" s="116">
        <f t="shared" si="62"/>
        <v>5874</v>
      </c>
      <c r="I259" s="192">
        <v>16.97</v>
      </c>
    </row>
    <row r="260" spans="1:9" ht="15.75" customHeight="1" x14ac:dyDescent="0.2">
      <c r="A260" s="70" t="s">
        <v>40</v>
      </c>
      <c r="B260" s="83">
        <v>91652000907</v>
      </c>
      <c r="C260" s="83">
        <v>3111</v>
      </c>
      <c r="D260" s="116">
        <v>9213</v>
      </c>
      <c r="E260" s="116">
        <v>0</v>
      </c>
      <c r="F260" s="116">
        <v>3317</v>
      </c>
      <c r="G260" s="116">
        <v>129</v>
      </c>
      <c r="H260" s="116">
        <f t="shared" si="62"/>
        <v>12659</v>
      </c>
      <c r="I260" s="192">
        <v>36.68</v>
      </c>
    </row>
    <row r="261" spans="1:9" ht="15.75" customHeight="1" x14ac:dyDescent="0.2">
      <c r="A261" s="70" t="s">
        <v>41</v>
      </c>
      <c r="B261" s="83">
        <v>91652000910</v>
      </c>
      <c r="C261" s="83">
        <v>3111</v>
      </c>
      <c r="D261" s="116">
        <v>2663</v>
      </c>
      <c r="E261" s="116">
        <v>0</v>
      </c>
      <c r="F261" s="116">
        <v>959</v>
      </c>
      <c r="G261" s="116">
        <v>35</v>
      </c>
      <c r="H261" s="116">
        <f t="shared" si="62"/>
        <v>3657</v>
      </c>
      <c r="I261" s="192">
        <v>10.62</v>
      </c>
    </row>
    <row r="262" spans="1:9" ht="19.5" customHeight="1" x14ac:dyDescent="0.2">
      <c r="A262" s="95" t="s">
        <v>232</v>
      </c>
      <c r="B262" s="96"/>
      <c r="C262" s="96"/>
      <c r="D262" s="200"/>
      <c r="E262" s="200"/>
      <c r="F262" s="200"/>
      <c r="G262" s="200"/>
      <c r="H262" s="200"/>
      <c r="I262" s="226"/>
    </row>
    <row r="263" spans="1:9" ht="15.75" customHeight="1" x14ac:dyDescent="0.2">
      <c r="A263" s="70" t="s">
        <v>42</v>
      </c>
      <c r="B263" s="83">
        <v>91652001358</v>
      </c>
      <c r="C263" s="83">
        <v>3111</v>
      </c>
      <c r="D263" s="116">
        <v>3952</v>
      </c>
      <c r="E263" s="116">
        <v>0</v>
      </c>
      <c r="F263" s="116">
        <v>1423</v>
      </c>
      <c r="G263" s="116">
        <v>55</v>
      </c>
      <c r="H263" s="116">
        <f>D263+E263+F263+G263</f>
        <v>5430</v>
      </c>
      <c r="I263" s="221">
        <v>16.260000000000002</v>
      </c>
    </row>
    <row r="264" spans="1:9" ht="19.5" customHeight="1" x14ac:dyDescent="0.2">
      <c r="A264" s="95" t="s">
        <v>233</v>
      </c>
      <c r="B264" s="96"/>
      <c r="C264" s="96"/>
      <c r="D264" s="200"/>
      <c r="E264" s="200"/>
      <c r="F264" s="200"/>
      <c r="G264" s="200"/>
      <c r="H264" s="200"/>
      <c r="I264" s="226"/>
    </row>
    <row r="265" spans="1:9" ht="15.75" customHeight="1" x14ac:dyDescent="0.2">
      <c r="A265" s="70" t="s">
        <v>547</v>
      </c>
      <c r="B265" s="83">
        <v>91652000927</v>
      </c>
      <c r="C265" s="83">
        <v>3111</v>
      </c>
      <c r="D265" s="116">
        <v>5341</v>
      </c>
      <c r="E265" s="116">
        <v>0</v>
      </c>
      <c r="F265" s="116">
        <v>1923</v>
      </c>
      <c r="G265" s="116">
        <v>75</v>
      </c>
      <c r="H265" s="116">
        <f>D265+E265+F265+G265</f>
        <v>7339</v>
      </c>
      <c r="I265" s="221">
        <v>21.26</v>
      </c>
    </row>
    <row r="266" spans="1:9" ht="19.5" customHeight="1" x14ac:dyDescent="0.2">
      <c r="A266" s="95" t="s">
        <v>234</v>
      </c>
      <c r="B266" s="96"/>
      <c r="C266" s="96"/>
      <c r="D266" s="200"/>
      <c r="E266" s="200"/>
      <c r="F266" s="200"/>
      <c r="G266" s="200"/>
      <c r="H266" s="200"/>
      <c r="I266" s="226"/>
    </row>
    <row r="267" spans="1:9" ht="15.75" customHeight="1" thickBot="1" x14ac:dyDescent="0.25">
      <c r="A267" s="84" t="s">
        <v>397</v>
      </c>
      <c r="B267" s="90">
        <v>91652000928</v>
      </c>
      <c r="C267" s="90">
        <v>3111</v>
      </c>
      <c r="D267" s="116">
        <v>5363</v>
      </c>
      <c r="E267" s="117">
        <v>0</v>
      </c>
      <c r="F267" s="117">
        <v>1931</v>
      </c>
      <c r="G267" s="117">
        <v>76</v>
      </c>
      <c r="H267" s="117">
        <f>D267+E267+F267+G267</f>
        <v>7370</v>
      </c>
      <c r="I267" s="223">
        <v>21.88</v>
      </c>
    </row>
    <row r="268" spans="1:9" ht="19.5" customHeight="1" thickBot="1" x14ac:dyDescent="0.25">
      <c r="A268" s="87" t="s">
        <v>235</v>
      </c>
      <c r="B268" s="102"/>
      <c r="C268" s="103"/>
      <c r="D268" s="195">
        <f t="shared" ref="D268:F268" si="63">SUM(D254:D267)</f>
        <v>54753</v>
      </c>
      <c r="E268" s="195">
        <f t="shared" si="63"/>
        <v>35</v>
      </c>
      <c r="F268" s="195">
        <f t="shared" si="63"/>
        <v>19725</v>
      </c>
      <c r="G268" s="195">
        <f t="shared" ref="G268" si="64">SUM(G254:G267)</f>
        <v>728</v>
      </c>
      <c r="H268" s="195">
        <f t="shared" ref="H268" si="65">SUM(H254:H267)</f>
        <v>75241</v>
      </c>
      <c r="I268" s="219">
        <f t="shared" ref="I268" si="66">SUM(I254:I267)</f>
        <v>213.32</v>
      </c>
    </row>
    <row r="269" spans="1:9" ht="19.5" customHeight="1" x14ac:dyDescent="0.2">
      <c r="A269" s="91" t="s">
        <v>236</v>
      </c>
      <c r="B269" s="92"/>
      <c r="C269" s="92"/>
      <c r="D269" s="198"/>
      <c r="E269" s="198"/>
      <c r="F269" s="198"/>
      <c r="G269" s="198"/>
      <c r="H269" s="198"/>
      <c r="I269" s="225"/>
    </row>
    <row r="270" spans="1:9" ht="15.75" customHeight="1" x14ac:dyDescent="0.2">
      <c r="A270" s="93" t="s">
        <v>531</v>
      </c>
      <c r="B270" s="94">
        <v>91652000930</v>
      </c>
      <c r="C270" s="83">
        <v>3111</v>
      </c>
      <c r="D270" s="204">
        <v>11158</v>
      </c>
      <c r="E270" s="204">
        <v>90</v>
      </c>
      <c r="F270" s="204">
        <v>4048</v>
      </c>
      <c r="G270" s="204">
        <v>150</v>
      </c>
      <c r="H270" s="204">
        <f>D270+E270+F270+G270</f>
        <v>15446</v>
      </c>
      <c r="I270" s="217">
        <v>42.21</v>
      </c>
    </row>
    <row r="271" spans="1:9" ht="19.5" customHeight="1" x14ac:dyDescent="0.2">
      <c r="A271" s="95" t="s">
        <v>237</v>
      </c>
      <c r="B271" s="96"/>
      <c r="C271" s="96"/>
      <c r="D271" s="206"/>
      <c r="E271" s="206"/>
      <c r="F271" s="206"/>
      <c r="G271" s="206"/>
      <c r="H271" s="206"/>
      <c r="I271" s="228"/>
    </row>
    <row r="272" spans="1:9" ht="15.75" customHeight="1" x14ac:dyDescent="0.2">
      <c r="A272" s="70" t="s">
        <v>489</v>
      </c>
      <c r="B272" s="83">
        <v>91652000919</v>
      </c>
      <c r="C272" s="83">
        <v>3111</v>
      </c>
      <c r="D272" s="204">
        <v>3513</v>
      </c>
      <c r="E272" s="204">
        <v>0</v>
      </c>
      <c r="F272" s="204">
        <v>1265</v>
      </c>
      <c r="G272" s="204">
        <v>47</v>
      </c>
      <c r="H272" s="204">
        <f>D272+E272+F272+G272</f>
        <v>4825</v>
      </c>
      <c r="I272" s="217">
        <v>14</v>
      </c>
    </row>
    <row r="273" spans="1:9" ht="19.5" customHeight="1" x14ac:dyDescent="0.2">
      <c r="A273" s="95" t="s">
        <v>238</v>
      </c>
      <c r="B273" s="96"/>
      <c r="C273" s="96"/>
      <c r="D273" s="200"/>
      <c r="E273" s="200"/>
      <c r="F273" s="200"/>
      <c r="G273" s="200"/>
      <c r="H273" s="200"/>
      <c r="I273" s="228"/>
    </row>
    <row r="274" spans="1:9" ht="15.75" customHeight="1" x14ac:dyDescent="0.2">
      <c r="A274" s="70" t="s">
        <v>398</v>
      </c>
      <c r="B274" s="83">
        <v>91652001317</v>
      </c>
      <c r="C274" s="83">
        <v>3111</v>
      </c>
      <c r="D274" s="116">
        <v>1861</v>
      </c>
      <c r="E274" s="116">
        <v>20</v>
      </c>
      <c r="F274" s="116">
        <v>677</v>
      </c>
      <c r="G274" s="116">
        <v>23</v>
      </c>
      <c r="H274" s="116">
        <f>D274+E274+F274+G274</f>
        <v>2581</v>
      </c>
      <c r="I274" s="217">
        <v>7.2</v>
      </c>
    </row>
    <row r="275" spans="1:9" ht="19.5" customHeight="1" x14ac:dyDescent="0.2">
      <c r="A275" s="95" t="s">
        <v>239</v>
      </c>
      <c r="B275" s="96"/>
      <c r="C275" s="96"/>
      <c r="D275" s="200"/>
      <c r="E275" s="200"/>
      <c r="F275" s="200"/>
      <c r="G275" s="200"/>
      <c r="H275" s="200"/>
      <c r="I275" s="228"/>
    </row>
    <row r="276" spans="1:9" ht="15.75" customHeight="1" x14ac:dyDescent="0.2">
      <c r="A276" s="70" t="s">
        <v>560</v>
      </c>
      <c r="B276" s="83">
        <v>91652000917</v>
      </c>
      <c r="C276" s="83">
        <v>3111</v>
      </c>
      <c r="D276" s="116">
        <v>6907</v>
      </c>
      <c r="E276" s="116">
        <v>20</v>
      </c>
      <c r="F276" s="116">
        <v>2493</v>
      </c>
      <c r="G276" s="116">
        <v>92</v>
      </c>
      <c r="H276" s="116">
        <f>D276+E276+F276+G276</f>
        <v>9512</v>
      </c>
      <c r="I276" s="217">
        <v>30.5</v>
      </c>
    </row>
    <row r="277" spans="1:9" ht="15.75" customHeight="1" x14ac:dyDescent="0.2">
      <c r="A277" s="84" t="s">
        <v>561</v>
      </c>
      <c r="B277" s="90">
        <v>91652000918</v>
      </c>
      <c r="C277" s="90">
        <v>3111</v>
      </c>
      <c r="D277" s="116">
        <v>4287</v>
      </c>
      <c r="E277" s="116">
        <v>20</v>
      </c>
      <c r="F277" s="116">
        <v>1550</v>
      </c>
      <c r="G277" s="116">
        <v>60</v>
      </c>
      <c r="H277" s="116">
        <f>D277+E277+F277+G277</f>
        <v>5917</v>
      </c>
      <c r="I277" s="217">
        <v>17.03</v>
      </c>
    </row>
    <row r="278" spans="1:9" ht="19.5" customHeight="1" x14ac:dyDescent="0.2">
      <c r="A278" s="95" t="s">
        <v>240</v>
      </c>
      <c r="B278" s="96"/>
      <c r="C278" s="96"/>
      <c r="D278" s="200"/>
      <c r="E278" s="201"/>
      <c r="F278" s="201"/>
      <c r="G278" s="201"/>
      <c r="H278" s="201"/>
      <c r="I278" s="228"/>
    </row>
    <row r="279" spans="1:9" ht="15.75" customHeight="1" thickBot="1" x14ac:dyDescent="0.25">
      <c r="A279" s="118" t="s">
        <v>43</v>
      </c>
      <c r="B279" s="119">
        <v>91652000933</v>
      </c>
      <c r="C279" s="119">
        <v>3111</v>
      </c>
      <c r="D279" s="116">
        <v>4246</v>
      </c>
      <c r="E279" s="117">
        <v>7</v>
      </c>
      <c r="F279" s="117">
        <v>1531</v>
      </c>
      <c r="G279" s="117">
        <v>59</v>
      </c>
      <c r="H279" s="117">
        <f>D279+E279+F279+G279</f>
        <v>5843</v>
      </c>
      <c r="I279" s="227">
        <v>17.34</v>
      </c>
    </row>
    <row r="280" spans="1:9" ht="19.5" customHeight="1" thickBot="1" x14ac:dyDescent="0.25">
      <c r="A280" s="87" t="s">
        <v>241</v>
      </c>
      <c r="B280" s="102"/>
      <c r="C280" s="103"/>
      <c r="D280" s="197">
        <f t="shared" ref="D280:F280" si="67">SUM(D270:D279)</f>
        <v>31972</v>
      </c>
      <c r="E280" s="197">
        <f t="shared" si="67"/>
        <v>157</v>
      </c>
      <c r="F280" s="197">
        <f t="shared" si="67"/>
        <v>11564</v>
      </c>
      <c r="G280" s="197">
        <f t="shared" ref="G280" si="68">SUM(G270:G279)</f>
        <v>431</v>
      </c>
      <c r="H280" s="197">
        <f t="shared" ref="H280" si="69">SUM(H270:H279)</f>
        <v>44124</v>
      </c>
      <c r="I280" s="224">
        <f t="shared" ref="I280" si="70">SUM(I270:I279)</f>
        <v>128.28</v>
      </c>
    </row>
    <row r="281" spans="1:9" ht="19.5" customHeight="1" x14ac:dyDescent="0.2">
      <c r="A281" s="77" t="s">
        <v>242</v>
      </c>
      <c r="B281" s="89"/>
      <c r="C281" s="89"/>
      <c r="D281" s="198"/>
      <c r="E281" s="198"/>
      <c r="F281" s="198"/>
      <c r="G281" s="198"/>
      <c r="H281" s="198"/>
      <c r="I281" s="225"/>
    </row>
    <row r="282" spans="1:9" ht="15.75" customHeight="1" x14ac:dyDescent="0.2">
      <c r="A282" s="70" t="s">
        <v>44</v>
      </c>
      <c r="B282" s="83">
        <v>91652001318</v>
      </c>
      <c r="C282" s="83">
        <v>3111</v>
      </c>
      <c r="D282" s="116">
        <v>8194</v>
      </c>
      <c r="E282" s="194">
        <v>25</v>
      </c>
      <c r="F282" s="194">
        <v>2958</v>
      </c>
      <c r="G282" s="194">
        <v>114</v>
      </c>
      <c r="H282" s="116">
        <f>D282+E282+F282+G282</f>
        <v>11291</v>
      </c>
      <c r="I282" s="193">
        <v>32.5</v>
      </c>
    </row>
    <row r="283" spans="1:9" ht="25.5" x14ac:dyDescent="0.2">
      <c r="A283" s="70" t="s">
        <v>399</v>
      </c>
      <c r="B283" s="83">
        <v>91652001319</v>
      </c>
      <c r="C283" s="83">
        <v>3111</v>
      </c>
      <c r="D283" s="116">
        <v>11293</v>
      </c>
      <c r="E283" s="116">
        <v>39</v>
      </c>
      <c r="F283" s="116">
        <v>4079</v>
      </c>
      <c r="G283" s="116">
        <v>119</v>
      </c>
      <c r="H283" s="116">
        <f>D283+E283+F283+G283</f>
        <v>15530</v>
      </c>
      <c r="I283" s="192">
        <v>41.6</v>
      </c>
    </row>
    <row r="284" spans="1:9" ht="15.75" customHeight="1" x14ac:dyDescent="0.2">
      <c r="A284" s="70" t="s">
        <v>532</v>
      </c>
      <c r="B284" s="83">
        <v>91652001325</v>
      </c>
      <c r="C284" s="83">
        <v>3111</v>
      </c>
      <c r="D284" s="116">
        <v>8928</v>
      </c>
      <c r="E284" s="116">
        <v>9</v>
      </c>
      <c r="F284" s="116">
        <v>3217</v>
      </c>
      <c r="G284" s="116">
        <v>119</v>
      </c>
      <c r="H284" s="116">
        <f>D284+E284+F284+G284</f>
        <v>12273</v>
      </c>
      <c r="I284" s="192">
        <v>35.69</v>
      </c>
    </row>
    <row r="285" spans="1:9" ht="15.75" customHeight="1" thickBot="1" x14ac:dyDescent="0.25">
      <c r="A285" s="84" t="s">
        <v>400</v>
      </c>
      <c r="B285" s="90">
        <v>91652001321</v>
      </c>
      <c r="C285" s="90">
        <v>3111</v>
      </c>
      <c r="D285" s="116">
        <v>3791</v>
      </c>
      <c r="E285" s="117">
        <v>10</v>
      </c>
      <c r="F285" s="117">
        <v>1368</v>
      </c>
      <c r="G285" s="117">
        <v>51</v>
      </c>
      <c r="H285" s="117">
        <f>D285+E285+F285+G285</f>
        <v>5220</v>
      </c>
      <c r="I285" s="229">
        <v>14.83</v>
      </c>
    </row>
    <row r="286" spans="1:9" ht="19.5" customHeight="1" thickBot="1" x14ac:dyDescent="0.25">
      <c r="A286" s="87" t="s">
        <v>243</v>
      </c>
      <c r="B286" s="102"/>
      <c r="C286" s="103"/>
      <c r="D286" s="197">
        <f t="shared" ref="D286:F286" si="71">SUM(D282:D285)</f>
        <v>32206</v>
      </c>
      <c r="E286" s="197">
        <f t="shared" si="71"/>
        <v>83</v>
      </c>
      <c r="F286" s="197">
        <f t="shared" si="71"/>
        <v>11622</v>
      </c>
      <c r="G286" s="197">
        <f t="shared" ref="G286" si="72">SUM(G282:G285)</f>
        <v>403</v>
      </c>
      <c r="H286" s="197">
        <f t="shared" ref="H286" si="73">SUM(H282:H285)</f>
        <v>44314</v>
      </c>
      <c r="I286" s="224">
        <f t="shared" ref="I286" si="74">SUM(I282:I285)</f>
        <v>124.61999999999999</v>
      </c>
    </row>
    <row r="287" spans="1:9" ht="19.5" customHeight="1" x14ac:dyDescent="0.2">
      <c r="A287" s="91" t="s">
        <v>244</v>
      </c>
      <c r="B287" s="92"/>
      <c r="C287" s="92"/>
      <c r="D287" s="198"/>
      <c r="E287" s="198"/>
      <c r="F287" s="198"/>
      <c r="G287" s="198"/>
      <c r="H287" s="198"/>
      <c r="I287" s="225"/>
    </row>
    <row r="288" spans="1:9" ht="15.75" customHeight="1" x14ac:dyDescent="0.2">
      <c r="A288" s="70" t="s">
        <v>568</v>
      </c>
      <c r="B288" s="83">
        <v>91652001539</v>
      </c>
      <c r="C288" s="83">
        <v>3111</v>
      </c>
      <c r="D288" s="116">
        <v>8627</v>
      </c>
      <c r="E288" s="116">
        <v>0</v>
      </c>
      <c r="F288" s="116">
        <v>3106</v>
      </c>
      <c r="G288" s="116">
        <v>114</v>
      </c>
      <c r="H288" s="208">
        <f>D288+E288+F288+G288</f>
        <v>11847</v>
      </c>
      <c r="I288" s="217">
        <v>32.06</v>
      </c>
    </row>
    <row r="289" spans="1:9" ht="15.75" customHeight="1" x14ac:dyDescent="0.2">
      <c r="A289" s="118" t="s">
        <v>533</v>
      </c>
      <c r="B289" s="83">
        <v>91652000922</v>
      </c>
      <c r="C289" s="83">
        <v>3111</v>
      </c>
      <c r="D289" s="116">
        <v>7515</v>
      </c>
      <c r="E289" s="116">
        <v>50</v>
      </c>
      <c r="F289" s="116">
        <v>2722</v>
      </c>
      <c r="G289" s="116">
        <v>105</v>
      </c>
      <c r="H289" s="208">
        <f>D289+E289+F289+G289</f>
        <v>10392</v>
      </c>
      <c r="I289" s="217">
        <v>29.14</v>
      </c>
    </row>
    <row r="290" spans="1:9" ht="19.5" customHeight="1" x14ac:dyDescent="0.2">
      <c r="A290" s="95" t="s">
        <v>245</v>
      </c>
      <c r="B290" s="96"/>
      <c r="C290" s="96"/>
      <c r="D290" s="200"/>
      <c r="E290" s="200"/>
      <c r="F290" s="200"/>
      <c r="G290" s="200"/>
      <c r="H290" s="209"/>
      <c r="I290" s="228"/>
    </row>
    <row r="291" spans="1:9" ht="15.75" customHeight="1" x14ac:dyDescent="0.2">
      <c r="A291" s="70" t="s">
        <v>490</v>
      </c>
      <c r="B291" s="83">
        <v>91652001339</v>
      </c>
      <c r="C291" s="83">
        <v>3111</v>
      </c>
      <c r="D291" s="116">
        <v>7324</v>
      </c>
      <c r="E291" s="116">
        <v>0</v>
      </c>
      <c r="F291" s="116">
        <v>2637</v>
      </c>
      <c r="G291" s="116">
        <v>105</v>
      </c>
      <c r="H291" s="208">
        <f>D291+E291+F291+G291</f>
        <v>10066</v>
      </c>
      <c r="I291" s="217">
        <v>29.32</v>
      </c>
    </row>
    <row r="292" spans="1:9" ht="15.75" customHeight="1" x14ac:dyDescent="0.2">
      <c r="A292" s="70" t="s">
        <v>336</v>
      </c>
      <c r="B292" s="83">
        <v>91652001337</v>
      </c>
      <c r="C292" s="83">
        <v>3111</v>
      </c>
      <c r="D292" s="116">
        <v>3936</v>
      </c>
      <c r="E292" s="116">
        <v>0</v>
      </c>
      <c r="F292" s="116">
        <v>1417</v>
      </c>
      <c r="G292" s="116">
        <v>50</v>
      </c>
      <c r="H292" s="208">
        <f>D292+E292+F292+G292</f>
        <v>5403</v>
      </c>
      <c r="I292" s="217">
        <v>15.77</v>
      </c>
    </row>
    <row r="293" spans="1:9" ht="15.75" customHeight="1" thickBot="1" x14ac:dyDescent="0.25">
      <c r="A293" s="70" t="s">
        <v>45</v>
      </c>
      <c r="B293" s="119">
        <v>91652000934</v>
      </c>
      <c r="C293" s="119">
        <v>3111</v>
      </c>
      <c r="D293" s="116">
        <v>5466</v>
      </c>
      <c r="E293" s="210">
        <v>0</v>
      </c>
      <c r="F293" s="210">
        <v>1968</v>
      </c>
      <c r="G293" s="210">
        <v>76</v>
      </c>
      <c r="H293" s="211">
        <f>D293+E293+F293+G293</f>
        <v>7510</v>
      </c>
      <c r="I293" s="232">
        <v>21.53</v>
      </c>
    </row>
    <row r="294" spans="1:9" ht="19.5" customHeight="1" thickBot="1" x14ac:dyDescent="0.25">
      <c r="A294" s="87" t="s">
        <v>246</v>
      </c>
      <c r="B294" s="74"/>
      <c r="C294" s="88"/>
      <c r="D294" s="197">
        <f>SUM(D288:D293)</f>
        <v>32868</v>
      </c>
      <c r="E294" s="197">
        <f t="shared" ref="E294:G294" si="75">SUM(E288:E293)</f>
        <v>50</v>
      </c>
      <c r="F294" s="197">
        <f t="shared" si="75"/>
        <v>11850</v>
      </c>
      <c r="G294" s="197">
        <f t="shared" si="75"/>
        <v>450</v>
      </c>
      <c r="H294" s="197">
        <f>SUM(H288:H293)</f>
        <v>45218</v>
      </c>
      <c r="I294" s="224">
        <f t="shared" ref="I294" si="76">SUM(I288:I293)</f>
        <v>127.82000000000001</v>
      </c>
    </row>
    <row r="295" spans="1:9" ht="19.5" customHeight="1" x14ac:dyDescent="0.2">
      <c r="A295" s="91" t="s">
        <v>247</v>
      </c>
      <c r="B295" s="92"/>
      <c r="C295" s="92"/>
      <c r="D295" s="198"/>
      <c r="E295" s="198"/>
      <c r="F295" s="198"/>
      <c r="G295" s="198"/>
      <c r="H295" s="198"/>
      <c r="I295" s="225"/>
    </row>
    <row r="296" spans="1:9" ht="15.75" customHeight="1" x14ac:dyDescent="0.2">
      <c r="A296" s="93" t="s">
        <v>566</v>
      </c>
      <c r="B296" s="94">
        <v>91652001540</v>
      </c>
      <c r="C296" s="94">
        <v>3111</v>
      </c>
      <c r="D296" s="116">
        <v>5161</v>
      </c>
      <c r="E296" s="194">
        <v>0</v>
      </c>
      <c r="F296" s="194">
        <v>1858</v>
      </c>
      <c r="G296" s="194">
        <v>73</v>
      </c>
      <c r="H296" s="208">
        <f>D296+E296+F296+G296</f>
        <v>7092</v>
      </c>
      <c r="I296" s="233">
        <v>20.54</v>
      </c>
    </row>
    <row r="297" spans="1:9" ht="15.75" customHeight="1" x14ac:dyDescent="0.2">
      <c r="A297" s="93" t="s">
        <v>567</v>
      </c>
      <c r="B297" s="94">
        <v>91652001343</v>
      </c>
      <c r="C297" s="94">
        <v>3111</v>
      </c>
      <c r="D297" s="116">
        <v>4922</v>
      </c>
      <c r="E297" s="194">
        <v>44</v>
      </c>
      <c r="F297" s="194">
        <v>1787</v>
      </c>
      <c r="G297" s="194">
        <v>70</v>
      </c>
      <c r="H297" s="208">
        <f>D297+E297+F297+G297</f>
        <v>6823</v>
      </c>
      <c r="I297" s="233">
        <v>19.489999999999998</v>
      </c>
    </row>
    <row r="298" spans="1:9" ht="19.5" customHeight="1" x14ac:dyDescent="0.2">
      <c r="A298" s="77" t="s">
        <v>248</v>
      </c>
      <c r="B298" s="89"/>
      <c r="C298" s="89"/>
      <c r="D298" s="200"/>
      <c r="E298" s="200"/>
      <c r="F298" s="200"/>
      <c r="G298" s="200"/>
      <c r="H298" s="200"/>
      <c r="I298" s="226"/>
    </row>
    <row r="299" spans="1:9" ht="15.75" customHeight="1" thickBot="1" x14ac:dyDescent="0.25">
      <c r="A299" s="84" t="s">
        <v>401</v>
      </c>
      <c r="B299" s="90">
        <v>91652001354</v>
      </c>
      <c r="C299" s="90">
        <v>3111</v>
      </c>
      <c r="D299" s="116">
        <v>4212</v>
      </c>
      <c r="E299" s="117">
        <v>0</v>
      </c>
      <c r="F299" s="117">
        <v>1516</v>
      </c>
      <c r="G299" s="117">
        <v>59</v>
      </c>
      <c r="H299" s="117">
        <f>D299+E299+F299+G299</f>
        <v>5787</v>
      </c>
      <c r="I299" s="223">
        <v>16.75</v>
      </c>
    </row>
    <row r="300" spans="1:9" ht="19.5" customHeight="1" thickBot="1" x14ac:dyDescent="0.25">
      <c r="A300" s="87" t="s">
        <v>249</v>
      </c>
      <c r="B300" s="102"/>
      <c r="C300" s="103"/>
      <c r="D300" s="197">
        <f>SUM(D296:D299)</f>
        <v>14295</v>
      </c>
      <c r="E300" s="197">
        <f t="shared" ref="E300:G300" si="77">SUM(E296:E299)</f>
        <v>44</v>
      </c>
      <c r="F300" s="197">
        <f t="shared" si="77"/>
        <v>5161</v>
      </c>
      <c r="G300" s="197">
        <f t="shared" si="77"/>
        <v>202</v>
      </c>
      <c r="H300" s="197">
        <f t="shared" ref="H300" si="78">SUM(H296:H299)</f>
        <v>19702</v>
      </c>
      <c r="I300" s="224">
        <f t="shared" ref="I300" si="79">SUM(I296:I299)</f>
        <v>56.78</v>
      </c>
    </row>
    <row r="301" spans="1:9" ht="19.5" customHeight="1" x14ac:dyDescent="0.2">
      <c r="A301" s="91" t="s">
        <v>250</v>
      </c>
      <c r="B301" s="92"/>
      <c r="C301" s="92"/>
      <c r="D301" s="198"/>
      <c r="E301" s="198"/>
      <c r="F301" s="198"/>
      <c r="G301" s="198"/>
      <c r="H301" s="198"/>
      <c r="I301" s="225"/>
    </row>
    <row r="302" spans="1:9" ht="15.75" customHeight="1" x14ac:dyDescent="0.2">
      <c r="A302" s="93" t="s">
        <v>46</v>
      </c>
      <c r="B302" s="94">
        <v>91652001348</v>
      </c>
      <c r="C302" s="94">
        <v>3111</v>
      </c>
      <c r="D302" s="116">
        <v>12436</v>
      </c>
      <c r="E302" s="194">
        <v>45</v>
      </c>
      <c r="F302" s="194">
        <v>4492</v>
      </c>
      <c r="G302" s="194">
        <v>177</v>
      </c>
      <c r="H302" s="194">
        <f>D302+E302+F302+G302</f>
        <v>17150</v>
      </c>
      <c r="I302" s="234">
        <v>49</v>
      </c>
    </row>
    <row r="303" spans="1:9" ht="26.25" thickBot="1" x14ac:dyDescent="0.25">
      <c r="A303" s="84" t="s">
        <v>535</v>
      </c>
      <c r="B303" s="90">
        <v>91652001347</v>
      </c>
      <c r="C303" s="90">
        <v>3111</v>
      </c>
      <c r="D303" s="204">
        <v>4365</v>
      </c>
      <c r="E303" s="205">
        <v>0</v>
      </c>
      <c r="F303" s="117">
        <v>1572</v>
      </c>
      <c r="G303" s="117">
        <v>61</v>
      </c>
      <c r="H303" s="117">
        <f>D303+E303+F303+G303</f>
        <v>5998</v>
      </c>
      <c r="I303" s="235">
        <v>17.36</v>
      </c>
    </row>
    <row r="304" spans="1:9" ht="19.5" customHeight="1" thickBot="1" x14ac:dyDescent="0.25">
      <c r="A304" s="87" t="s">
        <v>251</v>
      </c>
      <c r="B304" s="102"/>
      <c r="C304" s="103"/>
      <c r="D304" s="197">
        <f t="shared" ref="D304:F304" si="80">SUM(D302:D303)</f>
        <v>16801</v>
      </c>
      <c r="E304" s="197">
        <f t="shared" si="80"/>
        <v>45</v>
      </c>
      <c r="F304" s="197">
        <f t="shared" si="80"/>
        <v>6064</v>
      </c>
      <c r="G304" s="197">
        <f t="shared" ref="G304" si="81">SUM(G302:G303)</f>
        <v>238</v>
      </c>
      <c r="H304" s="197">
        <f t="shared" ref="H304" si="82">SUM(H302:H303)</f>
        <v>23148</v>
      </c>
      <c r="I304" s="224">
        <f t="shared" ref="I304" si="83">SUM(I302:I303)</f>
        <v>66.36</v>
      </c>
    </row>
    <row r="305" spans="1:9" ht="19.5" customHeight="1" x14ac:dyDescent="0.2">
      <c r="A305" s="77" t="s">
        <v>252</v>
      </c>
      <c r="B305" s="89"/>
      <c r="C305" s="89"/>
      <c r="D305" s="196"/>
      <c r="E305" s="196"/>
      <c r="F305" s="196"/>
      <c r="G305" s="196"/>
      <c r="H305" s="196"/>
      <c r="I305" s="220"/>
    </row>
    <row r="306" spans="1:9" ht="16.5" customHeight="1" x14ac:dyDescent="0.2">
      <c r="A306" s="70" t="s">
        <v>491</v>
      </c>
      <c r="B306" s="83">
        <v>91652000923</v>
      </c>
      <c r="C306" s="101">
        <v>3111</v>
      </c>
      <c r="D306" s="116">
        <v>4484</v>
      </c>
      <c r="E306" s="212">
        <v>58</v>
      </c>
      <c r="F306" s="204">
        <v>1634</v>
      </c>
      <c r="G306" s="204">
        <v>60</v>
      </c>
      <c r="H306" s="204">
        <f>D306+E306+F306+G306</f>
        <v>6236</v>
      </c>
      <c r="I306" s="221">
        <v>16.5</v>
      </c>
    </row>
    <row r="307" spans="1:9" ht="15.75" customHeight="1" x14ac:dyDescent="0.2">
      <c r="A307" s="70" t="s">
        <v>537</v>
      </c>
      <c r="B307" s="83">
        <v>91652000924</v>
      </c>
      <c r="C307" s="101">
        <v>3111</v>
      </c>
      <c r="D307" s="116">
        <v>2445</v>
      </c>
      <c r="E307" s="212">
        <v>16</v>
      </c>
      <c r="F307" s="204">
        <v>886</v>
      </c>
      <c r="G307" s="204">
        <v>32</v>
      </c>
      <c r="H307" s="204">
        <f>D307+E307+F307+G307</f>
        <v>3379</v>
      </c>
      <c r="I307" s="221">
        <v>9.5</v>
      </c>
    </row>
    <row r="308" spans="1:9" ht="16.5" customHeight="1" x14ac:dyDescent="0.2">
      <c r="A308" s="70" t="s">
        <v>492</v>
      </c>
      <c r="B308" s="83">
        <v>91652000925</v>
      </c>
      <c r="C308" s="101">
        <v>3111</v>
      </c>
      <c r="D308" s="116">
        <v>2922</v>
      </c>
      <c r="E308" s="212">
        <v>18</v>
      </c>
      <c r="F308" s="204">
        <v>1058</v>
      </c>
      <c r="G308" s="204">
        <v>39</v>
      </c>
      <c r="H308" s="204">
        <f>D308+E308+F308+G308</f>
        <v>4037</v>
      </c>
      <c r="I308" s="221">
        <v>11.2</v>
      </c>
    </row>
    <row r="309" spans="1:9" ht="15.75" customHeight="1" x14ac:dyDescent="0.2">
      <c r="A309" s="70" t="s">
        <v>402</v>
      </c>
      <c r="B309" s="83">
        <v>91652000935</v>
      </c>
      <c r="C309" s="83">
        <v>3111</v>
      </c>
      <c r="D309" s="116">
        <v>3462</v>
      </c>
      <c r="E309" s="204">
        <v>20</v>
      </c>
      <c r="F309" s="204">
        <v>1253</v>
      </c>
      <c r="G309" s="204">
        <v>46</v>
      </c>
      <c r="H309" s="212">
        <f>D309+E309+F309+G309</f>
        <v>4781</v>
      </c>
      <c r="I309" s="221">
        <v>14.38</v>
      </c>
    </row>
    <row r="310" spans="1:9" ht="19.5" customHeight="1" x14ac:dyDescent="0.2">
      <c r="A310" s="95" t="s">
        <v>330</v>
      </c>
      <c r="B310" s="120"/>
      <c r="C310" s="120"/>
      <c r="D310" s="200"/>
      <c r="E310" s="200"/>
      <c r="F310" s="200"/>
      <c r="G310" s="200"/>
      <c r="H310" s="200"/>
      <c r="I310" s="236"/>
    </row>
    <row r="311" spans="1:9" ht="15.75" customHeight="1" x14ac:dyDescent="0.2">
      <c r="A311" s="70" t="s">
        <v>538</v>
      </c>
      <c r="B311" s="83">
        <v>91652001531</v>
      </c>
      <c r="C311" s="83">
        <v>3111</v>
      </c>
      <c r="D311" s="116">
        <v>3820</v>
      </c>
      <c r="E311" s="116">
        <v>6</v>
      </c>
      <c r="F311" s="116">
        <v>1377</v>
      </c>
      <c r="G311" s="116">
        <v>52</v>
      </c>
      <c r="H311" s="208">
        <f>D311+E311+F311+G311</f>
        <v>5255</v>
      </c>
      <c r="I311" s="192">
        <v>14.95</v>
      </c>
    </row>
    <row r="312" spans="1:9" ht="19.5" customHeight="1" x14ac:dyDescent="0.2">
      <c r="A312" s="95" t="s">
        <v>253</v>
      </c>
      <c r="B312" s="96"/>
      <c r="C312" s="96"/>
      <c r="D312" s="200"/>
      <c r="E312" s="200"/>
      <c r="F312" s="200"/>
      <c r="G312" s="200"/>
      <c r="H312" s="200"/>
      <c r="I312" s="237"/>
    </row>
    <row r="313" spans="1:9" ht="15.75" customHeight="1" thickBot="1" x14ac:dyDescent="0.25">
      <c r="A313" s="84" t="s">
        <v>493</v>
      </c>
      <c r="B313" s="90">
        <v>91652001351</v>
      </c>
      <c r="C313" s="121">
        <v>3111</v>
      </c>
      <c r="D313" s="116">
        <v>4880</v>
      </c>
      <c r="E313" s="213">
        <v>40</v>
      </c>
      <c r="F313" s="117">
        <v>1770</v>
      </c>
      <c r="G313" s="117">
        <v>61</v>
      </c>
      <c r="H313" s="205">
        <f>D313+E313+F313+G313</f>
        <v>6751</v>
      </c>
      <c r="I313" s="227">
        <v>16.8</v>
      </c>
    </row>
    <row r="314" spans="1:9" ht="19.5" customHeight="1" thickBot="1" x14ac:dyDescent="0.25">
      <c r="A314" s="87" t="s">
        <v>254</v>
      </c>
      <c r="B314" s="102"/>
      <c r="C314" s="103"/>
      <c r="D314" s="195">
        <f t="shared" ref="D314:F314" si="84">SUM(D306:D313)</f>
        <v>22013</v>
      </c>
      <c r="E314" s="195">
        <f t="shared" si="84"/>
        <v>158</v>
      </c>
      <c r="F314" s="195">
        <f t="shared" si="84"/>
        <v>7978</v>
      </c>
      <c r="G314" s="195">
        <f t="shared" ref="G314" si="85">SUM(G306:G313)</f>
        <v>290</v>
      </c>
      <c r="H314" s="195">
        <f t="shared" ref="H314" si="86">SUM(H306:H313)</f>
        <v>30439</v>
      </c>
      <c r="I314" s="219">
        <f t="shared" ref="I314" si="87">SUM(I306:I313)</f>
        <v>83.33</v>
      </c>
    </row>
    <row r="315" spans="1:9" ht="19.5" customHeight="1" x14ac:dyDescent="0.2">
      <c r="A315" s="77" t="s">
        <v>337</v>
      </c>
      <c r="B315" s="89"/>
      <c r="C315" s="89"/>
      <c r="D315" s="196"/>
      <c r="E315" s="196"/>
      <c r="F315" s="196"/>
      <c r="G315" s="196"/>
      <c r="H315" s="196"/>
      <c r="I315" s="220"/>
    </row>
    <row r="316" spans="1:9" ht="25.5" x14ac:dyDescent="0.2">
      <c r="A316" s="70" t="s">
        <v>565</v>
      </c>
      <c r="B316" s="83">
        <v>91652001542</v>
      </c>
      <c r="C316" s="101">
        <v>3111</v>
      </c>
      <c r="D316" s="116">
        <v>3295</v>
      </c>
      <c r="E316" s="208">
        <v>0</v>
      </c>
      <c r="F316" s="208">
        <v>1186</v>
      </c>
      <c r="G316" s="116">
        <v>45</v>
      </c>
      <c r="H316" s="204">
        <f>D316+E316+F316+G316</f>
        <v>4526</v>
      </c>
      <c r="I316" s="221">
        <v>12.66</v>
      </c>
    </row>
    <row r="317" spans="1:9" ht="15.75" customHeight="1" x14ac:dyDescent="0.2">
      <c r="A317" s="70" t="s">
        <v>539</v>
      </c>
      <c r="B317" s="83">
        <v>91652001535</v>
      </c>
      <c r="C317" s="101">
        <v>3111</v>
      </c>
      <c r="D317" s="116">
        <v>3356</v>
      </c>
      <c r="E317" s="208">
        <v>29</v>
      </c>
      <c r="F317" s="116">
        <v>1218</v>
      </c>
      <c r="G317" s="116">
        <v>43</v>
      </c>
      <c r="H317" s="204">
        <f>D317+E317+F317+G317</f>
        <v>4646</v>
      </c>
      <c r="I317" s="221">
        <v>12.86</v>
      </c>
    </row>
    <row r="318" spans="1:9" ht="15.75" customHeight="1" x14ac:dyDescent="0.2">
      <c r="A318" s="70" t="s">
        <v>47</v>
      </c>
      <c r="B318" s="83">
        <v>91652000926</v>
      </c>
      <c r="C318" s="101">
        <v>3111</v>
      </c>
      <c r="D318" s="116">
        <v>8435</v>
      </c>
      <c r="E318" s="208">
        <v>0</v>
      </c>
      <c r="F318" s="208">
        <v>3037</v>
      </c>
      <c r="G318" s="208">
        <v>119</v>
      </c>
      <c r="H318" s="204">
        <f>D318+E318+F318+G318</f>
        <v>11591</v>
      </c>
      <c r="I318" s="221">
        <v>31.94</v>
      </c>
    </row>
    <row r="319" spans="1:9" ht="19.5" customHeight="1" x14ac:dyDescent="0.2">
      <c r="A319" s="95" t="s">
        <v>331</v>
      </c>
      <c r="B319" s="96"/>
      <c r="C319" s="96"/>
      <c r="D319" s="200"/>
      <c r="E319" s="200"/>
      <c r="F319" s="200"/>
      <c r="G319" s="200"/>
      <c r="H319" s="206"/>
      <c r="I319" s="226"/>
    </row>
    <row r="320" spans="1:9" ht="16.5" customHeight="1" thickBot="1" x14ac:dyDescent="0.25">
      <c r="A320" s="84" t="s">
        <v>494</v>
      </c>
      <c r="B320" s="90">
        <v>91652001355</v>
      </c>
      <c r="C320" s="98">
        <v>3111</v>
      </c>
      <c r="D320" s="116">
        <v>5227</v>
      </c>
      <c r="E320" s="213">
        <v>0</v>
      </c>
      <c r="F320" s="117">
        <v>1882</v>
      </c>
      <c r="G320" s="117">
        <v>71</v>
      </c>
      <c r="H320" s="205">
        <f>D320+E320+F320+G320</f>
        <v>7180</v>
      </c>
      <c r="I320" s="223">
        <v>20.170000000000002</v>
      </c>
    </row>
    <row r="321" spans="1:9" ht="19.5" customHeight="1" thickBot="1" x14ac:dyDescent="0.25">
      <c r="A321" s="87" t="s">
        <v>255</v>
      </c>
      <c r="B321" s="74"/>
      <c r="C321" s="88"/>
      <c r="D321" s="214">
        <f t="shared" ref="D321:F321" si="88">SUM(D316:D320)</f>
        <v>20313</v>
      </c>
      <c r="E321" s="214">
        <f t="shared" si="88"/>
        <v>29</v>
      </c>
      <c r="F321" s="214">
        <f t="shared" si="88"/>
        <v>7323</v>
      </c>
      <c r="G321" s="214">
        <f t="shared" ref="G321" si="89">SUM(G316:G320)</f>
        <v>278</v>
      </c>
      <c r="H321" s="214">
        <f t="shared" ref="H321" si="90">SUM(H316:H320)</f>
        <v>27943</v>
      </c>
      <c r="I321" s="219">
        <f t="shared" ref="I321" si="91">SUM(I316:I320)</f>
        <v>77.63</v>
      </c>
    </row>
    <row r="322" spans="1:9" ht="21" customHeight="1" thickBot="1" x14ac:dyDescent="0.25">
      <c r="A322" s="107" t="s">
        <v>256</v>
      </c>
      <c r="B322" s="75"/>
      <c r="C322" s="122"/>
      <c r="D322" s="215">
        <f t="shared" ref="D322:I322" si="92">D14+D24+D39+D62+D77+D103+D112+D138+D149+D171+D195+D213+D239+D252+D268+D280+D286+D294+D300+D304+D314+D321</f>
        <v>1180450</v>
      </c>
      <c r="E322" s="215">
        <f t="shared" si="92"/>
        <v>2068</v>
      </c>
      <c r="F322" s="215">
        <f t="shared" si="92"/>
        <v>425672</v>
      </c>
      <c r="G322" s="215">
        <f t="shared" si="92"/>
        <v>15828</v>
      </c>
      <c r="H322" s="215">
        <f t="shared" si="92"/>
        <v>1624018</v>
      </c>
      <c r="I322" s="238">
        <f t="shared" si="92"/>
        <v>4580.3999999999996</v>
      </c>
    </row>
    <row r="323" spans="1:9" ht="15" x14ac:dyDescent="0.2">
      <c r="D323" s="27"/>
    </row>
  </sheetData>
  <mergeCells count="9">
    <mergeCell ref="I3:I4"/>
    <mergeCell ref="F3:F4"/>
    <mergeCell ref="G3:G4"/>
    <mergeCell ref="H3:H4"/>
    <mergeCell ref="A3:A4"/>
    <mergeCell ref="B3:B4"/>
    <mergeCell ref="C3:C4"/>
    <mergeCell ref="E3:E4"/>
    <mergeCell ref="D3:D4"/>
  </mergeCells>
  <phoneticPr fontId="0" type="noConversion"/>
  <pageMargins left="0.39370078740157483" right="0.19685039370078741" top="0.78740157480314965" bottom="0.78740157480314965" header="0.51181102362204722" footer="0.51181102362204722"/>
  <pageSetup paperSize="9" scale="80" pageOrder="overThenDown" orientation="landscape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3"/>
  <sheetViews>
    <sheetView zoomScaleNormal="100" workbookViewId="0">
      <pane ySplit="4" topLeftCell="A5" activePane="bottomLeft" state="frozen"/>
      <selection pane="bottomLeft" activeCell="I12" sqref="I12"/>
    </sheetView>
  </sheetViews>
  <sheetFormatPr defaultRowHeight="12.75" x14ac:dyDescent="0.2"/>
  <cols>
    <col min="1" max="1" width="64.85546875" style="16" customWidth="1"/>
    <col min="2" max="2" width="13.5703125" style="16" customWidth="1"/>
    <col min="3" max="3" width="5.7109375" style="16" customWidth="1"/>
    <col min="4" max="4" width="12.28515625" style="16" bestFit="1" customWidth="1"/>
    <col min="5" max="5" width="9.85546875" style="16" customWidth="1"/>
    <col min="6" max="6" width="12.28515625" style="16" bestFit="1" customWidth="1"/>
    <col min="7" max="7" width="9.85546875" style="16" bestFit="1" customWidth="1"/>
    <col min="8" max="8" width="12.28515625" style="16" bestFit="1" customWidth="1"/>
    <col min="9" max="9" width="9.42578125" style="16" bestFit="1" customWidth="1"/>
    <col min="10" max="16384" width="9.140625" style="8"/>
  </cols>
  <sheetData>
    <row r="1" spans="1:11" x14ac:dyDescent="0.2">
      <c r="A1" s="14"/>
      <c r="D1" s="14"/>
      <c r="E1" s="14"/>
    </row>
    <row r="2" spans="1:11" ht="13.5" thickBot="1" x14ac:dyDescent="0.25">
      <c r="A2" s="14"/>
      <c r="D2" s="14"/>
      <c r="E2" s="14"/>
      <c r="I2" s="10" t="s">
        <v>579</v>
      </c>
      <c r="J2" s="28"/>
      <c r="K2" s="28"/>
    </row>
    <row r="3" spans="1:11" ht="12.75" customHeight="1" x14ac:dyDescent="0.2">
      <c r="A3" s="266" t="s">
        <v>575</v>
      </c>
      <c r="B3" s="264" t="s">
        <v>407</v>
      </c>
      <c r="C3" s="264" t="s">
        <v>48</v>
      </c>
      <c r="D3" s="264" t="s">
        <v>49</v>
      </c>
      <c r="E3" s="264" t="s">
        <v>50</v>
      </c>
      <c r="F3" s="264" t="s">
        <v>51</v>
      </c>
      <c r="G3" s="264" t="s">
        <v>52</v>
      </c>
      <c r="H3" s="260" t="s">
        <v>53</v>
      </c>
      <c r="I3" s="262" t="s">
        <v>195</v>
      </c>
    </row>
    <row r="4" spans="1:11" ht="30" customHeight="1" thickBot="1" x14ac:dyDescent="0.25">
      <c r="A4" s="267"/>
      <c r="B4" s="265"/>
      <c r="C4" s="265"/>
      <c r="D4" s="268"/>
      <c r="E4" s="268"/>
      <c r="F4" s="269"/>
      <c r="G4" s="269"/>
      <c r="H4" s="261"/>
      <c r="I4" s="263"/>
    </row>
    <row r="5" spans="1:11" ht="19.5" customHeight="1" x14ac:dyDescent="0.2">
      <c r="A5" s="22" t="s">
        <v>57</v>
      </c>
      <c r="B5" s="19"/>
      <c r="C5" s="19"/>
      <c r="D5" s="19"/>
      <c r="E5" s="19"/>
      <c r="F5" s="19"/>
      <c r="G5" s="19"/>
      <c r="H5" s="19"/>
      <c r="I5" s="29"/>
    </row>
    <row r="6" spans="1:11" ht="19.5" customHeight="1" x14ac:dyDescent="0.2">
      <c r="A6" s="24" t="s">
        <v>201</v>
      </c>
      <c r="B6" s="26"/>
      <c r="C6" s="26"/>
      <c r="D6" s="26"/>
      <c r="E6" s="26"/>
      <c r="F6" s="26"/>
      <c r="G6" s="26"/>
      <c r="H6" s="30"/>
      <c r="I6" s="31"/>
    </row>
    <row r="7" spans="1:11" ht="16.5" customHeight="1" x14ac:dyDescent="0.2">
      <c r="A7" s="32" t="s">
        <v>452</v>
      </c>
      <c r="B7" s="33">
        <v>91652000507</v>
      </c>
      <c r="C7" s="33">
        <v>3113</v>
      </c>
      <c r="D7" s="153">
        <v>11043</v>
      </c>
      <c r="E7" s="153">
        <v>50</v>
      </c>
      <c r="F7" s="153">
        <v>3992</v>
      </c>
      <c r="G7" s="153">
        <v>328</v>
      </c>
      <c r="H7" s="154">
        <f>D7+E7+F7+G7</f>
        <v>15413</v>
      </c>
      <c r="I7" s="179">
        <v>35.700000000000003</v>
      </c>
    </row>
    <row r="8" spans="1:11" ht="16.5" customHeight="1" x14ac:dyDescent="0.2">
      <c r="A8" s="32" t="s">
        <v>464</v>
      </c>
      <c r="B8" s="33">
        <v>91652000501</v>
      </c>
      <c r="C8" s="33">
        <v>3113</v>
      </c>
      <c r="D8" s="153">
        <v>23202</v>
      </c>
      <c r="E8" s="153">
        <v>200</v>
      </c>
      <c r="F8" s="153">
        <v>8421</v>
      </c>
      <c r="G8" s="153">
        <v>816</v>
      </c>
      <c r="H8" s="154">
        <f>D8+E8+F8+G8</f>
        <v>32639</v>
      </c>
      <c r="I8" s="179">
        <v>74.3</v>
      </c>
    </row>
    <row r="9" spans="1:11" ht="16.5" customHeight="1" x14ac:dyDescent="0.2">
      <c r="A9" s="32" t="s">
        <v>453</v>
      </c>
      <c r="B9" s="33">
        <v>91652000506</v>
      </c>
      <c r="C9" s="33">
        <v>3113</v>
      </c>
      <c r="D9" s="153">
        <v>18501</v>
      </c>
      <c r="E9" s="153">
        <v>50</v>
      </c>
      <c r="F9" s="153">
        <v>6677</v>
      </c>
      <c r="G9" s="153">
        <v>597</v>
      </c>
      <c r="H9" s="154">
        <f>D9+E9+F9+G9</f>
        <v>25825</v>
      </c>
      <c r="I9" s="179">
        <v>56.640000000000008</v>
      </c>
    </row>
    <row r="10" spans="1:11" ht="16.5" customHeight="1" x14ac:dyDescent="0.2">
      <c r="A10" s="32" t="s">
        <v>465</v>
      </c>
      <c r="B10" s="33">
        <v>91652000505</v>
      </c>
      <c r="C10" s="33">
        <v>3113</v>
      </c>
      <c r="D10" s="153">
        <v>14833</v>
      </c>
      <c r="E10" s="153">
        <v>50</v>
      </c>
      <c r="F10" s="153">
        <v>5357</v>
      </c>
      <c r="G10" s="153">
        <v>456</v>
      </c>
      <c r="H10" s="154">
        <f>D10+E10+F10+G10</f>
        <v>20696</v>
      </c>
      <c r="I10" s="179">
        <v>48.89</v>
      </c>
    </row>
    <row r="11" spans="1:11" ht="16.5" customHeight="1" thickBot="1" x14ac:dyDescent="0.25">
      <c r="A11" s="34" t="s">
        <v>454</v>
      </c>
      <c r="B11" s="35">
        <v>91652000503</v>
      </c>
      <c r="C11" s="35">
        <v>3113</v>
      </c>
      <c r="D11" s="155">
        <v>15573</v>
      </c>
      <c r="E11" s="155">
        <v>40</v>
      </c>
      <c r="F11" s="155">
        <v>5620</v>
      </c>
      <c r="G11" s="155">
        <v>439</v>
      </c>
      <c r="H11" s="156">
        <f>D11+E11+F11+G11</f>
        <v>21672</v>
      </c>
      <c r="I11" s="180">
        <v>51.46</v>
      </c>
    </row>
    <row r="12" spans="1:11" ht="19.5" customHeight="1" thickBot="1" x14ac:dyDescent="0.25">
      <c r="A12" s="21" t="s">
        <v>59</v>
      </c>
      <c r="B12" s="36"/>
      <c r="C12" s="37"/>
      <c r="D12" s="157">
        <f t="shared" ref="D12:I12" si="0">SUM(D7:D11)</f>
        <v>83152</v>
      </c>
      <c r="E12" s="157">
        <f t="shared" si="0"/>
        <v>390</v>
      </c>
      <c r="F12" s="157">
        <f t="shared" si="0"/>
        <v>30067</v>
      </c>
      <c r="G12" s="157">
        <f t="shared" si="0"/>
        <v>2636</v>
      </c>
      <c r="H12" s="157">
        <f t="shared" si="0"/>
        <v>116245</v>
      </c>
      <c r="I12" s="181">
        <f t="shared" si="0"/>
        <v>266.99</v>
      </c>
    </row>
    <row r="13" spans="1:11" ht="19.5" customHeight="1" x14ac:dyDescent="0.2">
      <c r="A13" s="17" t="s">
        <v>203</v>
      </c>
      <c r="B13" s="18"/>
      <c r="C13" s="18"/>
      <c r="D13" s="158"/>
      <c r="E13" s="158"/>
      <c r="F13" s="158"/>
      <c r="G13" s="158"/>
      <c r="H13" s="159"/>
      <c r="I13" s="182"/>
    </row>
    <row r="14" spans="1:11" ht="16.5" customHeight="1" x14ac:dyDescent="0.2">
      <c r="A14" s="32" t="s">
        <v>60</v>
      </c>
      <c r="B14" s="33">
        <v>91652000512</v>
      </c>
      <c r="C14" s="33">
        <v>3113</v>
      </c>
      <c r="D14" s="153">
        <v>9580</v>
      </c>
      <c r="E14" s="153">
        <v>60</v>
      </c>
      <c r="F14" s="153">
        <v>3469</v>
      </c>
      <c r="G14" s="153">
        <v>268</v>
      </c>
      <c r="H14" s="153">
        <f t="shared" ref="H14:H23" si="1">D14+E14+F14+G14</f>
        <v>13377</v>
      </c>
      <c r="I14" s="179">
        <v>30.8</v>
      </c>
    </row>
    <row r="15" spans="1:11" ht="16.5" customHeight="1" x14ac:dyDescent="0.2">
      <c r="A15" s="32" t="s">
        <v>583</v>
      </c>
      <c r="B15" s="33">
        <v>91652000514</v>
      </c>
      <c r="C15" s="33">
        <v>3113</v>
      </c>
      <c r="D15" s="153">
        <v>7732</v>
      </c>
      <c r="E15" s="153">
        <v>50</v>
      </c>
      <c r="F15" s="153">
        <v>2800</v>
      </c>
      <c r="G15" s="153">
        <v>198</v>
      </c>
      <c r="H15" s="153">
        <f t="shared" si="1"/>
        <v>10780</v>
      </c>
      <c r="I15" s="179">
        <v>24.66</v>
      </c>
    </row>
    <row r="16" spans="1:11" ht="25.5" x14ac:dyDescent="0.2">
      <c r="A16" s="32" t="s">
        <v>61</v>
      </c>
      <c r="B16" s="33">
        <v>91652000517</v>
      </c>
      <c r="C16" s="33">
        <v>3113</v>
      </c>
      <c r="D16" s="153">
        <v>14540</v>
      </c>
      <c r="E16" s="153">
        <v>80</v>
      </c>
      <c r="F16" s="153">
        <v>5262</v>
      </c>
      <c r="G16" s="153">
        <v>464</v>
      </c>
      <c r="H16" s="153">
        <f t="shared" si="1"/>
        <v>20346</v>
      </c>
      <c r="I16" s="179">
        <v>49.76</v>
      </c>
    </row>
    <row r="17" spans="1:9" ht="16.5" customHeight="1" x14ac:dyDescent="0.2">
      <c r="A17" s="32" t="s">
        <v>410</v>
      </c>
      <c r="B17" s="33">
        <v>91652000513</v>
      </c>
      <c r="C17" s="33">
        <v>3113</v>
      </c>
      <c r="D17" s="153">
        <v>11504</v>
      </c>
      <c r="E17" s="153">
        <v>110</v>
      </c>
      <c r="F17" s="153">
        <v>4179</v>
      </c>
      <c r="G17" s="153">
        <v>316</v>
      </c>
      <c r="H17" s="153">
        <f t="shared" si="1"/>
        <v>16109</v>
      </c>
      <c r="I17" s="179">
        <v>36.700000000000003</v>
      </c>
    </row>
    <row r="18" spans="1:9" ht="16.5" customHeight="1" x14ac:dyDescent="0.2">
      <c r="A18" s="32" t="s">
        <v>62</v>
      </c>
      <c r="B18" s="33">
        <v>91652000510</v>
      </c>
      <c r="C18" s="33">
        <v>3113</v>
      </c>
      <c r="D18" s="153">
        <v>16448</v>
      </c>
      <c r="E18" s="153">
        <v>101</v>
      </c>
      <c r="F18" s="153">
        <v>5956</v>
      </c>
      <c r="G18" s="153">
        <v>550</v>
      </c>
      <c r="H18" s="153">
        <f t="shared" si="1"/>
        <v>23055</v>
      </c>
      <c r="I18" s="179">
        <v>53.19</v>
      </c>
    </row>
    <row r="19" spans="1:9" ht="16.5" customHeight="1" x14ac:dyDescent="0.2">
      <c r="A19" s="32" t="s">
        <v>63</v>
      </c>
      <c r="B19" s="33">
        <v>91652000511</v>
      </c>
      <c r="C19" s="33">
        <v>3113</v>
      </c>
      <c r="D19" s="153">
        <v>13952</v>
      </c>
      <c r="E19" s="153">
        <v>98</v>
      </c>
      <c r="F19" s="153">
        <v>5056</v>
      </c>
      <c r="G19" s="153">
        <v>418</v>
      </c>
      <c r="H19" s="153">
        <f t="shared" si="1"/>
        <v>19524</v>
      </c>
      <c r="I19" s="179">
        <v>43.73</v>
      </c>
    </row>
    <row r="20" spans="1:9" ht="16.5" customHeight="1" x14ac:dyDescent="0.2">
      <c r="A20" s="32" t="s">
        <v>64</v>
      </c>
      <c r="B20" s="33">
        <v>91652000518</v>
      </c>
      <c r="C20" s="33">
        <v>3113</v>
      </c>
      <c r="D20" s="153">
        <v>12552</v>
      </c>
      <c r="E20" s="153">
        <v>90</v>
      </c>
      <c r="F20" s="153">
        <v>4549</v>
      </c>
      <c r="G20" s="153">
        <v>309</v>
      </c>
      <c r="H20" s="153">
        <f t="shared" si="1"/>
        <v>17500</v>
      </c>
      <c r="I20" s="179">
        <v>43.21</v>
      </c>
    </row>
    <row r="21" spans="1:9" ht="16.5" customHeight="1" x14ac:dyDescent="0.2">
      <c r="A21" s="32" t="s">
        <v>65</v>
      </c>
      <c r="B21" s="33">
        <v>91652000508</v>
      </c>
      <c r="C21" s="33">
        <v>3113</v>
      </c>
      <c r="D21" s="153">
        <v>15789</v>
      </c>
      <c r="E21" s="153">
        <v>171</v>
      </c>
      <c r="F21" s="153">
        <v>5742</v>
      </c>
      <c r="G21" s="153">
        <v>472</v>
      </c>
      <c r="H21" s="153">
        <f t="shared" si="1"/>
        <v>22174</v>
      </c>
      <c r="I21" s="179">
        <v>51.48</v>
      </c>
    </row>
    <row r="22" spans="1:9" ht="16.5" customHeight="1" x14ac:dyDescent="0.2">
      <c r="A22" s="32" t="s">
        <v>411</v>
      </c>
      <c r="B22" s="33">
        <v>91652000509</v>
      </c>
      <c r="C22" s="33">
        <v>3113</v>
      </c>
      <c r="D22" s="153">
        <v>15667</v>
      </c>
      <c r="E22" s="153">
        <v>45</v>
      </c>
      <c r="F22" s="153">
        <v>5656</v>
      </c>
      <c r="G22" s="153">
        <v>493</v>
      </c>
      <c r="H22" s="153">
        <f t="shared" si="1"/>
        <v>21861</v>
      </c>
      <c r="I22" s="179">
        <v>48.1</v>
      </c>
    </row>
    <row r="23" spans="1:9" ht="16.5" customHeight="1" thickBot="1" x14ac:dyDescent="0.25">
      <c r="A23" s="34" t="s">
        <v>466</v>
      </c>
      <c r="B23" s="35">
        <v>91652000515</v>
      </c>
      <c r="C23" s="35">
        <v>3113</v>
      </c>
      <c r="D23" s="160">
        <v>11906</v>
      </c>
      <c r="E23" s="161">
        <v>130</v>
      </c>
      <c r="F23" s="153">
        <v>4330</v>
      </c>
      <c r="G23" s="153">
        <v>337</v>
      </c>
      <c r="H23" s="156">
        <f t="shared" si="1"/>
        <v>16703</v>
      </c>
      <c r="I23" s="179">
        <v>40.75</v>
      </c>
    </row>
    <row r="24" spans="1:9" ht="19.5" customHeight="1" thickBot="1" x14ac:dyDescent="0.25">
      <c r="A24" s="21" t="s">
        <v>66</v>
      </c>
      <c r="B24" s="36"/>
      <c r="C24" s="37"/>
      <c r="D24" s="157">
        <f t="shared" ref="D24:I24" si="2">SUM(D14:D23)</f>
        <v>129670</v>
      </c>
      <c r="E24" s="157">
        <f t="shared" si="2"/>
        <v>935</v>
      </c>
      <c r="F24" s="157">
        <f t="shared" si="2"/>
        <v>46999</v>
      </c>
      <c r="G24" s="157">
        <f t="shared" si="2"/>
        <v>3825</v>
      </c>
      <c r="H24" s="157">
        <f t="shared" si="2"/>
        <v>181429</v>
      </c>
      <c r="I24" s="181">
        <f t="shared" si="2"/>
        <v>422.38000000000005</v>
      </c>
    </row>
    <row r="25" spans="1:9" ht="19.5" customHeight="1" x14ac:dyDescent="0.2">
      <c r="A25" s="17" t="s">
        <v>403</v>
      </c>
      <c r="B25" s="18"/>
      <c r="C25" s="18"/>
      <c r="D25" s="158"/>
      <c r="E25" s="158"/>
      <c r="F25" s="158"/>
      <c r="G25" s="158"/>
      <c r="H25" s="159"/>
      <c r="I25" s="182"/>
    </row>
    <row r="26" spans="1:9" ht="16.5" customHeight="1" x14ac:dyDescent="0.2">
      <c r="A26" s="32" t="s">
        <v>544</v>
      </c>
      <c r="B26" s="33">
        <v>91652000529</v>
      </c>
      <c r="C26" s="33">
        <v>3113</v>
      </c>
      <c r="D26" s="153">
        <v>11688</v>
      </c>
      <c r="E26" s="153">
        <v>46</v>
      </c>
      <c r="F26" s="153">
        <v>4223</v>
      </c>
      <c r="G26" s="153">
        <v>394</v>
      </c>
      <c r="H26" s="154">
        <f t="shared" ref="H26:H35" si="3">D26+E26+F26+G26</f>
        <v>16351</v>
      </c>
      <c r="I26" s="179">
        <v>31.57</v>
      </c>
    </row>
    <row r="27" spans="1:9" ht="16.5" customHeight="1" x14ac:dyDescent="0.2">
      <c r="A27" s="32" t="s">
        <v>412</v>
      </c>
      <c r="B27" s="33">
        <v>91652000525</v>
      </c>
      <c r="C27" s="33">
        <v>3113</v>
      </c>
      <c r="D27" s="153">
        <v>23778</v>
      </c>
      <c r="E27" s="153">
        <v>40</v>
      </c>
      <c r="F27" s="153">
        <v>8574</v>
      </c>
      <c r="G27" s="153">
        <v>586</v>
      </c>
      <c r="H27" s="154">
        <f t="shared" si="3"/>
        <v>32978</v>
      </c>
      <c r="I27" s="179">
        <v>81.14</v>
      </c>
    </row>
    <row r="28" spans="1:9" ht="16.5" customHeight="1" x14ac:dyDescent="0.2">
      <c r="A28" s="32" t="s">
        <v>67</v>
      </c>
      <c r="B28" s="33">
        <v>91652000526</v>
      </c>
      <c r="C28" s="33">
        <v>3113</v>
      </c>
      <c r="D28" s="153">
        <v>16969</v>
      </c>
      <c r="E28" s="153">
        <v>135</v>
      </c>
      <c r="F28" s="153">
        <v>6155</v>
      </c>
      <c r="G28" s="153">
        <v>585</v>
      </c>
      <c r="H28" s="154">
        <f t="shared" si="3"/>
        <v>23844</v>
      </c>
      <c r="I28" s="179">
        <v>55.19</v>
      </c>
    </row>
    <row r="29" spans="1:9" ht="16.5" customHeight="1" x14ac:dyDescent="0.2">
      <c r="A29" s="32" t="s">
        <v>576</v>
      </c>
      <c r="B29" s="33">
        <v>91652000530</v>
      </c>
      <c r="C29" s="33">
        <v>3113</v>
      </c>
      <c r="D29" s="153">
        <v>19252</v>
      </c>
      <c r="E29" s="153">
        <v>20</v>
      </c>
      <c r="F29" s="153">
        <v>6938</v>
      </c>
      <c r="G29" s="153">
        <v>626</v>
      </c>
      <c r="H29" s="154">
        <f t="shared" si="3"/>
        <v>26836</v>
      </c>
      <c r="I29" s="179">
        <v>61.12</v>
      </c>
    </row>
    <row r="30" spans="1:9" ht="16.5" customHeight="1" x14ac:dyDescent="0.2">
      <c r="A30" s="32" t="s">
        <v>68</v>
      </c>
      <c r="B30" s="33">
        <v>91652000531</v>
      </c>
      <c r="C30" s="33">
        <v>3113</v>
      </c>
      <c r="D30" s="153">
        <v>22212</v>
      </c>
      <c r="E30" s="153">
        <v>125</v>
      </c>
      <c r="F30" s="153">
        <v>8039</v>
      </c>
      <c r="G30" s="153">
        <v>733</v>
      </c>
      <c r="H30" s="154">
        <f t="shared" si="3"/>
        <v>31109</v>
      </c>
      <c r="I30" s="179">
        <v>73.989999999999995</v>
      </c>
    </row>
    <row r="31" spans="1:9" ht="16.5" customHeight="1" x14ac:dyDescent="0.2">
      <c r="A31" s="32" t="s">
        <v>69</v>
      </c>
      <c r="B31" s="33">
        <v>91652000524</v>
      </c>
      <c r="C31" s="33">
        <v>3113</v>
      </c>
      <c r="D31" s="153">
        <v>11324</v>
      </c>
      <c r="E31" s="153">
        <v>15</v>
      </c>
      <c r="F31" s="153">
        <v>4082</v>
      </c>
      <c r="G31" s="153">
        <v>276</v>
      </c>
      <c r="H31" s="154">
        <f t="shared" si="3"/>
        <v>15697</v>
      </c>
      <c r="I31" s="179">
        <v>36.76</v>
      </c>
    </row>
    <row r="32" spans="1:9" ht="16.5" customHeight="1" x14ac:dyDescent="0.2">
      <c r="A32" s="32" t="s">
        <v>413</v>
      </c>
      <c r="B32" s="33">
        <v>91652000528</v>
      </c>
      <c r="C32" s="33">
        <v>3113</v>
      </c>
      <c r="D32" s="153">
        <v>22154</v>
      </c>
      <c r="E32" s="153">
        <v>100</v>
      </c>
      <c r="F32" s="153">
        <v>8009</v>
      </c>
      <c r="G32" s="153">
        <v>561</v>
      </c>
      <c r="H32" s="154">
        <f t="shared" si="3"/>
        <v>30824</v>
      </c>
      <c r="I32" s="179">
        <v>73.06</v>
      </c>
    </row>
    <row r="33" spans="1:9" ht="16.5" customHeight="1" x14ac:dyDescent="0.2">
      <c r="A33" s="32" t="s">
        <v>70</v>
      </c>
      <c r="B33" s="33">
        <v>91652000521</v>
      </c>
      <c r="C33" s="33">
        <v>3113</v>
      </c>
      <c r="D33" s="153">
        <v>15138</v>
      </c>
      <c r="E33" s="153">
        <v>127</v>
      </c>
      <c r="F33" s="153">
        <v>5493</v>
      </c>
      <c r="G33" s="153">
        <v>477</v>
      </c>
      <c r="H33" s="154">
        <f t="shared" si="3"/>
        <v>21235</v>
      </c>
      <c r="I33" s="179">
        <v>49.88</v>
      </c>
    </row>
    <row r="34" spans="1:9" s="16" customFormat="1" ht="16.5" customHeight="1" x14ac:dyDescent="0.2">
      <c r="A34" s="99" t="s">
        <v>584</v>
      </c>
      <c r="B34" s="38">
        <v>91652000527</v>
      </c>
      <c r="C34" s="38">
        <v>3117</v>
      </c>
      <c r="D34" s="129">
        <v>12447</v>
      </c>
      <c r="E34" s="129">
        <v>30</v>
      </c>
      <c r="F34" s="129">
        <v>4491</v>
      </c>
      <c r="G34" s="129">
        <v>383</v>
      </c>
      <c r="H34" s="162">
        <f t="shared" si="3"/>
        <v>17351</v>
      </c>
      <c r="I34" s="132">
        <v>41.08</v>
      </c>
    </row>
    <row r="35" spans="1:9" ht="15" customHeight="1" thickBot="1" x14ac:dyDescent="0.25">
      <c r="A35" s="99" t="s">
        <v>71</v>
      </c>
      <c r="B35" s="33">
        <v>91652000520</v>
      </c>
      <c r="C35" s="33">
        <v>3113</v>
      </c>
      <c r="D35" s="153">
        <v>13372</v>
      </c>
      <c r="E35" s="153">
        <v>17</v>
      </c>
      <c r="F35" s="153">
        <v>4820</v>
      </c>
      <c r="G35" s="153">
        <v>272</v>
      </c>
      <c r="H35" s="154">
        <f t="shared" si="3"/>
        <v>18481</v>
      </c>
      <c r="I35" s="179">
        <v>47.69</v>
      </c>
    </row>
    <row r="36" spans="1:9" ht="19.5" customHeight="1" thickBot="1" x14ac:dyDescent="0.25">
      <c r="A36" s="87" t="s">
        <v>72</v>
      </c>
      <c r="B36" s="36"/>
      <c r="C36" s="37"/>
      <c r="D36" s="157">
        <f t="shared" ref="D36:I36" si="4">SUM(D26:D35)</f>
        <v>168334</v>
      </c>
      <c r="E36" s="157">
        <f t="shared" si="4"/>
        <v>655</v>
      </c>
      <c r="F36" s="157">
        <f t="shared" si="4"/>
        <v>60824</v>
      </c>
      <c r="G36" s="157">
        <f t="shared" si="4"/>
        <v>4893</v>
      </c>
      <c r="H36" s="157">
        <f t="shared" si="4"/>
        <v>234706</v>
      </c>
      <c r="I36" s="181">
        <f t="shared" si="4"/>
        <v>551.48</v>
      </c>
    </row>
    <row r="37" spans="1:9" ht="19.5" customHeight="1" x14ac:dyDescent="0.2">
      <c r="A37" s="77" t="s">
        <v>205</v>
      </c>
      <c r="B37" s="18"/>
      <c r="C37" s="18"/>
      <c r="D37" s="158"/>
      <c r="E37" s="158"/>
      <c r="F37" s="158"/>
      <c r="G37" s="158"/>
      <c r="H37" s="159"/>
      <c r="I37" s="182"/>
    </row>
    <row r="38" spans="1:9" ht="16.5" customHeight="1" x14ac:dyDescent="0.2">
      <c r="A38" s="99" t="s">
        <v>414</v>
      </c>
      <c r="B38" s="33">
        <v>91652000532</v>
      </c>
      <c r="C38" s="33">
        <v>3113</v>
      </c>
      <c r="D38" s="153">
        <v>16269</v>
      </c>
      <c r="E38" s="153">
        <v>25</v>
      </c>
      <c r="F38" s="153">
        <v>5865</v>
      </c>
      <c r="G38" s="153">
        <v>532</v>
      </c>
      <c r="H38" s="154">
        <f t="shared" ref="H38:H57" si="5">D38+E38+F38+G38</f>
        <v>22691</v>
      </c>
      <c r="I38" s="179">
        <v>51.85</v>
      </c>
    </row>
    <row r="39" spans="1:9" ht="25.5" x14ac:dyDescent="0.2">
      <c r="A39" s="123" t="s">
        <v>500</v>
      </c>
      <c r="B39" s="33">
        <v>91652000544</v>
      </c>
      <c r="C39" s="33">
        <v>3113</v>
      </c>
      <c r="D39" s="153">
        <v>30253</v>
      </c>
      <c r="E39" s="153">
        <v>200</v>
      </c>
      <c r="F39" s="153">
        <v>10959</v>
      </c>
      <c r="G39" s="153">
        <v>989</v>
      </c>
      <c r="H39" s="154">
        <f t="shared" si="5"/>
        <v>42401</v>
      </c>
      <c r="I39" s="179">
        <v>99.27</v>
      </c>
    </row>
    <row r="40" spans="1:9" ht="16.5" customHeight="1" x14ac:dyDescent="0.2">
      <c r="A40" s="124" t="s">
        <v>73</v>
      </c>
      <c r="B40" s="33">
        <v>91652000543</v>
      </c>
      <c r="C40" s="33">
        <v>3113</v>
      </c>
      <c r="D40" s="153">
        <v>19421</v>
      </c>
      <c r="E40" s="153">
        <v>100</v>
      </c>
      <c r="F40" s="153">
        <v>7026</v>
      </c>
      <c r="G40" s="153">
        <v>666</v>
      </c>
      <c r="H40" s="154">
        <f t="shared" si="5"/>
        <v>27213</v>
      </c>
      <c r="I40" s="179">
        <v>62.5</v>
      </c>
    </row>
    <row r="41" spans="1:9" ht="16.5" customHeight="1" x14ac:dyDescent="0.2">
      <c r="A41" s="99" t="s">
        <v>415</v>
      </c>
      <c r="B41" s="33">
        <v>91652000535</v>
      </c>
      <c r="C41" s="33">
        <v>3113</v>
      </c>
      <c r="D41" s="153">
        <v>17218</v>
      </c>
      <c r="E41" s="153">
        <v>55</v>
      </c>
      <c r="F41" s="153">
        <v>6217</v>
      </c>
      <c r="G41" s="153">
        <v>573</v>
      </c>
      <c r="H41" s="154">
        <f t="shared" si="5"/>
        <v>24063</v>
      </c>
      <c r="I41" s="179">
        <v>54.99</v>
      </c>
    </row>
    <row r="42" spans="1:9" ht="16.5" customHeight="1" x14ac:dyDescent="0.2">
      <c r="A42" s="99" t="s">
        <v>74</v>
      </c>
      <c r="B42" s="33">
        <v>91652000534</v>
      </c>
      <c r="C42" s="33">
        <v>3113</v>
      </c>
      <c r="D42" s="153">
        <v>14847</v>
      </c>
      <c r="E42" s="153">
        <v>119</v>
      </c>
      <c r="F42" s="153">
        <v>5385</v>
      </c>
      <c r="G42" s="153">
        <v>477</v>
      </c>
      <c r="H42" s="154">
        <f t="shared" si="5"/>
        <v>20828</v>
      </c>
      <c r="I42" s="179">
        <v>48</v>
      </c>
    </row>
    <row r="43" spans="1:9" ht="16.5" customHeight="1" x14ac:dyDescent="0.2">
      <c r="A43" s="99" t="s">
        <v>75</v>
      </c>
      <c r="B43" s="33">
        <v>91652000551</v>
      </c>
      <c r="C43" s="33">
        <v>3113</v>
      </c>
      <c r="D43" s="153">
        <v>21502</v>
      </c>
      <c r="E43" s="153">
        <v>92</v>
      </c>
      <c r="F43" s="153">
        <v>7772</v>
      </c>
      <c r="G43" s="153">
        <v>749</v>
      </c>
      <c r="H43" s="154">
        <f t="shared" si="5"/>
        <v>30115</v>
      </c>
      <c r="I43" s="179">
        <v>68</v>
      </c>
    </row>
    <row r="44" spans="1:9" ht="16.5" customHeight="1" x14ac:dyDescent="0.2">
      <c r="A44" s="99" t="s">
        <v>76</v>
      </c>
      <c r="B44" s="33">
        <v>91652000549</v>
      </c>
      <c r="C44" s="33">
        <v>3113</v>
      </c>
      <c r="D44" s="153">
        <v>25691</v>
      </c>
      <c r="E44" s="153">
        <v>70</v>
      </c>
      <c r="F44" s="153">
        <v>9273</v>
      </c>
      <c r="G44" s="153">
        <v>808</v>
      </c>
      <c r="H44" s="154">
        <f t="shared" si="5"/>
        <v>35842</v>
      </c>
      <c r="I44" s="179">
        <v>81.91</v>
      </c>
    </row>
    <row r="45" spans="1:9" ht="25.5" x14ac:dyDescent="0.2">
      <c r="A45" s="99" t="s">
        <v>77</v>
      </c>
      <c r="B45" s="33">
        <v>91652000537</v>
      </c>
      <c r="C45" s="33">
        <v>3113</v>
      </c>
      <c r="D45" s="153">
        <v>24346</v>
      </c>
      <c r="E45" s="153">
        <v>200</v>
      </c>
      <c r="F45" s="153">
        <v>8833</v>
      </c>
      <c r="G45" s="153">
        <v>648</v>
      </c>
      <c r="H45" s="154">
        <f t="shared" si="5"/>
        <v>34027</v>
      </c>
      <c r="I45" s="179">
        <v>79.3</v>
      </c>
    </row>
    <row r="46" spans="1:9" ht="16.5" customHeight="1" x14ac:dyDescent="0.2">
      <c r="A46" s="99" t="s">
        <v>78</v>
      </c>
      <c r="B46" s="33">
        <v>91652000554</v>
      </c>
      <c r="C46" s="33">
        <v>3113</v>
      </c>
      <c r="D46" s="153">
        <v>8154</v>
      </c>
      <c r="E46" s="153">
        <v>65</v>
      </c>
      <c r="F46" s="153">
        <v>2957</v>
      </c>
      <c r="G46" s="153">
        <v>226</v>
      </c>
      <c r="H46" s="154">
        <f t="shared" si="5"/>
        <v>11402</v>
      </c>
      <c r="I46" s="179">
        <v>27.3</v>
      </c>
    </row>
    <row r="47" spans="1:9" ht="16.5" customHeight="1" x14ac:dyDescent="0.2">
      <c r="A47" s="99" t="s">
        <v>79</v>
      </c>
      <c r="B47" s="33">
        <v>91652000547</v>
      </c>
      <c r="C47" s="33">
        <v>3113</v>
      </c>
      <c r="D47" s="153">
        <v>15463</v>
      </c>
      <c r="E47" s="153">
        <v>120</v>
      </c>
      <c r="F47" s="153">
        <v>5607</v>
      </c>
      <c r="G47" s="153">
        <v>435</v>
      </c>
      <c r="H47" s="154">
        <f t="shared" si="5"/>
        <v>21625</v>
      </c>
      <c r="I47" s="179">
        <v>47.7</v>
      </c>
    </row>
    <row r="48" spans="1:9" ht="16.5" customHeight="1" x14ac:dyDescent="0.2">
      <c r="A48" s="99" t="s">
        <v>80</v>
      </c>
      <c r="B48" s="33">
        <v>91652000553</v>
      </c>
      <c r="C48" s="33">
        <v>3113</v>
      </c>
      <c r="D48" s="153">
        <v>12752</v>
      </c>
      <c r="E48" s="153">
        <v>10</v>
      </c>
      <c r="F48" s="153">
        <v>4594</v>
      </c>
      <c r="G48" s="153">
        <v>394</v>
      </c>
      <c r="H48" s="154">
        <f t="shared" si="5"/>
        <v>17750</v>
      </c>
      <c r="I48" s="179">
        <v>36.4</v>
      </c>
    </row>
    <row r="49" spans="1:9" ht="16.5" customHeight="1" x14ac:dyDescent="0.2">
      <c r="A49" s="99" t="s">
        <v>81</v>
      </c>
      <c r="B49" s="33">
        <v>91652000538</v>
      </c>
      <c r="C49" s="33">
        <v>3113</v>
      </c>
      <c r="D49" s="153">
        <v>14267</v>
      </c>
      <c r="E49" s="153">
        <v>60</v>
      </c>
      <c r="F49" s="153">
        <v>5157</v>
      </c>
      <c r="G49" s="153">
        <v>439</v>
      </c>
      <c r="H49" s="154">
        <f t="shared" si="5"/>
        <v>19923</v>
      </c>
      <c r="I49" s="179">
        <v>46.55</v>
      </c>
    </row>
    <row r="50" spans="1:9" ht="25.5" x14ac:dyDescent="0.2">
      <c r="A50" s="99" t="s">
        <v>82</v>
      </c>
      <c r="B50" s="33">
        <v>91652000542</v>
      </c>
      <c r="C50" s="33">
        <v>3113</v>
      </c>
      <c r="D50" s="153">
        <v>11003</v>
      </c>
      <c r="E50" s="153">
        <v>40</v>
      </c>
      <c r="F50" s="153">
        <v>3975</v>
      </c>
      <c r="G50" s="153">
        <v>338</v>
      </c>
      <c r="H50" s="154">
        <f t="shared" si="5"/>
        <v>15356</v>
      </c>
      <c r="I50" s="179">
        <v>38</v>
      </c>
    </row>
    <row r="51" spans="1:9" ht="16.5" customHeight="1" x14ac:dyDescent="0.2">
      <c r="A51" s="99" t="s">
        <v>83</v>
      </c>
      <c r="B51" s="33">
        <v>91652000552</v>
      </c>
      <c r="C51" s="33">
        <v>3113</v>
      </c>
      <c r="D51" s="153">
        <v>11462</v>
      </c>
      <c r="E51" s="153">
        <v>160</v>
      </c>
      <c r="F51" s="153">
        <v>4181</v>
      </c>
      <c r="G51" s="153">
        <v>328</v>
      </c>
      <c r="H51" s="154">
        <f t="shared" si="5"/>
        <v>16131</v>
      </c>
      <c r="I51" s="179">
        <v>37.200000000000003</v>
      </c>
    </row>
    <row r="52" spans="1:9" ht="16.5" customHeight="1" x14ac:dyDescent="0.2">
      <c r="A52" s="99" t="s">
        <v>467</v>
      </c>
      <c r="B52" s="33">
        <v>91652000545</v>
      </c>
      <c r="C52" s="33">
        <v>3113</v>
      </c>
      <c r="D52" s="153">
        <v>25605</v>
      </c>
      <c r="E52" s="153">
        <v>153</v>
      </c>
      <c r="F52" s="153">
        <v>9270</v>
      </c>
      <c r="G52" s="153">
        <v>682</v>
      </c>
      <c r="H52" s="154">
        <f t="shared" si="5"/>
        <v>35710</v>
      </c>
      <c r="I52" s="179">
        <v>73.66</v>
      </c>
    </row>
    <row r="53" spans="1:9" ht="16.5" customHeight="1" x14ac:dyDescent="0.2">
      <c r="A53" s="99" t="s">
        <v>84</v>
      </c>
      <c r="B53" s="33">
        <v>91652000546</v>
      </c>
      <c r="C53" s="33">
        <v>3113</v>
      </c>
      <c r="D53" s="153">
        <v>9236</v>
      </c>
      <c r="E53" s="153">
        <v>100</v>
      </c>
      <c r="F53" s="153">
        <v>3359</v>
      </c>
      <c r="G53" s="153">
        <v>263</v>
      </c>
      <c r="H53" s="154">
        <f t="shared" si="5"/>
        <v>12958</v>
      </c>
      <c r="I53" s="179">
        <v>32.79</v>
      </c>
    </row>
    <row r="54" spans="1:9" ht="16.5" customHeight="1" x14ac:dyDescent="0.2">
      <c r="A54" s="99" t="s">
        <v>85</v>
      </c>
      <c r="B54" s="33">
        <v>91652000550</v>
      </c>
      <c r="C54" s="33">
        <v>3113</v>
      </c>
      <c r="D54" s="153">
        <v>14497</v>
      </c>
      <c r="E54" s="153">
        <v>0</v>
      </c>
      <c r="F54" s="153">
        <v>5219</v>
      </c>
      <c r="G54" s="153">
        <v>419</v>
      </c>
      <c r="H54" s="154">
        <f t="shared" si="5"/>
        <v>20135</v>
      </c>
      <c r="I54" s="179">
        <v>49.15</v>
      </c>
    </row>
    <row r="55" spans="1:9" ht="16.5" customHeight="1" x14ac:dyDescent="0.2">
      <c r="A55" s="99" t="s">
        <v>264</v>
      </c>
      <c r="B55" s="33">
        <v>91652000548</v>
      </c>
      <c r="C55" s="33">
        <v>3113</v>
      </c>
      <c r="D55" s="153">
        <v>17937</v>
      </c>
      <c r="E55" s="153">
        <v>160</v>
      </c>
      <c r="F55" s="153">
        <v>6512</v>
      </c>
      <c r="G55" s="153">
        <v>456</v>
      </c>
      <c r="H55" s="154">
        <f t="shared" si="5"/>
        <v>25065</v>
      </c>
      <c r="I55" s="179">
        <v>65.73</v>
      </c>
    </row>
    <row r="56" spans="1:9" ht="16.5" customHeight="1" x14ac:dyDescent="0.2">
      <c r="A56" s="99" t="s">
        <v>86</v>
      </c>
      <c r="B56" s="33">
        <v>91652000541</v>
      </c>
      <c r="C56" s="33">
        <v>3113</v>
      </c>
      <c r="D56" s="153">
        <v>10632</v>
      </c>
      <c r="E56" s="153">
        <v>130</v>
      </c>
      <c r="F56" s="153">
        <v>3872</v>
      </c>
      <c r="G56" s="153">
        <v>331</v>
      </c>
      <c r="H56" s="154">
        <f t="shared" si="5"/>
        <v>14965</v>
      </c>
      <c r="I56" s="179">
        <v>33</v>
      </c>
    </row>
    <row r="57" spans="1:9" ht="16.5" customHeight="1" x14ac:dyDescent="0.2">
      <c r="A57" s="99" t="s">
        <v>87</v>
      </c>
      <c r="B57" s="33">
        <v>91652000539</v>
      </c>
      <c r="C57" s="33">
        <v>3113</v>
      </c>
      <c r="D57" s="153">
        <v>17985</v>
      </c>
      <c r="E57" s="153">
        <v>162</v>
      </c>
      <c r="F57" s="153">
        <v>6530</v>
      </c>
      <c r="G57" s="153">
        <v>493</v>
      </c>
      <c r="H57" s="154">
        <f t="shared" si="5"/>
        <v>25170</v>
      </c>
      <c r="I57" s="179">
        <v>58.08</v>
      </c>
    </row>
    <row r="58" spans="1:9" ht="19.5" customHeight="1" x14ac:dyDescent="0.2">
      <c r="A58" s="95" t="s">
        <v>55</v>
      </c>
      <c r="B58" s="26"/>
      <c r="C58" s="26"/>
      <c r="D58" s="163"/>
      <c r="E58" s="163"/>
      <c r="F58" s="163"/>
      <c r="G58" s="163"/>
      <c r="H58" s="164"/>
      <c r="I58" s="183"/>
    </row>
    <row r="59" spans="1:9" ht="16.5" customHeight="1" thickBot="1" x14ac:dyDescent="0.25">
      <c r="A59" s="125" t="s">
        <v>416</v>
      </c>
      <c r="B59" s="35">
        <v>91652000679</v>
      </c>
      <c r="C59" s="35">
        <v>3113</v>
      </c>
      <c r="D59" s="153">
        <v>21531</v>
      </c>
      <c r="E59" s="153">
        <v>232</v>
      </c>
      <c r="F59" s="153">
        <v>7830</v>
      </c>
      <c r="G59" s="153">
        <v>682</v>
      </c>
      <c r="H59" s="156">
        <f>D59+E59+F59+G59</f>
        <v>30275</v>
      </c>
      <c r="I59" s="179">
        <v>73.36999999999999</v>
      </c>
    </row>
    <row r="60" spans="1:9" ht="19.5" customHeight="1" thickBot="1" x14ac:dyDescent="0.25">
      <c r="A60" s="87" t="s">
        <v>88</v>
      </c>
      <c r="B60" s="36"/>
      <c r="C60" s="37"/>
      <c r="D60" s="157">
        <f t="shared" ref="D60:I60" si="6">SUM(D38:D59)</f>
        <v>360071</v>
      </c>
      <c r="E60" s="157">
        <f t="shared" si="6"/>
        <v>2253</v>
      </c>
      <c r="F60" s="157">
        <f t="shared" si="6"/>
        <v>130393</v>
      </c>
      <c r="G60" s="157">
        <f t="shared" si="6"/>
        <v>10928</v>
      </c>
      <c r="H60" s="157">
        <f t="shared" si="6"/>
        <v>503645</v>
      </c>
      <c r="I60" s="181">
        <f t="shared" si="6"/>
        <v>1164.7499999999995</v>
      </c>
    </row>
    <row r="61" spans="1:9" ht="19.5" customHeight="1" x14ac:dyDescent="0.2">
      <c r="A61" s="77" t="s">
        <v>206</v>
      </c>
      <c r="B61" s="18"/>
      <c r="C61" s="18"/>
      <c r="D61" s="158"/>
      <c r="E61" s="158"/>
      <c r="F61" s="158"/>
      <c r="G61" s="158"/>
      <c r="H61" s="159"/>
      <c r="I61" s="182"/>
    </row>
    <row r="62" spans="1:9" ht="16.5" customHeight="1" x14ac:dyDescent="0.2">
      <c r="A62" s="99" t="s">
        <v>89</v>
      </c>
      <c r="B62" s="33">
        <v>91652000556</v>
      </c>
      <c r="C62" s="33">
        <v>3113</v>
      </c>
      <c r="D62" s="153">
        <v>8752</v>
      </c>
      <c r="E62" s="153">
        <v>40</v>
      </c>
      <c r="F62" s="153">
        <v>3165</v>
      </c>
      <c r="G62" s="153">
        <v>235</v>
      </c>
      <c r="H62" s="154">
        <f t="shared" ref="H62:H73" si="7">D62+E62+F62+G62</f>
        <v>12192</v>
      </c>
      <c r="I62" s="179">
        <v>26.65</v>
      </c>
    </row>
    <row r="63" spans="1:9" ht="25.5" x14ac:dyDescent="0.2">
      <c r="A63" s="99" t="s">
        <v>90</v>
      </c>
      <c r="B63" s="33">
        <v>91652000566</v>
      </c>
      <c r="C63" s="33">
        <v>3113</v>
      </c>
      <c r="D63" s="153">
        <v>18639</v>
      </c>
      <c r="E63" s="153">
        <v>160</v>
      </c>
      <c r="F63" s="153">
        <v>6764</v>
      </c>
      <c r="G63" s="153">
        <v>645</v>
      </c>
      <c r="H63" s="154">
        <f t="shared" si="7"/>
        <v>26208</v>
      </c>
      <c r="I63" s="179">
        <v>58.48</v>
      </c>
    </row>
    <row r="64" spans="1:9" ht="16.5" customHeight="1" x14ac:dyDescent="0.2">
      <c r="A64" s="99" t="s">
        <v>91</v>
      </c>
      <c r="B64" s="33">
        <v>91652000555</v>
      </c>
      <c r="C64" s="33">
        <v>3113</v>
      </c>
      <c r="D64" s="153">
        <v>9670</v>
      </c>
      <c r="E64" s="153">
        <v>150</v>
      </c>
      <c r="F64" s="153">
        <v>3533</v>
      </c>
      <c r="G64" s="153">
        <v>194</v>
      </c>
      <c r="H64" s="154">
        <f t="shared" si="7"/>
        <v>13547</v>
      </c>
      <c r="I64" s="179">
        <v>30.04</v>
      </c>
    </row>
    <row r="65" spans="1:9" ht="25.5" x14ac:dyDescent="0.2">
      <c r="A65" s="99" t="s">
        <v>92</v>
      </c>
      <c r="B65" s="33">
        <v>91652000557</v>
      </c>
      <c r="C65" s="33">
        <v>3113</v>
      </c>
      <c r="D65" s="153">
        <v>25404</v>
      </c>
      <c r="E65" s="153">
        <v>300</v>
      </c>
      <c r="F65" s="153">
        <v>9247</v>
      </c>
      <c r="G65" s="153">
        <v>752</v>
      </c>
      <c r="H65" s="154">
        <f t="shared" si="7"/>
        <v>35703</v>
      </c>
      <c r="I65" s="179">
        <v>86.39</v>
      </c>
    </row>
    <row r="66" spans="1:9" ht="16.5" customHeight="1" x14ac:dyDescent="0.2">
      <c r="A66" s="99" t="s">
        <v>468</v>
      </c>
      <c r="B66" s="33">
        <v>91652000567</v>
      </c>
      <c r="C66" s="33">
        <v>3113</v>
      </c>
      <c r="D66" s="153">
        <v>15407</v>
      </c>
      <c r="E66" s="153">
        <v>56</v>
      </c>
      <c r="F66" s="153">
        <v>5566</v>
      </c>
      <c r="G66" s="153">
        <v>366</v>
      </c>
      <c r="H66" s="154">
        <f t="shared" si="7"/>
        <v>21395</v>
      </c>
      <c r="I66" s="179">
        <v>50.57</v>
      </c>
    </row>
    <row r="67" spans="1:9" ht="16.5" customHeight="1" x14ac:dyDescent="0.2">
      <c r="A67" s="99" t="s">
        <v>93</v>
      </c>
      <c r="B67" s="33">
        <v>91652000563</v>
      </c>
      <c r="C67" s="33">
        <v>3113</v>
      </c>
      <c r="D67" s="153">
        <v>15624</v>
      </c>
      <c r="E67" s="153">
        <v>50</v>
      </c>
      <c r="F67" s="153">
        <v>5642</v>
      </c>
      <c r="G67" s="153">
        <v>513</v>
      </c>
      <c r="H67" s="154">
        <f t="shared" si="7"/>
        <v>21829</v>
      </c>
      <c r="I67" s="179">
        <v>49.09</v>
      </c>
    </row>
    <row r="68" spans="1:9" ht="16.5" customHeight="1" x14ac:dyDescent="0.2">
      <c r="A68" s="99" t="s">
        <v>94</v>
      </c>
      <c r="B68" s="33">
        <v>91652000564</v>
      </c>
      <c r="C68" s="33">
        <v>3117</v>
      </c>
      <c r="D68" s="153">
        <v>7342</v>
      </c>
      <c r="E68" s="153">
        <v>30</v>
      </c>
      <c r="F68" s="153">
        <v>2653</v>
      </c>
      <c r="G68" s="153">
        <v>279</v>
      </c>
      <c r="H68" s="154">
        <f t="shared" si="7"/>
        <v>10304</v>
      </c>
      <c r="I68" s="179">
        <v>22.75</v>
      </c>
    </row>
    <row r="69" spans="1:9" ht="16.5" customHeight="1" x14ac:dyDescent="0.2">
      <c r="A69" s="99" t="s">
        <v>95</v>
      </c>
      <c r="B69" s="33">
        <v>91652000558</v>
      </c>
      <c r="C69" s="33">
        <v>3113</v>
      </c>
      <c r="D69" s="153">
        <v>11690</v>
      </c>
      <c r="E69" s="153">
        <v>60</v>
      </c>
      <c r="F69" s="153">
        <v>4229</v>
      </c>
      <c r="G69" s="153">
        <v>267</v>
      </c>
      <c r="H69" s="154">
        <f t="shared" si="7"/>
        <v>16246</v>
      </c>
      <c r="I69" s="179">
        <v>40.29</v>
      </c>
    </row>
    <row r="70" spans="1:9" ht="16.5" customHeight="1" x14ac:dyDescent="0.2">
      <c r="A70" s="99" t="s">
        <v>96</v>
      </c>
      <c r="B70" s="33">
        <v>91652000565</v>
      </c>
      <c r="C70" s="33">
        <v>3113</v>
      </c>
      <c r="D70" s="153">
        <v>16288</v>
      </c>
      <c r="E70" s="153">
        <v>60</v>
      </c>
      <c r="F70" s="153">
        <v>5884</v>
      </c>
      <c r="G70" s="153">
        <v>421</v>
      </c>
      <c r="H70" s="154">
        <f t="shared" si="7"/>
        <v>22653</v>
      </c>
      <c r="I70" s="179">
        <v>55.79</v>
      </c>
    </row>
    <row r="71" spans="1:9" ht="25.5" x14ac:dyDescent="0.2">
      <c r="A71" s="99" t="s">
        <v>97</v>
      </c>
      <c r="B71" s="33">
        <v>91652000569</v>
      </c>
      <c r="C71" s="33">
        <v>3113</v>
      </c>
      <c r="D71" s="153">
        <v>14119</v>
      </c>
      <c r="E71" s="153">
        <v>56</v>
      </c>
      <c r="F71" s="153">
        <v>5102</v>
      </c>
      <c r="G71" s="153">
        <v>358</v>
      </c>
      <c r="H71" s="154">
        <f t="shared" si="7"/>
        <v>19635</v>
      </c>
      <c r="I71" s="179">
        <v>46.52</v>
      </c>
    </row>
    <row r="72" spans="1:9" ht="25.5" x14ac:dyDescent="0.2">
      <c r="A72" s="99" t="s">
        <v>469</v>
      </c>
      <c r="B72" s="33">
        <v>91652000570</v>
      </c>
      <c r="C72" s="33">
        <v>3113</v>
      </c>
      <c r="D72" s="153">
        <v>34820</v>
      </c>
      <c r="E72" s="153">
        <v>20</v>
      </c>
      <c r="F72" s="153">
        <v>12542</v>
      </c>
      <c r="G72" s="153">
        <v>1015</v>
      </c>
      <c r="H72" s="154">
        <f t="shared" si="7"/>
        <v>48397</v>
      </c>
      <c r="I72" s="179">
        <v>115.79</v>
      </c>
    </row>
    <row r="73" spans="1:9" ht="16.5" customHeight="1" x14ac:dyDescent="0.2">
      <c r="A73" s="99" t="s">
        <v>569</v>
      </c>
      <c r="B73" s="33">
        <v>91652000559</v>
      </c>
      <c r="C73" s="33">
        <v>3113</v>
      </c>
      <c r="D73" s="153">
        <v>20152</v>
      </c>
      <c r="E73" s="153">
        <v>433</v>
      </c>
      <c r="F73" s="153">
        <v>7402</v>
      </c>
      <c r="G73" s="153">
        <v>614</v>
      </c>
      <c r="H73" s="154">
        <f t="shared" si="7"/>
        <v>28601</v>
      </c>
      <c r="I73" s="179">
        <v>66.400000000000006</v>
      </c>
    </row>
    <row r="74" spans="1:9" ht="19.5" customHeight="1" x14ac:dyDescent="0.2">
      <c r="A74" s="95" t="s">
        <v>340</v>
      </c>
      <c r="B74" s="26"/>
      <c r="C74" s="26"/>
      <c r="D74" s="163"/>
      <c r="E74" s="163"/>
      <c r="F74" s="163"/>
      <c r="G74" s="163"/>
      <c r="H74" s="164"/>
      <c r="I74" s="183"/>
    </row>
    <row r="75" spans="1:9" ht="16.5" customHeight="1" thickBot="1" x14ac:dyDescent="0.25">
      <c r="A75" s="125" t="s">
        <v>98</v>
      </c>
      <c r="B75" s="35">
        <v>91652000687</v>
      </c>
      <c r="C75" s="35">
        <v>3113</v>
      </c>
      <c r="D75" s="153">
        <v>14064</v>
      </c>
      <c r="E75" s="153">
        <v>200</v>
      </c>
      <c r="F75" s="153">
        <v>5131</v>
      </c>
      <c r="G75" s="153">
        <v>345</v>
      </c>
      <c r="H75" s="154">
        <f>D75+E75+F75+G75</f>
        <v>19740</v>
      </c>
      <c r="I75" s="179">
        <v>46.74</v>
      </c>
    </row>
    <row r="76" spans="1:9" ht="19.5" customHeight="1" thickBot="1" x14ac:dyDescent="0.25">
      <c r="A76" s="87" t="s">
        <v>99</v>
      </c>
      <c r="B76" s="36"/>
      <c r="C76" s="37"/>
      <c r="D76" s="157">
        <f t="shared" ref="D76:I76" si="8">SUM(D62:D75)</f>
        <v>211971</v>
      </c>
      <c r="E76" s="157">
        <f t="shared" si="8"/>
        <v>1615</v>
      </c>
      <c r="F76" s="157">
        <f t="shared" si="8"/>
        <v>76860</v>
      </c>
      <c r="G76" s="157">
        <f t="shared" si="8"/>
        <v>6004</v>
      </c>
      <c r="H76" s="157">
        <f t="shared" si="8"/>
        <v>296450</v>
      </c>
      <c r="I76" s="181">
        <f t="shared" si="8"/>
        <v>695.5</v>
      </c>
    </row>
    <row r="77" spans="1:9" ht="19.5" customHeight="1" x14ac:dyDescent="0.2">
      <c r="A77" s="77" t="s">
        <v>208</v>
      </c>
      <c r="B77" s="18"/>
      <c r="C77" s="18"/>
      <c r="D77" s="158"/>
      <c r="E77" s="158"/>
      <c r="F77" s="158"/>
      <c r="G77" s="158"/>
      <c r="H77" s="159"/>
      <c r="I77" s="182"/>
    </row>
    <row r="78" spans="1:9" ht="16.5" customHeight="1" x14ac:dyDescent="0.2">
      <c r="A78" s="99" t="s">
        <v>100</v>
      </c>
      <c r="B78" s="33">
        <v>91652000579</v>
      </c>
      <c r="C78" s="33">
        <v>3113</v>
      </c>
      <c r="D78" s="153">
        <v>26979</v>
      </c>
      <c r="E78" s="153">
        <v>53</v>
      </c>
      <c r="F78" s="153">
        <v>9731</v>
      </c>
      <c r="G78" s="153">
        <v>833</v>
      </c>
      <c r="H78" s="154">
        <f t="shared" ref="H78:H92" si="9">D78+E78+F78+G78</f>
        <v>37596</v>
      </c>
      <c r="I78" s="179">
        <v>87.39</v>
      </c>
    </row>
    <row r="79" spans="1:9" ht="16.5" customHeight="1" x14ac:dyDescent="0.2">
      <c r="A79" s="99" t="s">
        <v>101</v>
      </c>
      <c r="B79" s="33">
        <v>91652000585</v>
      </c>
      <c r="C79" s="33">
        <v>3113</v>
      </c>
      <c r="D79" s="153">
        <v>17062</v>
      </c>
      <c r="E79" s="153">
        <v>120</v>
      </c>
      <c r="F79" s="153">
        <v>6183</v>
      </c>
      <c r="G79" s="153">
        <v>582</v>
      </c>
      <c r="H79" s="154">
        <f t="shared" si="9"/>
        <v>23947</v>
      </c>
      <c r="I79" s="179">
        <v>57.45</v>
      </c>
    </row>
    <row r="80" spans="1:9" s="16" customFormat="1" ht="16.5" customHeight="1" x14ac:dyDescent="0.2">
      <c r="A80" s="99" t="s">
        <v>417</v>
      </c>
      <c r="B80" s="38">
        <v>91652000571</v>
      </c>
      <c r="C80" s="38">
        <v>3113</v>
      </c>
      <c r="D80" s="129">
        <v>22643</v>
      </c>
      <c r="E80" s="129">
        <v>50</v>
      </c>
      <c r="F80" s="129">
        <v>8169</v>
      </c>
      <c r="G80" s="129">
        <v>717</v>
      </c>
      <c r="H80" s="162">
        <f t="shared" si="9"/>
        <v>31579</v>
      </c>
      <c r="I80" s="132">
        <v>74.36</v>
      </c>
    </row>
    <row r="81" spans="1:9" ht="25.5" x14ac:dyDescent="0.2">
      <c r="A81" s="99" t="s">
        <v>102</v>
      </c>
      <c r="B81" s="33">
        <v>91652000584</v>
      </c>
      <c r="C81" s="33">
        <v>3113</v>
      </c>
      <c r="D81" s="153">
        <v>20766</v>
      </c>
      <c r="E81" s="153">
        <v>100</v>
      </c>
      <c r="F81" s="153">
        <v>7510</v>
      </c>
      <c r="G81" s="153">
        <v>470</v>
      </c>
      <c r="H81" s="154">
        <f t="shared" si="9"/>
        <v>28846</v>
      </c>
      <c r="I81" s="179">
        <v>75.53</v>
      </c>
    </row>
    <row r="82" spans="1:9" ht="16.5" customHeight="1" x14ac:dyDescent="0.2">
      <c r="A82" s="99" t="s">
        <v>506</v>
      </c>
      <c r="B82" s="33">
        <v>91652000574</v>
      </c>
      <c r="C82" s="33">
        <v>3113</v>
      </c>
      <c r="D82" s="153">
        <v>21631</v>
      </c>
      <c r="E82" s="153">
        <v>240</v>
      </c>
      <c r="F82" s="153">
        <v>7869</v>
      </c>
      <c r="G82" s="153">
        <v>603</v>
      </c>
      <c r="H82" s="154">
        <f t="shared" si="9"/>
        <v>30343</v>
      </c>
      <c r="I82" s="179">
        <v>70.28</v>
      </c>
    </row>
    <row r="83" spans="1:9" ht="16.5" customHeight="1" x14ac:dyDescent="0.2">
      <c r="A83" s="99" t="s">
        <v>585</v>
      </c>
      <c r="B83" s="33">
        <v>91652000587</v>
      </c>
      <c r="C83" s="33">
        <v>3113</v>
      </c>
      <c r="D83" s="153">
        <v>16139</v>
      </c>
      <c r="E83" s="153">
        <v>250</v>
      </c>
      <c r="F83" s="153">
        <v>5895</v>
      </c>
      <c r="G83" s="153">
        <v>491</v>
      </c>
      <c r="H83" s="154">
        <f t="shared" si="9"/>
        <v>22775</v>
      </c>
      <c r="I83" s="179">
        <v>55.48</v>
      </c>
    </row>
    <row r="84" spans="1:9" ht="16.5" customHeight="1" x14ac:dyDescent="0.2">
      <c r="A84" s="99" t="s">
        <v>103</v>
      </c>
      <c r="B84" s="33">
        <v>91652000581</v>
      </c>
      <c r="C84" s="33">
        <v>3113</v>
      </c>
      <c r="D84" s="153">
        <v>17187</v>
      </c>
      <c r="E84" s="153">
        <v>128</v>
      </c>
      <c r="F84" s="153">
        <v>6231</v>
      </c>
      <c r="G84" s="153">
        <v>571</v>
      </c>
      <c r="H84" s="154">
        <f t="shared" si="9"/>
        <v>24117</v>
      </c>
      <c r="I84" s="179">
        <v>54.49</v>
      </c>
    </row>
    <row r="85" spans="1:9" ht="16.5" customHeight="1" x14ac:dyDescent="0.2">
      <c r="A85" s="99" t="s">
        <v>104</v>
      </c>
      <c r="B85" s="33">
        <v>91652000588</v>
      </c>
      <c r="C85" s="33">
        <v>3113</v>
      </c>
      <c r="D85" s="153">
        <v>18041</v>
      </c>
      <c r="E85" s="153">
        <v>76</v>
      </c>
      <c r="F85" s="153">
        <v>6521</v>
      </c>
      <c r="G85" s="153">
        <v>561</v>
      </c>
      <c r="H85" s="154">
        <f t="shared" si="9"/>
        <v>25199</v>
      </c>
      <c r="I85" s="179">
        <v>57.69</v>
      </c>
    </row>
    <row r="86" spans="1:9" ht="25.5" x14ac:dyDescent="0.2">
      <c r="A86" s="99" t="s">
        <v>570</v>
      </c>
      <c r="B86" s="33">
        <v>91652000572</v>
      </c>
      <c r="C86" s="33">
        <v>3113</v>
      </c>
      <c r="D86" s="153">
        <v>29212</v>
      </c>
      <c r="E86" s="153">
        <v>320</v>
      </c>
      <c r="F86" s="153">
        <v>10625</v>
      </c>
      <c r="G86" s="153">
        <v>940</v>
      </c>
      <c r="H86" s="154">
        <f t="shared" si="9"/>
        <v>41097</v>
      </c>
      <c r="I86" s="179">
        <v>102.98</v>
      </c>
    </row>
    <row r="87" spans="1:9" ht="16.5" customHeight="1" x14ac:dyDescent="0.2">
      <c r="A87" s="99" t="s">
        <v>105</v>
      </c>
      <c r="B87" s="33">
        <v>91652000582</v>
      </c>
      <c r="C87" s="33">
        <v>3113</v>
      </c>
      <c r="D87" s="153">
        <v>11474</v>
      </c>
      <c r="E87" s="153">
        <v>100</v>
      </c>
      <c r="F87" s="153">
        <v>4165</v>
      </c>
      <c r="G87" s="153">
        <v>340</v>
      </c>
      <c r="H87" s="154">
        <f t="shared" si="9"/>
        <v>16079</v>
      </c>
      <c r="I87" s="179">
        <v>38.26</v>
      </c>
    </row>
    <row r="88" spans="1:9" ht="16.5" customHeight="1" x14ac:dyDescent="0.2">
      <c r="A88" s="99" t="s">
        <v>106</v>
      </c>
      <c r="B88" s="33">
        <v>91652000577</v>
      </c>
      <c r="C88" s="33">
        <v>3113</v>
      </c>
      <c r="D88" s="153">
        <v>20249</v>
      </c>
      <c r="E88" s="153">
        <v>226</v>
      </c>
      <c r="F88" s="153">
        <v>7366</v>
      </c>
      <c r="G88" s="153">
        <v>678</v>
      </c>
      <c r="H88" s="154">
        <f t="shared" si="9"/>
        <v>28519</v>
      </c>
      <c r="I88" s="179">
        <v>66.959999999999994</v>
      </c>
    </row>
    <row r="89" spans="1:9" x14ac:dyDescent="0.2">
      <c r="A89" s="99" t="s">
        <v>107</v>
      </c>
      <c r="B89" s="33">
        <v>91652000578</v>
      </c>
      <c r="C89" s="33">
        <v>3113</v>
      </c>
      <c r="D89" s="153">
        <v>21182</v>
      </c>
      <c r="E89" s="153">
        <v>27</v>
      </c>
      <c r="F89" s="153">
        <v>7635</v>
      </c>
      <c r="G89" s="153">
        <v>649</v>
      </c>
      <c r="H89" s="154">
        <f t="shared" si="9"/>
        <v>29493</v>
      </c>
      <c r="I89" s="179">
        <v>69.42</v>
      </c>
    </row>
    <row r="90" spans="1:9" ht="16.5" customHeight="1" x14ac:dyDescent="0.2">
      <c r="A90" s="99" t="s">
        <v>332</v>
      </c>
      <c r="B90" s="33">
        <v>91652000573</v>
      </c>
      <c r="C90" s="33">
        <v>3113</v>
      </c>
      <c r="D90" s="153">
        <v>20313</v>
      </c>
      <c r="E90" s="153">
        <v>400</v>
      </c>
      <c r="F90" s="153">
        <v>7449</v>
      </c>
      <c r="G90" s="153">
        <v>668</v>
      </c>
      <c r="H90" s="154">
        <f t="shared" si="9"/>
        <v>28830</v>
      </c>
      <c r="I90" s="179">
        <v>61.49</v>
      </c>
    </row>
    <row r="91" spans="1:9" ht="25.5" x14ac:dyDescent="0.2">
      <c r="A91" s="99" t="s">
        <v>108</v>
      </c>
      <c r="B91" s="33">
        <v>91652000575</v>
      </c>
      <c r="C91" s="33">
        <v>3113</v>
      </c>
      <c r="D91" s="153">
        <v>14535</v>
      </c>
      <c r="E91" s="153">
        <v>30</v>
      </c>
      <c r="F91" s="153">
        <v>5243</v>
      </c>
      <c r="G91" s="153">
        <v>341</v>
      </c>
      <c r="H91" s="154">
        <f t="shared" si="9"/>
        <v>20149</v>
      </c>
      <c r="I91" s="179">
        <v>47.71</v>
      </c>
    </row>
    <row r="92" spans="1:9" ht="16.5" customHeight="1" x14ac:dyDescent="0.2">
      <c r="A92" s="99" t="s">
        <v>109</v>
      </c>
      <c r="B92" s="33">
        <v>91652000576</v>
      </c>
      <c r="C92" s="33">
        <v>3113</v>
      </c>
      <c r="D92" s="153">
        <v>18720</v>
      </c>
      <c r="E92" s="153">
        <v>170</v>
      </c>
      <c r="F92" s="153">
        <v>6797</v>
      </c>
      <c r="G92" s="153">
        <v>612</v>
      </c>
      <c r="H92" s="154">
        <f t="shared" si="9"/>
        <v>26299</v>
      </c>
      <c r="I92" s="179">
        <v>57.88</v>
      </c>
    </row>
    <row r="93" spans="1:9" ht="19.5" customHeight="1" x14ac:dyDescent="0.2">
      <c r="A93" s="95" t="s">
        <v>341</v>
      </c>
      <c r="B93" s="26"/>
      <c r="C93" s="26"/>
      <c r="D93" s="163"/>
      <c r="E93" s="163"/>
      <c r="F93" s="163"/>
      <c r="G93" s="163"/>
      <c r="H93" s="163"/>
      <c r="I93" s="183"/>
    </row>
    <row r="94" spans="1:9" ht="16.5" customHeight="1" x14ac:dyDescent="0.2">
      <c r="A94" s="99" t="s">
        <v>543</v>
      </c>
      <c r="B94" s="33">
        <v>91652000699</v>
      </c>
      <c r="C94" s="33">
        <v>3113</v>
      </c>
      <c r="D94" s="153">
        <v>9993</v>
      </c>
      <c r="E94" s="153">
        <v>50</v>
      </c>
      <c r="F94" s="153">
        <v>3614</v>
      </c>
      <c r="G94" s="153">
        <v>296</v>
      </c>
      <c r="H94" s="154">
        <f>D94+E94+F94+G94</f>
        <v>13953</v>
      </c>
      <c r="I94" s="179">
        <v>28.77</v>
      </c>
    </row>
    <row r="95" spans="1:9" ht="19.5" customHeight="1" x14ac:dyDescent="0.2">
      <c r="A95" s="95" t="s">
        <v>342</v>
      </c>
      <c r="B95" s="26"/>
      <c r="C95" s="26"/>
      <c r="D95" s="163"/>
      <c r="E95" s="163"/>
      <c r="F95" s="163"/>
      <c r="G95" s="163"/>
      <c r="H95" s="163"/>
      <c r="I95" s="183"/>
    </row>
    <row r="96" spans="1:9" ht="16.5" customHeight="1" x14ac:dyDescent="0.2">
      <c r="A96" s="115" t="s">
        <v>507</v>
      </c>
      <c r="B96" s="33">
        <v>91652000698</v>
      </c>
      <c r="C96" s="33">
        <v>3113</v>
      </c>
      <c r="D96" s="153">
        <v>13892</v>
      </c>
      <c r="E96" s="153">
        <v>140</v>
      </c>
      <c r="F96" s="153">
        <v>5049</v>
      </c>
      <c r="G96" s="153">
        <v>324</v>
      </c>
      <c r="H96" s="154">
        <f>D96+E96+F96+G96</f>
        <v>19405</v>
      </c>
      <c r="I96" s="179">
        <v>46.42</v>
      </c>
    </row>
    <row r="97" spans="1:9" ht="19.5" customHeight="1" x14ac:dyDescent="0.2">
      <c r="A97" s="95" t="s">
        <v>339</v>
      </c>
      <c r="B97" s="26"/>
      <c r="C97" s="26"/>
      <c r="D97" s="163"/>
      <c r="E97" s="163"/>
      <c r="F97" s="163"/>
      <c r="G97" s="163"/>
      <c r="H97" s="163"/>
      <c r="I97" s="183"/>
    </row>
    <row r="98" spans="1:9" ht="16.5" customHeight="1" thickBot="1" x14ac:dyDescent="0.25">
      <c r="A98" s="125" t="s">
        <v>110</v>
      </c>
      <c r="B98" s="35">
        <v>91652000697</v>
      </c>
      <c r="C98" s="35">
        <v>3113</v>
      </c>
      <c r="D98" s="155">
        <v>16150</v>
      </c>
      <c r="E98" s="155">
        <v>140</v>
      </c>
      <c r="F98" s="155">
        <v>5862</v>
      </c>
      <c r="G98" s="155">
        <v>480</v>
      </c>
      <c r="H98" s="156">
        <f>D98+E98+F98+G98</f>
        <v>22632</v>
      </c>
      <c r="I98" s="180">
        <v>51.96</v>
      </c>
    </row>
    <row r="99" spans="1:9" ht="19.5" customHeight="1" thickBot="1" x14ac:dyDescent="0.25">
      <c r="A99" s="87" t="s">
        <v>111</v>
      </c>
      <c r="B99" s="36"/>
      <c r="C99" s="37"/>
      <c r="D99" s="157">
        <f t="shared" ref="D99:I99" si="10">SUM(D78:D98)</f>
        <v>336168</v>
      </c>
      <c r="E99" s="157">
        <f t="shared" si="10"/>
        <v>2620</v>
      </c>
      <c r="F99" s="157">
        <f t="shared" si="10"/>
        <v>121914</v>
      </c>
      <c r="G99" s="157">
        <f t="shared" si="10"/>
        <v>10156</v>
      </c>
      <c r="H99" s="157">
        <f t="shared" si="10"/>
        <v>470858</v>
      </c>
      <c r="I99" s="181">
        <f t="shared" si="10"/>
        <v>1104.5200000000002</v>
      </c>
    </row>
    <row r="100" spans="1:9" ht="19.5" customHeight="1" x14ac:dyDescent="0.2">
      <c r="A100" s="77" t="s">
        <v>210</v>
      </c>
      <c r="B100" s="18"/>
      <c r="C100" s="18"/>
      <c r="D100" s="158"/>
      <c r="E100" s="158"/>
      <c r="F100" s="158"/>
      <c r="G100" s="158"/>
      <c r="H100" s="159"/>
      <c r="I100" s="182"/>
    </row>
    <row r="101" spans="1:9" ht="25.5" x14ac:dyDescent="0.2">
      <c r="A101" s="99" t="s">
        <v>112</v>
      </c>
      <c r="B101" s="33">
        <v>91652000592</v>
      </c>
      <c r="C101" s="33">
        <v>3113</v>
      </c>
      <c r="D101" s="153">
        <v>14237</v>
      </c>
      <c r="E101" s="153">
        <v>70</v>
      </c>
      <c r="F101" s="153">
        <v>5149</v>
      </c>
      <c r="G101" s="153">
        <v>451</v>
      </c>
      <c r="H101" s="156">
        <f t="shared" ref="H101:H106" si="11">D101+E101+F101+G101</f>
        <v>19907</v>
      </c>
      <c r="I101" s="179">
        <v>48.12</v>
      </c>
    </row>
    <row r="102" spans="1:9" ht="16.5" customHeight="1" x14ac:dyDescent="0.2">
      <c r="A102" s="99" t="s">
        <v>113</v>
      </c>
      <c r="B102" s="33">
        <v>91652000591</v>
      </c>
      <c r="C102" s="33">
        <v>3113</v>
      </c>
      <c r="D102" s="153">
        <v>15861</v>
      </c>
      <c r="E102" s="153">
        <v>70</v>
      </c>
      <c r="F102" s="153">
        <v>5734</v>
      </c>
      <c r="G102" s="153">
        <v>440</v>
      </c>
      <c r="H102" s="154">
        <f t="shared" si="11"/>
        <v>22105</v>
      </c>
      <c r="I102" s="179">
        <v>52.48</v>
      </c>
    </row>
    <row r="103" spans="1:9" ht="16.5" customHeight="1" x14ac:dyDescent="0.2">
      <c r="A103" s="99" t="s">
        <v>114</v>
      </c>
      <c r="B103" s="33">
        <v>91652000595</v>
      </c>
      <c r="C103" s="33">
        <v>3113</v>
      </c>
      <c r="D103" s="153">
        <v>10509</v>
      </c>
      <c r="E103" s="153">
        <v>0</v>
      </c>
      <c r="F103" s="153">
        <v>3783</v>
      </c>
      <c r="G103" s="153">
        <v>296</v>
      </c>
      <c r="H103" s="154">
        <f t="shared" si="11"/>
        <v>14588</v>
      </c>
      <c r="I103" s="179">
        <v>36.1</v>
      </c>
    </row>
    <row r="104" spans="1:9" ht="16.5" customHeight="1" x14ac:dyDescent="0.2">
      <c r="A104" s="99" t="s">
        <v>115</v>
      </c>
      <c r="B104" s="33">
        <v>91652000590</v>
      </c>
      <c r="C104" s="33">
        <v>3113</v>
      </c>
      <c r="D104" s="153">
        <v>27094</v>
      </c>
      <c r="E104" s="153">
        <v>95</v>
      </c>
      <c r="F104" s="153">
        <v>9786</v>
      </c>
      <c r="G104" s="153">
        <v>682</v>
      </c>
      <c r="H104" s="154">
        <f t="shared" si="11"/>
        <v>37657</v>
      </c>
      <c r="I104" s="179">
        <v>89.91</v>
      </c>
    </row>
    <row r="105" spans="1:9" ht="16.5" customHeight="1" x14ac:dyDescent="0.2">
      <c r="A105" s="99" t="s">
        <v>116</v>
      </c>
      <c r="B105" s="33">
        <v>91652000594</v>
      </c>
      <c r="C105" s="33">
        <v>3113</v>
      </c>
      <c r="D105" s="153">
        <v>19137</v>
      </c>
      <c r="E105" s="153">
        <v>198</v>
      </c>
      <c r="F105" s="153">
        <v>6957</v>
      </c>
      <c r="G105" s="153">
        <v>524</v>
      </c>
      <c r="H105" s="154">
        <f t="shared" si="11"/>
        <v>26816</v>
      </c>
      <c r="I105" s="179">
        <v>67.39</v>
      </c>
    </row>
    <row r="106" spans="1:9" ht="25.5" x14ac:dyDescent="0.2">
      <c r="A106" s="124" t="s">
        <v>117</v>
      </c>
      <c r="B106" s="39">
        <v>91652000589</v>
      </c>
      <c r="C106" s="39">
        <v>3113</v>
      </c>
      <c r="D106" s="165">
        <v>20769</v>
      </c>
      <c r="E106" s="165">
        <v>75</v>
      </c>
      <c r="F106" s="165">
        <v>7502</v>
      </c>
      <c r="G106" s="165">
        <v>580</v>
      </c>
      <c r="H106" s="166">
        <f t="shared" si="11"/>
        <v>28926</v>
      </c>
      <c r="I106" s="184">
        <v>72.81</v>
      </c>
    </row>
    <row r="107" spans="1:9" ht="19.5" customHeight="1" x14ac:dyDescent="0.2">
      <c r="A107" s="95" t="s">
        <v>338</v>
      </c>
      <c r="B107" s="26"/>
      <c r="C107" s="26"/>
      <c r="D107" s="163"/>
      <c r="E107" s="163"/>
      <c r="F107" s="163"/>
      <c r="G107" s="163"/>
      <c r="H107" s="163"/>
      <c r="I107" s="183"/>
    </row>
    <row r="108" spans="1:9" ht="16.5" customHeight="1" thickBot="1" x14ac:dyDescent="0.25">
      <c r="A108" s="126" t="s">
        <v>118</v>
      </c>
      <c r="B108" s="40">
        <v>91652001329</v>
      </c>
      <c r="C108" s="40">
        <v>3117</v>
      </c>
      <c r="D108" s="160">
        <v>4686</v>
      </c>
      <c r="E108" s="160">
        <v>110</v>
      </c>
      <c r="F108" s="160">
        <v>1724</v>
      </c>
      <c r="G108" s="160">
        <v>157</v>
      </c>
      <c r="H108" s="167">
        <f>D108+E108+F108+G108</f>
        <v>6677</v>
      </c>
      <c r="I108" s="185">
        <v>14.85</v>
      </c>
    </row>
    <row r="109" spans="1:9" ht="19.5" customHeight="1" thickBot="1" x14ac:dyDescent="0.25">
      <c r="A109" s="87" t="s">
        <v>119</v>
      </c>
      <c r="B109" s="36"/>
      <c r="C109" s="37"/>
      <c r="D109" s="157">
        <f t="shared" ref="D109:I109" si="12">SUM(D101:D108)</f>
        <v>112293</v>
      </c>
      <c r="E109" s="157">
        <f t="shared" si="12"/>
        <v>618</v>
      </c>
      <c r="F109" s="157">
        <f t="shared" si="12"/>
        <v>40635</v>
      </c>
      <c r="G109" s="157">
        <f t="shared" si="12"/>
        <v>3130</v>
      </c>
      <c r="H109" s="157">
        <f t="shared" si="12"/>
        <v>156676</v>
      </c>
      <c r="I109" s="181">
        <f t="shared" si="12"/>
        <v>381.66</v>
      </c>
    </row>
    <row r="110" spans="1:9" ht="19.5" customHeight="1" x14ac:dyDescent="0.2">
      <c r="A110" s="77" t="s">
        <v>212</v>
      </c>
      <c r="B110" s="18"/>
      <c r="C110" s="18"/>
      <c r="D110" s="158"/>
      <c r="E110" s="158"/>
      <c r="F110" s="158"/>
      <c r="G110" s="158"/>
      <c r="H110" s="159"/>
      <c r="I110" s="182"/>
    </row>
    <row r="111" spans="1:9" ht="16.5" customHeight="1" x14ac:dyDescent="0.2">
      <c r="A111" s="99" t="s">
        <v>120</v>
      </c>
      <c r="B111" s="33">
        <v>91652000596</v>
      </c>
      <c r="C111" s="33">
        <v>3113</v>
      </c>
      <c r="D111" s="153">
        <v>20986</v>
      </c>
      <c r="E111" s="153">
        <v>220</v>
      </c>
      <c r="F111" s="153">
        <v>7630</v>
      </c>
      <c r="G111" s="153">
        <v>646</v>
      </c>
      <c r="H111" s="154">
        <f t="shared" ref="H111:H125" si="13">D111+E111+F111+G111</f>
        <v>29482</v>
      </c>
      <c r="I111" s="179">
        <v>72.2</v>
      </c>
    </row>
    <row r="112" spans="1:9" ht="16.5" customHeight="1" x14ac:dyDescent="0.2">
      <c r="A112" s="99" t="s">
        <v>121</v>
      </c>
      <c r="B112" s="33">
        <v>91652000601</v>
      </c>
      <c r="C112" s="33">
        <v>3113</v>
      </c>
      <c r="D112" s="153">
        <v>25577</v>
      </c>
      <c r="E112" s="153">
        <v>100</v>
      </c>
      <c r="F112" s="153">
        <v>9242</v>
      </c>
      <c r="G112" s="153">
        <v>838</v>
      </c>
      <c r="H112" s="154">
        <f t="shared" si="13"/>
        <v>35757</v>
      </c>
      <c r="I112" s="179">
        <v>79.290000000000006</v>
      </c>
    </row>
    <row r="113" spans="1:9" ht="16.5" customHeight="1" x14ac:dyDescent="0.2">
      <c r="A113" s="99" t="s">
        <v>122</v>
      </c>
      <c r="B113" s="33">
        <v>91652000604</v>
      </c>
      <c r="C113" s="33">
        <v>3113</v>
      </c>
      <c r="D113" s="153">
        <v>16181</v>
      </c>
      <c r="E113" s="153">
        <v>20</v>
      </c>
      <c r="F113" s="153">
        <v>5832</v>
      </c>
      <c r="G113" s="153">
        <v>444</v>
      </c>
      <c r="H113" s="154">
        <f t="shared" si="13"/>
        <v>22477</v>
      </c>
      <c r="I113" s="179">
        <v>57.57</v>
      </c>
    </row>
    <row r="114" spans="1:9" ht="16.5" customHeight="1" x14ac:dyDescent="0.2">
      <c r="A114" s="99" t="s">
        <v>123</v>
      </c>
      <c r="B114" s="33">
        <v>91652000597</v>
      </c>
      <c r="C114" s="33">
        <v>3113</v>
      </c>
      <c r="D114" s="153">
        <v>18353</v>
      </c>
      <c r="E114" s="153">
        <v>30</v>
      </c>
      <c r="F114" s="153">
        <v>6617</v>
      </c>
      <c r="G114" s="153">
        <v>588</v>
      </c>
      <c r="H114" s="154">
        <f t="shared" si="13"/>
        <v>25588</v>
      </c>
      <c r="I114" s="179">
        <v>60.56</v>
      </c>
    </row>
    <row r="115" spans="1:9" ht="16.5" customHeight="1" x14ac:dyDescent="0.2">
      <c r="A115" s="99" t="s">
        <v>124</v>
      </c>
      <c r="B115" s="33">
        <v>91652000603</v>
      </c>
      <c r="C115" s="33">
        <v>3113</v>
      </c>
      <c r="D115" s="153">
        <v>22856</v>
      </c>
      <c r="E115" s="153">
        <v>0</v>
      </c>
      <c r="F115" s="153">
        <v>8228</v>
      </c>
      <c r="G115" s="153">
        <v>719</v>
      </c>
      <c r="H115" s="154">
        <f t="shared" si="13"/>
        <v>31803</v>
      </c>
      <c r="I115" s="179">
        <v>78.66</v>
      </c>
    </row>
    <row r="116" spans="1:9" ht="16.5" customHeight="1" x14ac:dyDescent="0.2">
      <c r="A116" s="99" t="s">
        <v>125</v>
      </c>
      <c r="B116" s="33">
        <v>91652000600</v>
      </c>
      <c r="C116" s="33">
        <v>3113</v>
      </c>
      <c r="D116" s="153">
        <v>13253</v>
      </c>
      <c r="E116" s="153">
        <v>75</v>
      </c>
      <c r="F116" s="153">
        <v>4796</v>
      </c>
      <c r="G116" s="153">
        <v>378</v>
      </c>
      <c r="H116" s="154">
        <f t="shared" si="13"/>
        <v>18502</v>
      </c>
      <c r="I116" s="179">
        <v>40.409999999999997</v>
      </c>
    </row>
    <row r="117" spans="1:9" ht="16.5" customHeight="1" x14ac:dyDescent="0.2">
      <c r="A117" s="99" t="s">
        <v>126</v>
      </c>
      <c r="B117" s="33">
        <v>91652000611</v>
      </c>
      <c r="C117" s="33">
        <v>3113</v>
      </c>
      <c r="D117" s="153">
        <v>13490</v>
      </c>
      <c r="E117" s="153">
        <v>0</v>
      </c>
      <c r="F117" s="153">
        <v>4857</v>
      </c>
      <c r="G117" s="153">
        <v>403</v>
      </c>
      <c r="H117" s="154">
        <f t="shared" si="13"/>
        <v>18750</v>
      </c>
      <c r="I117" s="179">
        <v>46.72</v>
      </c>
    </row>
    <row r="118" spans="1:9" s="16" customFormat="1" ht="16.5" customHeight="1" x14ac:dyDescent="0.2">
      <c r="A118" s="99" t="s">
        <v>127</v>
      </c>
      <c r="B118" s="38">
        <v>91652000606</v>
      </c>
      <c r="C118" s="38">
        <v>3113</v>
      </c>
      <c r="D118" s="129">
        <v>26594</v>
      </c>
      <c r="E118" s="129">
        <v>200</v>
      </c>
      <c r="F118" s="129">
        <v>9642</v>
      </c>
      <c r="G118" s="129">
        <v>715</v>
      </c>
      <c r="H118" s="162">
        <f t="shared" si="13"/>
        <v>37151</v>
      </c>
      <c r="I118" s="132">
        <v>87.26</v>
      </c>
    </row>
    <row r="119" spans="1:9" ht="16.5" customHeight="1" x14ac:dyDescent="0.2">
      <c r="A119" s="99" t="s">
        <v>128</v>
      </c>
      <c r="B119" s="33">
        <v>91652000609</v>
      </c>
      <c r="C119" s="33">
        <v>3113</v>
      </c>
      <c r="D119" s="153">
        <v>14974</v>
      </c>
      <c r="E119" s="153">
        <v>144</v>
      </c>
      <c r="F119" s="153">
        <v>5440</v>
      </c>
      <c r="G119" s="153">
        <v>480</v>
      </c>
      <c r="H119" s="154">
        <f t="shared" si="13"/>
        <v>21038</v>
      </c>
      <c r="I119" s="179">
        <v>49.83</v>
      </c>
    </row>
    <row r="120" spans="1:9" ht="16.5" customHeight="1" x14ac:dyDescent="0.2">
      <c r="A120" s="99" t="s">
        <v>129</v>
      </c>
      <c r="B120" s="33">
        <v>91652000605</v>
      </c>
      <c r="C120" s="33">
        <v>3113</v>
      </c>
      <c r="D120" s="153">
        <v>9097</v>
      </c>
      <c r="E120" s="153">
        <v>60</v>
      </c>
      <c r="F120" s="153">
        <v>3296</v>
      </c>
      <c r="G120" s="153">
        <v>236</v>
      </c>
      <c r="H120" s="154">
        <f t="shared" si="13"/>
        <v>12689</v>
      </c>
      <c r="I120" s="179">
        <v>31.41</v>
      </c>
    </row>
    <row r="121" spans="1:9" ht="16.5" customHeight="1" x14ac:dyDescent="0.2">
      <c r="A121" s="99" t="s">
        <v>265</v>
      </c>
      <c r="B121" s="33">
        <v>91652000602</v>
      </c>
      <c r="C121" s="33">
        <v>3113</v>
      </c>
      <c r="D121" s="153">
        <v>15278</v>
      </c>
      <c r="E121" s="153">
        <v>50</v>
      </c>
      <c r="F121" s="153">
        <v>5517</v>
      </c>
      <c r="G121" s="153">
        <v>482</v>
      </c>
      <c r="H121" s="154">
        <f t="shared" si="13"/>
        <v>21327</v>
      </c>
      <c r="I121" s="179">
        <v>51.32</v>
      </c>
    </row>
    <row r="122" spans="1:9" ht="16.5" customHeight="1" x14ac:dyDescent="0.2">
      <c r="A122" s="99" t="s">
        <v>470</v>
      </c>
      <c r="B122" s="33">
        <v>91652000610</v>
      </c>
      <c r="C122" s="33">
        <v>3113</v>
      </c>
      <c r="D122" s="153">
        <v>14892</v>
      </c>
      <c r="E122" s="153">
        <v>250</v>
      </c>
      <c r="F122" s="153">
        <v>5446</v>
      </c>
      <c r="G122" s="153">
        <v>424</v>
      </c>
      <c r="H122" s="154">
        <f t="shared" si="13"/>
        <v>21012</v>
      </c>
      <c r="I122" s="179">
        <v>52.1</v>
      </c>
    </row>
    <row r="123" spans="1:9" s="16" customFormat="1" ht="16.5" customHeight="1" x14ac:dyDescent="0.2">
      <c r="A123" s="99" t="s">
        <v>418</v>
      </c>
      <c r="B123" s="33">
        <v>91652000612</v>
      </c>
      <c r="C123" s="33">
        <v>3113</v>
      </c>
      <c r="D123" s="153">
        <v>13850</v>
      </c>
      <c r="E123" s="153">
        <v>0</v>
      </c>
      <c r="F123" s="153">
        <v>4986</v>
      </c>
      <c r="G123" s="153">
        <v>363</v>
      </c>
      <c r="H123" s="154">
        <f t="shared" si="13"/>
        <v>19199</v>
      </c>
      <c r="I123" s="179">
        <v>49.94</v>
      </c>
    </row>
    <row r="124" spans="1:9" ht="16.5" customHeight="1" x14ac:dyDescent="0.2">
      <c r="A124" s="99" t="s">
        <v>263</v>
      </c>
      <c r="B124" s="33">
        <v>91652000613</v>
      </c>
      <c r="C124" s="33">
        <v>3113</v>
      </c>
      <c r="D124" s="153">
        <v>26869</v>
      </c>
      <c r="E124" s="153">
        <v>200</v>
      </c>
      <c r="F124" s="153">
        <v>9741</v>
      </c>
      <c r="G124" s="153">
        <v>858</v>
      </c>
      <c r="H124" s="154">
        <f t="shared" si="13"/>
        <v>37668</v>
      </c>
      <c r="I124" s="179">
        <v>88.74</v>
      </c>
    </row>
    <row r="125" spans="1:9" ht="16.5" customHeight="1" x14ac:dyDescent="0.2">
      <c r="A125" s="99" t="s">
        <v>130</v>
      </c>
      <c r="B125" s="33">
        <v>91652000599</v>
      </c>
      <c r="C125" s="33">
        <v>3113</v>
      </c>
      <c r="D125" s="153">
        <v>21043</v>
      </c>
      <c r="E125" s="153">
        <v>80</v>
      </c>
      <c r="F125" s="153">
        <v>7603</v>
      </c>
      <c r="G125" s="153">
        <v>701</v>
      </c>
      <c r="H125" s="154">
        <f t="shared" si="13"/>
        <v>29427</v>
      </c>
      <c r="I125" s="179">
        <v>68.61</v>
      </c>
    </row>
    <row r="126" spans="1:9" ht="19.5" customHeight="1" x14ac:dyDescent="0.2">
      <c r="A126" s="95" t="s">
        <v>343</v>
      </c>
      <c r="B126" s="26"/>
      <c r="C126" s="26"/>
      <c r="D126" s="163"/>
      <c r="E126" s="163"/>
      <c r="F126" s="163"/>
      <c r="G126" s="163"/>
      <c r="H126" s="163"/>
      <c r="I126" s="183"/>
    </row>
    <row r="127" spans="1:9" ht="16.5" customHeight="1" x14ac:dyDescent="0.2">
      <c r="A127" s="99" t="s">
        <v>131</v>
      </c>
      <c r="B127" s="33">
        <v>91652001331</v>
      </c>
      <c r="C127" s="33">
        <v>3113</v>
      </c>
      <c r="D127" s="153">
        <v>21131</v>
      </c>
      <c r="E127" s="153">
        <v>50</v>
      </c>
      <c r="F127" s="153">
        <v>7624</v>
      </c>
      <c r="G127" s="153">
        <v>557</v>
      </c>
      <c r="H127" s="154">
        <f>D127+E127+F127+G127</f>
        <v>29362</v>
      </c>
      <c r="I127" s="179">
        <v>73.8</v>
      </c>
    </row>
    <row r="128" spans="1:9" ht="19.5" customHeight="1" x14ac:dyDescent="0.2">
      <c r="A128" s="95" t="s">
        <v>213</v>
      </c>
      <c r="B128" s="26"/>
      <c r="C128" s="26"/>
      <c r="D128" s="163"/>
      <c r="E128" s="163"/>
      <c r="F128" s="163"/>
      <c r="G128" s="163"/>
      <c r="H128" s="163"/>
      <c r="I128" s="183"/>
    </row>
    <row r="129" spans="1:9" ht="16.5" customHeight="1" thickBot="1" x14ac:dyDescent="0.25">
      <c r="A129" s="125" t="s">
        <v>419</v>
      </c>
      <c r="B129" s="35">
        <v>91652001334</v>
      </c>
      <c r="C129" s="35">
        <v>3113</v>
      </c>
      <c r="D129" s="155">
        <v>13632</v>
      </c>
      <c r="E129" s="155">
        <v>38</v>
      </c>
      <c r="F129" s="155">
        <v>4921</v>
      </c>
      <c r="G129" s="155">
        <v>440</v>
      </c>
      <c r="H129" s="156">
        <f>D129+E129+F129+G129</f>
        <v>19031</v>
      </c>
      <c r="I129" s="180">
        <v>43.65</v>
      </c>
    </row>
    <row r="130" spans="1:9" s="16" customFormat="1" ht="19.5" customHeight="1" thickBot="1" x14ac:dyDescent="0.25">
      <c r="A130" s="87" t="s">
        <v>132</v>
      </c>
      <c r="B130" s="36"/>
      <c r="C130" s="37"/>
      <c r="D130" s="157">
        <f t="shared" ref="D130:I130" si="14">SUM(D111:D129)</f>
        <v>308056</v>
      </c>
      <c r="E130" s="157">
        <f t="shared" si="14"/>
        <v>1517</v>
      </c>
      <c r="F130" s="157">
        <f t="shared" si="14"/>
        <v>111418</v>
      </c>
      <c r="G130" s="157">
        <f t="shared" si="14"/>
        <v>9272</v>
      </c>
      <c r="H130" s="157">
        <f t="shared" si="14"/>
        <v>430263</v>
      </c>
      <c r="I130" s="181">
        <f t="shared" si="14"/>
        <v>1032.07</v>
      </c>
    </row>
    <row r="131" spans="1:9" ht="19.5" customHeight="1" x14ac:dyDescent="0.2">
      <c r="A131" s="77" t="s">
        <v>215</v>
      </c>
      <c r="B131" s="18"/>
      <c r="C131" s="18"/>
      <c r="D131" s="158"/>
      <c r="E131" s="158"/>
      <c r="F131" s="158"/>
      <c r="G131" s="158"/>
      <c r="H131" s="159"/>
      <c r="I131" s="182"/>
    </row>
    <row r="132" spans="1:9" ht="16.5" customHeight="1" x14ac:dyDescent="0.2">
      <c r="A132" s="99" t="s">
        <v>549</v>
      </c>
      <c r="B132" s="33">
        <v>91652000615</v>
      </c>
      <c r="C132" s="33">
        <v>3113</v>
      </c>
      <c r="D132" s="153">
        <v>19377</v>
      </c>
      <c r="E132" s="153">
        <v>25</v>
      </c>
      <c r="F132" s="153">
        <v>6984</v>
      </c>
      <c r="G132" s="153">
        <v>654</v>
      </c>
      <c r="H132" s="153">
        <f>D132+E132+F132+G132</f>
        <v>27040</v>
      </c>
      <c r="I132" s="183">
        <v>60.49</v>
      </c>
    </row>
    <row r="133" spans="1:9" ht="16.5" customHeight="1" x14ac:dyDescent="0.2">
      <c r="A133" s="99" t="s">
        <v>550</v>
      </c>
      <c r="B133" s="33">
        <v>91652000618</v>
      </c>
      <c r="C133" s="33">
        <v>3113</v>
      </c>
      <c r="D133" s="153">
        <v>18449</v>
      </c>
      <c r="E133" s="153">
        <v>30</v>
      </c>
      <c r="F133" s="153">
        <v>6652</v>
      </c>
      <c r="G133" s="153">
        <v>594</v>
      </c>
      <c r="H133" s="153">
        <f>D133+E133+F133+G133</f>
        <v>25725</v>
      </c>
      <c r="I133" s="183">
        <v>58.2</v>
      </c>
    </row>
    <row r="134" spans="1:9" ht="16.5" customHeight="1" x14ac:dyDescent="0.2">
      <c r="A134" s="99" t="s">
        <v>551</v>
      </c>
      <c r="B134" s="33">
        <v>91652000614</v>
      </c>
      <c r="C134" s="33">
        <v>3113</v>
      </c>
      <c r="D134" s="168">
        <v>25710</v>
      </c>
      <c r="E134" s="168">
        <v>150</v>
      </c>
      <c r="F134" s="153">
        <v>9307</v>
      </c>
      <c r="G134" s="153">
        <v>930</v>
      </c>
      <c r="H134" s="153">
        <f>D134+E134+F134+G134</f>
        <v>36097</v>
      </c>
      <c r="I134" s="183">
        <v>73</v>
      </c>
    </row>
    <row r="135" spans="1:9" ht="16.5" customHeight="1" x14ac:dyDescent="0.2">
      <c r="A135" s="99" t="s">
        <v>471</v>
      </c>
      <c r="B135" s="33">
        <v>91652000617</v>
      </c>
      <c r="C135" s="33">
        <v>3113</v>
      </c>
      <c r="D135" s="168">
        <v>18832</v>
      </c>
      <c r="E135" s="168">
        <v>40</v>
      </c>
      <c r="F135" s="153">
        <v>6793</v>
      </c>
      <c r="G135" s="153">
        <v>540</v>
      </c>
      <c r="H135" s="153">
        <f>D135+E135+F135+G135</f>
        <v>26205</v>
      </c>
      <c r="I135" s="182">
        <v>60.5</v>
      </c>
    </row>
    <row r="136" spans="1:9" ht="16.5" customHeight="1" thickBot="1" x14ac:dyDescent="0.25">
      <c r="A136" s="125" t="s">
        <v>552</v>
      </c>
      <c r="B136" s="35">
        <v>91652000616</v>
      </c>
      <c r="C136" s="35">
        <v>3113</v>
      </c>
      <c r="D136" s="169">
        <v>14392</v>
      </c>
      <c r="E136" s="169">
        <v>120</v>
      </c>
      <c r="F136" s="155">
        <v>5222</v>
      </c>
      <c r="G136" s="155">
        <v>470</v>
      </c>
      <c r="H136" s="155">
        <f>D136+E136+F136+G136</f>
        <v>20204</v>
      </c>
      <c r="I136" s="186">
        <v>47</v>
      </c>
    </row>
    <row r="137" spans="1:9" ht="19.5" customHeight="1" thickBot="1" x14ac:dyDescent="0.25">
      <c r="A137" s="87" t="s">
        <v>133</v>
      </c>
      <c r="B137" s="36"/>
      <c r="C137" s="37"/>
      <c r="D137" s="157">
        <f t="shared" ref="D137:F137" si="15">SUM(D132:D136)</f>
        <v>96760</v>
      </c>
      <c r="E137" s="157">
        <f t="shared" si="15"/>
        <v>365</v>
      </c>
      <c r="F137" s="157">
        <f t="shared" si="15"/>
        <v>34958</v>
      </c>
      <c r="G137" s="157">
        <f t="shared" ref="G137" si="16">SUM(G132:G136)</f>
        <v>3188</v>
      </c>
      <c r="H137" s="157">
        <f t="shared" ref="H137:I137" si="17">SUM(H132:H136)</f>
        <v>135271</v>
      </c>
      <c r="I137" s="181">
        <f t="shared" si="17"/>
        <v>299.19</v>
      </c>
    </row>
    <row r="138" spans="1:9" ht="19.5" customHeight="1" x14ac:dyDescent="0.2">
      <c r="A138" s="77" t="s">
        <v>217</v>
      </c>
      <c r="B138" s="18"/>
      <c r="C138" s="18"/>
      <c r="D138" s="158"/>
      <c r="E138" s="158"/>
      <c r="F138" s="158"/>
      <c r="G138" s="158"/>
      <c r="H138" s="159"/>
      <c r="I138" s="182"/>
    </row>
    <row r="139" spans="1:9" ht="16.5" customHeight="1" x14ac:dyDescent="0.2">
      <c r="A139" s="99" t="s">
        <v>135</v>
      </c>
      <c r="B139" s="33">
        <v>91652000621</v>
      </c>
      <c r="C139" s="33">
        <v>3113</v>
      </c>
      <c r="D139" s="153">
        <v>13281</v>
      </c>
      <c r="E139" s="153">
        <v>47</v>
      </c>
      <c r="F139" s="153">
        <v>4797</v>
      </c>
      <c r="G139" s="153">
        <v>419</v>
      </c>
      <c r="H139" s="154">
        <f t="shared" ref="H139:H151" si="18">D139+E139+F139+G139</f>
        <v>18544</v>
      </c>
      <c r="I139" s="179">
        <v>43.48</v>
      </c>
    </row>
    <row r="140" spans="1:9" ht="16.5" customHeight="1" x14ac:dyDescent="0.2">
      <c r="A140" s="99" t="s">
        <v>136</v>
      </c>
      <c r="B140" s="33">
        <v>91652000620</v>
      </c>
      <c r="C140" s="33">
        <v>3113</v>
      </c>
      <c r="D140" s="153">
        <v>13045</v>
      </c>
      <c r="E140" s="153">
        <v>43</v>
      </c>
      <c r="F140" s="153">
        <v>4711</v>
      </c>
      <c r="G140" s="153">
        <v>404</v>
      </c>
      <c r="H140" s="154">
        <f t="shared" si="18"/>
        <v>18203</v>
      </c>
      <c r="I140" s="179">
        <v>41.01</v>
      </c>
    </row>
    <row r="141" spans="1:9" ht="16.5" customHeight="1" x14ac:dyDescent="0.2">
      <c r="A141" s="99" t="s">
        <v>420</v>
      </c>
      <c r="B141" s="33">
        <v>91652000619</v>
      </c>
      <c r="C141" s="33">
        <v>3113</v>
      </c>
      <c r="D141" s="153">
        <v>17677</v>
      </c>
      <c r="E141" s="153">
        <v>0</v>
      </c>
      <c r="F141" s="153">
        <v>6364</v>
      </c>
      <c r="G141" s="153">
        <v>597</v>
      </c>
      <c r="H141" s="154">
        <f t="shared" si="18"/>
        <v>24638</v>
      </c>
      <c r="I141" s="179">
        <v>52.96</v>
      </c>
    </row>
    <row r="142" spans="1:9" ht="16.5" customHeight="1" x14ac:dyDescent="0.2">
      <c r="A142" s="99" t="s">
        <v>137</v>
      </c>
      <c r="B142" s="33">
        <v>91652000623</v>
      </c>
      <c r="C142" s="33">
        <v>3113</v>
      </c>
      <c r="D142" s="153">
        <v>15727</v>
      </c>
      <c r="E142" s="153">
        <v>0</v>
      </c>
      <c r="F142" s="153">
        <v>5662</v>
      </c>
      <c r="G142" s="153">
        <v>517</v>
      </c>
      <c r="H142" s="154">
        <f t="shared" si="18"/>
        <v>21906</v>
      </c>
      <c r="I142" s="179">
        <v>47.23</v>
      </c>
    </row>
    <row r="143" spans="1:9" ht="16.5" customHeight="1" x14ac:dyDescent="0.2">
      <c r="A143" s="99" t="s">
        <v>138</v>
      </c>
      <c r="B143" s="33">
        <v>91652000631</v>
      </c>
      <c r="C143" s="33">
        <v>3113</v>
      </c>
      <c r="D143" s="153">
        <v>12765</v>
      </c>
      <c r="E143" s="153">
        <v>123</v>
      </c>
      <c r="F143" s="153">
        <v>4637</v>
      </c>
      <c r="G143" s="153">
        <v>425</v>
      </c>
      <c r="H143" s="154">
        <f t="shared" si="18"/>
        <v>17950</v>
      </c>
      <c r="I143" s="179">
        <v>37.549999999999997</v>
      </c>
    </row>
    <row r="144" spans="1:9" ht="16.5" customHeight="1" x14ac:dyDescent="0.2">
      <c r="A144" s="99" t="s">
        <v>421</v>
      </c>
      <c r="B144" s="33">
        <v>91652000626</v>
      </c>
      <c r="C144" s="33">
        <v>3113</v>
      </c>
      <c r="D144" s="153">
        <v>14774</v>
      </c>
      <c r="E144" s="153">
        <v>160</v>
      </c>
      <c r="F144" s="153">
        <v>5373</v>
      </c>
      <c r="G144" s="153">
        <v>483</v>
      </c>
      <c r="H144" s="154">
        <f t="shared" si="18"/>
        <v>20790</v>
      </c>
      <c r="I144" s="179">
        <v>45.04</v>
      </c>
    </row>
    <row r="145" spans="1:9" ht="16.5" customHeight="1" x14ac:dyDescent="0.2">
      <c r="A145" s="99" t="s">
        <v>514</v>
      </c>
      <c r="B145" s="33">
        <v>91652000624</v>
      </c>
      <c r="C145" s="33">
        <v>3113</v>
      </c>
      <c r="D145" s="153">
        <v>15453</v>
      </c>
      <c r="E145" s="153">
        <v>50</v>
      </c>
      <c r="F145" s="153">
        <v>5580</v>
      </c>
      <c r="G145" s="153">
        <v>510</v>
      </c>
      <c r="H145" s="154">
        <f t="shared" si="18"/>
        <v>21593</v>
      </c>
      <c r="I145" s="179">
        <v>46.74</v>
      </c>
    </row>
    <row r="146" spans="1:9" ht="16.5" customHeight="1" x14ac:dyDescent="0.2">
      <c r="A146" s="99" t="s">
        <v>139</v>
      </c>
      <c r="B146" s="33">
        <v>91652000625</v>
      </c>
      <c r="C146" s="33">
        <v>3113</v>
      </c>
      <c r="D146" s="153">
        <v>10467</v>
      </c>
      <c r="E146" s="153">
        <v>20</v>
      </c>
      <c r="F146" s="153">
        <v>3775</v>
      </c>
      <c r="G146" s="153">
        <v>303</v>
      </c>
      <c r="H146" s="154">
        <f t="shared" si="18"/>
        <v>14565</v>
      </c>
      <c r="I146" s="179">
        <v>32.96</v>
      </c>
    </row>
    <row r="147" spans="1:9" ht="16.5" customHeight="1" x14ac:dyDescent="0.2">
      <c r="A147" s="99" t="s">
        <v>140</v>
      </c>
      <c r="B147" s="33">
        <v>91652000629</v>
      </c>
      <c r="C147" s="33">
        <v>3113</v>
      </c>
      <c r="D147" s="153">
        <v>13546</v>
      </c>
      <c r="E147" s="153">
        <v>185</v>
      </c>
      <c r="F147" s="153">
        <v>4939</v>
      </c>
      <c r="G147" s="153">
        <v>433</v>
      </c>
      <c r="H147" s="154">
        <f t="shared" si="18"/>
        <v>19103</v>
      </c>
      <c r="I147" s="179">
        <v>45.48</v>
      </c>
    </row>
    <row r="148" spans="1:9" ht="16.5" customHeight="1" x14ac:dyDescent="0.2">
      <c r="A148" s="99" t="s">
        <v>141</v>
      </c>
      <c r="B148" s="33">
        <v>91652000632</v>
      </c>
      <c r="C148" s="33">
        <v>3113</v>
      </c>
      <c r="D148" s="153">
        <v>13558</v>
      </c>
      <c r="E148" s="153">
        <v>65</v>
      </c>
      <c r="F148" s="153">
        <v>4903</v>
      </c>
      <c r="G148" s="153">
        <v>444</v>
      </c>
      <c r="H148" s="154">
        <f t="shared" si="18"/>
        <v>18970</v>
      </c>
      <c r="I148" s="179">
        <v>42.52</v>
      </c>
    </row>
    <row r="149" spans="1:9" ht="16.5" customHeight="1" x14ac:dyDescent="0.2">
      <c r="A149" s="99" t="s">
        <v>142</v>
      </c>
      <c r="B149" s="33">
        <v>91652000633</v>
      </c>
      <c r="C149" s="33">
        <v>3113</v>
      </c>
      <c r="D149" s="153">
        <v>9410</v>
      </c>
      <c r="E149" s="153">
        <v>50</v>
      </c>
      <c r="F149" s="153">
        <v>3405</v>
      </c>
      <c r="G149" s="153">
        <v>275</v>
      </c>
      <c r="H149" s="154">
        <f t="shared" si="18"/>
        <v>13140</v>
      </c>
      <c r="I149" s="179">
        <v>30.56</v>
      </c>
    </row>
    <row r="150" spans="1:9" ht="16.5" customHeight="1" x14ac:dyDescent="0.2">
      <c r="A150" s="99" t="s">
        <v>143</v>
      </c>
      <c r="B150" s="33">
        <v>91652000622</v>
      </c>
      <c r="C150" s="33">
        <v>3113</v>
      </c>
      <c r="D150" s="153">
        <v>14846</v>
      </c>
      <c r="E150" s="153">
        <v>10</v>
      </c>
      <c r="F150" s="153">
        <v>5348</v>
      </c>
      <c r="G150" s="153">
        <v>494</v>
      </c>
      <c r="H150" s="154">
        <f t="shared" si="18"/>
        <v>20698</v>
      </c>
      <c r="I150" s="179">
        <v>44.77</v>
      </c>
    </row>
    <row r="151" spans="1:9" ht="16.5" customHeight="1" thickBot="1" x14ac:dyDescent="0.25">
      <c r="A151" s="125" t="s">
        <v>422</v>
      </c>
      <c r="B151" s="35">
        <v>91652000630</v>
      </c>
      <c r="C151" s="35">
        <v>3113</v>
      </c>
      <c r="D151" s="155">
        <v>15710</v>
      </c>
      <c r="E151" s="155">
        <v>46</v>
      </c>
      <c r="F151" s="155">
        <v>5671</v>
      </c>
      <c r="G151" s="155">
        <v>516</v>
      </c>
      <c r="H151" s="154">
        <f t="shared" si="18"/>
        <v>21943</v>
      </c>
      <c r="I151" s="180">
        <v>51.23</v>
      </c>
    </row>
    <row r="152" spans="1:9" ht="19.5" customHeight="1" thickBot="1" x14ac:dyDescent="0.25">
      <c r="A152" s="87" t="s">
        <v>144</v>
      </c>
      <c r="B152" s="36"/>
      <c r="C152" s="37"/>
      <c r="D152" s="157">
        <f t="shared" ref="D152:G152" si="19">SUM(D139:D151)</f>
        <v>180259</v>
      </c>
      <c r="E152" s="157">
        <f t="shared" si="19"/>
        <v>799</v>
      </c>
      <c r="F152" s="157">
        <f t="shared" si="19"/>
        <v>65165</v>
      </c>
      <c r="G152" s="157">
        <f t="shared" si="19"/>
        <v>5820</v>
      </c>
      <c r="H152" s="157">
        <f t="shared" ref="H152:I152" si="20">SUM(H139:H151)</f>
        <v>252043</v>
      </c>
      <c r="I152" s="181">
        <f t="shared" si="20"/>
        <v>561.53</v>
      </c>
    </row>
    <row r="153" spans="1:9" ht="19.5" customHeight="1" x14ac:dyDescent="0.2">
      <c r="A153" s="95" t="s">
        <v>219</v>
      </c>
      <c r="B153" s="26"/>
      <c r="C153" s="26"/>
      <c r="D153" s="163"/>
      <c r="E153" s="163"/>
      <c r="F153" s="163"/>
      <c r="G153" s="163"/>
      <c r="H153" s="159"/>
      <c r="I153" s="183"/>
    </row>
    <row r="154" spans="1:9" ht="16.5" customHeight="1" x14ac:dyDescent="0.2">
      <c r="A154" s="99" t="s">
        <v>145</v>
      </c>
      <c r="B154" s="33">
        <v>91652000640</v>
      </c>
      <c r="C154" s="33">
        <v>3113</v>
      </c>
      <c r="D154" s="153">
        <v>20913</v>
      </c>
      <c r="E154" s="153">
        <v>125</v>
      </c>
      <c r="F154" s="153">
        <v>7571</v>
      </c>
      <c r="G154" s="153">
        <v>708</v>
      </c>
      <c r="H154" s="154">
        <f t="shared" ref="H154:H162" si="21">D154+E154+F154+G154</f>
        <v>29317</v>
      </c>
      <c r="I154" s="179">
        <v>67</v>
      </c>
    </row>
    <row r="155" spans="1:9" ht="16.5" customHeight="1" x14ac:dyDescent="0.2">
      <c r="A155" s="99" t="s">
        <v>146</v>
      </c>
      <c r="B155" s="33">
        <v>91652000636</v>
      </c>
      <c r="C155" s="33">
        <v>3113</v>
      </c>
      <c r="D155" s="153">
        <v>27955</v>
      </c>
      <c r="E155" s="153">
        <v>120</v>
      </c>
      <c r="F155" s="153">
        <v>10105</v>
      </c>
      <c r="G155" s="153">
        <v>969</v>
      </c>
      <c r="H155" s="154">
        <f t="shared" si="21"/>
        <v>39149</v>
      </c>
      <c r="I155" s="179">
        <v>92</v>
      </c>
    </row>
    <row r="156" spans="1:9" ht="16.5" customHeight="1" x14ac:dyDescent="0.2">
      <c r="A156" s="99" t="s">
        <v>147</v>
      </c>
      <c r="B156" s="33">
        <v>91652000643</v>
      </c>
      <c r="C156" s="33">
        <v>3113</v>
      </c>
      <c r="D156" s="153">
        <v>26001</v>
      </c>
      <c r="E156" s="153">
        <v>70</v>
      </c>
      <c r="F156" s="153">
        <v>9384</v>
      </c>
      <c r="G156" s="153">
        <v>898</v>
      </c>
      <c r="H156" s="154">
        <f t="shared" si="21"/>
        <v>36353</v>
      </c>
      <c r="I156" s="179">
        <v>85.5</v>
      </c>
    </row>
    <row r="157" spans="1:9" ht="16.5" customHeight="1" x14ac:dyDescent="0.2">
      <c r="A157" s="99" t="s">
        <v>148</v>
      </c>
      <c r="B157" s="33">
        <v>91652000641</v>
      </c>
      <c r="C157" s="33">
        <v>3113</v>
      </c>
      <c r="D157" s="153">
        <v>25145</v>
      </c>
      <c r="E157" s="153">
        <v>110</v>
      </c>
      <c r="F157" s="153">
        <v>9090</v>
      </c>
      <c r="G157" s="153">
        <v>856</v>
      </c>
      <c r="H157" s="154">
        <f t="shared" si="21"/>
        <v>35201</v>
      </c>
      <c r="I157" s="179">
        <v>85.25</v>
      </c>
    </row>
    <row r="158" spans="1:9" ht="16.5" customHeight="1" x14ac:dyDescent="0.2">
      <c r="A158" s="99" t="s">
        <v>423</v>
      </c>
      <c r="B158" s="33">
        <v>91652000635</v>
      </c>
      <c r="C158" s="33">
        <v>3113</v>
      </c>
      <c r="D158" s="153">
        <v>20765</v>
      </c>
      <c r="E158" s="153">
        <v>90</v>
      </c>
      <c r="F158" s="153">
        <v>7506</v>
      </c>
      <c r="G158" s="153">
        <v>649</v>
      </c>
      <c r="H158" s="154">
        <f t="shared" si="21"/>
        <v>29010</v>
      </c>
      <c r="I158" s="179">
        <v>65.739999999999995</v>
      </c>
    </row>
    <row r="159" spans="1:9" ht="16.5" customHeight="1" x14ac:dyDescent="0.2">
      <c r="A159" s="99" t="s">
        <v>424</v>
      </c>
      <c r="B159" s="33">
        <v>91652000637</v>
      </c>
      <c r="C159" s="33">
        <v>3113</v>
      </c>
      <c r="D159" s="153">
        <v>18068</v>
      </c>
      <c r="E159" s="153">
        <v>200</v>
      </c>
      <c r="F159" s="153">
        <v>6573</v>
      </c>
      <c r="G159" s="153">
        <v>530</v>
      </c>
      <c r="H159" s="154">
        <f t="shared" si="21"/>
        <v>25371</v>
      </c>
      <c r="I159" s="179">
        <v>60.94</v>
      </c>
    </row>
    <row r="160" spans="1:9" ht="16.5" customHeight="1" x14ac:dyDescent="0.2">
      <c r="A160" s="99" t="s">
        <v>149</v>
      </c>
      <c r="B160" s="33">
        <v>91652000639</v>
      </c>
      <c r="C160" s="33">
        <v>3113</v>
      </c>
      <c r="D160" s="153">
        <v>21172</v>
      </c>
      <c r="E160" s="153">
        <v>90</v>
      </c>
      <c r="F160" s="153">
        <v>7652</v>
      </c>
      <c r="G160" s="153">
        <v>733</v>
      </c>
      <c r="H160" s="154">
        <f t="shared" si="21"/>
        <v>29647</v>
      </c>
      <c r="I160" s="179">
        <v>69.959999999999994</v>
      </c>
    </row>
    <row r="161" spans="1:9" ht="16.5" customHeight="1" x14ac:dyDescent="0.2">
      <c r="A161" s="99" t="s">
        <v>150</v>
      </c>
      <c r="B161" s="33">
        <v>91652000638</v>
      </c>
      <c r="C161" s="33">
        <v>3113</v>
      </c>
      <c r="D161" s="153">
        <v>20787</v>
      </c>
      <c r="E161" s="153">
        <v>111</v>
      </c>
      <c r="F161" s="153">
        <v>7521</v>
      </c>
      <c r="G161" s="153">
        <v>682</v>
      </c>
      <c r="H161" s="154">
        <f t="shared" si="21"/>
        <v>29101</v>
      </c>
      <c r="I161" s="179">
        <v>66</v>
      </c>
    </row>
    <row r="162" spans="1:9" ht="16.5" customHeight="1" x14ac:dyDescent="0.2">
      <c r="A162" s="99" t="s">
        <v>404</v>
      </c>
      <c r="B162" s="33">
        <v>91652000642</v>
      </c>
      <c r="C162" s="33">
        <v>3113</v>
      </c>
      <c r="D162" s="153">
        <v>15678</v>
      </c>
      <c r="E162" s="153">
        <v>200</v>
      </c>
      <c r="F162" s="153">
        <v>5712</v>
      </c>
      <c r="G162" s="153">
        <v>490</v>
      </c>
      <c r="H162" s="154">
        <f t="shared" si="21"/>
        <v>22080</v>
      </c>
      <c r="I162" s="179">
        <v>52.99</v>
      </c>
    </row>
    <row r="163" spans="1:9" ht="19.5" customHeight="1" x14ac:dyDescent="0.2">
      <c r="A163" s="95" t="s">
        <v>220</v>
      </c>
      <c r="B163" s="26"/>
      <c r="C163" s="26"/>
      <c r="D163" s="163"/>
      <c r="E163" s="163"/>
      <c r="F163" s="163"/>
      <c r="G163" s="163"/>
      <c r="H163" s="163"/>
      <c r="I163" s="183"/>
    </row>
    <row r="164" spans="1:9" ht="16.5" customHeight="1" thickBot="1" x14ac:dyDescent="0.25">
      <c r="A164" s="127" t="s">
        <v>151</v>
      </c>
      <c r="B164" s="41">
        <v>91652000682</v>
      </c>
      <c r="C164" s="41">
        <v>3117</v>
      </c>
      <c r="D164" s="170">
        <v>4456</v>
      </c>
      <c r="E164" s="170">
        <v>80</v>
      </c>
      <c r="F164" s="170">
        <v>1631</v>
      </c>
      <c r="G164" s="170">
        <v>147</v>
      </c>
      <c r="H164" s="171">
        <f>D164+E164+F164+G164</f>
        <v>6314</v>
      </c>
      <c r="I164" s="187">
        <v>13.34</v>
      </c>
    </row>
    <row r="165" spans="1:9" ht="19.5" customHeight="1" thickBot="1" x14ac:dyDescent="0.25">
      <c r="A165" s="107" t="s">
        <v>152</v>
      </c>
      <c r="B165" s="42"/>
      <c r="C165" s="43"/>
      <c r="D165" s="172">
        <f t="shared" ref="D165:G165" si="22">SUM(D154:D164)</f>
        <v>200940</v>
      </c>
      <c r="E165" s="172">
        <f t="shared" si="22"/>
        <v>1196</v>
      </c>
      <c r="F165" s="172">
        <f t="shared" si="22"/>
        <v>72745</v>
      </c>
      <c r="G165" s="172">
        <f t="shared" si="22"/>
        <v>6662</v>
      </c>
      <c r="H165" s="172">
        <f t="shared" ref="H165:I165" si="23">SUM(H154:H164)</f>
        <v>281543</v>
      </c>
      <c r="I165" s="188">
        <f t="shared" si="23"/>
        <v>658.72</v>
      </c>
    </row>
    <row r="166" spans="1:9" ht="19.5" customHeight="1" x14ac:dyDescent="0.2">
      <c r="A166" s="77" t="s">
        <v>222</v>
      </c>
      <c r="B166" s="18"/>
      <c r="C166" s="18"/>
      <c r="D166" s="158"/>
      <c r="E166" s="158"/>
      <c r="F166" s="158"/>
      <c r="G166" s="158"/>
      <c r="H166" s="159"/>
      <c r="I166" s="182"/>
    </row>
    <row r="167" spans="1:9" ht="16.5" customHeight="1" x14ac:dyDescent="0.2">
      <c r="A167" s="99" t="s">
        <v>425</v>
      </c>
      <c r="B167" s="33">
        <v>91652000646</v>
      </c>
      <c r="C167" s="33">
        <v>3113</v>
      </c>
      <c r="D167" s="165">
        <v>32178</v>
      </c>
      <c r="E167" s="165">
        <v>180</v>
      </c>
      <c r="F167" s="165">
        <v>11645</v>
      </c>
      <c r="G167" s="165">
        <v>998</v>
      </c>
      <c r="H167" s="154">
        <f t="shared" ref="H167:H175" si="24">D167+E167+F167+G167</f>
        <v>45001</v>
      </c>
      <c r="I167" s="184">
        <v>109.3</v>
      </c>
    </row>
    <row r="168" spans="1:9" ht="16.5" customHeight="1" x14ac:dyDescent="0.2">
      <c r="A168" s="99" t="s">
        <v>426</v>
      </c>
      <c r="B168" s="33">
        <v>91652000648</v>
      </c>
      <c r="C168" s="33">
        <v>3113</v>
      </c>
      <c r="D168" s="153">
        <v>11213</v>
      </c>
      <c r="E168" s="153">
        <v>150</v>
      </c>
      <c r="F168" s="153">
        <v>4088</v>
      </c>
      <c r="G168" s="153">
        <v>257</v>
      </c>
      <c r="H168" s="154">
        <f t="shared" si="24"/>
        <v>15708</v>
      </c>
      <c r="I168" s="179">
        <v>39.04</v>
      </c>
    </row>
    <row r="169" spans="1:9" ht="16.5" customHeight="1" x14ac:dyDescent="0.2">
      <c r="A169" s="99" t="s">
        <v>427</v>
      </c>
      <c r="B169" s="33">
        <v>91652000647</v>
      </c>
      <c r="C169" s="33">
        <v>3113</v>
      </c>
      <c r="D169" s="153">
        <v>10706</v>
      </c>
      <c r="E169" s="153">
        <v>270</v>
      </c>
      <c r="F169" s="153">
        <v>3946</v>
      </c>
      <c r="G169" s="153">
        <v>342</v>
      </c>
      <c r="H169" s="154">
        <f t="shared" si="24"/>
        <v>15264</v>
      </c>
      <c r="I169" s="179">
        <v>36.1</v>
      </c>
    </row>
    <row r="170" spans="1:9" ht="16.5" customHeight="1" x14ac:dyDescent="0.2">
      <c r="A170" s="99" t="s">
        <v>428</v>
      </c>
      <c r="B170" s="33">
        <v>91652000655</v>
      </c>
      <c r="C170" s="33">
        <v>3113</v>
      </c>
      <c r="D170" s="153">
        <v>19672</v>
      </c>
      <c r="E170" s="153">
        <v>52</v>
      </c>
      <c r="F170" s="153">
        <v>7100</v>
      </c>
      <c r="G170" s="153">
        <v>629</v>
      </c>
      <c r="H170" s="154">
        <f t="shared" si="24"/>
        <v>27453</v>
      </c>
      <c r="I170" s="179">
        <v>64.5</v>
      </c>
    </row>
    <row r="171" spans="1:9" ht="16.5" customHeight="1" x14ac:dyDescent="0.2">
      <c r="A171" s="99" t="s">
        <v>429</v>
      </c>
      <c r="B171" s="33">
        <v>91652000652</v>
      </c>
      <c r="C171" s="33">
        <v>3113</v>
      </c>
      <c r="D171" s="153">
        <v>30778</v>
      </c>
      <c r="E171" s="153">
        <v>0</v>
      </c>
      <c r="F171" s="153">
        <v>11080</v>
      </c>
      <c r="G171" s="153">
        <v>881</v>
      </c>
      <c r="H171" s="154">
        <f t="shared" si="24"/>
        <v>42739</v>
      </c>
      <c r="I171" s="179">
        <v>102.85</v>
      </c>
    </row>
    <row r="172" spans="1:9" ht="16.5" customHeight="1" x14ac:dyDescent="0.2">
      <c r="A172" s="99" t="s">
        <v>430</v>
      </c>
      <c r="B172" s="33">
        <v>91652000654</v>
      </c>
      <c r="C172" s="33">
        <v>3113</v>
      </c>
      <c r="D172" s="153">
        <v>16015</v>
      </c>
      <c r="E172" s="153">
        <v>170</v>
      </c>
      <c r="F172" s="153">
        <v>5823</v>
      </c>
      <c r="G172" s="153">
        <v>511</v>
      </c>
      <c r="H172" s="154">
        <f t="shared" si="24"/>
        <v>22519</v>
      </c>
      <c r="I172" s="179">
        <v>52.5</v>
      </c>
    </row>
    <row r="173" spans="1:9" ht="16.5" customHeight="1" x14ac:dyDescent="0.2">
      <c r="A173" s="99" t="s">
        <v>431</v>
      </c>
      <c r="B173" s="33">
        <v>91652000653</v>
      </c>
      <c r="C173" s="33">
        <v>3113</v>
      </c>
      <c r="D173" s="153">
        <v>14710</v>
      </c>
      <c r="E173" s="153">
        <v>50</v>
      </c>
      <c r="F173" s="153">
        <v>5313</v>
      </c>
      <c r="G173" s="153">
        <v>447</v>
      </c>
      <c r="H173" s="154">
        <f t="shared" si="24"/>
        <v>20520</v>
      </c>
      <c r="I173" s="179">
        <v>44.59</v>
      </c>
    </row>
    <row r="174" spans="1:9" s="16" customFormat="1" ht="16.5" customHeight="1" x14ac:dyDescent="0.2">
      <c r="A174" s="115" t="s">
        <v>526</v>
      </c>
      <c r="B174" s="38">
        <v>91652000650</v>
      </c>
      <c r="C174" s="38">
        <v>3113</v>
      </c>
      <c r="D174" s="129">
        <v>15843</v>
      </c>
      <c r="E174" s="129">
        <v>210</v>
      </c>
      <c r="F174" s="129">
        <v>5775</v>
      </c>
      <c r="G174" s="129">
        <v>392</v>
      </c>
      <c r="H174" s="162">
        <f t="shared" si="24"/>
        <v>22220</v>
      </c>
      <c r="I174" s="132">
        <v>56.5</v>
      </c>
    </row>
    <row r="175" spans="1:9" ht="16.5" customHeight="1" x14ac:dyDescent="0.2">
      <c r="A175" s="99" t="s">
        <v>432</v>
      </c>
      <c r="B175" s="33">
        <v>91652000651</v>
      </c>
      <c r="C175" s="33">
        <v>3113</v>
      </c>
      <c r="D175" s="153">
        <v>9703</v>
      </c>
      <c r="E175" s="153">
        <v>8</v>
      </c>
      <c r="F175" s="153">
        <v>3496</v>
      </c>
      <c r="G175" s="153">
        <v>266</v>
      </c>
      <c r="H175" s="154">
        <f t="shared" si="24"/>
        <v>13473</v>
      </c>
      <c r="I175" s="179">
        <v>32.65</v>
      </c>
    </row>
    <row r="176" spans="1:9" ht="19.5" customHeight="1" x14ac:dyDescent="0.2">
      <c r="A176" s="95" t="s">
        <v>223</v>
      </c>
      <c r="B176" s="26"/>
      <c r="C176" s="26"/>
      <c r="D176" s="163"/>
      <c r="E176" s="163"/>
      <c r="F176" s="163"/>
      <c r="G176" s="163"/>
      <c r="H176" s="163"/>
      <c r="I176" s="183"/>
    </row>
    <row r="177" spans="1:9" ht="16.5" customHeight="1" x14ac:dyDescent="0.2">
      <c r="A177" s="99" t="s">
        <v>433</v>
      </c>
      <c r="B177" s="33">
        <v>91652000680</v>
      </c>
      <c r="C177" s="33">
        <v>3117</v>
      </c>
      <c r="D177" s="153">
        <v>5676</v>
      </c>
      <c r="E177" s="153">
        <v>120</v>
      </c>
      <c r="F177" s="153">
        <v>2084</v>
      </c>
      <c r="G177" s="153">
        <v>189</v>
      </c>
      <c r="H177" s="154">
        <f>D177+E177+F177+G177</f>
        <v>8069</v>
      </c>
      <c r="I177" s="179">
        <v>18.399999999999999</v>
      </c>
    </row>
    <row r="178" spans="1:9" ht="16.5" customHeight="1" thickBot="1" x14ac:dyDescent="0.25">
      <c r="A178" s="125" t="s">
        <v>434</v>
      </c>
      <c r="B178" s="35">
        <v>91652000681</v>
      </c>
      <c r="C178" s="35">
        <v>3113</v>
      </c>
      <c r="D178" s="153">
        <v>18098</v>
      </c>
      <c r="E178" s="153">
        <v>72</v>
      </c>
      <c r="F178" s="153">
        <v>6540</v>
      </c>
      <c r="G178" s="153">
        <v>542</v>
      </c>
      <c r="H178" s="156">
        <f>D178+E178+F178+G178</f>
        <v>25252</v>
      </c>
      <c r="I178" s="179">
        <v>62.08</v>
      </c>
    </row>
    <row r="179" spans="1:9" ht="19.5" customHeight="1" thickBot="1" x14ac:dyDescent="0.25">
      <c r="A179" s="87" t="s">
        <v>153</v>
      </c>
      <c r="B179" s="36"/>
      <c r="C179" s="37"/>
      <c r="D179" s="157">
        <f t="shared" ref="D179:F179" si="25">SUM(D167:D178)</f>
        <v>184592</v>
      </c>
      <c r="E179" s="157">
        <f t="shared" si="25"/>
        <v>1282</v>
      </c>
      <c r="F179" s="157">
        <f t="shared" si="25"/>
        <v>66890</v>
      </c>
      <c r="G179" s="157">
        <f t="shared" ref="G179" si="26">SUM(G167:G178)</f>
        <v>5454</v>
      </c>
      <c r="H179" s="157">
        <f t="shared" ref="H179:I179" si="27">SUM(H167:H178)</f>
        <v>258218</v>
      </c>
      <c r="I179" s="181">
        <f t="shared" si="27"/>
        <v>618.51</v>
      </c>
    </row>
    <row r="180" spans="1:9" ht="19.5" customHeight="1" x14ac:dyDescent="0.2">
      <c r="A180" s="77" t="s">
        <v>225</v>
      </c>
      <c r="B180" s="18"/>
      <c r="C180" s="18"/>
      <c r="D180" s="158"/>
      <c r="E180" s="158"/>
      <c r="F180" s="158"/>
      <c r="G180" s="158"/>
      <c r="H180" s="159"/>
      <c r="I180" s="182"/>
    </row>
    <row r="181" spans="1:9" ht="15.75" customHeight="1" x14ac:dyDescent="0.2">
      <c r="A181" s="99" t="s">
        <v>154</v>
      </c>
      <c r="B181" s="33">
        <v>91652000665</v>
      </c>
      <c r="C181" s="33">
        <v>3113</v>
      </c>
      <c r="D181" s="153">
        <v>21801</v>
      </c>
      <c r="E181" s="153">
        <v>12</v>
      </c>
      <c r="F181" s="153">
        <v>7852</v>
      </c>
      <c r="G181" s="153">
        <v>720</v>
      </c>
      <c r="H181" s="154">
        <f t="shared" ref="H181:H189" si="28">D181+E181+F181+G181</f>
        <v>30385</v>
      </c>
      <c r="I181" s="179">
        <v>74.75</v>
      </c>
    </row>
    <row r="182" spans="1:9" ht="16.5" customHeight="1" x14ac:dyDescent="0.2">
      <c r="A182" s="99" t="s">
        <v>155</v>
      </c>
      <c r="B182" s="33">
        <v>91652000660</v>
      </c>
      <c r="C182" s="33">
        <v>3113</v>
      </c>
      <c r="D182" s="153">
        <v>20229</v>
      </c>
      <c r="E182" s="153">
        <v>0</v>
      </c>
      <c r="F182" s="153">
        <v>7283</v>
      </c>
      <c r="G182" s="153">
        <v>663</v>
      </c>
      <c r="H182" s="154">
        <f t="shared" si="28"/>
        <v>28175</v>
      </c>
      <c r="I182" s="179">
        <v>66.400000000000006</v>
      </c>
    </row>
    <row r="183" spans="1:9" ht="25.5" x14ac:dyDescent="0.2">
      <c r="A183" s="99" t="s">
        <v>435</v>
      </c>
      <c r="B183" s="33">
        <v>91652000658</v>
      </c>
      <c r="C183" s="33">
        <v>3113</v>
      </c>
      <c r="D183" s="153">
        <v>25988</v>
      </c>
      <c r="E183" s="153">
        <v>112</v>
      </c>
      <c r="F183" s="153">
        <v>9394</v>
      </c>
      <c r="G183" s="153">
        <v>875</v>
      </c>
      <c r="H183" s="154">
        <f t="shared" si="28"/>
        <v>36369</v>
      </c>
      <c r="I183" s="179">
        <v>85</v>
      </c>
    </row>
    <row r="184" spans="1:9" ht="16.5" customHeight="1" x14ac:dyDescent="0.2">
      <c r="A184" s="99" t="s">
        <v>436</v>
      </c>
      <c r="B184" s="33">
        <v>91652000659</v>
      </c>
      <c r="C184" s="33">
        <v>3113</v>
      </c>
      <c r="D184" s="153">
        <v>11409</v>
      </c>
      <c r="E184" s="153">
        <v>0</v>
      </c>
      <c r="F184" s="153">
        <v>4107</v>
      </c>
      <c r="G184" s="153">
        <v>333</v>
      </c>
      <c r="H184" s="154">
        <f t="shared" si="28"/>
        <v>15849</v>
      </c>
      <c r="I184" s="179">
        <v>35.700000000000003</v>
      </c>
    </row>
    <row r="185" spans="1:9" ht="16.5" customHeight="1" x14ac:dyDescent="0.2">
      <c r="A185" s="99" t="s">
        <v>437</v>
      </c>
      <c r="B185" s="33">
        <v>91652000662</v>
      </c>
      <c r="C185" s="33">
        <v>3113</v>
      </c>
      <c r="D185" s="153">
        <v>9849</v>
      </c>
      <c r="E185" s="153">
        <v>60</v>
      </c>
      <c r="F185" s="153">
        <v>3566</v>
      </c>
      <c r="G185" s="153">
        <v>293</v>
      </c>
      <c r="H185" s="154">
        <f t="shared" si="28"/>
        <v>13768</v>
      </c>
      <c r="I185" s="179">
        <v>33.299999999999997</v>
      </c>
    </row>
    <row r="186" spans="1:9" ht="16.5" customHeight="1" x14ac:dyDescent="0.2">
      <c r="A186" s="99" t="s">
        <v>156</v>
      </c>
      <c r="B186" s="33">
        <v>91652000663</v>
      </c>
      <c r="C186" s="33">
        <v>3113</v>
      </c>
      <c r="D186" s="153">
        <v>20623</v>
      </c>
      <c r="E186" s="153">
        <v>0</v>
      </c>
      <c r="F186" s="153">
        <v>7424</v>
      </c>
      <c r="G186" s="153">
        <v>704</v>
      </c>
      <c r="H186" s="154">
        <f t="shared" si="28"/>
        <v>28751</v>
      </c>
      <c r="I186" s="179">
        <v>69.3</v>
      </c>
    </row>
    <row r="187" spans="1:9" x14ac:dyDescent="0.2">
      <c r="A187" s="99" t="s">
        <v>157</v>
      </c>
      <c r="B187" s="33">
        <v>91652000661</v>
      </c>
      <c r="C187" s="33">
        <v>3113</v>
      </c>
      <c r="D187" s="153">
        <v>20390</v>
      </c>
      <c r="E187" s="153">
        <v>20</v>
      </c>
      <c r="F187" s="153">
        <v>7347</v>
      </c>
      <c r="G187" s="153">
        <v>672</v>
      </c>
      <c r="H187" s="154">
        <f t="shared" si="28"/>
        <v>28429</v>
      </c>
      <c r="I187" s="179">
        <v>67.75</v>
      </c>
    </row>
    <row r="188" spans="1:9" ht="16.5" customHeight="1" x14ac:dyDescent="0.2">
      <c r="A188" s="99" t="s">
        <v>158</v>
      </c>
      <c r="B188" s="33">
        <v>91652000667</v>
      </c>
      <c r="C188" s="33">
        <v>3113</v>
      </c>
      <c r="D188" s="153">
        <v>17981</v>
      </c>
      <c r="E188" s="153">
        <v>50</v>
      </c>
      <c r="F188" s="153">
        <v>6490</v>
      </c>
      <c r="G188" s="153">
        <v>590</v>
      </c>
      <c r="H188" s="154">
        <f t="shared" si="28"/>
        <v>25111</v>
      </c>
      <c r="I188" s="179">
        <v>60.8</v>
      </c>
    </row>
    <row r="189" spans="1:9" ht="16.5" customHeight="1" x14ac:dyDescent="0.2">
      <c r="A189" s="99" t="s">
        <v>438</v>
      </c>
      <c r="B189" s="33">
        <v>91652000656</v>
      </c>
      <c r="C189" s="33">
        <v>3117</v>
      </c>
      <c r="D189" s="153">
        <v>8512</v>
      </c>
      <c r="E189" s="153">
        <v>0</v>
      </c>
      <c r="F189" s="153">
        <v>3064</v>
      </c>
      <c r="G189" s="153">
        <v>297</v>
      </c>
      <c r="H189" s="154">
        <f t="shared" si="28"/>
        <v>11873</v>
      </c>
      <c r="I189" s="179">
        <v>28.75</v>
      </c>
    </row>
    <row r="190" spans="1:9" x14ac:dyDescent="0.2">
      <c r="A190" s="99" t="s">
        <v>159</v>
      </c>
      <c r="B190" s="33">
        <v>91652000664</v>
      </c>
      <c r="C190" s="33">
        <v>3113</v>
      </c>
      <c r="D190" s="153">
        <v>15937</v>
      </c>
      <c r="E190" s="153">
        <v>65</v>
      </c>
      <c r="F190" s="153">
        <v>5760</v>
      </c>
      <c r="G190" s="153">
        <v>508</v>
      </c>
      <c r="H190" s="154">
        <f>D190+E190+F190+G190</f>
        <v>22270</v>
      </c>
      <c r="I190" s="179">
        <v>56.2</v>
      </c>
    </row>
    <row r="191" spans="1:9" ht="19.5" customHeight="1" x14ac:dyDescent="0.2">
      <c r="A191" s="77" t="s">
        <v>226</v>
      </c>
      <c r="B191" s="18"/>
      <c r="C191" s="18"/>
      <c r="D191" s="158"/>
      <c r="E191" s="158"/>
      <c r="F191" s="158"/>
      <c r="G191" s="158"/>
      <c r="H191" s="158"/>
      <c r="I191" s="182"/>
    </row>
    <row r="192" spans="1:9" ht="16.5" customHeight="1" thickBot="1" x14ac:dyDescent="0.25">
      <c r="A192" s="125" t="s">
        <v>571</v>
      </c>
      <c r="B192" s="35">
        <v>91652000688</v>
      </c>
      <c r="C192" s="35">
        <v>3113</v>
      </c>
      <c r="D192" s="155">
        <v>12109</v>
      </c>
      <c r="E192" s="155">
        <v>0</v>
      </c>
      <c r="F192" s="155">
        <v>4359</v>
      </c>
      <c r="G192" s="155">
        <v>346</v>
      </c>
      <c r="H192" s="156">
        <f>D192+E192+F192+G192</f>
        <v>16814</v>
      </c>
      <c r="I192" s="180">
        <v>37.5</v>
      </c>
    </row>
    <row r="193" spans="1:9" ht="19.5" customHeight="1" thickBot="1" x14ac:dyDescent="0.25">
      <c r="A193" s="87" t="s">
        <v>160</v>
      </c>
      <c r="B193" s="36"/>
      <c r="C193" s="37"/>
      <c r="D193" s="157">
        <f t="shared" ref="D193:F193" si="29">SUM(D181:D192)</f>
        <v>184828</v>
      </c>
      <c r="E193" s="157">
        <f t="shared" si="29"/>
        <v>319</v>
      </c>
      <c r="F193" s="157">
        <f t="shared" si="29"/>
        <v>66646</v>
      </c>
      <c r="G193" s="157">
        <f t="shared" ref="G193" si="30">SUM(G181:G192)</f>
        <v>6001</v>
      </c>
      <c r="H193" s="157">
        <f t="shared" ref="H193:I193" si="31">SUM(H181:H192)</f>
        <v>257794</v>
      </c>
      <c r="I193" s="181">
        <f t="shared" si="31"/>
        <v>615.45000000000005</v>
      </c>
    </row>
    <row r="194" spans="1:9" ht="19.5" customHeight="1" x14ac:dyDescent="0.2">
      <c r="A194" s="77" t="s">
        <v>228</v>
      </c>
      <c r="B194" s="18"/>
      <c r="C194" s="18"/>
      <c r="D194" s="158"/>
      <c r="E194" s="158"/>
      <c r="F194" s="158"/>
      <c r="G194" s="158"/>
      <c r="H194" s="159"/>
      <c r="I194" s="182"/>
    </row>
    <row r="195" spans="1:9" ht="16.5" customHeight="1" x14ac:dyDescent="0.2">
      <c r="A195" s="99" t="s">
        <v>529</v>
      </c>
      <c r="B195" s="33">
        <v>91652000673</v>
      </c>
      <c r="C195" s="33">
        <v>3113</v>
      </c>
      <c r="D195" s="153">
        <v>17810</v>
      </c>
      <c r="E195" s="153">
        <v>0</v>
      </c>
      <c r="F195" s="153">
        <v>6412</v>
      </c>
      <c r="G195" s="153">
        <v>559</v>
      </c>
      <c r="H195" s="153">
        <f>D195+E195+F195+G195</f>
        <v>24781</v>
      </c>
      <c r="I195" s="179">
        <v>58.07</v>
      </c>
    </row>
    <row r="196" spans="1:9" ht="16.5" customHeight="1" x14ac:dyDescent="0.2">
      <c r="A196" s="99" t="s">
        <v>161</v>
      </c>
      <c r="B196" s="33">
        <v>91652000671</v>
      </c>
      <c r="C196" s="33">
        <v>3113</v>
      </c>
      <c r="D196" s="153">
        <v>17718</v>
      </c>
      <c r="E196" s="153">
        <v>90</v>
      </c>
      <c r="F196" s="153">
        <v>6409</v>
      </c>
      <c r="G196" s="153">
        <v>541</v>
      </c>
      <c r="H196" s="153">
        <f t="shared" ref="H196:H202" si="32">D196+E196+F196+G196</f>
        <v>24758</v>
      </c>
      <c r="I196" s="179">
        <v>59.75</v>
      </c>
    </row>
    <row r="197" spans="1:9" ht="16.5" customHeight="1" x14ac:dyDescent="0.2">
      <c r="A197" s="99" t="s">
        <v>162</v>
      </c>
      <c r="B197" s="33">
        <v>91652000668</v>
      </c>
      <c r="C197" s="33">
        <v>3113</v>
      </c>
      <c r="D197" s="153">
        <v>14016</v>
      </c>
      <c r="E197" s="153">
        <v>130</v>
      </c>
      <c r="F197" s="153">
        <v>5090</v>
      </c>
      <c r="G197" s="153">
        <v>462</v>
      </c>
      <c r="H197" s="153">
        <f t="shared" si="32"/>
        <v>19698</v>
      </c>
      <c r="I197" s="179">
        <v>43.67</v>
      </c>
    </row>
    <row r="198" spans="1:9" ht="16.5" customHeight="1" x14ac:dyDescent="0.2">
      <c r="A198" s="99" t="s">
        <v>163</v>
      </c>
      <c r="B198" s="33">
        <v>91652000669</v>
      </c>
      <c r="C198" s="33">
        <v>3113</v>
      </c>
      <c r="D198" s="153">
        <v>20937</v>
      </c>
      <c r="E198" s="153">
        <v>140</v>
      </c>
      <c r="F198" s="153">
        <v>7585</v>
      </c>
      <c r="G198" s="153">
        <v>712</v>
      </c>
      <c r="H198" s="153">
        <f t="shared" si="32"/>
        <v>29374</v>
      </c>
      <c r="I198" s="179">
        <v>67.53</v>
      </c>
    </row>
    <row r="199" spans="1:9" ht="16.5" customHeight="1" x14ac:dyDescent="0.2">
      <c r="A199" s="99" t="s">
        <v>164</v>
      </c>
      <c r="B199" s="33">
        <v>91652000672</v>
      </c>
      <c r="C199" s="33">
        <v>3113</v>
      </c>
      <c r="D199" s="153">
        <v>9532</v>
      </c>
      <c r="E199" s="153">
        <v>60</v>
      </c>
      <c r="F199" s="153">
        <v>3452</v>
      </c>
      <c r="G199" s="153">
        <v>265</v>
      </c>
      <c r="H199" s="153">
        <f t="shared" si="32"/>
        <v>13309</v>
      </c>
      <c r="I199" s="179">
        <v>28.77</v>
      </c>
    </row>
    <row r="200" spans="1:9" ht="16.5" customHeight="1" x14ac:dyDescent="0.2">
      <c r="A200" s="99" t="s">
        <v>165</v>
      </c>
      <c r="B200" s="33">
        <v>91652000670</v>
      </c>
      <c r="C200" s="33">
        <v>3113</v>
      </c>
      <c r="D200" s="153">
        <v>20300</v>
      </c>
      <c r="E200" s="153">
        <v>185</v>
      </c>
      <c r="F200" s="153">
        <v>7371</v>
      </c>
      <c r="G200" s="153">
        <v>632</v>
      </c>
      <c r="H200" s="153">
        <f t="shared" si="32"/>
        <v>28488</v>
      </c>
      <c r="I200" s="179">
        <v>67.98</v>
      </c>
    </row>
    <row r="201" spans="1:9" ht="19.5" customHeight="1" x14ac:dyDescent="0.2">
      <c r="A201" s="95" t="s">
        <v>229</v>
      </c>
      <c r="B201" s="26"/>
      <c r="C201" s="26"/>
      <c r="D201" s="158"/>
      <c r="E201" s="158"/>
      <c r="F201" s="158"/>
      <c r="G201" s="158"/>
      <c r="H201" s="173"/>
      <c r="I201" s="189"/>
    </row>
    <row r="202" spans="1:9" ht="16.5" customHeight="1" thickBot="1" x14ac:dyDescent="0.25">
      <c r="A202" s="125" t="s">
        <v>166</v>
      </c>
      <c r="B202" s="35">
        <v>91652000704</v>
      </c>
      <c r="C202" s="35">
        <v>3113</v>
      </c>
      <c r="D202" s="174">
        <v>10859</v>
      </c>
      <c r="E202" s="174">
        <v>104</v>
      </c>
      <c r="F202" s="174">
        <v>3944</v>
      </c>
      <c r="G202" s="175">
        <v>325</v>
      </c>
      <c r="H202" s="155">
        <f t="shared" si="32"/>
        <v>15232</v>
      </c>
      <c r="I202" s="190">
        <v>33.770000000000003</v>
      </c>
    </row>
    <row r="203" spans="1:9" ht="19.5" customHeight="1" thickBot="1" x14ac:dyDescent="0.25">
      <c r="A203" s="87" t="s">
        <v>167</v>
      </c>
      <c r="B203" s="36"/>
      <c r="C203" s="37"/>
      <c r="D203" s="157">
        <f t="shared" ref="D203:F203" si="33">SUM(D195:D202)</f>
        <v>111172</v>
      </c>
      <c r="E203" s="157">
        <f t="shared" si="33"/>
        <v>709</v>
      </c>
      <c r="F203" s="157">
        <f t="shared" si="33"/>
        <v>40263</v>
      </c>
      <c r="G203" s="157">
        <f t="shared" ref="G203" si="34">SUM(G195:G202)</f>
        <v>3496</v>
      </c>
      <c r="H203" s="157">
        <f t="shared" ref="H203:I203" si="35">SUM(H195:H202)</f>
        <v>155640</v>
      </c>
      <c r="I203" s="181">
        <f t="shared" si="35"/>
        <v>359.54</v>
      </c>
    </row>
    <row r="204" spans="1:9" ht="19.5" customHeight="1" x14ac:dyDescent="0.2">
      <c r="A204" s="77" t="s">
        <v>231</v>
      </c>
      <c r="B204" s="18"/>
      <c r="C204" s="18"/>
      <c r="D204" s="176"/>
      <c r="E204" s="176"/>
      <c r="F204" s="176"/>
      <c r="G204" s="176"/>
      <c r="H204" s="177"/>
      <c r="I204" s="182"/>
    </row>
    <row r="205" spans="1:9" ht="16.5" customHeight="1" x14ac:dyDescent="0.2">
      <c r="A205" s="99" t="s">
        <v>168</v>
      </c>
      <c r="B205" s="33">
        <v>91652000675</v>
      </c>
      <c r="C205" s="33">
        <v>3113</v>
      </c>
      <c r="D205" s="153">
        <v>14815</v>
      </c>
      <c r="E205" s="153">
        <v>10</v>
      </c>
      <c r="F205" s="153">
        <v>5337</v>
      </c>
      <c r="G205" s="153">
        <v>448</v>
      </c>
      <c r="H205" s="153">
        <f>D205+E205+F205+G205</f>
        <v>20610</v>
      </c>
      <c r="I205" s="182">
        <v>44.26</v>
      </c>
    </row>
    <row r="206" spans="1:9" ht="16.5" customHeight="1" x14ac:dyDescent="0.2">
      <c r="A206" s="99" t="s">
        <v>530</v>
      </c>
      <c r="B206" s="33">
        <v>91652000674</v>
      </c>
      <c r="C206" s="33">
        <v>3113</v>
      </c>
      <c r="D206" s="153">
        <v>18431</v>
      </c>
      <c r="E206" s="153">
        <v>57</v>
      </c>
      <c r="F206" s="165">
        <v>6655</v>
      </c>
      <c r="G206" s="165">
        <v>623</v>
      </c>
      <c r="H206" s="153">
        <f>D206+E206+F206+G206</f>
        <v>25766</v>
      </c>
      <c r="I206" s="182">
        <v>61.85</v>
      </c>
    </row>
    <row r="207" spans="1:9" ht="16.5" customHeight="1" x14ac:dyDescent="0.2">
      <c r="A207" s="99" t="s">
        <v>169</v>
      </c>
      <c r="B207" s="33">
        <v>91652000676</v>
      </c>
      <c r="C207" s="33">
        <v>3113</v>
      </c>
      <c r="D207" s="153">
        <v>15685</v>
      </c>
      <c r="E207" s="153">
        <v>100</v>
      </c>
      <c r="F207" s="165">
        <v>5681</v>
      </c>
      <c r="G207" s="165">
        <v>515</v>
      </c>
      <c r="H207" s="153">
        <f>D207+E207+F207+G207</f>
        <v>21981</v>
      </c>
      <c r="I207" s="182">
        <v>52.13</v>
      </c>
    </row>
    <row r="208" spans="1:9" ht="16.5" customHeight="1" x14ac:dyDescent="0.2">
      <c r="A208" s="99" t="s">
        <v>170</v>
      </c>
      <c r="B208" s="33">
        <v>91652000678</v>
      </c>
      <c r="C208" s="33">
        <v>3113</v>
      </c>
      <c r="D208" s="153">
        <v>11040</v>
      </c>
      <c r="E208" s="160">
        <v>40</v>
      </c>
      <c r="F208" s="165">
        <v>3988</v>
      </c>
      <c r="G208" s="165">
        <v>353</v>
      </c>
      <c r="H208" s="153">
        <f>D208+E208+F208+G208</f>
        <v>15421</v>
      </c>
      <c r="I208" s="182">
        <v>35.81</v>
      </c>
    </row>
    <row r="209" spans="1:9" ht="16.5" customHeight="1" x14ac:dyDescent="0.2">
      <c r="A209" s="99" t="s">
        <v>171</v>
      </c>
      <c r="B209" s="33">
        <v>91652000677</v>
      </c>
      <c r="C209" s="33">
        <v>3113</v>
      </c>
      <c r="D209" s="153">
        <v>18101</v>
      </c>
      <c r="E209" s="153">
        <v>20</v>
      </c>
      <c r="F209" s="165">
        <v>6523</v>
      </c>
      <c r="G209" s="165">
        <v>577</v>
      </c>
      <c r="H209" s="153">
        <f>D209+E209+F209+G209</f>
        <v>25221</v>
      </c>
      <c r="I209" s="182">
        <v>57.8</v>
      </c>
    </row>
    <row r="210" spans="1:9" ht="19.5" customHeight="1" x14ac:dyDescent="0.2">
      <c r="A210" s="95" t="s">
        <v>232</v>
      </c>
      <c r="B210" s="26"/>
      <c r="C210" s="26"/>
      <c r="D210" s="163"/>
      <c r="E210" s="163"/>
      <c r="F210" s="163"/>
      <c r="G210" s="163"/>
      <c r="H210" s="163"/>
      <c r="I210" s="183"/>
    </row>
    <row r="211" spans="1:9" ht="16.5" customHeight="1" x14ac:dyDescent="0.2">
      <c r="A211" s="99" t="s">
        <v>172</v>
      </c>
      <c r="B211" s="33">
        <v>91652001359</v>
      </c>
      <c r="C211" s="33">
        <v>3117</v>
      </c>
      <c r="D211" s="153">
        <v>5048</v>
      </c>
      <c r="E211" s="153">
        <v>0</v>
      </c>
      <c r="F211" s="153">
        <v>1817</v>
      </c>
      <c r="G211" s="153">
        <v>162</v>
      </c>
      <c r="H211" s="153">
        <f>D211+E211+F211+G211</f>
        <v>7027</v>
      </c>
      <c r="I211" s="182">
        <v>14.06</v>
      </c>
    </row>
    <row r="212" spans="1:9" ht="19.5" customHeight="1" x14ac:dyDescent="0.2">
      <c r="A212" s="95" t="s">
        <v>233</v>
      </c>
      <c r="B212" s="26"/>
      <c r="C212" s="26"/>
      <c r="D212" s="158"/>
      <c r="E212" s="163"/>
      <c r="F212" s="163"/>
      <c r="G212" s="163"/>
      <c r="H212" s="163"/>
      <c r="I212" s="183"/>
    </row>
    <row r="213" spans="1:9" ht="16.5" customHeight="1" x14ac:dyDescent="0.2">
      <c r="A213" s="99" t="s">
        <v>173</v>
      </c>
      <c r="B213" s="33">
        <v>91652000715</v>
      </c>
      <c r="C213" s="33">
        <v>3113</v>
      </c>
      <c r="D213" s="153">
        <v>14681</v>
      </c>
      <c r="E213" s="155">
        <v>90</v>
      </c>
      <c r="F213" s="153">
        <v>5316</v>
      </c>
      <c r="G213" s="153">
        <v>442</v>
      </c>
      <c r="H213" s="153">
        <f>D213+E213+F213+G213</f>
        <v>20529</v>
      </c>
      <c r="I213" s="182">
        <v>46.7</v>
      </c>
    </row>
    <row r="214" spans="1:9" ht="19.5" customHeight="1" x14ac:dyDescent="0.2">
      <c r="A214" s="95" t="s">
        <v>234</v>
      </c>
      <c r="B214" s="26"/>
      <c r="C214" s="26"/>
      <c r="D214" s="163"/>
      <c r="E214" s="163"/>
      <c r="F214" s="163"/>
      <c r="G214" s="163"/>
      <c r="H214" s="163"/>
      <c r="I214" s="183"/>
    </row>
    <row r="215" spans="1:9" ht="16.5" customHeight="1" x14ac:dyDescent="0.2">
      <c r="A215" s="99" t="s">
        <v>553</v>
      </c>
      <c r="B215" s="33">
        <v>91652001360</v>
      </c>
      <c r="C215" s="33">
        <v>3113</v>
      </c>
      <c r="D215" s="153">
        <v>15816</v>
      </c>
      <c r="E215" s="153">
        <v>70</v>
      </c>
      <c r="F215" s="153">
        <v>5718</v>
      </c>
      <c r="G215" s="153">
        <v>506</v>
      </c>
      <c r="H215" s="153">
        <f>D215+E215+F215+G215</f>
        <v>22110</v>
      </c>
      <c r="I215" s="182">
        <v>51.45</v>
      </c>
    </row>
    <row r="216" spans="1:9" ht="19.5" customHeight="1" x14ac:dyDescent="0.2">
      <c r="A216" s="95" t="s">
        <v>344</v>
      </c>
      <c r="B216" s="26"/>
      <c r="C216" s="26"/>
      <c r="D216" s="163"/>
      <c r="E216" s="163"/>
      <c r="F216" s="163"/>
      <c r="G216" s="163"/>
      <c r="H216" s="163"/>
      <c r="I216" s="183"/>
    </row>
    <row r="217" spans="1:9" ht="16.5" customHeight="1" thickBot="1" x14ac:dyDescent="0.25">
      <c r="A217" s="125" t="s">
        <v>439</v>
      </c>
      <c r="B217" s="35">
        <v>91652000717</v>
      </c>
      <c r="C217" s="35">
        <v>3117</v>
      </c>
      <c r="D217" s="153">
        <v>8949</v>
      </c>
      <c r="E217" s="153">
        <v>25</v>
      </c>
      <c r="F217" s="153">
        <v>3230</v>
      </c>
      <c r="G217" s="153">
        <v>205</v>
      </c>
      <c r="H217" s="153">
        <f>D217+E217+F217+G217</f>
        <v>12409</v>
      </c>
      <c r="I217" s="182">
        <v>30.32</v>
      </c>
    </row>
    <row r="218" spans="1:9" ht="19.5" customHeight="1" thickBot="1" x14ac:dyDescent="0.25">
      <c r="A218" s="87" t="s">
        <v>174</v>
      </c>
      <c r="B218" s="36"/>
      <c r="C218" s="37"/>
      <c r="D218" s="157">
        <f t="shared" ref="D218:F218" si="36">SUM(D205:D217)</f>
        <v>122566</v>
      </c>
      <c r="E218" s="157">
        <f t="shared" si="36"/>
        <v>412</v>
      </c>
      <c r="F218" s="157">
        <f t="shared" si="36"/>
        <v>44265</v>
      </c>
      <c r="G218" s="157">
        <f t="shared" ref="G218" si="37">SUM(G205:G217)</f>
        <v>3831</v>
      </c>
      <c r="H218" s="157">
        <f t="shared" ref="H218:I218" si="38">SUM(H205:H217)</f>
        <v>171074</v>
      </c>
      <c r="I218" s="181">
        <f t="shared" si="38"/>
        <v>394.38</v>
      </c>
    </row>
    <row r="219" spans="1:9" ht="19.5" customHeight="1" x14ac:dyDescent="0.2">
      <c r="A219" s="77" t="s">
        <v>236</v>
      </c>
      <c r="B219" s="18"/>
      <c r="C219" s="18"/>
      <c r="D219" s="158"/>
      <c r="E219" s="158"/>
      <c r="F219" s="158"/>
      <c r="G219" s="158"/>
      <c r="H219" s="159"/>
      <c r="I219" s="182"/>
    </row>
    <row r="220" spans="1:9" ht="16.5" customHeight="1" x14ac:dyDescent="0.2">
      <c r="A220" s="99" t="s">
        <v>451</v>
      </c>
      <c r="B220" s="33">
        <v>91652000718</v>
      </c>
      <c r="C220" s="33">
        <v>3113</v>
      </c>
      <c r="D220" s="153">
        <v>21238</v>
      </c>
      <c r="E220" s="153">
        <v>150</v>
      </c>
      <c r="F220" s="153">
        <v>7697</v>
      </c>
      <c r="G220" s="153">
        <v>755</v>
      </c>
      <c r="H220" s="154">
        <f>D220+E220+F220+G220</f>
        <v>29840</v>
      </c>
      <c r="I220" s="179">
        <v>61.12</v>
      </c>
    </row>
    <row r="221" spans="1:9" ht="19.5" customHeight="1" x14ac:dyDescent="0.2">
      <c r="A221" s="95" t="s">
        <v>237</v>
      </c>
      <c r="B221" s="26"/>
      <c r="C221" s="26"/>
      <c r="D221" s="163"/>
      <c r="E221" s="163"/>
      <c r="F221" s="163"/>
      <c r="G221" s="163"/>
      <c r="H221" s="163"/>
      <c r="I221" s="183"/>
    </row>
    <row r="222" spans="1:9" ht="16.5" customHeight="1" x14ac:dyDescent="0.2">
      <c r="A222" s="99" t="s">
        <v>545</v>
      </c>
      <c r="B222" s="33">
        <v>91652000690</v>
      </c>
      <c r="C222" s="33">
        <v>3113</v>
      </c>
      <c r="D222" s="153">
        <v>8880</v>
      </c>
      <c r="E222" s="153">
        <v>100</v>
      </c>
      <c r="F222" s="153">
        <v>3231</v>
      </c>
      <c r="G222" s="153">
        <v>277</v>
      </c>
      <c r="H222" s="154">
        <f>D222+E222+F222+G222</f>
        <v>12488</v>
      </c>
      <c r="I222" s="179">
        <v>29.08</v>
      </c>
    </row>
    <row r="223" spans="1:9" ht="19.5" customHeight="1" x14ac:dyDescent="0.2">
      <c r="A223" s="95" t="s">
        <v>240</v>
      </c>
      <c r="B223" s="26"/>
      <c r="C223" s="26"/>
      <c r="D223" s="163"/>
      <c r="E223" s="163"/>
      <c r="F223" s="163"/>
      <c r="G223" s="163"/>
      <c r="H223" s="163"/>
      <c r="I223" s="183"/>
    </row>
    <row r="224" spans="1:9" ht="15.75" customHeight="1" x14ac:dyDescent="0.2">
      <c r="A224" s="99" t="s">
        <v>440</v>
      </c>
      <c r="B224" s="33">
        <v>91652000689</v>
      </c>
      <c r="C224" s="33">
        <v>3113</v>
      </c>
      <c r="D224" s="153">
        <v>9946</v>
      </c>
      <c r="E224" s="153">
        <v>60</v>
      </c>
      <c r="F224" s="153">
        <v>3601</v>
      </c>
      <c r="G224" s="153">
        <v>304</v>
      </c>
      <c r="H224" s="154">
        <f>D224+E224+F224+G224</f>
        <v>13911</v>
      </c>
      <c r="I224" s="179">
        <v>32.119999999999997</v>
      </c>
    </row>
    <row r="225" spans="1:9" ht="19.5" customHeight="1" x14ac:dyDescent="0.2">
      <c r="A225" s="95" t="s">
        <v>239</v>
      </c>
      <c r="B225" s="26"/>
      <c r="C225" s="26"/>
      <c r="D225" s="163"/>
      <c r="E225" s="163"/>
      <c r="F225" s="163"/>
      <c r="G225" s="163"/>
      <c r="H225" s="163"/>
      <c r="I225" s="183"/>
    </row>
    <row r="226" spans="1:9" ht="16.5" customHeight="1" thickBot="1" x14ac:dyDescent="0.25">
      <c r="A226" s="125" t="s">
        <v>557</v>
      </c>
      <c r="B226" s="35">
        <v>91652000683</v>
      </c>
      <c r="C226" s="35">
        <v>3113</v>
      </c>
      <c r="D226" s="155">
        <v>21760</v>
      </c>
      <c r="E226" s="155">
        <v>100</v>
      </c>
      <c r="F226" s="155">
        <v>7868</v>
      </c>
      <c r="G226" s="155">
        <v>751</v>
      </c>
      <c r="H226" s="156">
        <f>D226+E226+F226+G226</f>
        <v>30479</v>
      </c>
      <c r="I226" s="180">
        <v>60.54</v>
      </c>
    </row>
    <row r="227" spans="1:9" ht="19.5" customHeight="1" thickBot="1" x14ac:dyDescent="0.25">
      <c r="A227" s="87" t="s">
        <v>177</v>
      </c>
      <c r="B227" s="36"/>
      <c r="C227" s="37"/>
      <c r="D227" s="157">
        <f t="shared" ref="D227:F227" si="39">SUM(D220:D226)</f>
        <v>61824</v>
      </c>
      <c r="E227" s="157">
        <f t="shared" si="39"/>
        <v>410</v>
      </c>
      <c r="F227" s="157">
        <f t="shared" si="39"/>
        <v>22397</v>
      </c>
      <c r="G227" s="157">
        <f t="shared" ref="G227" si="40">SUM(G220:G226)</f>
        <v>2087</v>
      </c>
      <c r="H227" s="157">
        <f t="shared" ref="H227:I227" si="41">SUM(H220:H226)</f>
        <v>86718</v>
      </c>
      <c r="I227" s="181">
        <f t="shared" si="41"/>
        <v>182.85999999999999</v>
      </c>
    </row>
    <row r="228" spans="1:9" ht="19.5" customHeight="1" x14ac:dyDescent="0.2">
      <c r="A228" s="77" t="s">
        <v>242</v>
      </c>
      <c r="B228" s="18"/>
      <c r="C228" s="18"/>
      <c r="D228" s="158"/>
      <c r="E228" s="158"/>
      <c r="F228" s="158"/>
      <c r="G228" s="158"/>
      <c r="H228" s="158"/>
      <c r="I228" s="182"/>
    </row>
    <row r="229" spans="1:9" ht="16.5" customHeight="1" x14ac:dyDescent="0.2">
      <c r="A229" s="99" t="s">
        <v>178</v>
      </c>
      <c r="B229" s="33">
        <v>91652000691</v>
      </c>
      <c r="C229" s="33">
        <v>3113</v>
      </c>
      <c r="D229" s="153">
        <v>36256</v>
      </c>
      <c r="E229" s="153">
        <v>100</v>
      </c>
      <c r="F229" s="153">
        <v>13086</v>
      </c>
      <c r="G229" s="153">
        <v>1162</v>
      </c>
      <c r="H229" s="154">
        <f>D229+E229+F229+G229</f>
        <v>50604</v>
      </c>
      <c r="I229" s="179">
        <v>122.36</v>
      </c>
    </row>
    <row r="230" spans="1:9" ht="16.5" customHeight="1" x14ac:dyDescent="0.2">
      <c r="A230" s="99" t="s">
        <v>179</v>
      </c>
      <c r="B230" s="33">
        <v>91652000694</v>
      </c>
      <c r="C230" s="33">
        <v>3113</v>
      </c>
      <c r="D230" s="153">
        <v>20538</v>
      </c>
      <c r="E230" s="153">
        <v>180</v>
      </c>
      <c r="F230" s="153">
        <v>7455</v>
      </c>
      <c r="G230" s="153">
        <v>639</v>
      </c>
      <c r="H230" s="154">
        <f>D230+E230+F230+G230</f>
        <v>28812</v>
      </c>
      <c r="I230" s="179">
        <v>67.7</v>
      </c>
    </row>
    <row r="231" spans="1:9" ht="19.5" customHeight="1" x14ac:dyDescent="0.2">
      <c r="A231" s="95" t="s">
        <v>345</v>
      </c>
      <c r="B231" s="26"/>
      <c r="C231" s="26"/>
      <c r="D231" s="163"/>
      <c r="E231" s="163"/>
      <c r="F231" s="163"/>
      <c r="G231" s="153"/>
      <c r="H231" s="163"/>
      <c r="I231" s="183"/>
    </row>
    <row r="232" spans="1:9" s="16" customFormat="1" ht="16.5" customHeight="1" thickBot="1" x14ac:dyDescent="0.25">
      <c r="A232" s="125" t="s">
        <v>180</v>
      </c>
      <c r="B232" s="44">
        <v>91652000686</v>
      </c>
      <c r="C232" s="44">
        <v>3117</v>
      </c>
      <c r="D232" s="142">
        <v>10735</v>
      </c>
      <c r="E232" s="142">
        <v>20</v>
      </c>
      <c r="F232" s="142">
        <v>3871</v>
      </c>
      <c r="G232" s="135">
        <v>229</v>
      </c>
      <c r="H232" s="162">
        <f>D232+E232+F232+G232</f>
        <v>14855</v>
      </c>
      <c r="I232" s="191">
        <v>37.9</v>
      </c>
    </row>
    <row r="233" spans="1:9" ht="19.5" customHeight="1" thickBot="1" x14ac:dyDescent="0.25">
      <c r="A233" s="87" t="s">
        <v>181</v>
      </c>
      <c r="B233" s="36"/>
      <c r="C233" s="37"/>
      <c r="D233" s="157">
        <f t="shared" ref="D233:F233" si="42">SUM(D229:D232)</f>
        <v>67529</v>
      </c>
      <c r="E233" s="157">
        <f t="shared" si="42"/>
        <v>300</v>
      </c>
      <c r="F233" s="157">
        <f t="shared" si="42"/>
        <v>24412</v>
      </c>
      <c r="G233" s="157">
        <f t="shared" ref="G233" si="43">SUM(G229:G232)</f>
        <v>2030</v>
      </c>
      <c r="H233" s="157">
        <f t="shared" ref="H233:I233" si="44">SUM(H229:H232)</f>
        <v>94271</v>
      </c>
      <c r="I233" s="181">
        <f t="shared" si="44"/>
        <v>227.96</v>
      </c>
    </row>
    <row r="234" spans="1:9" ht="19.5" customHeight="1" x14ac:dyDescent="0.2">
      <c r="A234" s="77" t="s">
        <v>244</v>
      </c>
      <c r="B234" s="18"/>
      <c r="C234" s="18"/>
      <c r="D234" s="158"/>
      <c r="E234" s="158"/>
      <c r="F234" s="158"/>
      <c r="G234" s="158"/>
      <c r="H234" s="159"/>
      <c r="I234" s="182"/>
    </row>
    <row r="235" spans="1:9" ht="16.5" customHeight="1" x14ac:dyDescent="0.2">
      <c r="A235" s="99" t="s">
        <v>572</v>
      </c>
      <c r="B235" s="33">
        <v>91652000703</v>
      </c>
      <c r="C235" s="33">
        <v>3113</v>
      </c>
      <c r="D235" s="116">
        <v>16487</v>
      </c>
      <c r="E235" s="116">
        <v>0</v>
      </c>
      <c r="F235" s="116">
        <v>5935</v>
      </c>
      <c r="G235" s="116">
        <v>553</v>
      </c>
      <c r="H235" s="116">
        <f>D235+E235+F235+G235</f>
        <v>22975</v>
      </c>
      <c r="I235" s="192">
        <v>49.13</v>
      </c>
    </row>
    <row r="236" spans="1:9" ht="15.75" customHeight="1" x14ac:dyDescent="0.2">
      <c r="A236" s="99" t="s">
        <v>472</v>
      </c>
      <c r="B236" s="33">
        <v>91652000702</v>
      </c>
      <c r="C236" s="33">
        <v>3113</v>
      </c>
      <c r="D236" s="116">
        <v>16237</v>
      </c>
      <c r="E236" s="116">
        <v>100</v>
      </c>
      <c r="F236" s="116">
        <v>5880</v>
      </c>
      <c r="G236" s="116">
        <v>461</v>
      </c>
      <c r="H236" s="116">
        <f>D236+E236+F236+G236</f>
        <v>22678</v>
      </c>
      <c r="I236" s="192">
        <v>54.28</v>
      </c>
    </row>
    <row r="237" spans="1:9" ht="16.5" customHeight="1" x14ac:dyDescent="0.2">
      <c r="A237" s="99" t="s">
        <v>473</v>
      </c>
      <c r="B237" s="33">
        <v>91652000701</v>
      </c>
      <c r="C237" s="33">
        <v>3113</v>
      </c>
      <c r="D237" s="116">
        <v>18359</v>
      </c>
      <c r="E237" s="116">
        <v>70</v>
      </c>
      <c r="F237" s="116">
        <v>6633</v>
      </c>
      <c r="G237" s="116">
        <v>588</v>
      </c>
      <c r="H237" s="116">
        <f>D237+E237+F237+G237</f>
        <v>25650</v>
      </c>
      <c r="I237" s="193">
        <v>56.56</v>
      </c>
    </row>
    <row r="238" spans="1:9" ht="19.5" customHeight="1" x14ac:dyDescent="0.2">
      <c r="A238" s="95" t="s">
        <v>245</v>
      </c>
      <c r="B238" s="26"/>
      <c r="C238" s="26"/>
      <c r="D238" s="163"/>
      <c r="E238" s="163"/>
      <c r="F238" s="163"/>
      <c r="G238" s="163"/>
      <c r="H238" s="163"/>
      <c r="I238" s="183"/>
    </row>
    <row r="239" spans="1:9" ht="26.25" thickBot="1" x14ac:dyDescent="0.25">
      <c r="A239" s="99" t="s">
        <v>534</v>
      </c>
      <c r="B239" s="33">
        <v>91652001341</v>
      </c>
      <c r="C239" s="33">
        <v>3113</v>
      </c>
      <c r="D239" s="153">
        <v>31428</v>
      </c>
      <c r="E239" s="178">
        <v>170</v>
      </c>
      <c r="F239" s="178">
        <v>11372</v>
      </c>
      <c r="G239" s="153">
        <v>1057</v>
      </c>
      <c r="H239" s="154">
        <f>D239+E239+F239+G239</f>
        <v>44027</v>
      </c>
      <c r="I239" s="179">
        <v>99.04</v>
      </c>
    </row>
    <row r="240" spans="1:9" ht="19.5" customHeight="1" thickBot="1" x14ac:dyDescent="0.25">
      <c r="A240" s="87" t="s">
        <v>183</v>
      </c>
      <c r="B240" s="36"/>
      <c r="C240" s="37"/>
      <c r="D240" s="157">
        <f t="shared" ref="D240:F240" si="45">SUM(D235:D239)</f>
        <v>82511</v>
      </c>
      <c r="E240" s="157">
        <f t="shared" si="45"/>
        <v>340</v>
      </c>
      <c r="F240" s="157">
        <f t="shared" si="45"/>
        <v>29820</v>
      </c>
      <c r="G240" s="157">
        <f t="shared" ref="G240" si="46">SUM(G235:G239)</f>
        <v>2659</v>
      </c>
      <c r="H240" s="157">
        <f t="shared" ref="H240:I240" si="47">SUM(H235:H239)</f>
        <v>115330</v>
      </c>
      <c r="I240" s="181">
        <f t="shared" si="47"/>
        <v>259.01</v>
      </c>
    </row>
    <row r="241" spans="1:9" ht="19.5" customHeight="1" x14ac:dyDescent="0.2">
      <c r="A241" s="77" t="s">
        <v>247</v>
      </c>
      <c r="B241" s="18"/>
      <c r="C241" s="18"/>
      <c r="D241" s="158"/>
      <c r="E241" s="158"/>
      <c r="F241" s="158"/>
      <c r="G241" s="158"/>
      <c r="H241" s="159"/>
      <c r="I241" s="182"/>
    </row>
    <row r="242" spans="1:9" ht="16.5" customHeight="1" x14ac:dyDescent="0.2">
      <c r="A242" s="99" t="s">
        <v>573</v>
      </c>
      <c r="B242" s="33">
        <v>91652000700</v>
      </c>
      <c r="C242" s="33">
        <v>3113</v>
      </c>
      <c r="D242" s="153">
        <v>21960</v>
      </c>
      <c r="E242" s="153">
        <v>0</v>
      </c>
      <c r="F242" s="153">
        <v>7905</v>
      </c>
      <c r="G242" s="153">
        <v>714</v>
      </c>
      <c r="H242" s="154">
        <f>D242+E242+F242+G242</f>
        <v>30579</v>
      </c>
      <c r="I242" s="184">
        <v>70.459999999999994</v>
      </c>
    </row>
    <row r="243" spans="1:9" ht="19.5" customHeight="1" x14ac:dyDescent="0.2">
      <c r="A243" s="95" t="s">
        <v>248</v>
      </c>
      <c r="B243" s="26"/>
      <c r="C243" s="26"/>
      <c r="D243" s="163"/>
      <c r="E243" s="163"/>
      <c r="F243" s="163"/>
      <c r="G243" s="163"/>
      <c r="H243" s="163"/>
      <c r="I243" s="183"/>
    </row>
    <row r="244" spans="1:9" ht="16.5" customHeight="1" x14ac:dyDescent="0.2">
      <c r="A244" s="99" t="s">
        <v>333</v>
      </c>
      <c r="B244" s="33">
        <v>91652000710</v>
      </c>
      <c r="C244" s="33">
        <v>3113</v>
      </c>
      <c r="D244" s="153">
        <v>15014</v>
      </c>
      <c r="E244" s="153">
        <v>150</v>
      </c>
      <c r="F244" s="153">
        <v>5456</v>
      </c>
      <c r="G244" s="153">
        <v>511</v>
      </c>
      <c r="H244" s="154">
        <f>D244+E244+F244+G244</f>
        <v>21131</v>
      </c>
      <c r="I244" s="179">
        <v>49.59</v>
      </c>
    </row>
    <row r="245" spans="1:9" ht="19.5" customHeight="1" x14ac:dyDescent="0.2">
      <c r="A245" s="95" t="s">
        <v>346</v>
      </c>
      <c r="B245" s="26"/>
      <c r="C245" s="26"/>
      <c r="D245" s="163"/>
      <c r="E245" s="163"/>
      <c r="F245" s="163"/>
      <c r="G245" s="163"/>
      <c r="H245" s="163"/>
      <c r="I245" s="183"/>
    </row>
    <row r="246" spans="1:9" ht="16.5" customHeight="1" thickBot="1" x14ac:dyDescent="0.25">
      <c r="A246" s="125" t="s">
        <v>441</v>
      </c>
      <c r="B246" s="35">
        <v>91652000712</v>
      </c>
      <c r="C246" s="35">
        <v>3113</v>
      </c>
      <c r="D246" s="155">
        <v>24332</v>
      </c>
      <c r="E246" s="155">
        <v>162</v>
      </c>
      <c r="F246" s="155">
        <v>8815</v>
      </c>
      <c r="G246" s="155">
        <v>689</v>
      </c>
      <c r="H246" s="156">
        <f>D246+E246+F246+G246</f>
        <v>33998</v>
      </c>
      <c r="I246" s="180">
        <v>79.48</v>
      </c>
    </row>
    <row r="247" spans="1:9" ht="19.5" customHeight="1" thickBot="1" x14ac:dyDescent="0.25">
      <c r="A247" s="87" t="s">
        <v>184</v>
      </c>
      <c r="B247" s="36"/>
      <c r="C247" s="37"/>
      <c r="D247" s="157">
        <f t="shared" ref="D247:F247" si="48">SUM(D242:D246)</f>
        <v>61306</v>
      </c>
      <c r="E247" s="157">
        <f t="shared" si="48"/>
        <v>312</v>
      </c>
      <c r="F247" s="157">
        <f t="shared" si="48"/>
        <v>22176</v>
      </c>
      <c r="G247" s="157">
        <f t="shared" ref="G247" si="49">SUM(G242:G246)</f>
        <v>1914</v>
      </c>
      <c r="H247" s="157">
        <f t="shared" ref="H247:I247" si="50">SUM(H242:H246)</f>
        <v>85708</v>
      </c>
      <c r="I247" s="181">
        <f t="shared" si="50"/>
        <v>199.53</v>
      </c>
    </row>
    <row r="248" spans="1:9" ht="19.5" customHeight="1" x14ac:dyDescent="0.2">
      <c r="A248" s="77" t="s">
        <v>250</v>
      </c>
      <c r="B248" s="18"/>
      <c r="C248" s="18"/>
      <c r="D248" s="158"/>
      <c r="E248" s="158"/>
      <c r="F248" s="158"/>
      <c r="G248" s="158"/>
      <c r="H248" s="159"/>
      <c r="I248" s="182"/>
    </row>
    <row r="249" spans="1:9" ht="16.5" customHeight="1" x14ac:dyDescent="0.2">
      <c r="A249" s="99" t="s">
        <v>185</v>
      </c>
      <c r="B249" s="33">
        <v>91652000705</v>
      </c>
      <c r="C249" s="33">
        <v>3113</v>
      </c>
      <c r="D249" s="153">
        <v>16618</v>
      </c>
      <c r="E249" s="153">
        <v>35</v>
      </c>
      <c r="F249" s="153">
        <v>5994</v>
      </c>
      <c r="G249" s="153">
        <v>562</v>
      </c>
      <c r="H249" s="154">
        <f>D249+E249+F249+G249</f>
        <v>23209</v>
      </c>
      <c r="I249" s="179">
        <v>57.4</v>
      </c>
    </row>
    <row r="250" spans="1:9" ht="16.5" customHeight="1" x14ac:dyDescent="0.2">
      <c r="A250" s="99" t="s">
        <v>186</v>
      </c>
      <c r="B250" s="33">
        <v>91652000707</v>
      </c>
      <c r="C250" s="33">
        <v>3113</v>
      </c>
      <c r="D250" s="153">
        <v>18752</v>
      </c>
      <c r="E250" s="153">
        <v>400</v>
      </c>
      <c r="F250" s="153">
        <v>6887</v>
      </c>
      <c r="G250" s="153">
        <v>654</v>
      </c>
      <c r="H250" s="154">
        <f>D250+E250+F250+G250</f>
        <v>26693</v>
      </c>
      <c r="I250" s="179">
        <v>60.5</v>
      </c>
    </row>
    <row r="251" spans="1:9" x14ac:dyDescent="0.2">
      <c r="A251" s="99" t="s">
        <v>187</v>
      </c>
      <c r="B251" s="33">
        <v>91652000706</v>
      </c>
      <c r="C251" s="33">
        <v>3117</v>
      </c>
      <c r="D251" s="153">
        <v>9059</v>
      </c>
      <c r="E251" s="153">
        <v>20</v>
      </c>
      <c r="F251" s="153">
        <v>3268</v>
      </c>
      <c r="G251" s="153">
        <v>229</v>
      </c>
      <c r="H251" s="154">
        <f>D251+E251+F251+G251</f>
        <v>12576</v>
      </c>
      <c r="I251" s="179">
        <v>28.2</v>
      </c>
    </row>
    <row r="252" spans="1:9" ht="16.5" customHeight="1" thickBot="1" x14ac:dyDescent="0.25">
      <c r="A252" s="125" t="s">
        <v>188</v>
      </c>
      <c r="B252" s="35">
        <v>91652000708</v>
      </c>
      <c r="C252" s="35">
        <v>3113</v>
      </c>
      <c r="D252" s="155">
        <v>14111</v>
      </c>
      <c r="E252" s="155">
        <v>50</v>
      </c>
      <c r="F252" s="155">
        <v>5097</v>
      </c>
      <c r="G252" s="155">
        <v>472</v>
      </c>
      <c r="H252" s="156">
        <f>D252+E252+F252+G252</f>
        <v>19730</v>
      </c>
      <c r="I252" s="180">
        <v>48.12</v>
      </c>
    </row>
    <row r="253" spans="1:9" ht="19.5" customHeight="1" thickBot="1" x14ac:dyDescent="0.25">
      <c r="A253" s="87" t="s">
        <v>189</v>
      </c>
      <c r="B253" s="36"/>
      <c r="C253" s="37"/>
      <c r="D253" s="157">
        <f t="shared" ref="D253:F253" si="51">SUM(D249:D252)</f>
        <v>58540</v>
      </c>
      <c r="E253" s="157">
        <f t="shared" si="51"/>
        <v>505</v>
      </c>
      <c r="F253" s="157">
        <f t="shared" si="51"/>
        <v>21246</v>
      </c>
      <c r="G253" s="157">
        <f t="shared" ref="G253" si="52">SUM(G249:G252)</f>
        <v>1917</v>
      </c>
      <c r="H253" s="157">
        <f t="shared" ref="H253:I253" si="53">SUM(H249:H252)</f>
        <v>82208</v>
      </c>
      <c r="I253" s="181">
        <f t="shared" si="53"/>
        <v>194.22</v>
      </c>
    </row>
    <row r="254" spans="1:9" ht="19.5" customHeight="1" x14ac:dyDescent="0.2">
      <c r="A254" s="77" t="s">
        <v>252</v>
      </c>
      <c r="B254" s="18"/>
      <c r="C254" s="18"/>
      <c r="D254" s="158"/>
      <c r="E254" s="158"/>
      <c r="F254" s="158"/>
      <c r="G254" s="158"/>
      <c r="H254" s="159"/>
      <c r="I254" s="182"/>
    </row>
    <row r="255" spans="1:9" ht="16.5" customHeight="1" x14ac:dyDescent="0.2">
      <c r="A255" s="99" t="s">
        <v>261</v>
      </c>
      <c r="B255" s="33">
        <v>91652000711</v>
      </c>
      <c r="C255" s="33">
        <v>3113</v>
      </c>
      <c r="D255" s="165">
        <v>30926</v>
      </c>
      <c r="E255" s="165">
        <v>200</v>
      </c>
      <c r="F255" s="165">
        <v>11202</v>
      </c>
      <c r="G255" s="165">
        <v>1013</v>
      </c>
      <c r="H255" s="165">
        <f>D255+E255+F255+G255</f>
        <v>43341</v>
      </c>
      <c r="I255" s="184">
        <v>97.99</v>
      </c>
    </row>
    <row r="256" spans="1:9" ht="19.5" customHeight="1" x14ac:dyDescent="0.2">
      <c r="A256" s="95" t="s">
        <v>330</v>
      </c>
      <c r="B256" s="26"/>
      <c r="C256" s="26"/>
      <c r="D256" s="163"/>
      <c r="E256" s="163"/>
      <c r="F256" s="163"/>
      <c r="G256" s="163"/>
      <c r="H256" s="163"/>
      <c r="I256" s="183"/>
    </row>
    <row r="257" spans="1:9" ht="16.5" customHeight="1" x14ac:dyDescent="0.2">
      <c r="A257" s="99" t="s">
        <v>442</v>
      </c>
      <c r="B257" s="33">
        <v>91652001345</v>
      </c>
      <c r="C257" s="33">
        <v>3113</v>
      </c>
      <c r="D257" s="153">
        <v>9502</v>
      </c>
      <c r="E257" s="153">
        <v>30</v>
      </c>
      <c r="F257" s="153">
        <v>3431</v>
      </c>
      <c r="G257" s="153">
        <v>279</v>
      </c>
      <c r="H257" s="153">
        <f>D257+E257+F257+G257</f>
        <v>13242</v>
      </c>
      <c r="I257" s="179">
        <v>29.2</v>
      </c>
    </row>
    <row r="258" spans="1:9" ht="19.5" customHeight="1" x14ac:dyDescent="0.2">
      <c r="A258" s="95" t="s">
        <v>253</v>
      </c>
      <c r="B258" s="26"/>
      <c r="C258" s="26"/>
      <c r="D258" s="163"/>
      <c r="E258" s="163"/>
      <c r="F258" s="163"/>
      <c r="G258" s="163"/>
      <c r="H258" s="163"/>
      <c r="I258" s="183"/>
    </row>
    <row r="259" spans="1:9" ht="16.5" customHeight="1" x14ac:dyDescent="0.2">
      <c r="A259" s="99" t="s">
        <v>190</v>
      </c>
      <c r="B259" s="33">
        <v>91652000709</v>
      </c>
      <c r="C259" s="33">
        <v>3113</v>
      </c>
      <c r="D259" s="153">
        <v>18589</v>
      </c>
      <c r="E259" s="153">
        <v>44</v>
      </c>
      <c r="F259" s="153">
        <v>6707</v>
      </c>
      <c r="G259" s="153">
        <v>592</v>
      </c>
      <c r="H259" s="153">
        <f>D259+E259+F259+G259</f>
        <v>25932</v>
      </c>
      <c r="I259" s="179">
        <v>53.7</v>
      </c>
    </row>
    <row r="260" spans="1:9" ht="19.5" customHeight="1" x14ac:dyDescent="0.2">
      <c r="A260" s="95" t="s">
        <v>347</v>
      </c>
      <c r="B260" s="26"/>
      <c r="C260" s="26"/>
      <c r="D260" s="163"/>
      <c r="E260" s="163"/>
      <c r="F260" s="163"/>
      <c r="G260" s="163"/>
      <c r="H260" s="163"/>
      <c r="I260" s="183"/>
    </row>
    <row r="261" spans="1:9" ht="16.5" customHeight="1" thickBot="1" x14ac:dyDescent="0.25">
      <c r="A261" s="125" t="s">
        <v>443</v>
      </c>
      <c r="B261" s="35">
        <v>91652001353</v>
      </c>
      <c r="C261" s="35">
        <v>3117</v>
      </c>
      <c r="D261" s="155">
        <v>6798</v>
      </c>
      <c r="E261" s="155">
        <v>42</v>
      </c>
      <c r="F261" s="155">
        <v>2462</v>
      </c>
      <c r="G261" s="155">
        <v>181</v>
      </c>
      <c r="H261" s="155">
        <f>D261+E261+F261+G261</f>
        <v>9483</v>
      </c>
      <c r="I261" s="180">
        <v>21.27</v>
      </c>
    </row>
    <row r="262" spans="1:9" ht="19.5" customHeight="1" thickBot="1" x14ac:dyDescent="0.25">
      <c r="A262" s="87" t="s">
        <v>191</v>
      </c>
      <c r="B262" s="36"/>
      <c r="C262" s="37"/>
      <c r="D262" s="157">
        <f t="shared" ref="D262:F262" si="54">SUM(D255:D261)</f>
        <v>65815</v>
      </c>
      <c r="E262" s="157">
        <f t="shared" si="54"/>
        <v>316</v>
      </c>
      <c r="F262" s="157">
        <f t="shared" si="54"/>
        <v>23802</v>
      </c>
      <c r="G262" s="157">
        <f t="shared" ref="G262" si="55">SUM(G255:G261)</f>
        <v>2065</v>
      </c>
      <c r="H262" s="157">
        <f t="shared" ref="H262:I262" si="56">SUM(H255:H261)</f>
        <v>91998</v>
      </c>
      <c r="I262" s="181">
        <f t="shared" si="56"/>
        <v>202.16</v>
      </c>
    </row>
    <row r="263" spans="1:9" ht="19.5" customHeight="1" x14ac:dyDescent="0.2">
      <c r="A263" s="77" t="s">
        <v>337</v>
      </c>
      <c r="B263" s="18"/>
      <c r="C263" s="18"/>
      <c r="D263" s="158"/>
      <c r="E263" s="158"/>
      <c r="F263" s="158"/>
      <c r="G263" s="158"/>
      <c r="H263" s="159"/>
      <c r="I263" s="182"/>
    </row>
    <row r="264" spans="1:9" ht="16.5" customHeight="1" x14ac:dyDescent="0.2">
      <c r="A264" s="99" t="s">
        <v>192</v>
      </c>
      <c r="B264" s="33">
        <v>91652000713</v>
      </c>
      <c r="C264" s="33">
        <v>3113</v>
      </c>
      <c r="D264" s="153">
        <v>20094</v>
      </c>
      <c r="E264" s="153">
        <v>205</v>
      </c>
      <c r="F264" s="153">
        <v>7304</v>
      </c>
      <c r="G264" s="153">
        <v>681</v>
      </c>
      <c r="H264" s="154">
        <f>D264+E264+F264+G264</f>
        <v>28284</v>
      </c>
      <c r="I264" s="179">
        <v>58.08</v>
      </c>
    </row>
    <row r="265" spans="1:9" ht="16.5" customHeight="1" x14ac:dyDescent="0.2">
      <c r="A265" s="99" t="s">
        <v>444</v>
      </c>
      <c r="B265" s="33">
        <v>91652000714</v>
      </c>
      <c r="C265" s="33">
        <v>3113</v>
      </c>
      <c r="D265" s="153">
        <v>14410</v>
      </c>
      <c r="E265" s="153">
        <v>136</v>
      </c>
      <c r="F265" s="153">
        <v>5234</v>
      </c>
      <c r="G265" s="153">
        <v>485</v>
      </c>
      <c r="H265" s="154">
        <f>D265+E265+F265+G265</f>
        <v>20265</v>
      </c>
      <c r="I265" s="179">
        <v>44.17</v>
      </c>
    </row>
    <row r="266" spans="1:9" ht="19.5" customHeight="1" x14ac:dyDescent="0.2">
      <c r="A266" s="77" t="s">
        <v>331</v>
      </c>
      <c r="B266" s="18"/>
      <c r="C266" s="18"/>
      <c r="D266" s="158"/>
      <c r="E266" s="158"/>
      <c r="F266" s="158"/>
      <c r="G266" s="158"/>
      <c r="H266" s="163"/>
      <c r="I266" s="182"/>
    </row>
    <row r="267" spans="1:9" ht="16.5" customHeight="1" thickBot="1" x14ac:dyDescent="0.25">
      <c r="A267" s="127" t="s">
        <v>540</v>
      </c>
      <c r="B267" s="41">
        <v>91652001356</v>
      </c>
      <c r="C267" s="41">
        <v>3117</v>
      </c>
      <c r="D267" s="170">
        <v>12999</v>
      </c>
      <c r="E267" s="170">
        <v>150</v>
      </c>
      <c r="F267" s="170">
        <v>4731</v>
      </c>
      <c r="G267" s="170">
        <v>420</v>
      </c>
      <c r="H267" s="171">
        <f>D267+E267+F267+G267</f>
        <v>18300</v>
      </c>
      <c r="I267" s="187">
        <v>40.549999999999997</v>
      </c>
    </row>
    <row r="268" spans="1:9" ht="19.5" customHeight="1" thickBot="1" x14ac:dyDescent="0.25">
      <c r="A268" s="107" t="s">
        <v>193</v>
      </c>
      <c r="B268" s="42"/>
      <c r="C268" s="43"/>
      <c r="D268" s="172">
        <f t="shared" ref="D268:I268" si="57">SUM(D264:D267)</f>
        <v>47503</v>
      </c>
      <c r="E268" s="172">
        <f t="shared" si="57"/>
        <v>491</v>
      </c>
      <c r="F268" s="172">
        <f t="shared" si="57"/>
        <v>17269</v>
      </c>
      <c r="G268" s="172">
        <f t="shared" si="57"/>
        <v>1586</v>
      </c>
      <c r="H268" s="172">
        <f t="shared" si="57"/>
        <v>66849</v>
      </c>
      <c r="I268" s="188">
        <f t="shared" si="57"/>
        <v>142.80000000000001</v>
      </c>
    </row>
    <row r="269" spans="1:9" s="16" customFormat="1" ht="21" customHeight="1" thickBot="1" x14ac:dyDescent="0.25">
      <c r="A269" s="107" t="s">
        <v>194</v>
      </c>
      <c r="B269" s="42"/>
      <c r="C269" s="43"/>
      <c r="D269" s="172">
        <f t="shared" ref="D269:I269" si="58">D12+D24+D36+D60+D76+D99+D109+D130+D137+D152+D165+D179+D193+D203+D218+D227+D233+D240+D247+D253+D262+D268</f>
        <v>3235860</v>
      </c>
      <c r="E269" s="172">
        <f t="shared" si="58"/>
        <v>18359</v>
      </c>
      <c r="F269" s="172">
        <f t="shared" si="58"/>
        <v>1171164</v>
      </c>
      <c r="G269" s="172">
        <f t="shared" si="58"/>
        <v>99554</v>
      </c>
      <c r="H269" s="172">
        <f t="shared" si="58"/>
        <v>4524937</v>
      </c>
      <c r="I269" s="188">
        <f t="shared" si="58"/>
        <v>10535.21</v>
      </c>
    </row>
    <row r="273" spans="8:8" x14ac:dyDescent="0.2">
      <c r="H273" s="16" t="s">
        <v>409</v>
      </c>
    </row>
  </sheetData>
  <mergeCells count="9">
    <mergeCell ref="H3:H4"/>
    <mergeCell ref="I3:I4"/>
    <mergeCell ref="C3:C4"/>
    <mergeCell ref="B3:B4"/>
    <mergeCell ref="A3:A4"/>
    <mergeCell ref="E3:E4"/>
    <mergeCell ref="D3:D4"/>
    <mergeCell ref="F3:F4"/>
    <mergeCell ref="G3:G4"/>
  </mergeCells>
  <phoneticPr fontId="0" type="noConversion"/>
  <pageMargins left="0.19685039370078741" right="0" top="0.59055118110236227" bottom="0.78740157480314965" header="0.51181102362204722" footer="0.51181102362204722"/>
  <pageSetup paperSize="9" scale="80" pageOrder="overThenDown" orientation="landscape" horizontalDpi="300" verticalDpi="300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zoomScaleNormal="100" workbookViewId="0"/>
  </sheetViews>
  <sheetFormatPr defaultRowHeight="12.75" x14ac:dyDescent="0.2"/>
  <cols>
    <col min="1" max="1" width="63.28515625" style="59" customWidth="1"/>
    <col min="2" max="2" width="14.85546875" style="46" customWidth="1"/>
    <col min="3" max="3" width="6.7109375" style="46" customWidth="1"/>
    <col min="4" max="4" width="9.85546875" style="46" customWidth="1"/>
    <col min="5" max="5" width="7.85546875" style="46" customWidth="1"/>
    <col min="6" max="6" width="9.7109375" style="46" customWidth="1"/>
    <col min="7" max="7" width="8.85546875" style="46" bestFit="1" customWidth="1"/>
    <col min="8" max="8" width="11" style="46" customWidth="1"/>
    <col min="9" max="9" width="7.5703125" style="46" customWidth="1"/>
    <col min="10" max="16384" width="9.140625" style="46"/>
  </cols>
  <sheetData>
    <row r="1" spans="1:9" x14ac:dyDescent="0.2">
      <c r="A1" s="45"/>
    </row>
    <row r="2" spans="1:9" s="8" customFormat="1" ht="16.5" customHeight="1" thickBot="1" x14ac:dyDescent="0.25">
      <c r="A2" s="47"/>
      <c r="D2" s="276"/>
      <c r="E2" s="276"/>
      <c r="F2" s="276"/>
      <c r="G2" s="276"/>
      <c r="H2" s="276"/>
      <c r="I2" s="10" t="s">
        <v>579</v>
      </c>
    </row>
    <row r="3" spans="1:9" s="8" customFormat="1" ht="12.75" customHeight="1" x14ac:dyDescent="0.2">
      <c r="A3" s="277" t="s">
        <v>575</v>
      </c>
      <c r="B3" s="272" t="s">
        <v>407</v>
      </c>
      <c r="C3" s="272" t="s">
        <v>48</v>
      </c>
      <c r="D3" s="272" t="s">
        <v>49</v>
      </c>
      <c r="E3" s="272" t="s">
        <v>50</v>
      </c>
      <c r="F3" s="272" t="s">
        <v>51</v>
      </c>
      <c r="G3" s="272" t="s">
        <v>52</v>
      </c>
      <c r="H3" s="274" t="s">
        <v>53</v>
      </c>
      <c r="I3" s="270" t="s">
        <v>195</v>
      </c>
    </row>
    <row r="4" spans="1:9" s="8" customFormat="1" ht="30" customHeight="1" thickBot="1" x14ac:dyDescent="0.25">
      <c r="A4" s="278"/>
      <c r="B4" s="279"/>
      <c r="C4" s="279"/>
      <c r="D4" s="273"/>
      <c r="E4" s="273"/>
      <c r="F4" s="280"/>
      <c r="G4" s="280"/>
      <c r="H4" s="275"/>
      <c r="I4" s="271"/>
    </row>
    <row r="5" spans="1:9" s="8" customFormat="1" ht="20.25" customHeight="1" x14ac:dyDescent="0.2">
      <c r="A5" s="48" t="s">
        <v>196</v>
      </c>
      <c r="B5" s="26"/>
      <c r="C5" s="26"/>
      <c r="D5" s="26"/>
      <c r="E5" s="26"/>
      <c r="F5" s="26"/>
      <c r="G5" s="26"/>
      <c r="H5" s="26"/>
      <c r="I5" s="31"/>
    </row>
    <row r="6" spans="1:9" s="8" customFormat="1" ht="20.25" customHeight="1" x14ac:dyDescent="0.2">
      <c r="A6" s="48" t="s">
        <v>58</v>
      </c>
      <c r="B6" s="26"/>
      <c r="C6" s="26"/>
      <c r="D6" s="26"/>
      <c r="E6" s="26"/>
      <c r="F6" s="26"/>
      <c r="G6" s="26"/>
      <c r="H6" s="26"/>
      <c r="I6" s="31"/>
    </row>
    <row r="7" spans="1:9" s="8" customFormat="1" ht="16.5" customHeight="1" x14ac:dyDescent="0.2">
      <c r="A7" s="49" t="s">
        <v>455</v>
      </c>
      <c r="B7" s="38">
        <v>91652000952</v>
      </c>
      <c r="C7" s="38">
        <v>3141</v>
      </c>
      <c r="D7" s="129">
        <v>1111</v>
      </c>
      <c r="E7" s="129">
        <v>3</v>
      </c>
      <c r="F7" s="129">
        <v>401</v>
      </c>
      <c r="G7" s="129">
        <v>26</v>
      </c>
      <c r="H7" s="129">
        <f>D7+E7+F7+G7</f>
        <v>1541</v>
      </c>
      <c r="I7" s="147">
        <v>5.18</v>
      </c>
    </row>
    <row r="8" spans="1:9" s="8" customFormat="1" ht="16.5" customHeight="1" x14ac:dyDescent="0.2">
      <c r="A8" s="50" t="s">
        <v>456</v>
      </c>
      <c r="B8" s="38">
        <v>91652000953</v>
      </c>
      <c r="C8" s="38">
        <v>3141</v>
      </c>
      <c r="D8" s="129">
        <v>5005</v>
      </c>
      <c r="E8" s="129">
        <v>20</v>
      </c>
      <c r="F8" s="129">
        <v>1809</v>
      </c>
      <c r="G8" s="129">
        <v>133</v>
      </c>
      <c r="H8" s="129">
        <f>D8+E8+F8+G8</f>
        <v>6967</v>
      </c>
      <c r="I8" s="147">
        <v>24.7</v>
      </c>
    </row>
    <row r="9" spans="1:9" s="8" customFormat="1" ht="16.5" customHeight="1" x14ac:dyDescent="0.2">
      <c r="A9" s="50" t="s">
        <v>457</v>
      </c>
      <c r="B9" s="38">
        <v>91652000951</v>
      </c>
      <c r="C9" s="38">
        <v>3141</v>
      </c>
      <c r="D9" s="129">
        <v>1591</v>
      </c>
      <c r="E9" s="129">
        <v>9</v>
      </c>
      <c r="F9" s="129">
        <v>576</v>
      </c>
      <c r="G9" s="129">
        <v>40</v>
      </c>
      <c r="H9" s="129">
        <f>D9+E9+F9+G9</f>
        <v>2216</v>
      </c>
      <c r="I9" s="147">
        <v>7.6</v>
      </c>
    </row>
    <row r="10" spans="1:9" s="8" customFormat="1" ht="16.5" customHeight="1" x14ac:dyDescent="0.2">
      <c r="A10" s="50" t="s">
        <v>458</v>
      </c>
      <c r="B10" s="38">
        <v>91652000954</v>
      </c>
      <c r="C10" s="38">
        <v>3141</v>
      </c>
      <c r="D10" s="129">
        <v>1881</v>
      </c>
      <c r="E10" s="129">
        <v>3</v>
      </c>
      <c r="F10" s="129">
        <v>679</v>
      </c>
      <c r="G10" s="129">
        <v>51</v>
      </c>
      <c r="H10" s="129">
        <f>D10+E10+F10+G10</f>
        <v>2614</v>
      </c>
      <c r="I10" s="147">
        <v>9.5</v>
      </c>
    </row>
    <row r="11" spans="1:9" s="8" customFormat="1" ht="16.5" customHeight="1" thickBot="1" x14ac:dyDescent="0.25">
      <c r="A11" s="51" t="s">
        <v>496</v>
      </c>
      <c r="B11" s="44">
        <v>91652000956</v>
      </c>
      <c r="C11" s="44">
        <v>3141</v>
      </c>
      <c r="D11" s="142">
        <v>1314</v>
      </c>
      <c r="E11" s="142">
        <v>3</v>
      </c>
      <c r="F11" s="142">
        <v>471</v>
      </c>
      <c r="G11" s="142">
        <v>29</v>
      </c>
      <c r="H11" s="129">
        <f>D11+E11+F11+G11</f>
        <v>1817</v>
      </c>
      <c r="I11" s="148">
        <v>6.8</v>
      </c>
    </row>
    <row r="12" spans="1:9" s="8" customFormat="1" ht="20.25" customHeight="1" thickBot="1" x14ac:dyDescent="0.25">
      <c r="A12" s="52" t="s">
        <v>59</v>
      </c>
      <c r="B12" s="36"/>
      <c r="C12" s="37"/>
      <c r="D12" s="130">
        <f t="shared" ref="D12:I12" si="0">SUM(D7:D11)</f>
        <v>10902</v>
      </c>
      <c r="E12" s="130">
        <f t="shared" si="0"/>
        <v>38</v>
      </c>
      <c r="F12" s="130">
        <f t="shared" si="0"/>
        <v>3936</v>
      </c>
      <c r="G12" s="130">
        <f t="shared" si="0"/>
        <v>279</v>
      </c>
      <c r="H12" s="130">
        <f t="shared" si="0"/>
        <v>15155</v>
      </c>
      <c r="I12" s="149">
        <f t="shared" si="0"/>
        <v>53.779999999999994</v>
      </c>
    </row>
    <row r="13" spans="1:9" s="8" customFormat="1" ht="20.25" customHeight="1" x14ac:dyDescent="0.2">
      <c r="A13" s="53" t="s">
        <v>54</v>
      </c>
      <c r="B13" s="19"/>
      <c r="C13" s="19"/>
      <c r="D13" s="143"/>
      <c r="E13" s="143"/>
      <c r="F13" s="143"/>
      <c r="G13" s="143"/>
      <c r="H13" s="143"/>
      <c r="I13" s="150"/>
    </row>
    <row r="14" spans="1:9" s="8" customFormat="1" ht="26.25" thickBot="1" x14ac:dyDescent="0.25">
      <c r="A14" s="54" t="s">
        <v>461</v>
      </c>
      <c r="B14" s="55">
        <v>91652000986</v>
      </c>
      <c r="C14" s="55">
        <v>3141</v>
      </c>
      <c r="D14" s="137">
        <v>859</v>
      </c>
      <c r="E14" s="137">
        <v>0</v>
      </c>
      <c r="F14" s="137">
        <v>309</v>
      </c>
      <c r="G14" s="137">
        <v>18</v>
      </c>
      <c r="H14" s="137">
        <f>D14+E14+F14+G14</f>
        <v>1186</v>
      </c>
      <c r="I14" s="141">
        <v>4.49</v>
      </c>
    </row>
    <row r="15" spans="1:9" s="8" customFormat="1" ht="20.25" customHeight="1" x14ac:dyDescent="0.2">
      <c r="A15" s="53" t="s">
        <v>134</v>
      </c>
      <c r="B15" s="19"/>
      <c r="C15" s="19"/>
      <c r="D15" s="143"/>
      <c r="E15" s="143"/>
      <c r="F15" s="143"/>
      <c r="G15" s="143"/>
      <c r="H15" s="143"/>
      <c r="I15" s="150"/>
    </row>
    <row r="16" spans="1:9" s="8" customFormat="1" ht="16.5" customHeight="1" thickBot="1" x14ac:dyDescent="0.25">
      <c r="A16" s="54" t="s">
        <v>542</v>
      </c>
      <c r="B16" s="55">
        <v>91652001363</v>
      </c>
      <c r="C16" s="55">
        <v>3141</v>
      </c>
      <c r="D16" s="137">
        <v>17947</v>
      </c>
      <c r="E16" s="137">
        <v>0</v>
      </c>
      <c r="F16" s="137">
        <v>6461</v>
      </c>
      <c r="G16" s="137">
        <v>421</v>
      </c>
      <c r="H16" s="137">
        <f>D16+E16+F16+G16</f>
        <v>24829</v>
      </c>
      <c r="I16" s="141">
        <v>95.43</v>
      </c>
    </row>
    <row r="17" spans="1:9" s="8" customFormat="1" ht="20.25" customHeight="1" x14ac:dyDescent="0.2">
      <c r="A17" s="56" t="s">
        <v>175</v>
      </c>
      <c r="B17" s="18"/>
      <c r="C17" s="18"/>
      <c r="D17" s="144"/>
      <c r="E17" s="144"/>
      <c r="F17" s="144"/>
      <c r="G17" s="144"/>
      <c r="H17" s="144"/>
      <c r="I17" s="151"/>
    </row>
    <row r="18" spans="1:9" s="8" customFormat="1" ht="16.5" customHeight="1" x14ac:dyDescent="0.2">
      <c r="A18" s="50" t="s">
        <v>450</v>
      </c>
      <c r="B18" s="38">
        <v>91652000982</v>
      </c>
      <c r="C18" s="38">
        <v>3141</v>
      </c>
      <c r="D18" s="129">
        <v>2254</v>
      </c>
      <c r="E18" s="129">
        <v>0</v>
      </c>
      <c r="F18" s="129">
        <v>811</v>
      </c>
      <c r="G18" s="129">
        <v>66</v>
      </c>
      <c r="H18" s="129">
        <f>D18+E18+F18+G18</f>
        <v>3131</v>
      </c>
      <c r="I18" s="147">
        <v>12.44</v>
      </c>
    </row>
    <row r="19" spans="1:9" s="8" customFormat="1" ht="20.25" customHeight="1" x14ac:dyDescent="0.2">
      <c r="A19" s="48" t="s">
        <v>176</v>
      </c>
      <c r="B19" s="26"/>
      <c r="C19" s="26"/>
      <c r="D19" s="145"/>
      <c r="E19" s="145"/>
      <c r="F19" s="145"/>
      <c r="G19" s="145"/>
      <c r="H19" s="145"/>
      <c r="I19" s="152"/>
    </row>
    <row r="20" spans="1:9" s="8" customFormat="1" ht="16.5" customHeight="1" thickBot="1" x14ac:dyDescent="0.25">
      <c r="A20" s="51" t="s">
        <v>556</v>
      </c>
      <c r="B20" s="44">
        <v>91652000983</v>
      </c>
      <c r="C20" s="44">
        <v>3141</v>
      </c>
      <c r="D20" s="142">
        <v>2182</v>
      </c>
      <c r="E20" s="142">
        <v>0</v>
      </c>
      <c r="F20" s="142">
        <v>785</v>
      </c>
      <c r="G20" s="142">
        <v>51</v>
      </c>
      <c r="H20" s="129">
        <f>D20+E20+F20+G20</f>
        <v>3018</v>
      </c>
      <c r="I20" s="148">
        <v>12.04</v>
      </c>
    </row>
    <row r="21" spans="1:9" s="8" customFormat="1" ht="20.25" customHeight="1" thickBot="1" x14ac:dyDescent="0.25">
      <c r="A21" s="52" t="s">
        <v>197</v>
      </c>
      <c r="B21" s="36"/>
      <c r="C21" s="37"/>
      <c r="D21" s="130">
        <f t="shared" ref="D21:I21" si="1">SUM(D18:D20)</f>
        <v>4436</v>
      </c>
      <c r="E21" s="130">
        <f t="shared" si="1"/>
        <v>0</v>
      </c>
      <c r="F21" s="130">
        <f t="shared" si="1"/>
        <v>1596</v>
      </c>
      <c r="G21" s="130">
        <f t="shared" si="1"/>
        <v>117</v>
      </c>
      <c r="H21" s="130">
        <f t="shared" si="1"/>
        <v>6149</v>
      </c>
      <c r="I21" s="149">
        <f t="shared" si="1"/>
        <v>24.479999999999997</v>
      </c>
    </row>
    <row r="22" spans="1:9" s="8" customFormat="1" ht="20.25" customHeight="1" x14ac:dyDescent="0.2">
      <c r="A22" s="53" t="s">
        <v>182</v>
      </c>
      <c r="B22" s="19"/>
      <c r="C22" s="19"/>
      <c r="D22" s="143"/>
      <c r="E22" s="143"/>
      <c r="F22" s="143"/>
      <c r="G22" s="143"/>
      <c r="H22" s="143"/>
      <c r="I22" s="150"/>
    </row>
    <row r="23" spans="1:9" s="8" customFormat="1" ht="16.5" customHeight="1" thickBot="1" x14ac:dyDescent="0.25">
      <c r="A23" s="57" t="s">
        <v>462</v>
      </c>
      <c r="B23" s="58">
        <v>91652001530</v>
      </c>
      <c r="C23" s="55">
        <v>3141</v>
      </c>
      <c r="D23" s="137">
        <v>6950</v>
      </c>
      <c r="E23" s="137">
        <v>0</v>
      </c>
      <c r="F23" s="137">
        <v>2502</v>
      </c>
      <c r="G23" s="137">
        <v>138</v>
      </c>
      <c r="H23" s="146">
        <f>D23+E23+F23+G23</f>
        <v>9590</v>
      </c>
      <c r="I23" s="141">
        <v>37.25</v>
      </c>
    </row>
    <row r="24" spans="1:9" s="8" customFormat="1" ht="20.25" customHeight="1" x14ac:dyDescent="0.2">
      <c r="A24" s="53" t="s">
        <v>56</v>
      </c>
      <c r="B24" s="19"/>
      <c r="C24" s="19"/>
      <c r="D24" s="143"/>
      <c r="E24" s="143"/>
      <c r="F24" s="143"/>
      <c r="G24" s="143"/>
      <c r="H24" s="143"/>
      <c r="I24" s="150"/>
    </row>
    <row r="25" spans="1:9" s="8" customFormat="1" ht="16.5" customHeight="1" thickBot="1" x14ac:dyDescent="0.25">
      <c r="A25" s="57" t="s">
        <v>463</v>
      </c>
      <c r="B25" s="55">
        <v>91652000985</v>
      </c>
      <c r="C25" s="55">
        <v>3141</v>
      </c>
      <c r="D25" s="137">
        <v>3276</v>
      </c>
      <c r="E25" s="137">
        <v>10</v>
      </c>
      <c r="F25" s="137">
        <v>1183</v>
      </c>
      <c r="G25" s="137">
        <v>81</v>
      </c>
      <c r="H25" s="146">
        <f>D25+E25+F25+G25</f>
        <v>4550</v>
      </c>
      <c r="I25" s="141">
        <v>15.82</v>
      </c>
    </row>
    <row r="26" spans="1:9" s="8" customFormat="1" ht="21" customHeight="1" thickBot="1" x14ac:dyDescent="0.25">
      <c r="A26" s="52" t="s">
        <v>198</v>
      </c>
      <c r="B26" s="36"/>
      <c r="C26" s="37"/>
      <c r="D26" s="130">
        <f t="shared" ref="D26:I26" si="2">D12+D14+D16+D21+D23+D25</f>
        <v>44370</v>
      </c>
      <c r="E26" s="130">
        <f t="shared" si="2"/>
        <v>48</v>
      </c>
      <c r="F26" s="130">
        <f t="shared" si="2"/>
        <v>15987</v>
      </c>
      <c r="G26" s="130">
        <f t="shared" si="2"/>
        <v>1054</v>
      </c>
      <c r="H26" s="130">
        <f t="shared" si="2"/>
        <v>61459</v>
      </c>
      <c r="I26" s="149">
        <f t="shared" si="2"/>
        <v>231.24999999999997</v>
      </c>
    </row>
  </sheetData>
  <mergeCells count="10">
    <mergeCell ref="A3:A4"/>
    <mergeCell ref="B3:B4"/>
    <mergeCell ref="C3:C4"/>
    <mergeCell ref="F3:F4"/>
    <mergeCell ref="G3:G4"/>
    <mergeCell ref="I3:I4"/>
    <mergeCell ref="D3:D4"/>
    <mergeCell ref="E3:E4"/>
    <mergeCell ref="H3:H4"/>
    <mergeCell ref="D2:H2"/>
  </mergeCells>
  <phoneticPr fontId="0" type="noConversion"/>
  <pageMargins left="0.19685039370078741" right="0.19685039370078741" top="0.59055118110236227" bottom="0.59055118110236227" header="0.51181102362204722" footer="0.51181102362204722"/>
  <pageSetup paperSize="9" scale="80" pageOrder="overThenDown" orientation="landscape" horizontalDpi="4294967293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8"/>
  <sheetViews>
    <sheetView zoomScaleNormal="100" workbookViewId="0"/>
  </sheetViews>
  <sheetFormatPr defaultRowHeight="12.75" x14ac:dyDescent="0.2"/>
  <cols>
    <col min="1" max="1" width="53.85546875" style="46" customWidth="1"/>
    <col min="2" max="2" width="15.28515625" style="46" customWidth="1"/>
    <col min="3" max="3" width="9" style="46" customWidth="1"/>
    <col min="4" max="4" width="9.85546875" style="46" bestFit="1" customWidth="1"/>
    <col min="5" max="7" width="9.42578125" style="46" bestFit="1" customWidth="1"/>
    <col min="8" max="8" width="9.85546875" style="46" bestFit="1" customWidth="1"/>
    <col min="9" max="9" width="10.28515625" style="46" customWidth="1"/>
    <col min="10" max="16384" width="9.140625" style="46"/>
  </cols>
  <sheetData>
    <row r="2" spans="1:10" ht="13.5" thickBot="1" x14ac:dyDescent="0.25">
      <c r="A2" s="60"/>
      <c r="I2" s="10" t="s">
        <v>579</v>
      </c>
    </row>
    <row r="3" spans="1:10" s="8" customFormat="1" ht="15.75" customHeight="1" x14ac:dyDescent="0.2">
      <c r="A3" s="292" t="s">
        <v>575</v>
      </c>
      <c r="B3" s="290" t="s">
        <v>408</v>
      </c>
      <c r="C3" s="290" t="s">
        <v>48</v>
      </c>
      <c r="D3" s="288" t="s">
        <v>49</v>
      </c>
      <c r="E3" s="290" t="s">
        <v>50</v>
      </c>
      <c r="F3" s="272" t="s">
        <v>51</v>
      </c>
      <c r="G3" s="272" t="s">
        <v>52</v>
      </c>
      <c r="H3" s="281" t="s">
        <v>53</v>
      </c>
      <c r="I3" s="270" t="s">
        <v>195</v>
      </c>
    </row>
    <row r="4" spans="1:10" s="8" customFormat="1" ht="30.75" customHeight="1" thickBot="1" x14ac:dyDescent="0.25">
      <c r="A4" s="293"/>
      <c r="B4" s="291"/>
      <c r="C4" s="291"/>
      <c r="D4" s="289"/>
      <c r="E4" s="291"/>
      <c r="F4" s="279"/>
      <c r="G4" s="279"/>
      <c r="H4" s="282"/>
      <c r="I4" s="271"/>
    </row>
    <row r="5" spans="1:10" s="8" customFormat="1" ht="19.5" customHeight="1" x14ac:dyDescent="0.2">
      <c r="A5" s="285" t="s">
        <v>258</v>
      </c>
      <c r="B5" s="286"/>
      <c r="C5" s="286"/>
      <c r="D5" s="286"/>
      <c r="E5" s="286"/>
      <c r="F5" s="286"/>
      <c r="G5" s="286"/>
      <c r="H5" s="286"/>
      <c r="I5" s="287"/>
    </row>
    <row r="6" spans="1:10" s="8" customFormat="1" ht="15.75" customHeight="1" x14ac:dyDescent="0.2">
      <c r="A6" s="61" t="s">
        <v>555</v>
      </c>
      <c r="B6" s="62">
        <v>91652000685</v>
      </c>
      <c r="C6" s="23">
        <v>3231</v>
      </c>
      <c r="D6" s="128">
        <v>5865</v>
      </c>
      <c r="E6" s="128">
        <v>0</v>
      </c>
      <c r="F6" s="128">
        <v>2111</v>
      </c>
      <c r="G6" s="128">
        <v>14</v>
      </c>
      <c r="H6" s="134">
        <f>D6+E6+F6+G6</f>
        <v>7990</v>
      </c>
      <c r="I6" s="139">
        <v>16.440000000000001</v>
      </c>
      <c r="J6" s="16"/>
    </row>
    <row r="7" spans="1:10" s="8" customFormat="1" ht="15.75" customHeight="1" thickBot="1" x14ac:dyDescent="0.25">
      <c r="A7" s="63" t="s">
        <v>460</v>
      </c>
      <c r="B7" s="64">
        <v>91652000696</v>
      </c>
      <c r="C7" s="20">
        <v>3231</v>
      </c>
      <c r="D7" s="135">
        <v>5721</v>
      </c>
      <c r="E7" s="135">
        <v>39</v>
      </c>
      <c r="F7" s="135">
        <v>2073</v>
      </c>
      <c r="G7" s="135">
        <v>13</v>
      </c>
      <c r="H7" s="136">
        <f>D7+E7+F7+G7</f>
        <v>7846</v>
      </c>
      <c r="I7" s="140">
        <v>17</v>
      </c>
      <c r="J7" s="16"/>
    </row>
    <row r="8" spans="1:10" s="8" customFormat="1" ht="21" customHeight="1" thickBot="1" x14ac:dyDescent="0.25">
      <c r="A8" s="283" t="s">
        <v>198</v>
      </c>
      <c r="B8" s="284"/>
      <c r="C8" s="65"/>
      <c r="D8" s="137">
        <f t="shared" ref="D8:I8" si="0">SUM(D6:D7)</f>
        <v>11586</v>
      </c>
      <c r="E8" s="137">
        <f t="shared" si="0"/>
        <v>39</v>
      </c>
      <c r="F8" s="137">
        <f t="shared" si="0"/>
        <v>4184</v>
      </c>
      <c r="G8" s="137">
        <f t="shared" si="0"/>
        <v>27</v>
      </c>
      <c r="H8" s="138">
        <f t="shared" si="0"/>
        <v>15836</v>
      </c>
      <c r="I8" s="141">
        <f t="shared" si="0"/>
        <v>33.44</v>
      </c>
      <c r="J8" s="16"/>
    </row>
  </sheetData>
  <mergeCells count="11">
    <mergeCell ref="H3:H4"/>
    <mergeCell ref="A8:B8"/>
    <mergeCell ref="A5:I5"/>
    <mergeCell ref="I3:I4"/>
    <mergeCell ref="D3:D4"/>
    <mergeCell ref="E3:E4"/>
    <mergeCell ref="C3:C4"/>
    <mergeCell ref="F3:F4"/>
    <mergeCell ref="G3:G4"/>
    <mergeCell ref="A3:A4"/>
    <mergeCell ref="B3:B4"/>
  </mergeCells>
  <phoneticPr fontId="0" type="noConversion"/>
  <pageMargins left="0.39370078740157483" right="0.19685039370078741" top="0.98425196850393704" bottom="0.98425196850393704" header="0.51181102362204722" footer="0.51181102362204722"/>
  <pageSetup paperSize="9" scale="80" orientation="landscape" r:id="rId1"/>
  <headerFooter alignWithMargins="0"/>
  <rowBreaks count="1" manualBreakCount="1">
    <brk id="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zoomScaleNormal="100" workbookViewId="0"/>
  </sheetViews>
  <sheetFormatPr defaultRowHeight="12.75" x14ac:dyDescent="0.2"/>
  <cols>
    <col min="1" max="1" width="50.28515625" style="59" customWidth="1"/>
    <col min="2" max="2" width="14.28515625" style="46" customWidth="1"/>
    <col min="3" max="3" width="9" style="46" customWidth="1"/>
    <col min="4" max="4" width="8.5703125" style="46" customWidth="1"/>
    <col min="5" max="7" width="9.28515625" style="46" bestFit="1" customWidth="1"/>
    <col min="8" max="8" width="10.140625" style="46" customWidth="1"/>
    <col min="9" max="9" width="9.28515625" style="46" bestFit="1" customWidth="1"/>
    <col min="10" max="16384" width="9.140625" style="46"/>
  </cols>
  <sheetData>
    <row r="1" spans="1:9" x14ac:dyDescent="0.2">
      <c r="A1" s="66"/>
    </row>
    <row r="2" spans="1:9" ht="16.5" customHeight="1" thickBot="1" x14ac:dyDescent="0.25">
      <c r="A2" s="67"/>
      <c r="I2" s="10" t="s">
        <v>579</v>
      </c>
    </row>
    <row r="3" spans="1:9" s="8" customFormat="1" ht="15.75" customHeight="1" x14ac:dyDescent="0.2">
      <c r="A3" s="292" t="s">
        <v>575</v>
      </c>
      <c r="B3" s="290" t="s">
        <v>408</v>
      </c>
      <c r="C3" s="290" t="s">
        <v>48</v>
      </c>
      <c r="D3" s="288" t="s">
        <v>49</v>
      </c>
      <c r="E3" s="290" t="s">
        <v>50</v>
      </c>
      <c r="F3" s="272" t="s">
        <v>51</v>
      </c>
      <c r="G3" s="272" t="s">
        <v>52</v>
      </c>
      <c r="H3" s="281" t="s">
        <v>53</v>
      </c>
      <c r="I3" s="270" t="s">
        <v>195</v>
      </c>
    </row>
    <row r="4" spans="1:9" s="8" customFormat="1" ht="30.75" customHeight="1" thickBot="1" x14ac:dyDescent="0.25">
      <c r="A4" s="293"/>
      <c r="B4" s="291"/>
      <c r="C4" s="291"/>
      <c r="D4" s="289"/>
      <c r="E4" s="291"/>
      <c r="F4" s="279"/>
      <c r="G4" s="279"/>
      <c r="H4" s="282"/>
      <c r="I4" s="271"/>
    </row>
    <row r="5" spans="1:9" s="8" customFormat="1" ht="19.5" customHeight="1" x14ac:dyDescent="0.2">
      <c r="A5" s="285" t="s">
        <v>259</v>
      </c>
      <c r="B5" s="286"/>
      <c r="C5" s="286"/>
      <c r="D5" s="286"/>
      <c r="E5" s="286"/>
      <c r="F5" s="286"/>
      <c r="G5" s="286"/>
      <c r="H5" s="286"/>
      <c r="I5" s="287"/>
    </row>
    <row r="6" spans="1:9" s="8" customFormat="1" ht="16.5" customHeight="1" x14ac:dyDescent="0.2">
      <c r="A6" s="49" t="s">
        <v>536</v>
      </c>
      <c r="B6" s="62">
        <v>91652001361</v>
      </c>
      <c r="C6" s="23">
        <v>3421</v>
      </c>
      <c r="D6" s="128">
        <v>2923</v>
      </c>
      <c r="E6" s="128">
        <v>1002</v>
      </c>
      <c r="F6" s="128">
        <v>1393</v>
      </c>
      <c r="G6" s="128">
        <v>107</v>
      </c>
      <c r="H6" s="134">
        <f>D6+E6+F6+G6</f>
        <v>5425</v>
      </c>
      <c r="I6" s="139">
        <v>7</v>
      </c>
    </row>
    <row r="7" spans="1:9" s="8" customFormat="1" ht="16.5" customHeight="1" thickBot="1" x14ac:dyDescent="0.25">
      <c r="A7" s="68" t="s">
        <v>459</v>
      </c>
      <c r="B7" s="69">
        <v>91652001362</v>
      </c>
      <c r="C7" s="20">
        <v>3421</v>
      </c>
      <c r="D7" s="135">
        <v>3578</v>
      </c>
      <c r="E7" s="135">
        <v>1168</v>
      </c>
      <c r="F7" s="135">
        <v>1685</v>
      </c>
      <c r="G7" s="135">
        <v>149</v>
      </c>
      <c r="H7" s="136">
        <f>D7+E7+F7+G7</f>
        <v>6580</v>
      </c>
      <c r="I7" s="140">
        <v>11.3</v>
      </c>
    </row>
    <row r="8" spans="1:9" s="8" customFormat="1" ht="21" customHeight="1" thickBot="1" x14ac:dyDescent="0.25">
      <c r="A8" s="283" t="s">
        <v>198</v>
      </c>
      <c r="B8" s="284"/>
      <c r="C8" s="65"/>
      <c r="D8" s="137">
        <f t="shared" ref="D8:I8" si="0">SUM(D6:D7)</f>
        <v>6501</v>
      </c>
      <c r="E8" s="137">
        <f t="shared" si="0"/>
        <v>2170</v>
      </c>
      <c r="F8" s="137">
        <f t="shared" si="0"/>
        <v>3078</v>
      </c>
      <c r="G8" s="137">
        <f t="shared" si="0"/>
        <v>256</v>
      </c>
      <c r="H8" s="138">
        <f t="shared" si="0"/>
        <v>12005</v>
      </c>
      <c r="I8" s="141">
        <f t="shared" si="0"/>
        <v>18.3</v>
      </c>
    </row>
  </sheetData>
  <mergeCells count="11">
    <mergeCell ref="H3:H4"/>
    <mergeCell ref="A8:B8"/>
    <mergeCell ref="A5:I5"/>
    <mergeCell ref="I3:I4"/>
    <mergeCell ref="D3:D4"/>
    <mergeCell ref="E3:E4"/>
    <mergeCell ref="C3:C4"/>
    <mergeCell ref="F3:F4"/>
    <mergeCell ref="G3:G4"/>
    <mergeCell ref="A3:A4"/>
    <mergeCell ref="B3:B4"/>
  </mergeCells>
  <phoneticPr fontId="0" type="noConversion"/>
  <pageMargins left="0.78740157499999996" right="0.78740157499999996" top="0.984251969" bottom="0.984251969" header="0.4921259845" footer="0.4921259845"/>
  <pageSetup paperSize="9" scale="80" orientation="landscape" horizontalDpi="4294967293" r:id="rId1"/>
  <headerFooter alignWithMargins="0"/>
  <rowBreaks count="1" manualBreakCount="1">
    <brk id="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2</vt:i4>
      </vt:variant>
    </vt:vector>
  </HeadingPairs>
  <TitlesOfParts>
    <vt:vector size="8" baseType="lpstr">
      <vt:lpstr>sumář PO MČ</vt:lpstr>
      <vt:lpstr>MŠ </vt:lpstr>
      <vt:lpstr>ZŠ</vt:lpstr>
      <vt:lpstr>ŠJ</vt:lpstr>
      <vt:lpstr>ZUŠ MČ</vt:lpstr>
      <vt:lpstr>DDM MČ </vt:lpstr>
      <vt:lpstr>'MŠ '!Názvy_tisku</vt:lpstr>
      <vt:lpstr>ZŠ!Názvy_tisku</vt:lpstr>
    </vt:vector>
  </TitlesOfParts>
  <Company>MHMP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INF</cp:lastModifiedBy>
  <cp:lastPrinted>2013-08-07T06:00:37Z</cp:lastPrinted>
  <dcterms:created xsi:type="dcterms:W3CDTF">2007-08-02T07:32:08Z</dcterms:created>
  <dcterms:modified xsi:type="dcterms:W3CDTF">2017-11-30T10:46:43Z</dcterms:modified>
</cp:coreProperties>
</file>