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19\VLASTNÍ HMP\ZHMP\ZHMP schválené usn\"/>
    </mc:Choice>
  </mc:AlternateContent>
  <bookViews>
    <workbookView xWindow="0" yWindow="0" windowWidth="15180" windowHeight="8640"/>
  </bookViews>
  <sheets>
    <sheet name="sumář" sheetId="29" r:id="rId1"/>
    <sheet name="gymnázia" sheetId="40" r:id="rId2"/>
    <sheet name="SOŠ" sheetId="38" r:id="rId3"/>
    <sheet name="VOŠ" sheetId="39" r:id="rId4"/>
    <sheet name="Spec." sheetId="31" r:id="rId5"/>
    <sheet name="SOU" sheetId="32" r:id="rId6"/>
    <sheet name="PPP, DM a DD" sheetId="33" r:id="rId7"/>
    <sheet name="ZUŠ" sheetId="36" r:id="rId8"/>
    <sheet name="DDM a ŠJ" sheetId="41" r:id="rId9"/>
    <sheet name="Limit na platy" sheetId="42" r:id="rId10"/>
  </sheets>
  <definedNames>
    <definedName name="_xlnm.Print_Titles" localSheetId="1">gymnázia!$A:$A</definedName>
    <definedName name="_xlnm.Print_Titles" localSheetId="2">SOŠ!$A:$A</definedName>
    <definedName name="_xlnm.Print_Titles" localSheetId="5">SOU!$A:$A</definedName>
    <definedName name="_xlnm.Print_Titles" localSheetId="4">Spec.!$A:$B,Spec.!$2:$4</definedName>
    <definedName name="_xlnm.Print_Titles" localSheetId="0">sumář!$A:$A</definedName>
    <definedName name="_xlnm.Print_Titles" localSheetId="3">VOŠ!$A:$A</definedName>
  </definedNames>
  <calcPr calcId="152511"/>
</workbook>
</file>

<file path=xl/calcChain.xml><?xml version="1.0" encoding="utf-8"?>
<calcChain xmlns="http://schemas.openxmlformats.org/spreadsheetml/2006/main">
  <c r="I20" i="33" l="1"/>
  <c r="I12" i="33" l="1"/>
  <c r="I11" i="33"/>
  <c r="I10" i="33"/>
  <c r="I9" i="33"/>
  <c r="I8" i="33"/>
  <c r="I7" i="33"/>
  <c r="I6" i="33"/>
  <c r="J42" i="31" l="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J6" i="31"/>
  <c r="J19" i="39" l="1"/>
  <c r="J22" i="32" l="1"/>
  <c r="E42" i="40" l="1"/>
  <c r="B10" i="29" s="1"/>
  <c r="F42" i="40"/>
  <c r="C10" i="29" s="1"/>
  <c r="G42" i="40"/>
  <c r="D10" i="29" s="1"/>
  <c r="H42" i="40"/>
  <c r="E10" i="29" s="1"/>
  <c r="F32" i="38"/>
  <c r="B11" i="29" s="1"/>
  <c r="G32" i="38"/>
  <c r="C11" i="29" s="1"/>
  <c r="H32" i="38"/>
  <c r="D11" i="29" s="1"/>
  <c r="I32" i="38"/>
  <c r="E11" i="29" s="1"/>
  <c r="F21" i="39"/>
  <c r="B12" i="29" s="1"/>
  <c r="G21" i="39"/>
  <c r="C12" i="29" s="1"/>
  <c r="H21" i="39"/>
  <c r="D12" i="29" s="1"/>
  <c r="I21" i="39"/>
  <c r="E12" i="29" s="1"/>
  <c r="F43" i="31"/>
  <c r="B13" i="29" s="1"/>
  <c r="G43" i="31"/>
  <c r="C13" i="29" s="1"/>
  <c r="H43" i="31"/>
  <c r="D13" i="29" s="1"/>
  <c r="I43" i="31"/>
  <c r="E13" i="29" s="1"/>
  <c r="F29" i="32"/>
  <c r="B14" i="29" s="1"/>
  <c r="G29" i="32"/>
  <c r="C14" i="29" s="1"/>
  <c r="H29" i="32"/>
  <c r="D14" i="29" s="1"/>
  <c r="I29" i="32"/>
  <c r="E14" i="29" s="1"/>
  <c r="E13" i="33"/>
  <c r="B15" i="29" s="1"/>
  <c r="F13" i="33"/>
  <c r="C15" i="29" s="1"/>
  <c r="G13" i="33"/>
  <c r="D15" i="29" s="1"/>
  <c r="H13" i="33"/>
  <c r="E15" i="29" s="1"/>
  <c r="E23" i="33"/>
  <c r="B16" i="29" s="1"/>
  <c r="F23" i="33"/>
  <c r="C16" i="29" s="1"/>
  <c r="G23" i="33"/>
  <c r="D16" i="29" s="1"/>
  <c r="H23" i="33"/>
  <c r="E16" i="29" s="1"/>
  <c r="E32" i="33"/>
  <c r="B17" i="29" s="1"/>
  <c r="F32" i="33"/>
  <c r="C17" i="29" s="1"/>
  <c r="G32" i="33"/>
  <c r="D17" i="29" s="1"/>
  <c r="H32" i="33"/>
  <c r="E17" i="29" s="1"/>
  <c r="E31" i="36"/>
  <c r="B20" i="29" s="1"/>
  <c r="F31" i="36"/>
  <c r="C20" i="29" s="1"/>
  <c r="G31" i="36"/>
  <c r="D20" i="29" s="1"/>
  <c r="H31" i="36"/>
  <c r="E20" i="29" s="1"/>
  <c r="E19" i="41"/>
  <c r="B21" i="29" s="1"/>
  <c r="F19" i="41"/>
  <c r="C21" i="29" s="1"/>
  <c r="G19" i="41"/>
  <c r="D21" i="29" s="1"/>
  <c r="H19" i="41"/>
  <c r="E21" i="29" s="1"/>
  <c r="B19" i="29"/>
  <c r="F27" i="41"/>
  <c r="C19" i="29" s="1"/>
  <c r="G27" i="41"/>
  <c r="D19" i="29" s="1"/>
  <c r="H27" i="41"/>
  <c r="E19" i="29" s="1"/>
  <c r="I40" i="40"/>
  <c r="J7" i="39"/>
  <c r="J8" i="39"/>
  <c r="J9" i="39"/>
  <c r="J10" i="39"/>
  <c r="J11" i="39"/>
  <c r="J12" i="39"/>
  <c r="J13" i="39"/>
  <c r="J14" i="39"/>
  <c r="J15" i="39"/>
  <c r="J16" i="39"/>
  <c r="J17" i="39"/>
  <c r="J18" i="39"/>
  <c r="D27" i="41"/>
  <c r="G19" i="29" s="1"/>
  <c r="D19" i="41"/>
  <c r="G21" i="29" s="1"/>
  <c r="I26" i="41"/>
  <c r="I27" i="41" s="1"/>
  <c r="I18" i="41"/>
  <c r="I17" i="41"/>
  <c r="I16" i="41"/>
  <c r="I15" i="41"/>
  <c r="I14" i="41"/>
  <c r="I13" i="41"/>
  <c r="I12" i="41"/>
  <c r="I11" i="41"/>
  <c r="I10" i="41"/>
  <c r="I9" i="41"/>
  <c r="I8" i="41"/>
  <c r="I7" i="41"/>
  <c r="I6" i="41"/>
  <c r="E27" i="41"/>
  <c r="D31" i="36"/>
  <c r="G20" i="29" s="1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D32" i="33"/>
  <c r="G17" i="29" s="1"/>
  <c r="D23" i="33"/>
  <c r="G16" i="29" s="1"/>
  <c r="D13" i="33"/>
  <c r="G15" i="29" s="1"/>
  <c r="I30" i="33"/>
  <c r="I31" i="33"/>
  <c r="I21" i="33"/>
  <c r="I22" i="33"/>
  <c r="E29" i="32"/>
  <c r="G14" i="29" s="1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3" i="32"/>
  <c r="J24" i="32"/>
  <c r="J25" i="32"/>
  <c r="J26" i="32"/>
  <c r="J27" i="32"/>
  <c r="J28" i="32"/>
  <c r="E43" i="31"/>
  <c r="G13" i="29" s="1"/>
  <c r="E21" i="39"/>
  <c r="G12" i="29" s="1"/>
  <c r="J6" i="39"/>
  <c r="J20" i="39"/>
  <c r="E32" i="38"/>
  <c r="G11" i="29" s="1"/>
  <c r="J6" i="38"/>
  <c r="J7" i="38"/>
  <c r="J8" i="38"/>
  <c r="J9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D42" i="40"/>
  <c r="I6" i="40"/>
  <c r="I7" i="40"/>
  <c r="I8" i="40"/>
  <c r="I9" i="40"/>
  <c r="I10" i="40"/>
  <c r="I11" i="40"/>
  <c r="I12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1" i="40"/>
  <c r="G10" i="29"/>
  <c r="F18" i="29"/>
  <c r="F26" i="42"/>
  <c r="E26" i="42"/>
  <c r="J43" i="31" l="1"/>
  <c r="J29" i="32"/>
  <c r="I23" i="33"/>
  <c r="I32" i="33"/>
  <c r="J21" i="39"/>
  <c r="F20" i="29"/>
  <c r="F14" i="29"/>
  <c r="I13" i="33"/>
  <c r="F19" i="29"/>
  <c r="I19" i="41"/>
  <c r="I31" i="36"/>
  <c r="F16" i="29"/>
  <c r="F12" i="29"/>
  <c r="J32" i="38"/>
  <c r="F10" i="29"/>
  <c r="I42" i="40"/>
  <c r="E22" i="29"/>
  <c r="C22" i="29"/>
  <c r="D22" i="29"/>
  <c r="G22" i="29"/>
  <c r="F21" i="29"/>
  <c r="F17" i="29"/>
  <c r="F15" i="29"/>
  <c r="F13" i="29"/>
  <c r="F11" i="29"/>
  <c r="B22" i="29"/>
  <c r="F22" i="29" l="1"/>
</calcChain>
</file>

<file path=xl/sharedStrings.xml><?xml version="1.0" encoding="utf-8"?>
<sst xmlns="http://schemas.openxmlformats.org/spreadsheetml/2006/main" count="410" uniqueCount="263">
  <si>
    <t>platy</t>
  </si>
  <si>
    <t>odvody</t>
  </si>
  <si>
    <t>CELKEM</t>
  </si>
  <si>
    <t>Celkem</t>
  </si>
  <si>
    <t>Speciální školy</t>
  </si>
  <si>
    <t>Základní škola a Mateřská škola při Všeobecné fakultní nemocnici, Praha 2, Ke Karlovu 2</t>
  </si>
  <si>
    <t>Základní škola a Střední škola, Praha 4, Kupeckého 576</t>
  </si>
  <si>
    <t>Základní škola, Praha 4, Boleslavova 1</t>
  </si>
  <si>
    <t>Mateřská škola speciální, Praha 4, Na Lysinách 6</t>
  </si>
  <si>
    <t>00638625</t>
  </si>
  <si>
    <t>Mateřská škola speciální Sluníčko, Praha 5, Deylova 3</t>
  </si>
  <si>
    <t>Střední škola, Základní škola a Mateřská škola pro sluchově postižené, Praha 5, Výmolova 169</t>
  </si>
  <si>
    <t>Základní škola a Mateřská škola při FN Motol, Praha 5, V Úvalu 1</t>
  </si>
  <si>
    <t>Gymnázium pro zrakově postižené a Střední odborná škola pro zrakově postižené, Praha 5, Radlická 115</t>
  </si>
  <si>
    <t>Mateřská škola speciální, Praha 8, Štíbrova 1691</t>
  </si>
  <si>
    <t>Základní škola Tolerance, Praha 9, Mochovská 570</t>
  </si>
  <si>
    <t>Základní škola, Praha 10, Práčská 37</t>
  </si>
  <si>
    <t>Střední škola, Základní  škola a Mateřská škola, Praha 10, Chotouňská 476</t>
  </si>
  <si>
    <t>Základní škola logopedická a Mateřská škola logopedická, Praha 10, Moskevská 29</t>
  </si>
  <si>
    <t>Základní škola speciální, Praha 10, Starostrašnická 45</t>
  </si>
  <si>
    <t>§</t>
  </si>
  <si>
    <t>00549185</t>
  </si>
  <si>
    <t>Střední odborné učiliště, Praha 4, Ohradní 57</t>
  </si>
  <si>
    <t>Střední odborné učiliště potravinářské, Praha 4 - Písnice, Libušská 320/111</t>
  </si>
  <si>
    <t>00639214</t>
  </si>
  <si>
    <t>00638846</t>
  </si>
  <si>
    <t>00069621</t>
  </si>
  <si>
    <t>00639494</t>
  </si>
  <si>
    <t>Střední odborné učiliště kadeřnické, Praha 8, Karlínské nám. 8/225</t>
  </si>
  <si>
    <t>00639028</t>
  </si>
  <si>
    <t>Střední odborná škola logistických služeb, Praha 9, Učňovská 1/100</t>
  </si>
  <si>
    <t>00639516</t>
  </si>
  <si>
    <t>00300268</t>
  </si>
  <si>
    <t>00638871</t>
  </si>
  <si>
    <t>00497070</t>
  </si>
  <si>
    <t>00639133</t>
  </si>
  <si>
    <t>Středisko praktického vyučování, Praha 5, Seydlerova 2451</t>
  </si>
  <si>
    <t>00639184</t>
  </si>
  <si>
    <t>Pedagog. psychologické poradny</t>
  </si>
  <si>
    <t>§ 3147</t>
  </si>
  <si>
    <t>Domovy mládeže</t>
  </si>
  <si>
    <t>Domov mládeže a školní jídelna, Praha 2, Neklanova 32</t>
  </si>
  <si>
    <t>Domov mládeže a školní jídelna, Praha 9, Lovosická 42</t>
  </si>
  <si>
    <t>00638706</t>
  </si>
  <si>
    <t>Dětské domovy</t>
  </si>
  <si>
    <t>00067563</t>
  </si>
  <si>
    <t>Základní umělecká škola, Praha 1, Biskupská 12</t>
  </si>
  <si>
    <t xml:space="preserve">Základní umělecká škola Ilji Hurníka, Praha 2, Slezská 21 </t>
  </si>
  <si>
    <t>Základní umělecká škola, Praha 3, Štítného 5</t>
  </si>
  <si>
    <t>Základní umělecká škola Jižní Město, Praha 4, Křtinská 673</t>
  </si>
  <si>
    <t>Základní umělecká škola Adolfa Voborského, Praha 4, Botevova 3114</t>
  </si>
  <si>
    <t>Základní umělecká škola, Praha 4 - Nusle, Lounských 4/129</t>
  </si>
  <si>
    <t>Základní umělecká škola, Praha 5 - Košíře, Na Popelce 18</t>
  </si>
  <si>
    <t>Základní umělecká škola Jana Hanuše, Praha 6, U Dělnického cvičiště 1/1100 B</t>
  </si>
  <si>
    <t>Základní umělecká škola, Praha 7, Šimáčkova 16</t>
  </si>
  <si>
    <t>Základní umělecká škola, Praha 8, Taussigova 1150</t>
  </si>
  <si>
    <t>Základní umělecká škola, Praha 8, Klapkova 25</t>
  </si>
  <si>
    <t>Základní umělecká škola, Praha 9, Ratibořická 30</t>
  </si>
  <si>
    <t>Základní umělecká škola, Praha 9, U Prosecké školy 92</t>
  </si>
  <si>
    <t>Základní umělecká škola, Praha 10, Bajkalská 11</t>
  </si>
  <si>
    <t>Základní umělecká škola, Praha 10, Olešská 2295</t>
  </si>
  <si>
    <t>Základní umělecká škola, Praha 10 - Hostivař, Trhanovské náměstí 8</t>
  </si>
  <si>
    <t>§ 3121</t>
  </si>
  <si>
    <t xml:space="preserve">Gymnázia </t>
  </si>
  <si>
    <t>Gymnázium Jiřího Gutha-Jarkovského, Praha 1, Truhlářská 22</t>
  </si>
  <si>
    <t>Gymnázium, Praha 2, Botičská 1</t>
  </si>
  <si>
    <t>Gymnázium Na Pražačce, Praha 3, Nad Ohradou 23</t>
  </si>
  <si>
    <t>00335533</t>
  </si>
  <si>
    <t xml:space="preserve">Gymnázium, Praha 4, Budějovická 680 </t>
  </si>
  <si>
    <t>00335479</t>
  </si>
  <si>
    <t>Gymnázium Opatov, Praha 4, Konstantinova 1500</t>
  </si>
  <si>
    <t>Gymnázium, Praha 4, Písnická 760</t>
  </si>
  <si>
    <t>Gymnázium, Praha 4, Postupická 3150</t>
  </si>
  <si>
    <t>Gymnázium, Praha 4, Na Vítězné pláni 1160</t>
  </si>
  <si>
    <t>00335487</t>
  </si>
  <si>
    <t>75151073</t>
  </si>
  <si>
    <t>Gymnázium Jaroslava Heyrovského, Praha 5, Mezi Školami 2475</t>
  </si>
  <si>
    <t>Gymnázium Oty Pavla, Praha 5, Loučanská 520</t>
  </si>
  <si>
    <t>Gymnázium, Praha 5, Nad Kavalírkou 1</t>
  </si>
  <si>
    <t>Gymnázium, Praha 5, Na Zatlance 11</t>
  </si>
  <si>
    <t>Gymnázium Jana Keplera, Praha 6, Parléřova 2</t>
  </si>
  <si>
    <t>Gymnázium, Praha 6, Arabská 14</t>
  </si>
  <si>
    <t>Gymnázium, Praha 6, Nad Alejí 1952</t>
  </si>
  <si>
    <t>Gymnázium, Praha 7, Nad Štolou 1</t>
  </si>
  <si>
    <t>Gymnázium, Praha 8, U Libeňského zámku 1</t>
  </si>
  <si>
    <t>Gymnázium, Praha 8, Ústavní 400</t>
  </si>
  <si>
    <t>Karlínské gymnázium, Praha 8, Pernerova 25</t>
  </si>
  <si>
    <t>Gymnázium, Praha 9, Litoměřická 726</t>
  </si>
  <si>
    <t>Gymnázium, Praha 9, Českolipská 373</t>
  </si>
  <si>
    <t>Gymnázium, Praha 9, Chodovická 2250</t>
  </si>
  <si>
    <t>Gymnázium, Praha 9, Špitálská 2</t>
  </si>
  <si>
    <t>Gymnázium, Praha 10, Přípotoční 1337</t>
  </si>
  <si>
    <t>Gymnázium, Praha 10, Omská 1300</t>
  </si>
  <si>
    <t>Gymnázium, Praha 10, Voděradská 2</t>
  </si>
  <si>
    <t>Akademické gymnázium, škola hlavního města Prahy, Praha 1, Štěpánská 22</t>
  </si>
  <si>
    <t>Gymnázium Jana  Nerudy, škola hlavního města Prahy, Praha 1, Hellichova 3</t>
  </si>
  <si>
    <t>Dům dětí a mládeže, Praha 6 - Suchdol, Rohová 7</t>
  </si>
  <si>
    <t>Střední odborné školy</t>
  </si>
  <si>
    <t>Masarykova střední škola chemická, Praha 1, Křemencova 12</t>
  </si>
  <si>
    <t>Pražská konzervatoř, Praha 1, Na Rejdišti 1</t>
  </si>
  <si>
    <t>Taneční konzervatoř hlavního města Prahy, Praha 1, Křížovnická 7</t>
  </si>
  <si>
    <t>Střední průmyslová škola elektrotechnická, Praha 2, Ječná 30</t>
  </si>
  <si>
    <t>Českoslovanská akademie obchodní, střední odborná škola, Praha 2, Resslova 5</t>
  </si>
  <si>
    <t>Obchodní akademie, Praha 3, Kubelíkova 37</t>
  </si>
  <si>
    <t>Střední průmyslová škola stavební Josefa Gočára, Praha 4, Družstevní ochoz 3</t>
  </si>
  <si>
    <t>Konzervatoř Duncan centre, Praha 4, Branická 41</t>
  </si>
  <si>
    <t>Smíchovská střední průmyslová škola, Praha 5, Preslova 25</t>
  </si>
  <si>
    <t>Střední průmyslová škola zeměměřická, Praha 9, Pod Táborem 300</t>
  </si>
  <si>
    <t>Obchodní akademie, Praha 10, Heroldovy sady 1</t>
  </si>
  <si>
    <t>Střední průmyslová škola elektrotechnická, Praha 10,  V Úžlabině 320</t>
  </si>
  <si>
    <t>Střední průmyslová škola, Praha 10, Na Třebešíně 2299</t>
  </si>
  <si>
    <t>Hotelová škola, Praha 10, Vršovická 43</t>
  </si>
  <si>
    <t>Vyšší odborné školy</t>
  </si>
  <si>
    <t>Vyšší odborná škola textilních řemesel a Střední umělecká škola textilních řemesel, Praha 1, U Půjčovny 9</t>
  </si>
  <si>
    <t>Vyšší odborná škola a Střední průmyslová škola dopravní, Praha 1, Masná 18</t>
  </si>
  <si>
    <t>Vyšší odborná škola a Střední průmyslová škola elektrotechnická Františka Křižíka, Praha 1, Na Příkopě 16</t>
  </si>
  <si>
    <t>Vyšší odborná škola grafická a Střední průmyslová škola grafická, Praha 1, Hellichova 22</t>
  </si>
  <si>
    <t>Vyšší odborná škola zdravotnická a Střední zdravotnická škola, Praha 1, Alšovo nábřeží 6</t>
  </si>
  <si>
    <t>00638749</t>
  </si>
  <si>
    <t>Vyšší odborná škola uměleckoprůmyslová a Střední uměleckoprůmyslová škola, Praha 3, Žižkovo náměstí 1</t>
  </si>
  <si>
    <t>Vyšší odborná škola a Střední umělecká škola Václava Hollara, Praha 3, Hollarovo náměstí 2</t>
  </si>
  <si>
    <t>00638722</t>
  </si>
  <si>
    <t>Vyšší odborná škola pedagogická a sociální, Střední odborná škola pedagogická a Gymnázium, Praha 6, Evropská 33</t>
  </si>
  <si>
    <t>Vyšší odborná škola oděvního návrhářství a Střední průmyslová škola oděvní, Praha 7, Jablonského 3</t>
  </si>
  <si>
    <t>Gymnázia</t>
  </si>
  <si>
    <t>Celkem PO HMP</t>
  </si>
  <si>
    <t>Malostranské gymnázium, Praha 1, Josefská 7</t>
  </si>
  <si>
    <t>IČ</t>
  </si>
  <si>
    <t>Základní umělecká škola, Praha 5, Štefánikova 19</t>
  </si>
  <si>
    <t>Základní škola pro zrakově postižené, Praha 2, nám. Míru 19</t>
  </si>
  <si>
    <t>§ 3231</t>
  </si>
  <si>
    <t>§ 3421</t>
  </si>
  <si>
    <t>§ 3146</t>
  </si>
  <si>
    <t>Základní škola Zahrádka, Praha 3, U Zásobní zahrady 8</t>
  </si>
  <si>
    <t>Střední odborné učiliště</t>
  </si>
  <si>
    <t>Dům dětí a mládeže Praha 2</t>
  </si>
  <si>
    <t>Dům dětí a mládeže Praha 3 - Ulita</t>
  </si>
  <si>
    <t>Dům dětí a mládeže Jižní Město</t>
  </si>
  <si>
    <t>Dům dětí a mládeže Praha 5</t>
  </si>
  <si>
    <t>Dům dětí a mládeže Praha 6</t>
  </si>
  <si>
    <t>Dům dětí a mládeže Praha 7</t>
  </si>
  <si>
    <t>Dům dětí a mládeže Praha 9</t>
  </si>
  <si>
    <t>Dům dětí a mládeže Praha 10 - Dům UM</t>
  </si>
  <si>
    <t>Dům dětí a mládeže hlavního města Prahy</t>
  </si>
  <si>
    <t>Základní škola speciální a Praktická škola, Praha 6, Rooseveltova 8</t>
  </si>
  <si>
    <t>Dům dětí a mládeže Praha 8 - Spirála</t>
  </si>
  <si>
    <t>OON</t>
  </si>
  <si>
    <t>přímé ONIV</t>
  </si>
  <si>
    <t>přímé NIV celkem</t>
  </si>
  <si>
    <t>počet zam.</t>
  </si>
  <si>
    <t>Jazyková škola</t>
  </si>
  <si>
    <t>Přímé NIV celkem</t>
  </si>
  <si>
    <t>ONIV přímé</t>
  </si>
  <si>
    <t>Základní umělecké školy</t>
  </si>
  <si>
    <t>Základní umělecká škola, Praha 6, Nad Alejí 28/1879</t>
  </si>
  <si>
    <t>Školní jídelna</t>
  </si>
  <si>
    <t>Školní jídelna, Praha 5-Smíchov, Štefánikova 11/235</t>
  </si>
  <si>
    <t>§ 3112, § 3114, § 3124</t>
  </si>
  <si>
    <t>Návrh závazných ukazatelů rozpočtu a počtu zaměstnanců škol a školských zařízení</t>
  </si>
  <si>
    <t xml:space="preserve">Název zařízení                                                                               </t>
  </si>
  <si>
    <t>Návrh limitu</t>
  </si>
  <si>
    <t>počtu zaměst.</t>
  </si>
  <si>
    <t>prostřed. na platy</t>
  </si>
  <si>
    <t>0064289</t>
  </si>
  <si>
    <t>§ 3122, § 3126, § 3150</t>
  </si>
  <si>
    <t>Domy dětí a mládeže</t>
  </si>
  <si>
    <t>Základní škola a Mateřská škola při Thomayerově nemocnici, Praha 4, Vídeňská 800</t>
  </si>
  <si>
    <t>Vyšší odborná škola stavební a Střední průmyslová škola stavební, Praha 1, Dušní 17</t>
  </si>
  <si>
    <t>Gymnázium, Střední odborná škola, Základní škola a Mateřská škola pro sluchově postižené, Praha 2, Ječná 27</t>
  </si>
  <si>
    <t>Základní škola a Střední škola, Praha 2, Vinohradská 54</t>
  </si>
  <si>
    <t>Střední odborná učiliště</t>
  </si>
  <si>
    <t>Pedagogicko-psychologické poradny</t>
  </si>
  <si>
    <t>Domy dětí a mládeže a Školy v přírodě</t>
  </si>
  <si>
    <t>§ 3123, § 3125</t>
  </si>
  <si>
    <t>§ 3122, § 3126</t>
  </si>
  <si>
    <t>Střední odborná škola  pro administrativu Evropské Unie, Praha 9, Lipí 1911</t>
  </si>
  <si>
    <t>Střední škola - Centrum odborné přípravy technickohospodářské, Praha 9, Poděbradská 1/179</t>
  </si>
  <si>
    <t>Střední odborná škola, Praha 5, Drtinova 3/498</t>
  </si>
  <si>
    <t>Domov mládeže a školní jídelna,  Praha 6 - Dejvice, Studentská 10</t>
  </si>
  <si>
    <t xml:space="preserve">Dětský domov a Školní jídelna, Praha 9 - Klánovice, Smržovská 77 </t>
  </si>
  <si>
    <t>Základní umělecká škola Klementa Slavického, Praha 5 - Radotín, Zderazská 6</t>
  </si>
  <si>
    <t>Základní umělecká škola Marie Podvalové, Praha 9 - Čakovice, Cukrovarská 1</t>
  </si>
  <si>
    <t>Gymnázium Karla Sladkovského, Praha 3, Sladkovského náměstí 8</t>
  </si>
  <si>
    <t>Gymnázium Elišky Krásnohorské, Praha 4 - Michle, Ohradní 55</t>
  </si>
  <si>
    <t>Gymnázium Čakovice, Praha 9, nám. 25. března 100</t>
  </si>
  <si>
    <t>Střední průmyslová škola sdělovací techniky, Praha 1, Panská 3</t>
  </si>
  <si>
    <t>Českoslovanská akademie obchodní Dr. Edvarda Beneše, střední odborná škola, Praha 2, Resslova 8</t>
  </si>
  <si>
    <t>Střední průmyslová škola strojnická, škola hlavního města Prahy, Praha 1, Betlémská 4/287</t>
  </si>
  <si>
    <t>Vyšší odborná škola zdravotnická a Střední zdravotnická škola, Praha 4, 5. května 51</t>
  </si>
  <si>
    <t>Základní škola, Praha 4, Ružinovská 2017</t>
  </si>
  <si>
    <t>Základní škola, Praha 5, Pod Radnicí 5</t>
  </si>
  <si>
    <t>Základní škola pro žáky se specifickými poruchami učení, Praha 6 - Řepy, U Boroviček 1</t>
  </si>
  <si>
    <t xml:space="preserve">Dům dětí a mládeže, Praha 6 - Suchdol, Rohová 7 </t>
  </si>
  <si>
    <t>Základní škola při Psychiatrické nemocnici Bohnice, Praha 8, Ústavní 91</t>
  </si>
  <si>
    <t>Základní umělecká škola, Praha 9, Učňovská 1</t>
  </si>
  <si>
    <t>Dům dětí a mládeže Praha 12 - Monet</t>
  </si>
  <si>
    <t>Základní umělecká škola Charlotty Masarykové</t>
  </si>
  <si>
    <t>Gymnázium Milady Horákové</t>
  </si>
  <si>
    <t>Gymnázium Christiana Dopplera</t>
  </si>
  <si>
    <t>Gymnázium a Hudební škola hlavního města Prahy, základní umělecká škola</t>
  </si>
  <si>
    <t>ORG</t>
  </si>
  <si>
    <t>Střední škola - Waldorfské lyceum</t>
  </si>
  <si>
    <t>Obchodní akademie Holešovice</t>
  </si>
  <si>
    <t>Obchodní akademie Hovorčovická</t>
  </si>
  <si>
    <t>Střední zdravotnická škola</t>
  </si>
  <si>
    <t>Hotelová škola Radlická</t>
  </si>
  <si>
    <t>Konzervatoř a Vyšší odborná škola Jaroslava Ježka</t>
  </si>
  <si>
    <t>Vyšší odborná škola sociálně právní</t>
  </si>
  <si>
    <t>Jedličkův ústav a Mateřská škola a Základní škola a Střední škola</t>
  </si>
  <si>
    <t>Základní škola a střední škola waldorfská</t>
  </si>
  <si>
    <t>Střední škola a Mateřská škola Aloyse Klara</t>
  </si>
  <si>
    <t>Základní škola pro žáky se specifickými poruchami chování</t>
  </si>
  <si>
    <t>Základní škola Vokovice</t>
  </si>
  <si>
    <t>Odborné učiliště Vyšehrad</t>
  </si>
  <si>
    <t>Střední odborné učiliště, Praha - Radotín</t>
  </si>
  <si>
    <t>Střední škola dostihového sportu a jezdectví</t>
  </si>
  <si>
    <t>Střední odborná škola civilního letectví, Praha - Ruzyně</t>
  </si>
  <si>
    <t>Střední odborné učiliště gastronomie  a podnikání</t>
  </si>
  <si>
    <t>Střední průmyslová škola na Proseku</t>
  </si>
  <si>
    <t>Střední škola automobilní a informatiky</t>
  </si>
  <si>
    <t xml:space="preserve">Střední odborné učiliště gastronomie </t>
  </si>
  <si>
    <t xml:space="preserve">Střední škola elektrotechniky a strojírenství </t>
  </si>
  <si>
    <t>Pedagogicko-psychologická poradna pro Prahu 1, 2 a 4</t>
  </si>
  <si>
    <t>Pedagogicko-psychologická poradna pro Prahu 3 a 9</t>
  </si>
  <si>
    <t>Pedagogicko-psychologická poradna pro Prahu 11 a 12</t>
  </si>
  <si>
    <t>Pedagogicko-psychologická poradna pro Prahu 5</t>
  </si>
  <si>
    <t>Pedagogicko-psychologická poradna pro Prahu 6</t>
  </si>
  <si>
    <t>Pedagogicko-psychologická poradna pro Prahu 7 a 8</t>
  </si>
  <si>
    <t>Pedagogicko-psychologická poradna pro Prahu 10</t>
  </si>
  <si>
    <t>Gymnázium prof. Jana Patočky, Praha 1, Jindřišská 36</t>
  </si>
  <si>
    <t>Karlínská obchodní akademie a vyšší odborná škola ekonomická</t>
  </si>
  <si>
    <t>Střední odborná škola a Střední odborné učiliště, Praha - Čakovice</t>
  </si>
  <si>
    <t>Základní umělecká škola, Praha 1, U Půjčovny 4</t>
  </si>
  <si>
    <t>Střední škola obchodní</t>
  </si>
  <si>
    <t>Vyšší odborná škola ekonomických studií a Střední průmyslová škola potravinářských technologií a Střední škola přírodovědná a veterinární, Praha 2, Podskalská 10</t>
  </si>
  <si>
    <t>Gymnázium Jana Nerudy, škola hlavního města Prahy, Praha 1, Hellichova 3</t>
  </si>
  <si>
    <t>Obchodní akademie Vinohradská</t>
  </si>
  <si>
    <t>Dům dětí a mládeže Praha 4 - Hobby centrum 4</t>
  </si>
  <si>
    <t>Obchodní akademie Bubeneč</t>
  </si>
  <si>
    <t>§ 3141</t>
  </si>
  <si>
    <t>§ 3133</t>
  </si>
  <si>
    <t>Obchodní akademie Dušní</t>
  </si>
  <si>
    <t>Základní škola a Střední škola, Praha 10, Vachkova 941</t>
  </si>
  <si>
    <t>Akademie řemesel Praha - Střední škola technická</t>
  </si>
  <si>
    <t>Základní škola a Střední škola Karla Herforta, fakultní škola Pedagogické fakulty UK, Praha 1, Josefská 4</t>
  </si>
  <si>
    <t>Základní škola Lužiny, Praha 5, Trávníčkova 1743</t>
  </si>
  <si>
    <t>Mateřská škola a Základní škola, Praha 9, Bártlova 83</t>
  </si>
  <si>
    <t>Základní škola LOPES Čimice, Praha 8, Libčická 399</t>
  </si>
  <si>
    <t>Fakultní základní umělecká škola Hudební a taneční fakulty AMU v Praze</t>
  </si>
  <si>
    <t>Základní umělecká škola Vadima Petrova</t>
  </si>
  <si>
    <t xml:space="preserve">Střední škola designu a umění, knižní kultury a ekonomiky Náhorní </t>
  </si>
  <si>
    <t>Střední odborná škola Jarov</t>
  </si>
  <si>
    <t>Dětský domov,  Praha 9 - Dolní Počernice, Národních hrdinů 1</t>
  </si>
  <si>
    <t>Základní škola a Mateřská škola při Nemocnici Na Bulovce</t>
  </si>
  <si>
    <t>Základní škola a Mateřská škola, Praha 8, Za Invalidovnou 1</t>
  </si>
  <si>
    <t>Mateřská škola speciální, Praha 8, Drahanská 7</t>
  </si>
  <si>
    <t>v tis. Kč</t>
  </si>
  <si>
    <t>Vyšší odborná škola informačních studií a Střední škola elektrotechniky, multimédií a informatiky</t>
  </si>
  <si>
    <t>Návrh limitu prostředků na platy a počtu zaměstnanců z prostředků HMP na rok 2019</t>
  </si>
  <si>
    <t>Návrh na rok 2019</t>
  </si>
  <si>
    <t>zřizovaných hlavním městem Prahou na rok 2019</t>
  </si>
  <si>
    <t>Střední škola a VOŠ umělecká a řemeslná</t>
  </si>
  <si>
    <t>Příloha č. 7 k usnesení Zastupitelstva HMP č. 2/18 ze dne 13.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</si>
</sst>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\ _K_č_-;\-* #,##0.0\ _K_č_-;_-* &quot;-&quot;?\ _K_č_-;_-@_-"/>
  </numFmts>
  <fonts count="16" x14ac:knownFonts="1">
    <font>
      <sz val="10"/>
      <name val="Arial CE"/>
      <charset val="238"/>
    </font>
    <font>
      <sz val="8"/>
      <name val="Arial CE"/>
      <charset val="238"/>
    </font>
    <font>
      <i/>
      <u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3" fillId="0" borderId="0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9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5" fontId="3" fillId="0" borderId="12" xfId="0" applyNumberFormat="1" applyFont="1" applyBorder="1" applyAlignment="1">
      <alignment vertical="center" wrapText="1"/>
    </xf>
    <xf numFmtId="1" fontId="3" fillId="0" borderId="13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165" fontId="9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66" fontId="12" fillId="0" borderId="28" xfId="0" applyNumberFormat="1" applyFont="1" applyFill="1" applyBorder="1" applyAlignment="1">
      <alignment horizontal="right" vertical="center"/>
    </xf>
    <xf numFmtId="166" fontId="12" fillId="0" borderId="6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vertical="center"/>
    </xf>
    <xf numFmtId="166" fontId="12" fillId="0" borderId="6" xfId="0" applyNumberFormat="1" applyFont="1" applyFill="1" applyBorder="1" applyAlignment="1">
      <alignment vertical="center"/>
    </xf>
    <xf numFmtId="165" fontId="3" fillId="0" borderId="0" xfId="0" applyNumberFormat="1" applyFont="1" applyFill="1" applyBorder="1"/>
    <xf numFmtId="0" fontId="12" fillId="0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6" fontId="12" fillId="0" borderId="4" xfId="0" applyNumberFormat="1" applyFont="1" applyBorder="1" applyAlignment="1">
      <alignment vertical="center"/>
    </xf>
    <xf numFmtId="166" fontId="12" fillId="0" borderId="21" xfId="0" applyNumberFormat="1" applyFont="1" applyBorder="1" applyAlignment="1">
      <alignment vertical="center"/>
    </xf>
    <xf numFmtId="165" fontId="3" fillId="0" borderId="0" xfId="0" applyNumberFormat="1" applyFont="1" applyBorder="1"/>
    <xf numFmtId="0" fontId="3" fillId="0" borderId="0" xfId="0" applyFont="1" applyBorder="1"/>
    <xf numFmtId="0" fontId="12" fillId="0" borderId="1" xfId="0" applyFont="1" applyBorder="1" applyAlignment="1">
      <alignment vertical="center" wrapText="1"/>
    </xf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49" fontId="12" fillId="0" borderId="7" xfId="0" applyNumberFormat="1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center" vertical="center"/>
    </xf>
    <xf numFmtId="166" fontId="12" fillId="0" borderId="7" xfId="0" applyNumberFormat="1" applyFont="1" applyFill="1" applyBorder="1" applyAlignment="1">
      <alignment vertical="center"/>
    </xf>
    <xf numFmtId="166" fontId="12" fillId="0" borderId="8" xfId="0" applyNumberFormat="1" applyFont="1" applyFill="1" applyBorder="1" applyAlignment="1">
      <alignment vertical="center"/>
    </xf>
    <xf numFmtId="166" fontId="14" fillId="0" borderId="29" xfId="0" applyNumberFormat="1" applyFont="1" applyBorder="1" applyAlignment="1">
      <alignment vertical="center"/>
    </xf>
    <xf numFmtId="166" fontId="14" fillId="0" borderId="30" xfId="0" applyNumberFormat="1" applyFont="1" applyBorder="1" applyAlignment="1">
      <alignment vertical="center"/>
    </xf>
    <xf numFmtId="165" fontId="3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5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vertical="center"/>
    </xf>
    <xf numFmtId="3" fontId="9" fillId="0" borderId="25" xfId="0" applyNumberFormat="1" applyFont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0" borderId="17" xfId="0" applyNumberFormat="1" applyFont="1" applyFill="1" applyBorder="1" applyAlignment="1">
      <alignment vertical="center"/>
    </xf>
    <xf numFmtId="4" fontId="9" fillId="0" borderId="24" xfId="0" applyNumberFormat="1" applyFont="1" applyBorder="1" applyAlignment="1">
      <alignment vertical="center"/>
    </xf>
    <xf numFmtId="2" fontId="3" fillId="0" borderId="3" xfId="0" applyNumberFormat="1" applyFont="1" applyFill="1" applyBorder="1" applyAlignment="1">
      <alignment vertical="center"/>
    </xf>
    <xf numFmtId="2" fontId="3" fillId="0" borderId="19" xfId="0" applyNumberFormat="1" applyFont="1" applyFill="1" applyBorder="1" applyAlignment="1">
      <alignment vertical="center"/>
    </xf>
    <xf numFmtId="2" fontId="8" fillId="0" borderId="19" xfId="0" applyNumberFormat="1" applyFont="1" applyFill="1" applyBorder="1" applyAlignment="1">
      <alignment vertical="center"/>
    </xf>
    <xf numFmtId="2" fontId="3" fillId="0" borderId="7" xfId="0" applyNumberFormat="1" applyFont="1" applyFill="1" applyBorder="1" applyAlignment="1">
      <alignment vertical="center"/>
    </xf>
    <xf numFmtId="2" fontId="3" fillId="0" borderId="4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/>
    </xf>
    <xf numFmtId="2" fontId="3" fillId="0" borderId="0" xfId="0" applyNumberFormat="1" applyFont="1"/>
    <xf numFmtId="2" fontId="3" fillId="0" borderId="0" xfId="0" applyNumberFormat="1" applyFont="1" applyAlignment="1">
      <alignment vertical="center"/>
    </xf>
    <xf numFmtId="0" fontId="12" fillId="0" borderId="14" xfId="0" applyFont="1" applyFill="1" applyBorder="1" applyAlignment="1">
      <alignment vertical="center" wrapText="1"/>
    </xf>
    <xf numFmtId="0" fontId="12" fillId="0" borderId="15" xfId="0" applyFont="1" applyFill="1" applyBorder="1"/>
    <xf numFmtId="0" fontId="12" fillId="0" borderId="15" xfId="0" applyFont="1" applyFill="1" applyBorder="1" applyAlignment="1">
      <alignment horizontal="center" vertical="center"/>
    </xf>
    <xf numFmtId="0" fontId="15" fillId="0" borderId="0" xfId="0" applyFont="1"/>
    <xf numFmtId="0" fontId="8" fillId="0" borderId="2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8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8" fillId="0" borderId="3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8" fillId="0" borderId="44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165" fontId="10" fillId="0" borderId="43" xfId="0" applyNumberFormat="1" applyFont="1" applyFill="1" applyBorder="1" applyAlignment="1">
      <alignment vertical="center" wrapText="1"/>
    </xf>
    <xf numFmtId="165" fontId="10" fillId="0" borderId="35" xfId="0" applyNumberFormat="1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5" fontId="10" fillId="0" borderId="35" xfId="0" applyNumberFormat="1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10" fillId="0" borderId="35" xfId="0" applyFont="1" applyFill="1" applyBorder="1" applyAlignment="1">
      <alignment vertical="center"/>
    </xf>
    <xf numFmtId="0" fontId="3" fillId="0" borderId="31" xfId="0" applyFont="1" applyBorder="1" applyAlignment="1"/>
    <xf numFmtId="0" fontId="3" fillId="0" borderId="42" xfId="0" applyFont="1" applyBorder="1" applyAlignment="1"/>
    <xf numFmtId="0" fontId="10" fillId="0" borderId="43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9" fillId="0" borderId="4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9" fillId="0" borderId="49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65" fontId="9" fillId="0" borderId="4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31"/>
  <sheetViews>
    <sheetView tabSelected="1" zoomScale="80" workbookViewId="0"/>
  </sheetViews>
  <sheetFormatPr defaultRowHeight="12.75" x14ac:dyDescent="0.2"/>
  <cols>
    <col min="1" max="1" width="34.85546875" customWidth="1"/>
    <col min="2" max="3" width="15.7109375" customWidth="1"/>
    <col min="4" max="4" width="15.5703125" bestFit="1" customWidth="1"/>
    <col min="5" max="5" width="12.7109375" customWidth="1"/>
    <col min="6" max="6" width="15.7109375" customWidth="1"/>
    <col min="7" max="7" width="12.5703125" customWidth="1"/>
    <col min="8" max="8" width="11" customWidth="1"/>
    <col min="9" max="9" width="10.85546875" customWidth="1"/>
  </cols>
  <sheetData>
    <row r="1" spans="1:7" ht="15.75" x14ac:dyDescent="0.25">
      <c r="A1" s="153" t="s">
        <v>262</v>
      </c>
      <c r="B1" s="3"/>
      <c r="C1" s="4"/>
      <c r="D1" s="4"/>
      <c r="E1" s="4"/>
      <c r="F1" s="4"/>
      <c r="G1" s="4"/>
    </row>
    <row r="2" spans="1:7" x14ac:dyDescent="0.2">
      <c r="A2" s="3"/>
      <c r="B2" s="3"/>
      <c r="C2" s="4"/>
      <c r="D2" s="4"/>
      <c r="E2" s="4"/>
      <c r="F2" s="4"/>
      <c r="G2" s="4"/>
    </row>
    <row r="3" spans="1:7" x14ac:dyDescent="0.2">
      <c r="A3" s="4"/>
      <c r="B3" s="4"/>
      <c r="C3" s="4"/>
      <c r="D3" s="4"/>
      <c r="E3" s="4"/>
      <c r="F3" s="4"/>
      <c r="G3" s="4"/>
    </row>
    <row r="4" spans="1:7" ht="25.5" customHeight="1" x14ac:dyDescent="0.2">
      <c r="A4" s="156" t="s">
        <v>158</v>
      </c>
      <c r="B4" s="157"/>
      <c r="C4" s="157"/>
      <c r="D4" s="157"/>
      <c r="E4" s="157"/>
      <c r="F4" s="157"/>
      <c r="G4" s="157"/>
    </row>
    <row r="5" spans="1:7" ht="25.5" customHeight="1" x14ac:dyDescent="0.2">
      <c r="A5" s="156" t="s">
        <v>260</v>
      </c>
      <c r="B5" s="157"/>
      <c r="C5" s="157"/>
      <c r="D5" s="157"/>
      <c r="E5" s="157"/>
      <c r="F5" s="157"/>
      <c r="G5" s="157"/>
    </row>
    <row r="6" spans="1:7" ht="13.5" customHeight="1" x14ac:dyDescent="0.3">
      <c r="A6" s="5"/>
      <c r="B6" s="5"/>
      <c r="C6" s="5"/>
      <c r="D6" s="5"/>
      <c r="E6" s="5"/>
      <c r="F6" s="6"/>
      <c r="G6" s="6"/>
    </row>
    <row r="7" spans="1:7" ht="13.5" thickBot="1" x14ac:dyDescent="0.25">
      <c r="A7" s="7"/>
      <c r="B7" s="7"/>
      <c r="C7" s="4"/>
      <c r="D7" s="4"/>
      <c r="E7" s="8"/>
      <c r="F7" s="4"/>
      <c r="G7" s="9" t="s">
        <v>256</v>
      </c>
    </row>
    <row r="8" spans="1:7" s="2" customFormat="1" ht="21" customHeight="1" x14ac:dyDescent="0.2">
      <c r="A8" s="162" t="s">
        <v>259</v>
      </c>
      <c r="B8" s="154" t="s">
        <v>0</v>
      </c>
      <c r="C8" s="154" t="s">
        <v>146</v>
      </c>
      <c r="D8" s="154" t="s">
        <v>1</v>
      </c>
      <c r="E8" s="154" t="s">
        <v>147</v>
      </c>
      <c r="F8" s="158" t="s">
        <v>148</v>
      </c>
      <c r="G8" s="160" t="s">
        <v>149</v>
      </c>
    </row>
    <row r="9" spans="1:7" s="2" customFormat="1" ht="29.25" customHeight="1" x14ac:dyDescent="0.2">
      <c r="A9" s="163"/>
      <c r="B9" s="155"/>
      <c r="C9" s="155"/>
      <c r="D9" s="155"/>
      <c r="E9" s="155"/>
      <c r="F9" s="159"/>
      <c r="G9" s="161"/>
    </row>
    <row r="10" spans="1:7" s="2" customFormat="1" ht="16.5" customHeight="1" x14ac:dyDescent="0.2">
      <c r="A10" s="10" t="s">
        <v>124</v>
      </c>
      <c r="B10" s="118">
        <f>gymnázia!E42</f>
        <v>744171</v>
      </c>
      <c r="C10" s="118">
        <f>gymnázia!F42</f>
        <v>10457</v>
      </c>
      <c r="D10" s="118">
        <f>gymnázia!G42</f>
        <v>271458</v>
      </c>
      <c r="E10" s="118">
        <f>gymnázia!H42</f>
        <v>15915</v>
      </c>
      <c r="F10" s="130">
        <f t="shared" ref="F10:F21" si="0">B10+C10+D10+E10</f>
        <v>1042001</v>
      </c>
      <c r="G10" s="137">
        <f>gymnázia!D42</f>
        <v>1931.8700000000001</v>
      </c>
    </row>
    <row r="11" spans="1:7" s="2" customFormat="1" ht="16.5" customHeight="1" x14ac:dyDescent="0.2">
      <c r="A11" s="10" t="s">
        <v>97</v>
      </c>
      <c r="B11" s="131">
        <f>SOŠ!F32</f>
        <v>601648</v>
      </c>
      <c r="C11" s="131">
        <f>SOŠ!G32</f>
        <v>10407</v>
      </c>
      <c r="D11" s="131">
        <f>SOŠ!H32</f>
        <v>220131</v>
      </c>
      <c r="E11" s="131">
        <f>SOŠ!I32</f>
        <v>9157</v>
      </c>
      <c r="F11" s="132">
        <f t="shared" si="0"/>
        <v>841343</v>
      </c>
      <c r="G11" s="138">
        <f>SOŠ!E32</f>
        <v>1506.15</v>
      </c>
    </row>
    <row r="12" spans="1:7" s="2" customFormat="1" ht="16.5" customHeight="1" x14ac:dyDescent="0.2">
      <c r="A12" s="10" t="s">
        <v>112</v>
      </c>
      <c r="B12" s="133">
        <f>VOŠ!F21</f>
        <v>402123</v>
      </c>
      <c r="C12" s="118">
        <f>VOŠ!G21</f>
        <v>15851</v>
      </c>
      <c r="D12" s="118">
        <f>VOŠ!H21</f>
        <v>150152</v>
      </c>
      <c r="E12" s="133">
        <f>VOŠ!I21</f>
        <v>6799</v>
      </c>
      <c r="F12" s="134">
        <f t="shared" si="0"/>
        <v>574925</v>
      </c>
      <c r="G12" s="139">
        <f>VOŠ!E21</f>
        <v>999.19999999999993</v>
      </c>
    </row>
    <row r="13" spans="1:7" s="2" customFormat="1" ht="16.5" customHeight="1" x14ac:dyDescent="0.2">
      <c r="A13" s="10" t="s">
        <v>4</v>
      </c>
      <c r="B13" s="133">
        <f>Spec.!F43</f>
        <v>517589</v>
      </c>
      <c r="C13" s="133">
        <f>Spec.!G43</f>
        <v>3596</v>
      </c>
      <c r="D13" s="133">
        <f>Spec.!H43</f>
        <v>187554</v>
      </c>
      <c r="E13" s="133">
        <f>Spec.!I43</f>
        <v>5968</v>
      </c>
      <c r="F13" s="134">
        <f t="shared" si="0"/>
        <v>714707</v>
      </c>
      <c r="G13" s="139">
        <f>Spec.!E43</f>
        <v>1402.6000000000001</v>
      </c>
    </row>
    <row r="14" spans="1:7" s="2" customFormat="1" ht="16.5" customHeight="1" x14ac:dyDescent="0.2">
      <c r="A14" s="10" t="s">
        <v>170</v>
      </c>
      <c r="B14" s="133">
        <f>SOU!F29</f>
        <v>584688</v>
      </c>
      <c r="C14" s="133">
        <f>SOU!G29</f>
        <v>14784</v>
      </c>
      <c r="D14" s="133">
        <f>SOU!H29</f>
        <v>215514</v>
      </c>
      <c r="E14" s="133">
        <f>SOU!I29</f>
        <v>12780</v>
      </c>
      <c r="F14" s="134">
        <f t="shared" si="0"/>
        <v>827766</v>
      </c>
      <c r="G14" s="139">
        <f>SOU!E29</f>
        <v>1539.45</v>
      </c>
    </row>
    <row r="15" spans="1:7" s="2" customFormat="1" ht="16.5" customHeight="1" x14ac:dyDescent="0.2">
      <c r="A15" s="10" t="s">
        <v>171</v>
      </c>
      <c r="B15" s="133">
        <f>'PPP, DM a DD'!E13</f>
        <v>58520</v>
      </c>
      <c r="C15" s="133">
        <f>'PPP, DM a DD'!F13</f>
        <v>660</v>
      </c>
      <c r="D15" s="133">
        <f>'PPP, DM a DD'!G13</f>
        <v>21291</v>
      </c>
      <c r="E15" s="133">
        <f>'PPP, DM a DD'!H13</f>
        <v>770</v>
      </c>
      <c r="F15" s="134">
        <f t="shared" si="0"/>
        <v>81241</v>
      </c>
      <c r="G15" s="139">
        <f>'PPP, DM a DD'!D13</f>
        <v>97.7</v>
      </c>
    </row>
    <row r="16" spans="1:7" s="2" customFormat="1" ht="16.5" customHeight="1" x14ac:dyDescent="0.2">
      <c r="A16" s="10" t="s">
        <v>40</v>
      </c>
      <c r="B16" s="133">
        <f>'PPP, DM a DD'!E23</f>
        <v>37185</v>
      </c>
      <c r="C16" s="133">
        <f>'PPP, DM a DD'!F23</f>
        <v>947</v>
      </c>
      <c r="D16" s="133">
        <f>'PPP, DM a DD'!G23</f>
        <v>13708</v>
      </c>
      <c r="E16" s="133">
        <f>'PPP, DM a DD'!H23</f>
        <v>436</v>
      </c>
      <c r="F16" s="134">
        <f t="shared" si="0"/>
        <v>52276</v>
      </c>
      <c r="G16" s="139">
        <f>'PPP, DM a DD'!D23</f>
        <v>102.22</v>
      </c>
    </row>
    <row r="17" spans="1:7" s="2" customFormat="1" ht="16.5" customHeight="1" x14ac:dyDescent="0.2">
      <c r="A17" s="10" t="s">
        <v>44</v>
      </c>
      <c r="B17" s="133">
        <f>'PPP, DM a DD'!E32</f>
        <v>32148</v>
      </c>
      <c r="C17" s="133">
        <f>'PPP, DM a DD'!F32</f>
        <v>988</v>
      </c>
      <c r="D17" s="133">
        <f>'PPP, DM a DD'!G32</f>
        <v>11909</v>
      </c>
      <c r="E17" s="133">
        <f>'PPP, DM a DD'!H32</f>
        <v>200</v>
      </c>
      <c r="F17" s="134">
        <f t="shared" si="0"/>
        <v>45245</v>
      </c>
      <c r="G17" s="139">
        <f>'PPP, DM a DD'!D32</f>
        <v>76</v>
      </c>
    </row>
    <row r="18" spans="1:7" s="2" customFormat="1" ht="16.5" customHeight="1" x14ac:dyDescent="0.2">
      <c r="A18" s="11" t="s">
        <v>150</v>
      </c>
      <c r="B18" s="133">
        <v>0</v>
      </c>
      <c r="C18" s="133">
        <v>0</v>
      </c>
      <c r="D18" s="133">
        <v>0</v>
      </c>
      <c r="E18" s="133">
        <v>0</v>
      </c>
      <c r="F18" s="134">
        <f t="shared" si="0"/>
        <v>0</v>
      </c>
      <c r="G18" s="139">
        <v>0</v>
      </c>
    </row>
    <row r="19" spans="1:7" s="2" customFormat="1" ht="16.5" customHeight="1" x14ac:dyDescent="0.2">
      <c r="A19" s="10" t="s">
        <v>155</v>
      </c>
      <c r="B19" s="133">
        <f>'DDM a ŠJ'!E26</f>
        <v>3343</v>
      </c>
      <c r="C19" s="133">
        <f>'DDM a ŠJ'!F27</f>
        <v>30</v>
      </c>
      <c r="D19" s="133">
        <f>'DDM a ŠJ'!G27</f>
        <v>1214</v>
      </c>
      <c r="E19" s="133">
        <f>'DDM a ŠJ'!H27</f>
        <v>72</v>
      </c>
      <c r="F19" s="134">
        <f t="shared" si="0"/>
        <v>4659</v>
      </c>
      <c r="G19" s="139">
        <f>'DDM a ŠJ'!D27</f>
        <v>15.58</v>
      </c>
    </row>
    <row r="20" spans="1:7" s="2" customFormat="1" ht="16.5" customHeight="1" x14ac:dyDescent="0.2">
      <c r="A20" s="10" t="s">
        <v>153</v>
      </c>
      <c r="B20" s="133">
        <f>ZUŠ!E31</f>
        <v>325201</v>
      </c>
      <c r="C20" s="133">
        <f>ZUŠ!F31</f>
        <v>1793</v>
      </c>
      <c r="D20" s="133">
        <f>ZUŠ!G31</f>
        <v>117679</v>
      </c>
      <c r="E20" s="133">
        <f>ZUŠ!H31</f>
        <v>672</v>
      </c>
      <c r="F20" s="134">
        <f t="shared" si="0"/>
        <v>445345</v>
      </c>
      <c r="G20" s="140">
        <f>ZUŠ!D31</f>
        <v>851.3</v>
      </c>
    </row>
    <row r="21" spans="1:7" s="2" customFormat="1" ht="16.5" customHeight="1" thickBot="1" x14ac:dyDescent="0.25">
      <c r="A21" s="12" t="s">
        <v>172</v>
      </c>
      <c r="B21" s="131">
        <f>'DDM a ŠJ'!E19</f>
        <v>95876</v>
      </c>
      <c r="C21" s="131">
        <f>'DDM a ŠJ'!F19</f>
        <v>11969</v>
      </c>
      <c r="D21" s="131">
        <f>'DDM a ŠJ'!G19</f>
        <v>38589</v>
      </c>
      <c r="E21" s="131">
        <f>'DDM a ŠJ'!H19</f>
        <v>3006</v>
      </c>
      <c r="F21" s="132">
        <f t="shared" si="0"/>
        <v>149440</v>
      </c>
      <c r="G21" s="138">
        <f>'DDM a ŠJ'!D19</f>
        <v>268.35000000000002</v>
      </c>
    </row>
    <row r="22" spans="1:7" s="2" customFormat="1" ht="20.25" customHeight="1" thickBot="1" x14ac:dyDescent="0.25">
      <c r="A22" s="13" t="s">
        <v>125</v>
      </c>
      <c r="B22" s="135">
        <f t="shared" ref="B22:G22" si="1">SUM(B10:B21)</f>
        <v>3402492</v>
      </c>
      <c r="C22" s="135">
        <f t="shared" si="1"/>
        <v>71482</v>
      </c>
      <c r="D22" s="135">
        <f t="shared" si="1"/>
        <v>1249199</v>
      </c>
      <c r="E22" s="135">
        <f t="shared" si="1"/>
        <v>55775</v>
      </c>
      <c r="F22" s="136">
        <f t="shared" si="1"/>
        <v>4778948</v>
      </c>
      <c r="G22" s="141">
        <f t="shared" si="1"/>
        <v>8790.42</v>
      </c>
    </row>
    <row r="23" spans="1:7" s="2" customFormat="1" x14ac:dyDescent="0.2"/>
    <row r="24" spans="1:7" x14ac:dyDescent="0.2">
      <c r="A24" s="115"/>
      <c r="B24" s="114"/>
      <c r="C24" s="114"/>
      <c r="D24" s="114"/>
      <c r="E24" s="114"/>
      <c r="F24" s="114"/>
    </row>
    <row r="26" spans="1:7" x14ac:dyDescent="0.2">
      <c r="B26" s="114"/>
      <c r="C26" s="114"/>
      <c r="D26" s="114"/>
      <c r="E26" s="114"/>
      <c r="F26" s="114"/>
    </row>
    <row r="27" spans="1:7" x14ac:dyDescent="0.2">
      <c r="F27" s="1"/>
    </row>
    <row r="29" spans="1:7" x14ac:dyDescent="0.2">
      <c r="F29" s="1"/>
    </row>
    <row r="31" spans="1:7" x14ac:dyDescent="0.2">
      <c r="F31" s="1"/>
    </row>
  </sheetData>
  <mergeCells count="9">
    <mergeCell ref="E8:E9"/>
    <mergeCell ref="A4:G4"/>
    <mergeCell ref="F8:F9"/>
    <mergeCell ref="G8:G9"/>
    <mergeCell ref="A8:A9"/>
    <mergeCell ref="B8:B9"/>
    <mergeCell ref="C8:C9"/>
    <mergeCell ref="A5:G5"/>
    <mergeCell ref="D8:D9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80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abSelected="1" zoomScale="80" workbookViewId="0"/>
  </sheetViews>
  <sheetFormatPr defaultColWidth="9.140625" defaultRowHeight="12.75" x14ac:dyDescent="0.2"/>
  <cols>
    <col min="1" max="1" width="71" style="4" customWidth="1"/>
    <col min="2" max="2" width="11.85546875" style="4" hidden="1" customWidth="1"/>
    <col min="3" max="3" width="17.28515625" style="14" customWidth="1"/>
    <col min="4" max="4" width="11.85546875" style="4" customWidth="1"/>
    <col min="5" max="5" width="18.7109375" style="4" customWidth="1"/>
    <col min="6" max="6" width="22.42578125" style="4" customWidth="1"/>
    <col min="7" max="16384" width="9.140625" style="4"/>
  </cols>
  <sheetData>
    <row r="2" spans="1:9" ht="15.75" x14ac:dyDescent="0.25">
      <c r="A2" s="75"/>
      <c r="B2" s="75"/>
      <c r="C2" s="76"/>
      <c r="D2" s="75"/>
      <c r="E2" s="75"/>
      <c r="F2" s="75"/>
    </row>
    <row r="3" spans="1:9" ht="21" x14ac:dyDescent="0.35">
      <c r="A3" s="202" t="s">
        <v>258</v>
      </c>
      <c r="B3" s="202"/>
      <c r="C3" s="202"/>
      <c r="D3" s="202"/>
      <c r="E3" s="202"/>
      <c r="F3" s="202"/>
    </row>
    <row r="4" spans="1:9" ht="15.75" x14ac:dyDescent="0.25">
      <c r="A4" s="75"/>
      <c r="B4" s="75"/>
      <c r="C4" s="76"/>
      <c r="D4" s="75"/>
      <c r="E4" s="75"/>
      <c r="F4" s="75"/>
    </row>
    <row r="5" spans="1:9" ht="16.5" thickBot="1" x14ac:dyDescent="0.3">
      <c r="A5" s="75"/>
      <c r="B5" s="75"/>
      <c r="C5" s="76"/>
      <c r="D5" s="75"/>
      <c r="E5" s="75"/>
      <c r="F5" s="17" t="s">
        <v>256</v>
      </c>
    </row>
    <row r="6" spans="1:9" ht="15.75" x14ac:dyDescent="0.25">
      <c r="A6" s="203" t="s">
        <v>159</v>
      </c>
      <c r="B6" s="205" t="s">
        <v>127</v>
      </c>
      <c r="C6" s="205" t="s">
        <v>200</v>
      </c>
      <c r="D6" s="207" t="s">
        <v>20</v>
      </c>
      <c r="E6" s="77" t="s">
        <v>160</v>
      </c>
      <c r="F6" s="78" t="s">
        <v>160</v>
      </c>
    </row>
    <row r="7" spans="1:9" ht="16.5" thickBot="1" x14ac:dyDescent="0.3">
      <c r="A7" s="204"/>
      <c r="B7" s="206"/>
      <c r="C7" s="206"/>
      <c r="D7" s="208"/>
      <c r="E7" s="79" t="s">
        <v>161</v>
      </c>
      <c r="F7" s="80" t="s">
        <v>162</v>
      </c>
    </row>
    <row r="8" spans="1:9" ht="30" customHeight="1" x14ac:dyDescent="0.2">
      <c r="A8" s="81" t="s">
        <v>95</v>
      </c>
      <c r="B8" s="82">
        <v>70872767</v>
      </c>
      <c r="C8" s="83">
        <v>91651000105</v>
      </c>
      <c r="D8" s="84">
        <v>3121</v>
      </c>
      <c r="E8" s="85">
        <v>6.5</v>
      </c>
      <c r="F8" s="86">
        <v>2223</v>
      </c>
    </row>
    <row r="9" spans="1:9" ht="31.5" x14ac:dyDescent="0.2">
      <c r="A9" s="81" t="s">
        <v>199</v>
      </c>
      <c r="B9" s="87">
        <v>70874204</v>
      </c>
      <c r="C9" s="88">
        <v>91651000108</v>
      </c>
      <c r="D9" s="88">
        <v>3121</v>
      </c>
      <c r="E9" s="89">
        <v>92</v>
      </c>
      <c r="F9" s="90">
        <v>34215</v>
      </c>
      <c r="G9" s="91"/>
      <c r="H9" s="91"/>
      <c r="I9" s="91"/>
    </row>
    <row r="10" spans="1:9" ht="20.25" customHeight="1" x14ac:dyDescent="0.2">
      <c r="A10" s="92" t="s">
        <v>208</v>
      </c>
      <c r="B10" s="93">
        <v>70873160</v>
      </c>
      <c r="C10" s="94">
        <v>91651000107</v>
      </c>
      <c r="D10" s="94">
        <v>3114</v>
      </c>
      <c r="E10" s="95">
        <v>7.5</v>
      </c>
      <c r="F10" s="96">
        <v>2000</v>
      </c>
      <c r="G10" s="97"/>
      <c r="H10" s="97"/>
      <c r="I10" s="98"/>
    </row>
    <row r="11" spans="1:9" ht="20.100000000000001" customHeight="1" x14ac:dyDescent="0.25">
      <c r="A11" s="99" t="s">
        <v>135</v>
      </c>
      <c r="B11" s="100">
        <v>45245924</v>
      </c>
      <c r="C11" s="101">
        <v>91651000150</v>
      </c>
      <c r="D11" s="88">
        <v>3421</v>
      </c>
      <c r="E11" s="89">
        <v>2</v>
      </c>
      <c r="F11" s="90">
        <v>600</v>
      </c>
      <c r="G11" s="91"/>
      <c r="I11" s="91"/>
    </row>
    <row r="12" spans="1:9" ht="20.100000000000001" customHeight="1" x14ac:dyDescent="0.25">
      <c r="A12" s="99" t="s">
        <v>136</v>
      </c>
      <c r="B12" s="100">
        <v>45241848</v>
      </c>
      <c r="C12" s="101">
        <v>91651000149</v>
      </c>
      <c r="D12" s="88">
        <v>3421</v>
      </c>
      <c r="E12" s="89">
        <v>2</v>
      </c>
      <c r="F12" s="90">
        <v>600</v>
      </c>
      <c r="G12" s="91"/>
      <c r="I12" s="91"/>
    </row>
    <row r="13" spans="1:9" ht="20.100000000000001" customHeight="1" x14ac:dyDescent="0.25">
      <c r="A13" s="99" t="s">
        <v>237</v>
      </c>
      <c r="B13" s="100">
        <v>45241651</v>
      </c>
      <c r="C13" s="101">
        <v>91651000159</v>
      </c>
      <c r="D13" s="88">
        <v>3421</v>
      </c>
      <c r="E13" s="89">
        <v>12.3</v>
      </c>
      <c r="F13" s="90">
        <v>3790</v>
      </c>
      <c r="G13" s="91"/>
      <c r="I13" s="91"/>
    </row>
    <row r="14" spans="1:9" ht="20.100000000000001" customHeight="1" x14ac:dyDescent="0.25">
      <c r="A14" s="99" t="s">
        <v>237</v>
      </c>
      <c r="B14" s="100">
        <v>45241651</v>
      </c>
      <c r="C14" s="101">
        <v>91651000159</v>
      </c>
      <c r="D14" s="88">
        <v>3144</v>
      </c>
      <c r="E14" s="89">
        <v>8</v>
      </c>
      <c r="F14" s="90">
        <v>1482</v>
      </c>
      <c r="G14" s="91"/>
      <c r="I14" s="91"/>
    </row>
    <row r="15" spans="1:9" ht="20.100000000000001" customHeight="1" x14ac:dyDescent="0.25">
      <c r="A15" s="99" t="s">
        <v>195</v>
      </c>
      <c r="B15" s="100">
        <v>45241295</v>
      </c>
      <c r="C15" s="101">
        <v>91651000157</v>
      </c>
      <c r="D15" s="88">
        <v>3421</v>
      </c>
      <c r="E15" s="89">
        <v>2</v>
      </c>
      <c r="F15" s="90">
        <v>600</v>
      </c>
      <c r="G15" s="91"/>
      <c r="I15" s="91"/>
    </row>
    <row r="16" spans="1:9" ht="20.100000000000001" customHeight="1" x14ac:dyDescent="0.25">
      <c r="A16" s="99" t="s">
        <v>137</v>
      </c>
      <c r="B16" s="100">
        <v>45241643</v>
      </c>
      <c r="C16" s="101">
        <v>91651000155</v>
      </c>
      <c r="D16" s="88">
        <v>3421</v>
      </c>
      <c r="E16" s="89">
        <v>2</v>
      </c>
      <c r="F16" s="90">
        <v>600</v>
      </c>
      <c r="G16" s="91"/>
      <c r="I16" s="91"/>
    </row>
    <row r="17" spans="1:9" ht="20.100000000000001" customHeight="1" x14ac:dyDescent="0.25">
      <c r="A17" s="99" t="s">
        <v>138</v>
      </c>
      <c r="B17" s="100">
        <v>45242941</v>
      </c>
      <c r="C17" s="101">
        <v>91651000154</v>
      </c>
      <c r="D17" s="88">
        <v>3421</v>
      </c>
      <c r="E17" s="89">
        <v>2</v>
      </c>
      <c r="F17" s="90">
        <v>600</v>
      </c>
      <c r="G17" s="91"/>
      <c r="I17" s="91"/>
    </row>
    <row r="18" spans="1:9" ht="20.100000000000001" customHeight="1" x14ac:dyDescent="0.25">
      <c r="A18" s="99" t="s">
        <v>139</v>
      </c>
      <c r="B18" s="100">
        <v>45241694</v>
      </c>
      <c r="C18" s="101">
        <v>91651000416</v>
      </c>
      <c r="D18" s="88">
        <v>3421</v>
      </c>
      <c r="E18" s="89">
        <v>2</v>
      </c>
      <c r="F18" s="90">
        <v>600</v>
      </c>
      <c r="G18" s="91"/>
      <c r="I18" s="91"/>
    </row>
    <row r="19" spans="1:9" ht="20.100000000000001" customHeight="1" x14ac:dyDescent="0.25">
      <c r="A19" s="99" t="s">
        <v>96</v>
      </c>
      <c r="B19" s="100">
        <v>45242950</v>
      </c>
      <c r="C19" s="101">
        <v>91651000152</v>
      </c>
      <c r="D19" s="88">
        <v>3421</v>
      </c>
      <c r="E19" s="89">
        <v>1</v>
      </c>
      <c r="F19" s="90">
        <v>300</v>
      </c>
      <c r="G19" s="91"/>
      <c r="I19" s="91"/>
    </row>
    <row r="20" spans="1:9" ht="20.100000000000001" customHeight="1" x14ac:dyDescent="0.25">
      <c r="A20" s="99" t="s">
        <v>140</v>
      </c>
      <c r="B20" s="100">
        <v>45242879</v>
      </c>
      <c r="C20" s="101">
        <v>91651000153</v>
      </c>
      <c r="D20" s="88">
        <v>3421</v>
      </c>
      <c r="E20" s="89">
        <v>3</v>
      </c>
      <c r="F20" s="90">
        <v>900</v>
      </c>
      <c r="G20" s="91"/>
      <c r="I20" s="91"/>
    </row>
    <row r="21" spans="1:9" ht="20.100000000000001" customHeight="1" x14ac:dyDescent="0.25">
      <c r="A21" s="99" t="s">
        <v>145</v>
      </c>
      <c r="B21" s="100">
        <v>49625055</v>
      </c>
      <c r="C21" s="101">
        <v>91651000151</v>
      </c>
      <c r="D21" s="88">
        <v>3421</v>
      </c>
      <c r="E21" s="89">
        <v>2</v>
      </c>
      <c r="F21" s="90">
        <v>600</v>
      </c>
      <c r="G21" s="91"/>
      <c r="I21" s="91"/>
    </row>
    <row r="22" spans="1:9" ht="20.100000000000001" customHeight="1" x14ac:dyDescent="0.25">
      <c r="A22" s="99" t="s">
        <v>141</v>
      </c>
      <c r="B22" s="100">
        <v>67365779</v>
      </c>
      <c r="C22" s="101">
        <v>91651000156</v>
      </c>
      <c r="D22" s="88">
        <v>3421</v>
      </c>
      <c r="E22" s="89">
        <v>3</v>
      </c>
      <c r="F22" s="90">
        <v>900</v>
      </c>
      <c r="G22" s="91"/>
      <c r="I22" s="91"/>
    </row>
    <row r="23" spans="1:9" ht="20.100000000000001" customHeight="1" x14ac:dyDescent="0.25">
      <c r="A23" s="99" t="s">
        <v>142</v>
      </c>
      <c r="B23" s="100">
        <v>45241945</v>
      </c>
      <c r="C23" s="101">
        <v>91651000158</v>
      </c>
      <c r="D23" s="88">
        <v>3421</v>
      </c>
      <c r="E23" s="89">
        <v>7</v>
      </c>
      <c r="F23" s="90">
        <v>2100</v>
      </c>
      <c r="G23" s="91"/>
      <c r="I23" s="91"/>
    </row>
    <row r="24" spans="1:9" ht="20.100000000000001" customHeight="1" x14ac:dyDescent="0.25">
      <c r="A24" s="150" t="s">
        <v>143</v>
      </c>
      <c r="B24" s="151">
        <v>64289</v>
      </c>
      <c r="C24" s="152">
        <v>91651000212</v>
      </c>
      <c r="D24" s="88">
        <v>3421</v>
      </c>
      <c r="E24" s="89">
        <v>41.5</v>
      </c>
      <c r="F24" s="90">
        <v>15095</v>
      </c>
      <c r="G24" s="91"/>
      <c r="I24" s="91"/>
    </row>
    <row r="25" spans="1:9" ht="19.5" customHeight="1" thickBot="1" x14ac:dyDescent="0.25">
      <c r="A25" s="102" t="s">
        <v>143</v>
      </c>
      <c r="B25" s="103" t="s">
        <v>163</v>
      </c>
      <c r="C25" s="104">
        <v>91651000212</v>
      </c>
      <c r="D25" s="88">
        <v>3144</v>
      </c>
      <c r="E25" s="105">
        <v>43.5</v>
      </c>
      <c r="F25" s="106">
        <v>10034</v>
      </c>
      <c r="G25" s="91"/>
      <c r="I25" s="91"/>
    </row>
    <row r="26" spans="1:9" ht="19.5" thickBot="1" x14ac:dyDescent="0.25">
      <c r="A26" s="201" t="s">
        <v>3</v>
      </c>
      <c r="B26" s="191"/>
      <c r="C26" s="191"/>
      <c r="D26" s="166"/>
      <c r="E26" s="107">
        <f>SUM(E8:E25)</f>
        <v>239.3</v>
      </c>
      <c r="F26" s="108">
        <f>SUM(F8:F25)</f>
        <v>77239</v>
      </c>
      <c r="G26" s="109"/>
      <c r="H26" s="109"/>
    </row>
    <row r="27" spans="1:9" ht="15.75" x14ac:dyDescent="0.25">
      <c r="A27" s="75"/>
      <c r="B27" s="110"/>
      <c r="C27" s="111"/>
      <c r="D27" s="110"/>
      <c r="E27" s="110"/>
      <c r="F27" s="110"/>
      <c r="G27" s="109"/>
      <c r="H27" s="109"/>
    </row>
    <row r="28" spans="1:9" ht="15.75" x14ac:dyDescent="0.25">
      <c r="A28" s="75"/>
      <c r="B28" s="110"/>
      <c r="C28" s="111"/>
      <c r="D28" s="110"/>
      <c r="E28" s="110"/>
      <c r="F28" s="110"/>
      <c r="G28" s="109"/>
      <c r="H28" s="109"/>
    </row>
    <row r="29" spans="1:9" ht="15.75" x14ac:dyDescent="0.25">
      <c r="A29" s="75"/>
      <c r="B29" s="110"/>
      <c r="C29" s="111"/>
      <c r="D29" s="110"/>
      <c r="E29" s="110"/>
      <c r="F29" s="110"/>
      <c r="G29" s="109"/>
      <c r="H29" s="109"/>
    </row>
    <row r="30" spans="1:9" ht="15.75" x14ac:dyDescent="0.25">
      <c r="A30" s="75"/>
      <c r="B30" s="110"/>
      <c r="C30" s="111"/>
      <c r="D30" s="110"/>
      <c r="E30" s="110"/>
      <c r="F30" s="110"/>
      <c r="G30" s="109"/>
      <c r="H30" s="109"/>
    </row>
    <row r="31" spans="1:9" ht="15.75" x14ac:dyDescent="0.25">
      <c r="A31" s="75"/>
      <c r="B31" s="110"/>
      <c r="C31" s="111"/>
      <c r="D31" s="110"/>
      <c r="E31" s="110"/>
      <c r="F31" s="110"/>
      <c r="G31" s="109"/>
      <c r="H31" s="109"/>
    </row>
    <row r="32" spans="1:9" ht="15.75" x14ac:dyDescent="0.25">
      <c r="A32" s="75"/>
      <c r="B32" s="110"/>
      <c r="C32" s="111"/>
      <c r="D32" s="110"/>
      <c r="E32" s="110"/>
      <c r="F32" s="110"/>
      <c r="G32" s="109"/>
      <c r="H32" s="109"/>
    </row>
    <row r="33" spans="1:8" ht="15.75" x14ac:dyDescent="0.25">
      <c r="A33" s="75"/>
      <c r="B33" s="110"/>
      <c r="C33" s="111"/>
      <c r="D33" s="110"/>
      <c r="E33" s="110"/>
      <c r="F33" s="110"/>
      <c r="G33" s="109"/>
      <c r="H33" s="109"/>
    </row>
    <row r="34" spans="1:8" ht="15.75" x14ac:dyDescent="0.25">
      <c r="A34" s="75"/>
      <c r="B34" s="110"/>
      <c r="C34" s="111"/>
      <c r="D34" s="110"/>
      <c r="E34" s="110"/>
      <c r="F34" s="110"/>
      <c r="G34" s="109"/>
      <c r="H34" s="109"/>
    </row>
    <row r="35" spans="1:8" x14ac:dyDescent="0.2">
      <c r="B35" s="109"/>
      <c r="C35" s="112"/>
      <c r="D35" s="109"/>
      <c r="E35" s="109"/>
      <c r="F35" s="109"/>
      <c r="G35" s="109"/>
      <c r="H35" s="109"/>
    </row>
    <row r="36" spans="1:8" x14ac:dyDescent="0.2">
      <c r="B36" s="109"/>
      <c r="C36" s="112"/>
      <c r="D36" s="109"/>
      <c r="E36" s="109"/>
      <c r="F36" s="109"/>
      <c r="G36" s="109"/>
      <c r="H36" s="109"/>
    </row>
    <row r="37" spans="1:8" x14ac:dyDescent="0.2">
      <c r="B37" s="109"/>
      <c r="C37" s="112"/>
      <c r="D37" s="109"/>
      <c r="E37" s="109"/>
      <c r="F37" s="109"/>
      <c r="G37" s="109"/>
      <c r="H37" s="109"/>
    </row>
    <row r="38" spans="1:8" x14ac:dyDescent="0.2">
      <c r="B38" s="109"/>
      <c r="C38" s="112"/>
      <c r="D38" s="109"/>
      <c r="E38" s="109"/>
      <c r="F38" s="109"/>
      <c r="G38" s="109"/>
      <c r="H38" s="109"/>
    </row>
    <row r="39" spans="1:8" x14ac:dyDescent="0.2">
      <c r="B39" s="109"/>
      <c r="C39" s="112"/>
      <c r="D39" s="109"/>
      <c r="E39" s="109"/>
      <c r="F39" s="109"/>
      <c r="G39" s="109"/>
      <c r="H39" s="109"/>
    </row>
    <row r="40" spans="1:8" x14ac:dyDescent="0.2">
      <c r="B40" s="109"/>
      <c r="C40" s="112"/>
      <c r="D40" s="109"/>
      <c r="E40" s="109"/>
      <c r="F40" s="109"/>
      <c r="G40" s="109"/>
      <c r="H40" s="109"/>
    </row>
    <row r="41" spans="1:8" x14ac:dyDescent="0.2">
      <c r="B41" s="109"/>
      <c r="C41" s="112"/>
      <c r="D41" s="109"/>
      <c r="E41" s="109"/>
      <c r="F41" s="109"/>
      <c r="G41" s="109"/>
      <c r="H41" s="109"/>
    </row>
  </sheetData>
  <mergeCells count="6">
    <mergeCell ref="A26:D26"/>
    <mergeCell ref="A3:F3"/>
    <mergeCell ref="A6:A7"/>
    <mergeCell ref="B6:B7"/>
    <mergeCell ref="D6:D7"/>
    <mergeCell ref="C6:C7"/>
  </mergeCells>
  <phoneticPr fontId="1" type="noConversion"/>
  <pageMargins left="0.59055118110236227" right="0.39370078740157483" top="0.78740157480314965" bottom="0.78740157480314965" header="0.51181102362204722" footer="0.51181102362204722"/>
  <pageSetup paperSize="9" scale="9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zoomScale="80" zoomScaleNormal="75" workbookViewId="0"/>
  </sheetViews>
  <sheetFormatPr defaultColWidth="9.140625" defaultRowHeight="12.75" x14ac:dyDescent="0.2"/>
  <cols>
    <col min="1" max="1" width="67.7109375" style="4" customWidth="1"/>
    <col min="2" max="2" width="10.28515625" style="4" hidden="1" customWidth="1"/>
    <col min="3" max="3" width="14" style="14" customWidth="1"/>
    <col min="4" max="4" width="9.28515625" style="15" customWidth="1"/>
    <col min="5" max="5" width="12" style="16" customWidth="1"/>
    <col min="6" max="6" width="10.5703125" style="16" bestFit="1" customWidth="1"/>
    <col min="7" max="7" width="11.5703125" style="16" customWidth="1"/>
    <col min="8" max="8" width="10.42578125" style="16" customWidth="1"/>
    <col min="9" max="9" width="11.5703125" style="16" customWidth="1"/>
    <col min="10" max="16384" width="9.140625" style="4"/>
  </cols>
  <sheetData>
    <row r="1" spans="1:9" ht="13.5" thickBot="1" x14ac:dyDescent="0.25">
      <c r="I1" s="17" t="s">
        <v>256</v>
      </c>
    </row>
    <row r="2" spans="1:9" s="18" customFormat="1" ht="15.75" customHeight="1" x14ac:dyDescent="0.2">
      <c r="A2" s="162" t="s">
        <v>259</v>
      </c>
      <c r="B2" s="171" t="s">
        <v>127</v>
      </c>
      <c r="C2" s="171" t="s">
        <v>200</v>
      </c>
      <c r="D2" s="174" t="s">
        <v>62</v>
      </c>
      <c r="E2" s="175"/>
      <c r="F2" s="175"/>
      <c r="G2" s="175"/>
      <c r="H2" s="175"/>
      <c r="I2" s="176"/>
    </row>
    <row r="3" spans="1:9" s="18" customFormat="1" ht="15.75" customHeight="1" x14ac:dyDescent="0.2">
      <c r="A3" s="169"/>
      <c r="B3" s="172"/>
      <c r="C3" s="172"/>
      <c r="D3" s="181" t="s">
        <v>149</v>
      </c>
      <c r="E3" s="183" t="s">
        <v>0</v>
      </c>
      <c r="F3" s="183" t="s">
        <v>146</v>
      </c>
      <c r="G3" s="181" t="s">
        <v>1</v>
      </c>
      <c r="H3" s="183" t="s">
        <v>152</v>
      </c>
      <c r="I3" s="167" t="s">
        <v>151</v>
      </c>
    </row>
    <row r="4" spans="1:9" s="18" customFormat="1" ht="41.25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9" s="18" customFormat="1" ht="20.25" customHeight="1" x14ac:dyDescent="0.2">
      <c r="A5" s="177" t="s">
        <v>63</v>
      </c>
      <c r="B5" s="178"/>
      <c r="C5" s="178"/>
      <c r="D5" s="178"/>
      <c r="E5" s="178"/>
      <c r="F5" s="178"/>
      <c r="G5" s="179"/>
      <c r="H5" s="179"/>
      <c r="I5" s="180"/>
    </row>
    <row r="6" spans="1:9" s="18" customFormat="1" ht="16.5" customHeight="1" x14ac:dyDescent="0.2">
      <c r="A6" s="19" t="s">
        <v>229</v>
      </c>
      <c r="B6" s="20">
        <v>60449004</v>
      </c>
      <c r="C6" s="21">
        <v>91651000278</v>
      </c>
      <c r="D6" s="142">
        <v>56.2</v>
      </c>
      <c r="E6" s="118">
        <v>21541</v>
      </c>
      <c r="F6" s="118">
        <v>250</v>
      </c>
      <c r="G6" s="118">
        <v>7840</v>
      </c>
      <c r="H6" s="118">
        <v>490</v>
      </c>
      <c r="I6" s="119">
        <f t="shared" ref="I6:I41" si="0">E6+F6+G6+H6</f>
        <v>30121</v>
      </c>
    </row>
    <row r="7" spans="1:9" s="18" customFormat="1" ht="16.5" customHeight="1" x14ac:dyDescent="0.2">
      <c r="A7" s="22" t="s">
        <v>126</v>
      </c>
      <c r="B7" s="20">
        <v>63109662</v>
      </c>
      <c r="C7" s="23">
        <v>91651000263</v>
      </c>
      <c r="D7" s="142">
        <v>42</v>
      </c>
      <c r="E7" s="118">
        <v>17850</v>
      </c>
      <c r="F7" s="118">
        <v>150</v>
      </c>
      <c r="G7" s="118">
        <v>6477</v>
      </c>
      <c r="H7" s="118">
        <v>408</v>
      </c>
      <c r="I7" s="119">
        <f t="shared" si="0"/>
        <v>24885</v>
      </c>
    </row>
    <row r="8" spans="1:9" s="18" customFormat="1" ht="16.5" customHeight="1" x14ac:dyDescent="0.2">
      <c r="A8" s="19" t="s">
        <v>64</v>
      </c>
      <c r="B8" s="20">
        <v>60446218</v>
      </c>
      <c r="C8" s="23">
        <v>91651000262</v>
      </c>
      <c r="D8" s="142">
        <v>43</v>
      </c>
      <c r="E8" s="118">
        <v>16531</v>
      </c>
      <c r="F8" s="118">
        <v>120</v>
      </c>
      <c r="G8" s="118">
        <v>5992</v>
      </c>
      <c r="H8" s="118">
        <v>373</v>
      </c>
      <c r="I8" s="119">
        <f t="shared" si="0"/>
        <v>23016</v>
      </c>
    </row>
    <row r="9" spans="1:9" s="18" customFormat="1" ht="16.5" customHeight="1" x14ac:dyDescent="0.2">
      <c r="A9" s="19" t="s">
        <v>65</v>
      </c>
      <c r="B9" s="20">
        <v>61388106</v>
      </c>
      <c r="C9" s="23">
        <v>91651000255</v>
      </c>
      <c r="D9" s="142">
        <v>41.8</v>
      </c>
      <c r="E9" s="118">
        <v>16264</v>
      </c>
      <c r="F9" s="118">
        <v>20</v>
      </c>
      <c r="G9" s="118">
        <v>5862</v>
      </c>
      <c r="H9" s="118">
        <v>325</v>
      </c>
      <c r="I9" s="119">
        <f t="shared" si="0"/>
        <v>22471</v>
      </c>
    </row>
    <row r="10" spans="1:9" s="18" customFormat="1" ht="16.5" customHeight="1" x14ac:dyDescent="0.2">
      <c r="A10" s="19" t="s">
        <v>66</v>
      </c>
      <c r="B10" s="20">
        <v>60461675</v>
      </c>
      <c r="C10" s="23">
        <v>91651000270</v>
      </c>
      <c r="D10" s="142">
        <v>51.5</v>
      </c>
      <c r="E10" s="118">
        <v>20133</v>
      </c>
      <c r="F10" s="118">
        <v>300</v>
      </c>
      <c r="G10" s="118">
        <v>7350</v>
      </c>
      <c r="H10" s="118">
        <v>457</v>
      </c>
      <c r="I10" s="119">
        <f t="shared" si="0"/>
        <v>28240</v>
      </c>
    </row>
    <row r="11" spans="1:9" s="18" customFormat="1" ht="16.5" customHeight="1" x14ac:dyDescent="0.2">
      <c r="A11" s="19" t="s">
        <v>182</v>
      </c>
      <c r="B11" s="20">
        <v>61385131</v>
      </c>
      <c r="C11" s="23">
        <v>91651000279</v>
      </c>
      <c r="D11" s="142">
        <v>49.3</v>
      </c>
      <c r="E11" s="118">
        <v>17332</v>
      </c>
      <c r="F11" s="118">
        <v>400</v>
      </c>
      <c r="G11" s="118">
        <v>6376</v>
      </c>
      <c r="H11" s="118">
        <v>394</v>
      </c>
      <c r="I11" s="119">
        <f t="shared" si="0"/>
        <v>24502</v>
      </c>
    </row>
    <row r="12" spans="1:9" s="18" customFormat="1" ht="16.5" customHeight="1" x14ac:dyDescent="0.2">
      <c r="A12" s="19" t="s">
        <v>183</v>
      </c>
      <c r="B12" s="24" t="s">
        <v>67</v>
      </c>
      <c r="C12" s="23">
        <v>91651000271</v>
      </c>
      <c r="D12" s="142">
        <v>49.3</v>
      </c>
      <c r="E12" s="118">
        <v>17686</v>
      </c>
      <c r="F12" s="118">
        <v>120</v>
      </c>
      <c r="G12" s="118">
        <v>6408</v>
      </c>
      <c r="H12" s="118">
        <v>390</v>
      </c>
      <c r="I12" s="119">
        <f t="shared" si="0"/>
        <v>24604</v>
      </c>
    </row>
    <row r="13" spans="1:9" s="18" customFormat="1" ht="16.5" customHeight="1" x14ac:dyDescent="0.2">
      <c r="A13" s="19" t="s">
        <v>68</v>
      </c>
      <c r="B13" s="24" t="s">
        <v>69</v>
      </c>
      <c r="C13" s="23">
        <v>91651000256</v>
      </c>
      <c r="D13" s="142">
        <v>78.5</v>
      </c>
      <c r="E13" s="118">
        <v>28140</v>
      </c>
      <c r="F13" s="118">
        <v>290</v>
      </c>
      <c r="G13" s="118">
        <v>10229</v>
      </c>
      <c r="H13" s="118">
        <v>608</v>
      </c>
      <c r="I13" s="119">
        <f t="shared" si="0"/>
        <v>39267</v>
      </c>
    </row>
    <row r="14" spans="1:9" s="18" customFormat="1" ht="16.5" customHeight="1" x14ac:dyDescent="0.2">
      <c r="A14" s="19" t="s">
        <v>70</v>
      </c>
      <c r="B14" s="20">
        <v>49366629</v>
      </c>
      <c r="C14" s="23">
        <v>91651000273</v>
      </c>
      <c r="D14" s="142">
        <v>65</v>
      </c>
      <c r="E14" s="118">
        <v>25073</v>
      </c>
      <c r="F14" s="118">
        <v>300</v>
      </c>
      <c r="G14" s="118">
        <v>9128</v>
      </c>
      <c r="H14" s="118">
        <v>572</v>
      </c>
      <c r="I14" s="119">
        <f t="shared" si="0"/>
        <v>35073</v>
      </c>
    </row>
    <row r="15" spans="1:9" s="18" customFormat="1" ht="16.5" customHeight="1" x14ac:dyDescent="0.2">
      <c r="A15" s="19" t="s">
        <v>71</v>
      </c>
      <c r="B15" s="20">
        <v>60444916</v>
      </c>
      <c r="C15" s="23">
        <v>91651000276</v>
      </c>
      <c r="D15" s="142">
        <v>31.7</v>
      </c>
      <c r="E15" s="118">
        <v>13503</v>
      </c>
      <c r="F15" s="118">
        <v>60</v>
      </c>
      <c r="G15" s="118">
        <v>4881</v>
      </c>
      <c r="H15" s="118">
        <v>295</v>
      </c>
      <c r="I15" s="119">
        <f t="shared" si="0"/>
        <v>18739</v>
      </c>
    </row>
    <row r="16" spans="1:9" s="18" customFormat="1" ht="16.5" customHeight="1" x14ac:dyDescent="0.2">
      <c r="A16" s="19" t="s">
        <v>72</v>
      </c>
      <c r="B16" s="20">
        <v>60459085</v>
      </c>
      <c r="C16" s="23">
        <v>91651000277</v>
      </c>
      <c r="D16" s="142">
        <v>51.9</v>
      </c>
      <c r="E16" s="118">
        <v>22794</v>
      </c>
      <c r="F16" s="118">
        <v>352</v>
      </c>
      <c r="G16" s="118">
        <v>8326</v>
      </c>
      <c r="H16" s="118">
        <v>495</v>
      </c>
      <c r="I16" s="119">
        <f t="shared" si="0"/>
        <v>31967</v>
      </c>
    </row>
    <row r="17" spans="1:9" s="18" customFormat="1" ht="16.5" customHeight="1" x14ac:dyDescent="0.2">
      <c r="A17" s="19" t="s">
        <v>73</v>
      </c>
      <c r="B17" s="24" t="s">
        <v>74</v>
      </c>
      <c r="C17" s="23">
        <v>91651000268</v>
      </c>
      <c r="D17" s="142">
        <v>73</v>
      </c>
      <c r="E17" s="118">
        <v>28597</v>
      </c>
      <c r="F17" s="118">
        <v>420</v>
      </c>
      <c r="G17" s="118">
        <v>10438</v>
      </c>
      <c r="H17" s="118">
        <v>589</v>
      </c>
      <c r="I17" s="119">
        <f t="shared" si="0"/>
        <v>40044</v>
      </c>
    </row>
    <row r="18" spans="1:9" s="18" customFormat="1" ht="16.5" customHeight="1" x14ac:dyDescent="0.2">
      <c r="A18" s="19" t="s">
        <v>197</v>
      </c>
      <c r="B18" s="24" t="s">
        <v>75</v>
      </c>
      <c r="C18" s="23">
        <v>91651000434</v>
      </c>
      <c r="D18" s="142">
        <v>17.899999999999999</v>
      </c>
      <c r="E18" s="118">
        <v>6286</v>
      </c>
      <c r="F18" s="118">
        <v>160</v>
      </c>
      <c r="G18" s="118">
        <v>2317</v>
      </c>
      <c r="H18" s="118">
        <v>125</v>
      </c>
      <c r="I18" s="119">
        <f t="shared" si="0"/>
        <v>8888</v>
      </c>
    </row>
    <row r="19" spans="1:9" s="18" customFormat="1" ht="16.5" customHeight="1" x14ac:dyDescent="0.2">
      <c r="A19" s="19" t="s">
        <v>76</v>
      </c>
      <c r="B19" s="20">
        <v>60446234</v>
      </c>
      <c r="C19" s="23">
        <v>91651000261</v>
      </c>
      <c r="D19" s="142">
        <v>78.5</v>
      </c>
      <c r="E19" s="118">
        <v>28181</v>
      </c>
      <c r="F19" s="118">
        <v>750</v>
      </c>
      <c r="G19" s="118">
        <v>10400</v>
      </c>
      <c r="H19" s="118">
        <v>590</v>
      </c>
      <c r="I19" s="119">
        <f t="shared" si="0"/>
        <v>39921</v>
      </c>
    </row>
    <row r="20" spans="1:9" s="18" customFormat="1" ht="16.5" customHeight="1" x14ac:dyDescent="0.2">
      <c r="A20" s="19" t="s">
        <v>77</v>
      </c>
      <c r="B20" s="20">
        <v>61384992</v>
      </c>
      <c r="C20" s="23">
        <v>91651000274</v>
      </c>
      <c r="D20" s="142">
        <v>29.5</v>
      </c>
      <c r="E20" s="118">
        <v>12019</v>
      </c>
      <c r="F20" s="118">
        <v>200</v>
      </c>
      <c r="G20" s="118">
        <v>4395</v>
      </c>
      <c r="H20" s="118">
        <v>232</v>
      </c>
      <c r="I20" s="119">
        <f t="shared" si="0"/>
        <v>16846</v>
      </c>
    </row>
    <row r="21" spans="1:9" s="18" customFormat="1" ht="16.5" customHeight="1" x14ac:dyDescent="0.2">
      <c r="A21" s="19" t="s">
        <v>198</v>
      </c>
      <c r="B21" s="20">
        <v>61385701</v>
      </c>
      <c r="C21" s="23">
        <v>91651000258</v>
      </c>
      <c r="D21" s="142">
        <v>47.4</v>
      </c>
      <c r="E21" s="118">
        <v>20021</v>
      </c>
      <c r="F21" s="118">
        <v>300</v>
      </c>
      <c r="G21" s="118">
        <v>7310</v>
      </c>
      <c r="H21" s="118">
        <v>470</v>
      </c>
      <c r="I21" s="119">
        <f t="shared" si="0"/>
        <v>28101</v>
      </c>
    </row>
    <row r="22" spans="1:9" s="18" customFormat="1" ht="16.5" customHeight="1" x14ac:dyDescent="0.2">
      <c r="A22" s="19" t="s">
        <v>78</v>
      </c>
      <c r="B22" s="20">
        <v>61385298</v>
      </c>
      <c r="C22" s="23">
        <v>91651000267</v>
      </c>
      <c r="D22" s="142">
        <v>58.1</v>
      </c>
      <c r="E22" s="118">
        <v>21213</v>
      </c>
      <c r="F22" s="118">
        <v>300</v>
      </c>
      <c r="G22" s="118">
        <v>7739</v>
      </c>
      <c r="H22" s="118">
        <v>497</v>
      </c>
      <c r="I22" s="119">
        <f t="shared" si="0"/>
        <v>29749</v>
      </c>
    </row>
    <row r="23" spans="1:9" s="18" customFormat="1" ht="16.5" customHeight="1" x14ac:dyDescent="0.2">
      <c r="A23" s="19" t="s">
        <v>79</v>
      </c>
      <c r="B23" s="20">
        <v>61385271</v>
      </c>
      <c r="C23" s="23">
        <v>91651000269</v>
      </c>
      <c r="D23" s="142">
        <v>52.1</v>
      </c>
      <c r="E23" s="118">
        <v>20833</v>
      </c>
      <c r="F23" s="118">
        <v>250</v>
      </c>
      <c r="G23" s="118">
        <v>7585</v>
      </c>
      <c r="H23" s="118">
        <v>419</v>
      </c>
      <c r="I23" s="119">
        <f t="shared" si="0"/>
        <v>29087</v>
      </c>
    </row>
    <row r="24" spans="1:9" s="18" customFormat="1" ht="16.5" customHeight="1" x14ac:dyDescent="0.2">
      <c r="A24" s="19" t="s">
        <v>80</v>
      </c>
      <c r="B24" s="20">
        <v>61388246</v>
      </c>
      <c r="C24" s="23">
        <v>91651000260</v>
      </c>
      <c r="D24" s="142">
        <v>59.7</v>
      </c>
      <c r="E24" s="118">
        <v>22921</v>
      </c>
      <c r="F24" s="118">
        <v>450</v>
      </c>
      <c r="G24" s="118">
        <v>8404</v>
      </c>
      <c r="H24" s="118">
        <v>494</v>
      </c>
      <c r="I24" s="119">
        <f t="shared" si="0"/>
        <v>32269</v>
      </c>
    </row>
    <row r="25" spans="1:9" s="18" customFormat="1" ht="16.5" customHeight="1" x14ac:dyDescent="0.2">
      <c r="A25" s="19" t="s">
        <v>81</v>
      </c>
      <c r="B25" s="20">
        <v>61386022</v>
      </c>
      <c r="C25" s="23">
        <v>91651000254</v>
      </c>
      <c r="D25" s="142">
        <v>71</v>
      </c>
      <c r="E25" s="118">
        <v>26227</v>
      </c>
      <c r="F25" s="118">
        <v>190</v>
      </c>
      <c r="G25" s="118">
        <v>9506</v>
      </c>
      <c r="H25" s="118">
        <v>526</v>
      </c>
      <c r="I25" s="119">
        <f t="shared" si="0"/>
        <v>36449</v>
      </c>
    </row>
    <row r="26" spans="1:9" s="18" customFormat="1" ht="16.5" customHeight="1" x14ac:dyDescent="0.2">
      <c r="A26" s="19" t="s">
        <v>82</v>
      </c>
      <c r="B26" s="20">
        <v>49625446</v>
      </c>
      <c r="C26" s="23">
        <v>91651000266</v>
      </c>
      <c r="D26" s="142">
        <v>71.099999999999994</v>
      </c>
      <c r="E26" s="118">
        <v>25535</v>
      </c>
      <c r="F26" s="118">
        <v>200</v>
      </c>
      <c r="G26" s="118">
        <v>9261</v>
      </c>
      <c r="H26" s="118">
        <v>547</v>
      </c>
      <c r="I26" s="119">
        <f t="shared" si="0"/>
        <v>35543</v>
      </c>
    </row>
    <row r="27" spans="1:9" s="18" customFormat="1" ht="16.5" customHeight="1" x14ac:dyDescent="0.2">
      <c r="A27" s="19" t="s">
        <v>83</v>
      </c>
      <c r="B27" s="20">
        <v>61385476</v>
      </c>
      <c r="C27" s="23">
        <v>91651000280</v>
      </c>
      <c r="D27" s="142">
        <v>93</v>
      </c>
      <c r="E27" s="118">
        <v>36308</v>
      </c>
      <c r="F27" s="118">
        <v>206</v>
      </c>
      <c r="G27" s="118">
        <v>13141</v>
      </c>
      <c r="H27" s="118">
        <v>805</v>
      </c>
      <c r="I27" s="119">
        <f t="shared" si="0"/>
        <v>50460</v>
      </c>
    </row>
    <row r="28" spans="1:9" s="18" customFormat="1" ht="16.5" customHeight="1" x14ac:dyDescent="0.2">
      <c r="A28" s="19" t="s">
        <v>84</v>
      </c>
      <c r="B28" s="20">
        <v>61387509</v>
      </c>
      <c r="C28" s="23">
        <v>91651000283</v>
      </c>
      <c r="D28" s="142">
        <v>38.200000000000003</v>
      </c>
      <c r="E28" s="118">
        <v>14774</v>
      </c>
      <c r="F28" s="118">
        <v>200</v>
      </c>
      <c r="G28" s="118">
        <v>5387</v>
      </c>
      <c r="H28" s="118">
        <v>296</v>
      </c>
      <c r="I28" s="119">
        <f t="shared" si="0"/>
        <v>20657</v>
      </c>
    </row>
    <row r="29" spans="1:9" s="18" customFormat="1" ht="16.5" customHeight="1" x14ac:dyDescent="0.2">
      <c r="A29" s="19" t="s">
        <v>85</v>
      </c>
      <c r="B29" s="20">
        <v>60460784</v>
      </c>
      <c r="C29" s="23">
        <v>91651000284</v>
      </c>
      <c r="D29" s="142">
        <v>61</v>
      </c>
      <c r="E29" s="118">
        <v>25094</v>
      </c>
      <c r="F29" s="118">
        <v>350</v>
      </c>
      <c r="G29" s="118">
        <v>9153</v>
      </c>
      <c r="H29" s="118">
        <v>566</v>
      </c>
      <c r="I29" s="119">
        <f t="shared" si="0"/>
        <v>35163</v>
      </c>
    </row>
    <row r="30" spans="1:9" s="18" customFormat="1" ht="16.5" customHeight="1" x14ac:dyDescent="0.2">
      <c r="A30" s="19" t="s">
        <v>86</v>
      </c>
      <c r="B30" s="20">
        <v>61389064</v>
      </c>
      <c r="C30" s="23">
        <v>91651000275</v>
      </c>
      <c r="D30" s="142">
        <v>35</v>
      </c>
      <c r="E30" s="118">
        <v>13630</v>
      </c>
      <c r="F30" s="118">
        <v>30</v>
      </c>
      <c r="G30" s="118">
        <v>4917</v>
      </c>
      <c r="H30" s="118">
        <v>273</v>
      </c>
      <c r="I30" s="119">
        <f t="shared" si="0"/>
        <v>18850</v>
      </c>
    </row>
    <row r="31" spans="1:9" s="18" customFormat="1" ht="16.5" customHeight="1" x14ac:dyDescent="0.2">
      <c r="A31" s="19" t="s">
        <v>87</v>
      </c>
      <c r="B31" s="20">
        <v>61387061</v>
      </c>
      <c r="C31" s="23">
        <v>91651000264</v>
      </c>
      <c r="D31" s="142">
        <v>68.2</v>
      </c>
      <c r="E31" s="118">
        <v>25069</v>
      </c>
      <c r="F31" s="118">
        <v>246</v>
      </c>
      <c r="G31" s="118">
        <v>9108</v>
      </c>
      <c r="H31" s="118">
        <v>539</v>
      </c>
      <c r="I31" s="119">
        <f t="shared" si="0"/>
        <v>34962</v>
      </c>
    </row>
    <row r="32" spans="1:9" s="18" customFormat="1" ht="16.5" customHeight="1" x14ac:dyDescent="0.2">
      <c r="A32" s="19" t="s">
        <v>88</v>
      </c>
      <c r="B32" s="20">
        <v>60445475</v>
      </c>
      <c r="C32" s="23">
        <v>91651000257</v>
      </c>
      <c r="D32" s="142">
        <v>65.400000000000006</v>
      </c>
      <c r="E32" s="118">
        <v>24894</v>
      </c>
      <c r="F32" s="118">
        <v>120</v>
      </c>
      <c r="G32" s="118">
        <v>9003</v>
      </c>
      <c r="H32" s="118">
        <v>552</v>
      </c>
      <c r="I32" s="119">
        <f t="shared" si="0"/>
        <v>34569</v>
      </c>
    </row>
    <row r="33" spans="1:9" s="18" customFormat="1" ht="16.5" customHeight="1" x14ac:dyDescent="0.2">
      <c r="A33" s="19" t="s">
        <v>89</v>
      </c>
      <c r="B33" s="20">
        <v>49371185</v>
      </c>
      <c r="C33" s="23">
        <v>91651000259</v>
      </c>
      <c r="D33" s="142">
        <v>50.3</v>
      </c>
      <c r="E33" s="118">
        <v>18866</v>
      </c>
      <c r="F33" s="118">
        <v>120</v>
      </c>
      <c r="G33" s="118">
        <v>6832</v>
      </c>
      <c r="H33" s="118">
        <v>378</v>
      </c>
      <c r="I33" s="119">
        <f t="shared" si="0"/>
        <v>26196</v>
      </c>
    </row>
    <row r="34" spans="1:9" s="18" customFormat="1" ht="16.5" customHeight="1" x14ac:dyDescent="0.2">
      <c r="A34" s="19" t="s">
        <v>90</v>
      </c>
      <c r="B34" s="20">
        <v>63831562</v>
      </c>
      <c r="C34" s="23">
        <v>91651000282</v>
      </c>
      <c r="D34" s="142">
        <v>45</v>
      </c>
      <c r="E34" s="118">
        <v>16399</v>
      </c>
      <c r="F34" s="118">
        <v>270</v>
      </c>
      <c r="G34" s="118">
        <v>5995</v>
      </c>
      <c r="H34" s="118">
        <v>356</v>
      </c>
      <c r="I34" s="119">
        <f t="shared" si="0"/>
        <v>23020</v>
      </c>
    </row>
    <row r="35" spans="1:9" s="18" customFormat="1" ht="16.5" customHeight="1" x14ac:dyDescent="0.2">
      <c r="A35" s="19" t="s">
        <v>184</v>
      </c>
      <c r="B35" s="20">
        <v>61387835</v>
      </c>
      <c r="C35" s="23">
        <v>91651000265</v>
      </c>
      <c r="D35" s="142">
        <v>30.4</v>
      </c>
      <c r="E35" s="118">
        <v>11684</v>
      </c>
      <c r="F35" s="118">
        <v>76</v>
      </c>
      <c r="G35" s="118">
        <v>4232</v>
      </c>
      <c r="H35" s="118">
        <v>223</v>
      </c>
      <c r="I35" s="119">
        <f t="shared" si="0"/>
        <v>16215</v>
      </c>
    </row>
    <row r="36" spans="1:9" s="18" customFormat="1" ht="16.5" customHeight="1" x14ac:dyDescent="0.2">
      <c r="A36" s="19" t="s">
        <v>91</v>
      </c>
      <c r="B36" s="20">
        <v>61385379</v>
      </c>
      <c r="C36" s="23">
        <v>91651000281</v>
      </c>
      <c r="D36" s="142">
        <v>43.5</v>
      </c>
      <c r="E36" s="118">
        <v>17819</v>
      </c>
      <c r="F36" s="118">
        <v>300</v>
      </c>
      <c r="G36" s="118">
        <v>6517</v>
      </c>
      <c r="H36" s="118">
        <v>377</v>
      </c>
      <c r="I36" s="119">
        <f t="shared" si="0"/>
        <v>25013</v>
      </c>
    </row>
    <row r="37" spans="1:9" s="18" customFormat="1" ht="16.5" customHeight="1" x14ac:dyDescent="0.2">
      <c r="A37" s="19" t="s">
        <v>92</v>
      </c>
      <c r="B37" s="20">
        <v>63109026</v>
      </c>
      <c r="C37" s="23">
        <v>91651000272</v>
      </c>
      <c r="D37" s="142">
        <v>54.1</v>
      </c>
      <c r="E37" s="118">
        <v>22216</v>
      </c>
      <c r="F37" s="118">
        <v>300</v>
      </c>
      <c r="G37" s="118">
        <v>8100</v>
      </c>
      <c r="H37" s="118">
        <v>517</v>
      </c>
      <c r="I37" s="119">
        <f t="shared" si="0"/>
        <v>31133</v>
      </c>
    </row>
    <row r="38" spans="1:9" s="18" customFormat="1" ht="16.5" customHeight="1" x14ac:dyDescent="0.2">
      <c r="A38" s="19" t="s">
        <v>93</v>
      </c>
      <c r="B38" s="20">
        <v>61385361</v>
      </c>
      <c r="C38" s="23">
        <v>91651000285</v>
      </c>
      <c r="D38" s="142">
        <v>68</v>
      </c>
      <c r="E38" s="118">
        <v>26650</v>
      </c>
      <c r="F38" s="118">
        <v>572</v>
      </c>
      <c r="G38" s="118">
        <v>9789</v>
      </c>
      <c r="H38" s="118">
        <v>625</v>
      </c>
      <c r="I38" s="119">
        <f t="shared" si="0"/>
        <v>37636</v>
      </c>
    </row>
    <row r="39" spans="1:9" s="18" customFormat="1" ht="16.5" customHeight="1" x14ac:dyDescent="0.2">
      <c r="A39" s="22" t="s">
        <v>94</v>
      </c>
      <c r="B39" s="20">
        <v>70872503</v>
      </c>
      <c r="C39" s="23">
        <v>91651000104</v>
      </c>
      <c r="D39" s="142">
        <v>52.5</v>
      </c>
      <c r="E39" s="118">
        <v>19536</v>
      </c>
      <c r="F39" s="118">
        <v>498</v>
      </c>
      <c r="G39" s="118">
        <v>7202</v>
      </c>
      <c r="H39" s="118">
        <v>339</v>
      </c>
      <c r="I39" s="119">
        <f t="shared" si="0"/>
        <v>27575</v>
      </c>
    </row>
    <row r="40" spans="1:9" s="18" customFormat="1" ht="16.5" customHeight="1" x14ac:dyDescent="0.2">
      <c r="A40" s="25" t="s">
        <v>235</v>
      </c>
      <c r="B40" s="20">
        <v>70872767</v>
      </c>
      <c r="C40" s="23">
        <v>91651000105</v>
      </c>
      <c r="D40" s="142">
        <v>56</v>
      </c>
      <c r="E40" s="118">
        <v>20944</v>
      </c>
      <c r="F40" s="118">
        <v>952</v>
      </c>
      <c r="G40" s="118">
        <v>7863</v>
      </c>
      <c r="H40" s="118">
        <v>495</v>
      </c>
      <c r="I40" s="119">
        <f t="shared" si="0"/>
        <v>30254</v>
      </c>
    </row>
    <row r="41" spans="1:9" s="18" customFormat="1" ht="15.75" customHeight="1" thickBot="1" x14ac:dyDescent="0.25">
      <c r="A41" s="26" t="s">
        <v>199</v>
      </c>
      <c r="B41" s="27">
        <v>70874204</v>
      </c>
      <c r="C41" s="28">
        <v>91651000108</v>
      </c>
      <c r="D41" s="143">
        <v>52.77</v>
      </c>
      <c r="E41" s="128">
        <v>21608</v>
      </c>
      <c r="F41" s="128">
        <v>635</v>
      </c>
      <c r="G41" s="128">
        <v>7995</v>
      </c>
      <c r="H41" s="128">
        <v>278</v>
      </c>
      <c r="I41" s="129">
        <f t="shared" si="0"/>
        <v>30516</v>
      </c>
    </row>
    <row r="42" spans="1:9" s="29" customFormat="1" ht="21" customHeight="1" thickBot="1" x14ac:dyDescent="0.25">
      <c r="A42" s="164" t="s">
        <v>3</v>
      </c>
      <c r="B42" s="165"/>
      <c r="C42" s="166"/>
      <c r="D42" s="144">
        <f t="shared" ref="D42:I42" si="1">SUM(D6:D41)</f>
        <v>1931.8700000000001</v>
      </c>
      <c r="E42" s="122">
        <f t="shared" si="1"/>
        <v>744171</v>
      </c>
      <c r="F42" s="122">
        <f t="shared" si="1"/>
        <v>10457</v>
      </c>
      <c r="G42" s="122">
        <f t="shared" si="1"/>
        <v>271458</v>
      </c>
      <c r="H42" s="122">
        <f t="shared" si="1"/>
        <v>15915</v>
      </c>
      <c r="I42" s="123">
        <f t="shared" si="1"/>
        <v>1042001</v>
      </c>
    </row>
    <row r="43" spans="1:9" x14ac:dyDescent="0.2">
      <c r="D43" s="30"/>
      <c r="E43" s="31"/>
      <c r="F43" s="31"/>
      <c r="G43" s="31"/>
      <c r="H43" s="31"/>
      <c r="I43" s="31"/>
    </row>
    <row r="44" spans="1:9" x14ac:dyDescent="0.2">
      <c r="D44" s="149"/>
      <c r="E44" s="31"/>
      <c r="F44" s="31"/>
      <c r="G44" s="31"/>
      <c r="H44" s="31"/>
      <c r="I44" s="31"/>
    </row>
    <row r="45" spans="1:9" x14ac:dyDescent="0.2">
      <c r="D45" s="30"/>
      <c r="E45" s="31"/>
      <c r="F45" s="31"/>
      <c r="G45" s="31"/>
      <c r="H45" s="31"/>
      <c r="I45" s="31"/>
    </row>
    <row r="46" spans="1:9" x14ac:dyDescent="0.2">
      <c r="D46" s="30"/>
      <c r="E46" s="31"/>
      <c r="F46" s="31"/>
      <c r="G46" s="31"/>
      <c r="H46" s="31"/>
      <c r="I46" s="31"/>
    </row>
    <row r="47" spans="1:9" x14ac:dyDescent="0.2">
      <c r="D47" s="30"/>
      <c r="E47" s="31"/>
      <c r="F47" s="31"/>
      <c r="G47" s="31"/>
      <c r="H47" s="31"/>
      <c r="I47" s="31"/>
    </row>
    <row r="48" spans="1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  <row r="64" spans="4:9" x14ac:dyDescent="0.2">
      <c r="D64" s="30"/>
      <c r="E64" s="31"/>
      <c r="F64" s="31"/>
      <c r="G64" s="31"/>
      <c r="H64" s="31"/>
      <c r="I64" s="31"/>
    </row>
    <row r="65" spans="4:9" x14ac:dyDescent="0.2">
      <c r="D65" s="30"/>
      <c r="E65" s="31"/>
      <c r="F65" s="31"/>
      <c r="G65" s="31"/>
      <c r="H65" s="31"/>
      <c r="I65" s="31"/>
    </row>
    <row r="66" spans="4:9" x14ac:dyDescent="0.2">
      <c r="D66" s="30"/>
      <c r="E66" s="31"/>
      <c r="F66" s="31"/>
      <c r="G66" s="31"/>
      <c r="H66" s="31"/>
      <c r="I66" s="31"/>
    </row>
    <row r="67" spans="4:9" x14ac:dyDescent="0.2">
      <c r="D67" s="30"/>
      <c r="E67" s="31"/>
      <c r="F67" s="31"/>
      <c r="G67" s="31"/>
      <c r="H67" s="31"/>
      <c r="I67" s="31"/>
    </row>
  </sheetData>
  <mergeCells count="12">
    <mergeCell ref="A42:C42"/>
    <mergeCell ref="I3:I4"/>
    <mergeCell ref="A2:A4"/>
    <mergeCell ref="B2:B4"/>
    <mergeCell ref="D2:I2"/>
    <mergeCell ref="A5:I5"/>
    <mergeCell ref="D3:D4"/>
    <mergeCell ref="E3:E4"/>
    <mergeCell ref="F3:F4"/>
    <mergeCell ref="G3:G4"/>
    <mergeCell ref="H3:H4"/>
    <mergeCell ref="C2:C4"/>
  </mergeCells>
  <phoneticPr fontId="0" type="noConversion"/>
  <pageMargins left="0.98425196850393704" right="0" top="0.39370078740157483" bottom="0.59055118110236227" header="0.51181102362204722" footer="0.51181102362204722"/>
  <pageSetup paperSize="9" scale="73" pageOrder="overThenDown" orientation="landscape" horizontalDpi="4294967293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="80" workbookViewId="0"/>
  </sheetViews>
  <sheetFormatPr defaultColWidth="9.140625" defaultRowHeight="12.75" x14ac:dyDescent="0.2"/>
  <cols>
    <col min="1" max="1" width="63.85546875" style="4" customWidth="1"/>
    <col min="2" max="2" width="10" style="4" hidden="1" customWidth="1"/>
    <col min="3" max="3" width="14.140625" style="14" customWidth="1"/>
    <col min="4" max="4" width="5.5703125" style="4" customWidth="1"/>
    <col min="5" max="5" width="10.140625" style="15" bestFit="1" customWidth="1"/>
    <col min="6" max="6" width="8" style="16" bestFit="1" customWidth="1"/>
    <col min="7" max="7" width="7" style="16" bestFit="1" customWidth="1"/>
    <col min="8" max="8" width="8" style="16" bestFit="1" customWidth="1"/>
    <col min="9" max="9" width="10.85546875" style="16" bestFit="1" customWidth="1"/>
    <col min="10" max="10" width="11.85546875" style="16" customWidth="1"/>
    <col min="11" max="16384" width="9.140625" style="4"/>
  </cols>
  <sheetData>
    <row r="1" spans="1:10" ht="13.5" thickBot="1" x14ac:dyDescent="0.25">
      <c r="J1" s="17" t="s">
        <v>256</v>
      </c>
    </row>
    <row r="2" spans="1:10" s="18" customFormat="1" ht="15.75" customHeight="1" x14ac:dyDescent="0.2">
      <c r="A2" s="162" t="s">
        <v>259</v>
      </c>
      <c r="B2" s="187" t="s">
        <v>127</v>
      </c>
      <c r="C2" s="187" t="s">
        <v>200</v>
      </c>
      <c r="D2" s="171" t="s">
        <v>20</v>
      </c>
      <c r="E2" s="174" t="s">
        <v>174</v>
      </c>
      <c r="F2" s="175"/>
      <c r="G2" s="175"/>
      <c r="H2" s="175"/>
      <c r="I2" s="175"/>
      <c r="J2" s="176"/>
    </row>
    <row r="3" spans="1:10" s="18" customFormat="1" ht="15.75" customHeight="1" x14ac:dyDescent="0.2">
      <c r="A3" s="169"/>
      <c r="B3" s="188"/>
      <c r="C3" s="188"/>
      <c r="D3" s="172"/>
      <c r="E3" s="181" t="s">
        <v>149</v>
      </c>
      <c r="F3" s="183" t="s">
        <v>0</v>
      </c>
      <c r="G3" s="183" t="s">
        <v>146</v>
      </c>
      <c r="H3" s="181" t="s">
        <v>1</v>
      </c>
      <c r="I3" s="183" t="s">
        <v>152</v>
      </c>
      <c r="J3" s="167" t="s">
        <v>151</v>
      </c>
    </row>
    <row r="4" spans="1:10" s="18" customFormat="1" ht="41.25" customHeight="1" thickBot="1" x14ac:dyDescent="0.25">
      <c r="A4" s="170"/>
      <c r="B4" s="189"/>
      <c r="C4" s="189"/>
      <c r="D4" s="173"/>
      <c r="E4" s="182"/>
      <c r="F4" s="184"/>
      <c r="G4" s="184"/>
      <c r="H4" s="182"/>
      <c r="I4" s="184"/>
      <c r="J4" s="168"/>
    </row>
    <row r="5" spans="1:10" s="32" customFormat="1" ht="19.5" customHeight="1" x14ac:dyDescent="0.2">
      <c r="A5" s="185" t="s">
        <v>97</v>
      </c>
      <c r="B5" s="178"/>
      <c r="C5" s="178"/>
      <c r="D5" s="178"/>
      <c r="E5" s="178"/>
      <c r="F5" s="178"/>
      <c r="G5" s="179"/>
      <c r="H5" s="179"/>
      <c r="I5" s="179"/>
      <c r="J5" s="180"/>
    </row>
    <row r="6" spans="1:10" s="18" customFormat="1" ht="15.75" customHeight="1" x14ac:dyDescent="0.2">
      <c r="A6" s="33" t="s">
        <v>241</v>
      </c>
      <c r="B6" s="34">
        <v>70837872</v>
      </c>
      <c r="C6" s="35">
        <v>91651000296</v>
      </c>
      <c r="D6" s="36">
        <v>3122</v>
      </c>
      <c r="E6" s="142">
        <v>55.3</v>
      </c>
      <c r="F6" s="118">
        <v>22295</v>
      </c>
      <c r="G6" s="118">
        <v>240</v>
      </c>
      <c r="H6" s="118">
        <v>8108</v>
      </c>
      <c r="I6" s="118">
        <v>386</v>
      </c>
      <c r="J6" s="119">
        <f t="shared" ref="J6:J31" si="0">F6+G6+H6+I6</f>
        <v>31029</v>
      </c>
    </row>
    <row r="7" spans="1:10" s="18" customFormat="1" ht="15.75" customHeight="1" x14ac:dyDescent="0.2">
      <c r="A7" s="33" t="s">
        <v>98</v>
      </c>
      <c r="B7" s="34">
        <v>70837902</v>
      </c>
      <c r="C7" s="35">
        <v>91651000294</v>
      </c>
      <c r="D7" s="36">
        <v>3122</v>
      </c>
      <c r="E7" s="142">
        <v>49</v>
      </c>
      <c r="F7" s="118">
        <v>19278</v>
      </c>
      <c r="G7" s="118">
        <v>80</v>
      </c>
      <c r="H7" s="118">
        <v>6967</v>
      </c>
      <c r="I7" s="118">
        <v>341</v>
      </c>
      <c r="J7" s="119">
        <f t="shared" si="0"/>
        <v>26666</v>
      </c>
    </row>
    <row r="8" spans="1:10" s="18" customFormat="1" ht="15.75" customHeight="1" x14ac:dyDescent="0.2">
      <c r="A8" s="33" t="s">
        <v>185</v>
      </c>
      <c r="B8" s="34">
        <v>61388866</v>
      </c>
      <c r="C8" s="35">
        <v>91651000387</v>
      </c>
      <c r="D8" s="36">
        <v>3122</v>
      </c>
      <c r="E8" s="142">
        <v>92.3</v>
      </c>
      <c r="F8" s="118">
        <v>35453</v>
      </c>
      <c r="G8" s="118">
        <v>400</v>
      </c>
      <c r="H8" s="118">
        <v>12899</v>
      </c>
      <c r="I8" s="118">
        <v>554</v>
      </c>
      <c r="J8" s="119">
        <f t="shared" si="0"/>
        <v>49306</v>
      </c>
    </row>
    <row r="9" spans="1:10" s="18" customFormat="1" ht="29.25" customHeight="1" x14ac:dyDescent="0.2">
      <c r="A9" s="33" t="s">
        <v>167</v>
      </c>
      <c r="B9" s="34">
        <v>61388726</v>
      </c>
      <c r="C9" s="35">
        <v>91651000411</v>
      </c>
      <c r="D9" s="36">
        <v>3122</v>
      </c>
      <c r="E9" s="142">
        <v>36.200000000000003</v>
      </c>
      <c r="F9" s="118">
        <v>14207</v>
      </c>
      <c r="G9" s="118">
        <v>230</v>
      </c>
      <c r="H9" s="118">
        <v>5193</v>
      </c>
      <c r="I9" s="118">
        <v>266</v>
      </c>
      <c r="J9" s="119">
        <f t="shared" si="0"/>
        <v>19896</v>
      </c>
    </row>
    <row r="10" spans="1:10" s="18" customFormat="1" ht="15.75" customHeight="1" x14ac:dyDescent="0.2">
      <c r="A10" s="37" t="s">
        <v>99</v>
      </c>
      <c r="B10" s="34">
        <v>70837911</v>
      </c>
      <c r="C10" s="35">
        <v>91651000292</v>
      </c>
      <c r="D10" s="36">
        <v>3126</v>
      </c>
      <c r="E10" s="142">
        <v>196.4</v>
      </c>
      <c r="F10" s="118">
        <v>79683</v>
      </c>
      <c r="G10" s="118">
        <v>3500</v>
      </c>
      <c r="H10" s="118">
        <v>29876</v>
      </c>
      <c r="I10" s="118">
        <v>421</v>
      </c>
      <c r="J10" s="119">
        <f t="shared" si="0"/>
        <v>113480</v>
      </c>
    </row>
    <row r="11" spans="1:10" s="18" customFormat="1" ht="15.75" customHeight="1" x14ac:dyDescent="0.2">
      <c r="A11" s="37" t="s">
        <v>100</v>
      </c>
      <c r="B11" s="34">
        <v>70837775</v>
      </c>
      <c r="C11" s="35">
        <v>91651000401</v>
      </c>
      <c r="D11" s="36">
        <v>3126</v>
      </c>
      <c r="E11" s="142">
        <v>54.6</v>
      </c>
      <c r="F11" s="118">
        <v>21945</v>
      </c>
      <c r="G11" s="118">
        <v>280</v>
      </c>
      <c r="H11" s="118">
        <v>7995</v>
      </c>
      <c r="I11" s="118">
        <v>176</v>
      </c>
      <c r="J11" s="119">
        <f t="shared" si="0"/>
        <v>30396</v>
      </c>
    </row>
    <row r="12" spans="1:10" s="18" customFormat="1" ht="15.75" customHeight="1" x14ac:dyDescent="0.2">
      <c r="A12" s="33" t="s">
        <v>101</v>
      </c>
      <c r="B12" s="34">
        <v>61385301</v>
      </c>
      <c r="C12" s="35">
        <v>91651000385</v>
      </c>
      <c r="D12" s="36">
        <v>3122</v>
      </c>
      <c r="E12" s="142">
        <v>57.75</v>
      </c>
      <c r="F12" s="118">
        <v>24265</v>
      </c>
      <c r="G12" s="118">
        <v>400</v>
      </c>
      <c r="H12" s="118">
        <v>8871</v>
      </c>
      <c r="I12" s="118">
        <v>437</v>
      </c>
      <c r="J12" s="119">
        <f t="shared" si="0"/>
        <v>33973</v>
      </c>
    </row>
    <row r="13" spans="1:10" s="18" customFormat="1" ht="27.75" customHeight="1" x14ac:dyDescent="0.2">
      <c r="A13" s="33" t="s">
        <v>186</v>
      </c>
      <c r="B13" s="34">
        <v>638463</v>
      </c>
      <c r="C13" s="35">
        <v>91651000246</v>
      </c>
      <c r="D13" s="36">
        <v>3122</v>
      </c>
      <c r="E13" s="142">
        <v>73.599999999999994</v>
      </c>
      <c r="F13" s="118">
        <v>28570</v>
      </c>
      <c r="G13" s="118">
        <v>190</v>
      </c>
      <c r="H13" s="118">
        <v>10350</v>
      </c>
      <c r="I13" s="118">
        <v>529</v>
      </c>
      <c r="J13" s="119">
        <f t="shared" si="0"/>
        <v>39639</v>
      </c>
    </row>
    <row r="14" spans="1:10" s="18" customFormat="1" ht="27.75" customHeight="1" x14ac:dyDescent="0.2">
      <c r="A14" s="33" t="s">
        <v>102</v>
      </c>
      <c r="B14" s="34">
        <v>61386138</v>
      </c>
      <c r="C14" s="35">
        <v>91651000245</v>
      </c>
      <c r="D14" s="36">
        <v>3122</v>
      </c>
      <c r="E14" s="142">
        <v>46.7</v>
      </c>
      <c r="F14" s="118">
        <v>18180</v>
      </c>
      <c r="G14" s="118">
        <v>157</v>
      </c>
      <c r="H14" s="118">
        <v>6598</v>
      </c>
      <c r="I14" s="118">
        <v>296</v>
      </c>
      <c r="J14" s="119">
        <f t="shared" si="0"/>
        <v>25231</v>
      </c>
    </row>
    <row r="15" spans="1:10" s="18" customFormat="1" ht="15.75" customHeight="1" x14ac:dyDescent="0.2">
      <c r="A15" s="33" t="s">
        <v>236</v>
      </c>
      <c r="B15" s="34">
        <v>61386774</v>
      </c>
      <c r="C15" s="35">
        <v>91651000302</v>
      </c>
      <c r="D15" s="36">
        <v>3122</v>
      </c>
      <c r="E15" s="142">
        <v>53.8</v>
      </c>
      <c r="F15" s="118">
        <v>21677</v>
      </c>
      <c r="G15" s="118">
        <v>60</v>
      </c>
      <c r="H15" s="118">
        <v>7824</v>
      </c>
      <c r="I15" s="118">
        <v>364</v>
      </c>
      <c r="J15" s="119">
        <f t="shared" si="0"/>
        <v>29925</v>
      </c>
    </row>
    <row r="16" spans="1:10" s="18" customFormat="1" ht="15.75" customHeight="1" x14ac:dyDescent="0.2">
      <c r="A16" s="33" t="s">
        <v>103</v>
      </c>
      <c r="B16" s="34">
        <v>70107050</v>
      </c>
      <c r="C16" s="35">
        <v>91651000300</v>
      </c>
      <c r="D16" s="36">
        <v>3122</v>
      </c>
      <c r="E16" s="142">
        <v>45</v>
      </c>
      <c r="F16" s="118">
        <v>17281</v>
      </c>
      <c r="G16" s="118">
        <v>250</v>
      </c>
      <c r="H16" s="118">
        <v>6306</v>
      </c>
      <c r="I16" s="118">
        <v>321</v>
      </c>
      <c r="J16" s="119">
        <f t="shared" si="0"/>
        <v>24158</v>
      </c>
    </row>
    <row r="17" spans="1:10" s="18" customFormat="1" ht="27.75" customHeight="1" x14ac:dyDescent="0.2">
      <c r="A17" s="33" t="s">
        <v>104</v>
      </c>
      <c r="B17" s="34">
        <v>49624059</v>
      </c>
      <c r="C17" s="35">
        <v>91651000388</v>
      </c>
      <c r="D17" s="36">
        <v>3122</v>
      </c>
      <c r="E17" s="142">
        <v>76</v>
      </c>
      <c r="F17" s="118">
        <v>30176</v>
      </c>
      <c r="G17" s="118">
        <v>120</v>
      </c>
      <c r="H17" s="118">
        <v>10904</v>
      </c>
      <c r="I17" s="118">
        <v>537</v>
      </c>
      <c r="J17" s="119">
        <f t="shared" si="0"/>
        <v>41737</v>
      </c>
    </row>
    <row r="18" spans="1:10" s="18" customFormat="1" ht="15.75" customHeight="1" x14ac:dyDescent="0.2">
      <c r="A18" s="37" t="s">
        <v>105</v>
      </c>
      <c r="B18" s="34">
        <v>49626655</v>
      </c>
      <c r="C18" s="35">
        <v>91651000291</v>
      </c>
      <c r="D18" s="36">
        <v>3126</v>
      </c>
      <c r="E18" s="142">
        <v>27.1</v>
      </c>
      <c r="F18" s="118">
        <v>10540</v>
      </c>
      <c r="G18" s="118">
        <v>800</v>
      </c>
      <c r="H18" s="118">
        <v>4066</v>
      </c>
      <c r="I18" s="118">
        <v>105</v>
      </c>
      <c r="J18" s="119">
        <f t="shared" si="0"/>
        <v>15511</v>
      </c>
    </row>
    <row r="19" spans="1:10" s="18" customFormat="1" ht="15.75" customHeight="1" x14ac:dyDescent="0.2">
      <c r="A19" s="37" t="s">
        <v>201</v>
      </c>
      <c r="B19" s="38">
        <v>71219293</v>
      </c>
      <c r="C19" s="39">
        <v>91651000360</v>
      </c>
      <c r="D19" s="40">
        <v>3122</v>
      </c>
      <c r="E19" s="142">
        <v>12.4</v>
      </c>
      <c r="F19" s="118">
        <v>4886</v>
      </c>
      <c r="G19" s="118">
        <v>277</v>
      </c>
      <c r="H19" s="118">
        <v>1853</v>
      </c>
      <c r="I19" s="118">
        <v>95</v>
      </c>
      <c r="J19" s="119">
        <f t="shared" si="0"/>
        <v>7111</v>
      </c>
    </row>
    <row r="20" spans="1:10" s="18" customFormat="1" ht="15.75" customHeight="1" x14ac:dyDescent="0.2">
      <c r="A20" s="33" t="s">
        <v>106</v>
      </c>
      <c r="B20" s="34">
        <v>61386855</v>
      </c>
      <c r="C20" s="35">
        <v>91651000321</v>
      </c>
      <c r="D20" s="36">
        <v>3122</v>
      </c>
      <c r="E20" s="142">
        <v>63.9</v>
      </c>
      <c r="F20" s="118">
        <v>25195</v>
      </c>
      <c r="G20" s="118">
        <v>430</v>
      </c>
      <c r="H20" s="118">
        <v>9216</v>
      </c>
      <c r="I20" s="118">
        <v>500</v>
      </c>
      <c r="J20" s="119">
        <f t="shared" si="0"/>
        <v>35341</v>
      </c>
    </row>
    <row r="21" spans="1:10" s="18" customFormat="1" ht="15.75" customHeight="1" x14ac:dyDescent="0.2">
      <c r="A21" s="33" t="s">
        <v>238</v>
      </c>
      <c r="B21" s="34">
        <v>61384534</v>
      </c>
      <c r="C21" s="35">
        <v>91651000299</v>
      </c>
      <c r="D21" s="36">
        <v>3122</v>
      </c>
      <c r="E21" s="142">
        <v>43.4</v>
      </c>
      <c r="F21" s="118">
        <v>16628</v>
      </c>
      <c r="G21" s="118">
        <v>300</v>
      </c>
      <c r="H21" s="118">
        <v>6088</v>
      </c>
      <c r="I21" s="118">
        <v>293</v>
      </c>
      <c r="J21" s="119">
        <f t="shared" si="0"/>
        <v>23309</v>
      </c>
    </row>
    <row r="22" spans="1:10" s="18" customFormat="1" ht="15.75" customHeight="1" x14ac:dyDescent="0.2">
      <c r="A22" s="19" t="s">
        <v>202</v>
      </c>
      <c r="B22" s="41">
        <v>61386626</v>
      </c>
      <c r="C22" s="23">
        <v>91651000290</v>
      </c>
      <c r="D22" s="20">
        <v>3122</v>
      </c>
      <c r="E22" s="142">
        <v>39.200000000000003</v>
      </c>
      <c r="F22" s="118">
        <v>15322</v>
      </c>
      <c r="G22" s="118">
        <v>300</v>
      </c>
      <c r="H22" s="118">
        <v>5618</v>
      </c>
      <c r="I22" s="118">
        <v>286</v>
      </c>
      <c r="J22" s="119">
        <f t="shared" si="0"/>
        <v>21526</v>
      </c>
    </row>
    <row r="23" spans="1:10" s="18" customFormat="1" ht="15.75" customHeight="1" x14ac:dyDescent="0.2">
      <c r="A23" s="42" t="s">
        <v>203</v>
      </c>
      <c r="B23" s="43">
        <v>61388017</v>
      </c>
      <c r="C23" s="44">
        <v>91651000298</v>
      </c>
      <c r="D23" s="45">
        <v>3122</v>
      </c>
      <c r="E23" s="142">
        <v>48.1</v>
      </c>
      <c r="F23" s="118">
        <v>22288</v>
      </c>
      <c r="G23" s="118">
        <v>110</v>
      </c>
      <c r="H23" s="118">
        <v>8061</v>
      </c>
      <c r="I23" s="118">
        <v>370</v>
      </c>
      <c r="J23" s="119">
        <f t="shared" si="0"/>
        <v>30829</v>
      </c>
    </row>
    <row r="24" spans="1:10" s="18" customFormat="1" ht="15.75" customHeight="1" x14ac:dyDescent="0.2">
      <c r="A24" s="33" t="s">
        <v>107</v>
      </c>
      <c r="B24" s="34">
        <v>61386278</v>
      </c>
      <c r="C24" s="35">
        <v>91651000391</v>
      </c>
      <c r="D24" s="36">
        <v>3122</v>
      </c>
      <c r="E24" s="142">
        <v>19.55</v>
      </c>
      <c r="F24" s="118">
        <v>7187</v>
      </c>
      <c r="G24" s="118">
        <v>325</v>
      </c>
      <c r="H24" s="118">
        <v>2698</v>
      </c>
      <c r="I24" s="118">
        <v>101</v>
      </c>
      <c r="J24" s="119">
        <f t="shared" si="0"/>
        <v>10311</v>
      </c>
    </row>
    <row r="25" spans="1:10" s="18" customFormat="1" ht="15.75" customHeight="1" x14ac:dyDescent="0.2">
      <c r="A25" s="33" t="s">
        <v>108</v>
      </c>
      <c r="B25" s="34">
        <v>61385387</v>
      </c>
      <c r="C25" s="35">
        <v>91651000297</v>
      </c>
      <c r="D25" s="36">
        <v>3122</v>
      </c>
      <c r="E25" s="142">
        <v>47.2</v>
      </c>
      <c r="F25" s="118">
        <v>19061</v>
      </c>
      <c r="G25" s="118">
        <v>108</v>
      </c>
      <c r="H25" s="118">
        <v>6899</v>
      </c>
      <c r="I25" s="118">
        <v>352</v>
      </c>
      <c r="J25" s="119">
        <f t="shared" si="0"/>
        <v>26420</v>
      </c>
    </row>
    <row r="26" spans="1:10" s="18" customFormat="1" ht="15.75" customHeight="1" x14ac:dyDescent="0.2">
      <c r="A26" s="33" t="s">
        <v>109</v>
      </c>
      <c r="B26" s="34">
        <v>61385409</v>
      </c>
      <c r="C26" s="35">
        <v>91651000384</v>
      </c>
      <c r="D26" s="36">
        <v>3122</v>
      </c>
      <c r="E26" s="142">
        <v>52.2</v>
      </c>
      <c r="F26" s="118">
        <v>20936</v>
      </c>
      <c r="G26" s="118">
        <v>120</v>
      </c>
      <c r="H26" s="118">
        <v>7578</v>
      </c>
      <c r="I26" s="118">
        <v>347</v>
      </c>
      <c r="J26" s="119">
        <f t="shared" si="0"/>
        <v>28981</v>
      </c>
    </row>
    <row r="27" spans="1:10" s="18" customFormat="1" ht="15.75" customHeight="1" x14ac:dyDescent="0.2">
      <c r="A27" s="33" t="s">
        <v>110</v>
      </c>
      <c r="B27" s="34">
        <v>61385417</v>
      </c>
      <c r="C27" s="35">
        <v>91651000383</v>
      </c>
      <c r="D27" s="36">
        <v>3122</v>
      </c>
      <c r="E27" s="142">
        <v>80.150000000000006</v>
      </c>
      <c r="F27" s="118">
        <v>33142</v>
      </c>
      <c r="G27" s="118">
        <v>200</v>
      </c>
      <c r="H27" s="118">
        <v>11999</v>
      </c>
      <c r="I27" s="118">
        <v>440</v>
      </c>
      <c r="J27" s="119">
        <f t="shared" si="0"/>
        <v>45781</v>
      </c>
    </row>
    <row r="28" spans="1:10" s="18" customFormat="1" ht="15.75" customHeight="1" x14ac:dyDescent="0.2">
      <c r="A28" s="33" t="s">
        <v>204</v>
      </c>
      <c r="B28" s="34">
        <v>638765</v>
      </c>
      <c r="C28" s="35">
        <v>91651000393</v>
      </c>
      <c r="D28" s="36">
        <v>3122</v>
      </c>
      <c r="E28" s="142">
        <v>80.7</v>
      </c>
      <c r="F28" s="118">
        <v>31286</v>
      </c>
      <c r="G28" s="118">
        <v>650</v>
      </c>
      <c r="H28" s="118">
        <v>11484</v>
      </c>
      <c r="I28" s="118">
        <v>506</v>
      </c>
      <c r="J28" s="119">
        <f t="shared" si="0"/>
        <v>43926</v>
      </c>
    </row>
    <row r="29" spans="1:10" s="18" customFormat="1" ht="15.75" customHeight="1" x14ac:dyDescent="0.2">
      <c r="A29" s="33" t="s">
        <v>111</v>
      </c>
      <c r="B29" s="34">
        <v>60461713</v>
      </c>
      <c r="C29" s="35">
        <v>91651000361</v>
      </c>
      <c r="D29" s="36">
        <v>3122</v>
      </c>
      <c r="E29" s="142">
        <v>56.7</v>
      </c>
      <c r="F29" s="118">
        <v>24741</v>
      </c>
      <c r="G29" s="118">
        <v>330</v>
      </c>
      <c r="H29" s="118">
        <v>9019</v>
      </c>
      <c r="I29" s="118">
        <v>409</v>
      </c>
      <c r="J29" s="119">
        <f t="shared" si="0"/>
        <v>34499</v>
      </c>
    </row>
    <row r="30" spans="1:10" s="18" customFormat="1" ht="15.75" customHeight="1" x14ac:dyDescent="0.2">
      <c r="A30" s="33" t="s">
        <v>205</v>
      </c>
      <c r="B30" s="34">
        <v>60446242</v>
      </c>
      <c r="C30" s="35">
        <v>91651000211</v>
      </c>
      <c r="D30" s="36">
        <v>3122</v>
      </c>
      <c r="E30" s="142">
        <v>49.3</v>
      </c>
      <c r="F30" s="118">
        <v>19932</v>
      </c>
      <c r="G30" s="118">
        <v>300</v>
      </c>
      <c r="H30" s="118">
        <v>7278</v>
      </c>
      <c r="I30" s="118">
        <v>397</v>
      </c>
      <c r="J30" s="119">
        <f t="shared" si="0"/>
        <v>27907</v>
      </c>
    </row>
    <row r="31" spans="1:10" s="18" customFormat="1" ht="27.75" customHeight="1" thickBot="1" x14ac:dyDescent="0.25">
      <c r="A31" s="22" t="s">
        <v>187</v>
      </c>
      <c r="B31" s="41">
        <v>70872589</v>
      </c>
      <c r="C31" s="46">
        <v>91651000106</v>
      </c>
      <c r="D31" s="47">
        <v>3122</v>
      </c>
      <c r="E31" s="145">
        <v>49.6</v>
      </c>
      <c r="F31" s="120">
        <v>17494</v>
      </c>
      <c r="G31" s="120">
        <v>250</v>
      </c>
      <c r="H31" s="120">
        <v>6383</v>
      </c>
      <c r="I31" s="120">
        <v>328</v>
      </c>
      <c r="J31" s="121">
        <f t="shared" si="0"/>
        <v>24455</v>
      </c>
    </row>
    <row r="32" spans="1:10" s="18" customFormat="1" ht="21" customHeight="1" thickBot="1" x14ac:dyDescent="0.25">
      <c r="A32" s="186" t="s">
        <v>3</v>
      </c>
      <c r="B32" s="165"/>
      <c r="C32" s="165"/>
      <c r="D32" s="165"/>
      <c r="E32" s="144">
        <f t="shared" ref="E32:J32" si="1">SUM(E6:E31)</f>
        <v>1506.15</v>
      </c>
      <c r="F32" s="122">
        <f t="shared" si="1"/>
        <v>601648</v>
      </c>
      <c r="G32" s="122">
        <f t="shared" si="1"/>
        <v>10407</v>
      </c>
      <c r="H32" s="122">
        <f t="shared" si="1"/>
        <v>220131</v>
      </c>
      <c r="I32" s="122">
        <f t="shared" si="1"/>
        <v>9157</v>
      </c>
      <c r="J32" s="123">
        <f t="shared" si="1"/>
        <v>841343</v>
      </c>
    </row>
    <row r="41" spans="5:10" x14ac:dyDescent="0.2">
      <c r="E41" s="30"/>
      <c r="F41" s="31"/>
      <c r="G41" s="31"/>
      <c r="H41" s="31"/>
      <c r="I41" s="31"/>
      <c r="J41" s="31"/>
    </row>
    <row r="42" spans="5:10" x14ac:dyDescent="0.2">
      <c r="E42" s="30"/>
      <c r="F42" s="31"/>
      <c r="G42" s="31"/>
      <c r="H42" s="31"/>
      <c r="I42" s="31"/>
      <c r="J42" s="31"/>
    </row>
    <row r="43" spans="5:10" x14ac:dyDescent="0.2">
      <c r="E43" s="30"/>
      <c r="F43" s="31"/>
      <c r="G43" s="31"/>
      <c r="H43" s="31"/>
      <c r="I43" s="31"/>
      <c r="J43" s="31"/>
    </row>
    <row r="44" spans="5:10" x14ac:dyDescent="0.2">
      <c r="E44" s="30"/>
      <c r="F44" s="31"/>
      <c r="G44" s="31"/>
      <c r="H44" s="31"/>
      <c r="I44" s="31"/>
      <c r="J44" s="31"/>
    </row>
    <row r="45" spans="5:10" x14ac:dyDescent="0.2">
      <c r="E45" s="30"/>
      <c r="F45" s="31"/>
      <c r="G45" s="31"/>
      <c r="H45" s="31"/>
      <c r="I45" s="31"/>
      <c r="J45" s="31"/>
    </row>
    <row r="46" spans="5:10" x14ac:dyDescent="0.2">
      <c r="E46" s="30"/>
      <c r="F46" s="31"/>
      <c r="G46" s="31"/>
      <c r="H46" s="31"/>
      <c r="I46" s="31"/>
      <c r="J46" s="31"/>
    </row>
    <row r="47" spans="5:10" x14ac:dyDescent="0.2">
      <c r="E47" s="30"/>
      <c r="F47" s="31"/>
      <c r="G47" s="31"/>
      <c r="H47" s="31"/>
      <c r="I47" s="31"/>
      <c r="J47" s="31"/>
    </row>
    <row r="48" spans="5:10" x14ac:dyDescent="0.2">
      <c r="E48" s="30"/>
      <c r="F48" s="31"/>
      <c r="G48" s="31"/>
      <c r="H48" s="31"/>
      <c r="I48" s="31"/>
      <c r="J48" s="31"/>
    </row>
    <row r="49" spans="5:10" x14ac:dyDescent="0.2">
      <c r="E49" s="30"/>
      <c r="F49" s="31"/>
      <c r="G49" s="31"/>
      <c r="H49" s="31"/>
      <c r="I49" s="31"/>
      <c r="J49" s="31"/>
    </row>
    <row r="50" spans="5:10" x14ac:dyDescent="0.2">
      <c r="E50" s="30"/>
      <c r="F50" s="31"/>
      <c r="G50" s="31"/>
      <c r="H50" s="31"/>
      <c r="I50" s="31"/>
      <c r="J50" s="31"/>
    </row>
    <row r="51" spans="5:10" x14ac:dyDescent="0.2">
      <c r="E51" s="30"/>
      <c r="F51" s="31"/>
      <c r="G51" s="31"/>
      <c r="H51" s="31"/>
      <c r="I51" s="31"/>
      <c r="J51" s="31"/>
    </row>
    <row r="52" spans="5:10" x14ac:dyDescent="0.2">
      <c r="E52" s="30"/>
      <c r="F52" s="31"/>
      <c r="G52" s="31"/>
      <c r="H52" s="31"/>
      <c r="I52" s="31"/>
      <c r="J52" s="31"/>
    </row>
    <row r="53" spans="5:10" x14ac:dyDescent="0.2">
      <c r="E53" s="30"/>
      <c r="F53" s="31"/>
      <c r="G53" s="31"/>
      <c r="H53" s="31"/>
      <c r="I53" s="31"/>
      <c r="J53" s="31"/>
    </row>
    <row r="54" spans="5:10" x14ac:dyDescent="0.2">
      <c r="E54" s="30"/>
      <c r="F54" s="31"/>
      <c r="G54" s="31"/>
      <c r="H54" s="31"/>
      <c r="I54" s="31"/>
      <c r="J54" s="31"/>
    </row>
    <row r="55" spans="5:10" x14ac:dyDescent="0.2">
      <c r="E55" s="30"/>
      <c r="F55" s="31"/>
      <c r="G55" s="31"/>
      <c r="H55" s="31"/>
      <c r="I55" s="31"/>
      <c r="J55" s="31"/>
    </row>
    <row r="56" spans="5:10" x14ac:dyDescent="0.2">
      <c r="E56" s="30"/>
      <c r="F56" s="31"/>
      <c r="G56" s="31"/>
      <c r="H56" s="31"/>
      <c r="I56" s="31"/>
      <c r="J56" s="31"/>
    </row>
    <row r="57" spans="5:10" x14ac:dyDescent="0.2">
      <c r="E57" s="30"/>
      <c r="F57" s="31"/>
      <c r="G57" s="31"/>
      <c r="H57" s="31"/>
      <c r="I57" s="31"/>
      <c r="J57" s="31"/>
    </row>
    <row r="58" spans="5:10" x14ac:dyDescent="0.2">
      <c r="E58" s="30"/>
      <c r="F58" s="31"/>
      <c r="G58" s="31"/>
      <c r="H58" s="31"/>
      <c r="I58" s="31"/>
      <c r="J58" s="31"/>
    </row>
    <row r="59" spans="5:10" x14ac:dyDescent="0.2">
      <c r="E59" s="30"/>
      <c r="F59" s="31"/>
      <c r="G59" s="31"/>
      <c r="H59" s="31"/>
      <c r="I59" s="31"/>
      <c r="J59" s="31"/>
    </row>
    <row r="60" spans="5:10" x14ac:dyDescent="0.2">
      <c r="E60" s="30"/>
      <c r="F60" s="31"/>
      <c r="G60" s="31"/>
      <c r="H60" s="31"/>
      <c r="I60" s="31"/>
      <c r="J60" s="31"/>
    </row>
    <row r="61" spans="5:10" x14ac:dyDescent="0.2">
      <c r="E61" s="30"/>
      <c r="F61" s="31"/>
      <c r="G61" s="31"/>
      <c r="H61" s="31"/>
      <c r="I61" s="31"/>
      <c r="J61" s="31"/>
    </row>
    <row r="62" spans="5:10" x14ac:dyDescent="0.2">
      <c r="E62" s="30"/>
      <c r="F62" s="31"/>
      <c r="G62" s="31"/>
      <c r="H62" s="31"/>
      <c r="I62" s="31"/>
      <c r="J62" s="31"/>
    </row>
    <row r="63" spans="5:10" x14ac:dyDescent="0.2">
      <c r="E63" s="30"/>
      <c r="F63" s="31"/>
      <c r="G63" s="31"/>
      <c r="H63" s="31"/>
      <c r="I63" s="31"/>
      <c r="J63" s="31"/>
    </row>
    <row r="64" spans="5:10" x14ac:dyDescent="0.2">
      <c r="E64" s="30"/>
      <c r="F64" s="31"/>
      <c r="G64" s="31"/>
      <c r="H64" s="31"/>
      <c r="I64" s="31"/>
      <c r="J64" s="31"/>
    </row>
    <row r="65" spans="5:10" x14ac:dyDescent="0.2">
      <c r="E65" s="30"/>
      <c r="F65" s="31"/>
      <c r="G65" s="31"/>
      <c r="H65" s="31"/>
      <c r="I65" s="31"/>
      <c r="J65" s="31"/>
    </row>
  </sheetData>
  <mergeCells count="13">
    <mergeCell ref="H3:H4"/>
    <mergeCell ref="A5:J5"/>
    <mergeCell ref="I3:I4"/>
    <mergeCell ref="A32:D32"/>
    <mergeCell ref="D2:D4"/>
    <mergeCell ref="A2:A4"/>
    <mergeCell ref="E2:J2"/>
    <mergeCell ref="J3:J4"/>
    <mergeCell ref="E3:E4"/>
    <mergeCell ref="F3:F4"/>
    <mergeCell ref="B2:B4"/>
    <mergeCell ref="C2:C4"/>
    <mergeCell ref="G3:G4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75" pageOrder="overThenDown" orientation="landscape" horizontalDpi="4294967293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="80" zoomScaleNormal="75" workbookViewId="0"/>
  </sheetViews>
  <sheetFormatPr defaultColWidth="9.140625" defaultRowHeight="12.75" x14ac:dyDescent="0.2"/>
  <cols>
    <col min="1" max="1" width="64.28515625" style="4" customWidth="1"/>
    <col min="2" max="2" width="10.42578125" style="4" hidden="1" customWidth="1"/>
    <col min="3" max="3" width="15.28515625" style="14" customWidth="1"/>
    <col min="4" max="4" width="7.42578125" style="4" customWidth="1"/>
    <col min="5" max="5" width="9.28515625" style="15" customWidth="1"/>
    <col min="6" max="6" width="12" style="16" customWidth="1"/>
    <col min="7" max="7" width="10.5703125" style="16" bestFit="1" customWidth="1"/>
    <col min="8" max="8" width="11.5703125" style="16" customWidth="1"/>
    <col min="9" max="9" width="9.7109375" style="16" customWidth="1"/>
    <col min="10" max="10" width="12" style="16" customWidth="1"/>
    <col min="11" max="16384" width="9.140625" style="4"/>
  </cols>
  <sheetData>
    <row r="1" spans="1:10" ht="13.5" thickBot="1" x14ac:dyDescent="0.25">
      <c r="J1" s="17" t="s">
        <v>256</v>
      </c>
    </row>
    <row r="2" spans="1:10" s="18" customFormat="1" ht="15.75" customHeight="1" x14ac:dyDescent="0.2">
      <c r="A2" s="162" t="s">
        <v>259</v>
      </c>
      <c r="B2" s="171" t="s">
        <v>127</v>
      </c>
      <c r="C2" s="171" t="s">
        <v>200</v>
      </c>
      <c r="D2" s="187" t="s">
        <v>20</v>
      </c>
      <c r="E2" s="174" t="s">
        <v>164</v>
      </c>
      <c r="F2" s="175"/>
      <c r="G2" s="175"/>
      <c r="H2" s="175"/>
      <c r="I2" s="175"/>
      <c r="J2" s="176"/>
    </row>
    <row r="3" spans="1:10" s="18" customFormat="1" ht="15.75" customHeight="1" x14ac:dyDescent="0.2">
      <c r="A3" s="169"/>
      <c r="B3" s="172"/>
      <c r="C3" s="172"/>
      <c r="D3" s="188"/>
      <c r="E3" s="181" t="s">
        <v>149</v>
      </c>
      <c r="F3" s="183" t="s">
        <v>0</v>
      </c>
      <c r="G3" s="183" t="s">
        <v>146</v>
      </c>
      <c r="H3" s="181" t="s">
        <v>1</v>
      </c>
      <c r="I3" s="183" t="s">
        <v>152</v>
      </c>
      <c r="J3" s="167" t="s">
        <v>151</v>
      </c>
    </row>
    <row r="4" spans="1:10" s="18" customFormat="1" ht="44.25" customHeight="1" thickBot="1" x14ac:dyDescent="0.25">
      <c r="A4" s="170"/>
      <c r="B4" s="173"/>
      <c r="C4" s="173"/>
      <c r="D4" s="189"/>
      <c r="E4" s="182"/>
      <c r="F4" s="184"/>
      <c r="G4" s="184"/>
      <c r="H4" s="182"/>
      <c r="I4" s="184"/>
      <c r="J4" s="168"/>
    </row>
    <row r="5" spans="1:10" s="32" customFormat="1" ht="19.5" customHeight="1" x14ac:dyDescent="0.2">
      <c r="A5" s="185" t="s">
        <v>112</v>
      </c>
      <c r="B5" s="178"/>
      <c r="C5" s="178"/>
      <c r="D5" s="178"/>
      <c r="E5" s="179"/>
      <c r="F5" s="179"/>
      <c r="G5" s="179"/>
      <c r="H5" s="179"/>
      <c r="I5" s="179"/>
      <c r="J5" s="180"/>
    </row>
    <row r="6" spans="1:10" s="18" customFormat="1" ht="28.5" customHeight="1" x14ac:dyDescent="0.2">
      <c r="A6" s="33" t="s">
        <v>113</v>
      </c>
      <c r="B6" s="48">
        <v>61387002</v>
      </c>
      <c r="C6" s="35">
        <v>91651000392</v>
      </c>
      <c r="D6" s="35">
        <v>3122</v>
      </c>
      <c r="E6" s="142">
        <v>21.2</v>
      </c>
      <c r="F6" s="118">
        <v>12123</v>
      </c>
      <c r="G6" s="118">
        <v>370</v>
      </c>
      <c r="H6" s="118">
        <v>4490</v>
      </c>
      <c r="I6" s="118">
        <v>102</v>
      </c>
      <c r="J6" s="119">
        <f t="shared" ref="J6:J20" si="0">F6+G6+H6+I6</f>
        <v>17085</v>
      </c>
    </row>
    <row r="7" spans="1:10" s="18" customFormat="1" ht="27.75" customHeight="1" x14ac:dyDescent="0.2">
      <c r="A7" s="33" t="s">
        <v>114</v>
      </c>
      <c r="B7" s="48">
        <v>70837899</v>
      </c>
      <c r="C7" s="35">
        <v>91651000403</v>
      </c>
      <c r="D7" s="35">
        <v>3122</v>
      </c>
      <c r="E7" s="142">
        <v>75.599999999999994</v>
      </c>
      <c r="F7" s="118">
        <v>31399</v>
      </c>
      <c r="G7" s="118">
        <v>600</v>
      </c>
      <c r="H7" s="118">
        <v>11507</v>
      </c>
      <c r="I7" s="118">
        <v>1121</v>
      </c>
      <c r="J7" s="119">
        <f t="shared" si="0"/>
        <v>44627</v>
      </c>
    </row>
    <row r="8" spans="1:10" s="18" customFormat="1" ht="28.5" customHeight="1" x14ac:dyDescent="0.2">
      <c r="A8" s="33" t="s">
        <v>115</v>
      </c>
      <c r="B8" s="48">
        <v>70837881</v>
      </c>
      <c r="C8" s="35">
        <v>91651000405</v>
      </c>
      <c r="D8" s="35">
        <v>3122</v>
      </c>
      <c r="E8" s="142">
        <v>22.7</v>
      </c>
      <c r="F8" s="118">
        <v>8941</v>
      </c>
      <c r="G8" s="118">
        <v>315</v>
      </c>
      <c r="H8" s="118">
        <v>3326</v>
      </c>
      <c r="I8" s="118">
        <v>171</v>
      </c>
      <c r="J8" s="119">
        <f t="shared" si="0"/>
        <v>12753</v>
      </c>
    </row>
    <row r="9" spans="1:10" s="18" customFormat="1" ht="28.5" customHeight="1" x14ac:dyDescent="0.2">
      <c r="A9" s="33" t="s">
        <v>116</v>
      </c>
      <c r="B9" s="48">
        <v>70837783</v>
      </c>
      <c r="C9" s="35">
        <v>91651000407</v>
      </c>
      <c r="D9" s="35">
        <v>3122</v>
      </c>
      <c r="E9" s="142">
        <v>50.1</v>
      </c>
      <c r="F9" s="118">
        <v>20152</v>
      </c>
      <c r="G9" s="118">
        <v>656</v>
      </c>
      <c r="H9" s="118">
        <v>7478</v>
      </c>
      <c r="I9" s="118">
        <v>336</v>
      </c>
      <c r="J9" s="119">
        <f t="shared" si="0"/>
        <v>28622</v>
      </c>
    </row>
    <row r="10" spans="1:10" s="18" customFormat="1" ht="28.5" customHeight="1" x14ac:dyDescent="0.2">
      <c r="A10" s="37" t="s">
        <v>117</v>
      </c>
      <c r="B10" s="48" t="s">
        <v>118</v>
      </c>
      <c r="C10" s="35">
        <v>91651000413</v>
      </c>
      <c r="D10" s="35">
        <v>3122</v>
      </c>
      <c r="E10" s="142">
        <v>84.6</v>
      </c>
      <c r="F10" s="118">
        <v>32286</v>
      </c>
      <c r="G10" s="118">
        <v>3524</v>
      </c>
      <c r="H10" s="118">
        <v>12821</v>
      </c>
      <c r="I10" s="118">
        <v>590</v>
      </c>
      <c r="J10" s="119">
        <f t="shared" si="0"/>
        <v>49221</v>
      </c>
    </row>
    <row r="11" spans="1:10" s="18" customFormat="1" ht="43.5" customHeight="1" x14ac:dyDescent="0.2">
      <c r="A11" s="37" t="s">
        <v>234</v>
      </c>
      <c r="B11" s="48">
        <v>61385930</v>
      </c>
      <c r="C11" s="35">
        <v>91651000386</v>
      </c>
      <c r="D11" s="35">
        <v>3122</v>
      </c>
      <c r="E11" s="142">
        <v>98.8</v>
      </c>
      <c r="F11" s="118">
        <v>39534</v>
      </c>
      <c r="G11" s="118">
        <v>2450</v>
      </c>
      <c r="H11" s="118">
        <v>15065</v>
      </c>
      <c r="I11" s="118">
        <v>765</v>
      </c>
      <c r="J11" s="119">
        <f t="shared" si="0"/>
        <v>57814</v>
      </c>
    </row>
    <row r="12" spans="1:10" s="18" customFormat="1" ht="28.5" customHeight="1" x14ac:dyDescent="0.2">
      <c r="A12" s="33" t="s">
        <v>119</v>
      </c>
      <c r="B12" s="48">
        <v>61388025</v>
      </c>
      <c r="C12" s="35">
        <v>91651000412</v>
      </c>
      <c r="D12" s="35">
        <v>3122</v>
      </c>
      <c r="E12" s="142">
        <v>66.400000000000006</v>
      </c>
      <c r="F12" s="118">
        <v>27869</v>
      </c>
      <c r="G12" s="118">
        <v>410</v>
      </c>
      <c r="H12" s="118">
        <v>10172</v>
      </c>
      <c r="I12" s="118">
        <v>326</v>
      </c>
      <c r="J12" s="119">
        <f t="shared" si="0"/>
        <v>38777</v>
      </c>
    </row>
    <row r="13" spans="1:10" s="18" customFormat="1" ht="28.5" customHeight="1" x14ac:dyDescent="0.2">
      <c r="A13" s="33" t="s">
        <v>120</v>
      </c>
      <c r="B13" s="48">
        <v>61386871</v>
      </c>
      <c r="C13" s="35">
        <v>91651000414</v>
      </c>
      <c r="D13" s="35">
        <v>3122</v>
      </c>
      <c r="E13" s="142">
        <v>34.9</v>
      </c>
      <c r="F13" s="118">
        <v>14349</v>
      </c>
      <c r="G13" s="118">
        <v>480</v>
      </c>
      <c r="H13" s="118">
        <v>5329</v>
      </c>
      <c r="I13" s="118">
        <v>161</v>
      </c>
      <c r="J13" s="119">
        <f t="shared" si="0"/>
        <v>20319</v>
      </c>
    </row>
    <row r="14" spans="1:10" s="18" customFormat="1" ht="28.5" customHeight="1" x14ac:dyDescent="0.2">
      <c r="A14" s="37" t="s">
        <v>188</v>
      </c>
      <c r="B14" s="48" t="s">
        <v>121</v>
      </c>
      <c r="C14" s="35">
        <v>91651000394</v>
      </c>
      <c r="D14" s="35">
        <v>3122</v>
      </c>
      <c r="E14" s="142">
        <v>126</v>
      </c>
      <c r="F14" s="118">
        <v>49485</v>
      </c>
      <c r="G14" s="118">
        <v>1532</v>
      </c>
      <c r="H14" s="118">
        <v>18335</v>
      </c>
      <c r="I14" s="118">
        <v>896</v>
      </c>
      <c r="J14" s="119">
        <f t="shared" si="0"/>
        <v>70248</v>
      </c>
    </row>
    <row r="15" spans="1:10" s="18" customFormat="1" ht="16.5" customHeight="1" x14ac:dyDescent="0.2">
      <c r="A15" s="37" t="s">
        <v>206</v>
      </c>
      <c r="B15" s="48">
        <v>63834286</v>
      </c>
      <c r="C15" s="35">
        <v>91651000293</v>
      </c>
      <c r="D15" s="35">
        <v>3126</v>
      </c>
      <c r="E15" s="142">
        <v>129.19999999999999</v>
      </c>
      <c r="F15" s="118">
        <v>50445</v>
      </c>
      <c r="G15" s="118">
        <v>1391</v>
      </c>
      <c r="H15" s="118">
        <v>18633</v>
      </c>
      <c r="I15" s="118">
        <v>268</v>
      </c>
      <c r="J15" s="119">
        <f t="shared" si="0"/>
        <v>70737</v>
      </c>
    </row>
    <row r="16" spans="1:10" s="18" customFormat="1" ht="28.5" customHeight="1" x14ac:dyDescent="0.2">
      <c r="A16" s="33" t="s">
        <v>122</v>
      </c>
      <c r="B16" s="48">
        <v>61388068</v>
      </c>
      <c r="C16" s="35">
        <v>91651000409</v>
      </c>
      <c r="D16" s="35">
        <v>3122</v>
      </c>
      <c r="E16" s="142">
        <v>78.400000000000006</v>
      </c>
      <c r="F16" s="118">
        <v>31573</v>
      </c>
      <c r="G16" s="118">
        <v>842</v>
      </c>
      <c r="H16" s="118">
        <v>11652</v>
      </c>
      <c r="I16" s="118">
        <v>613</v>
      </c>
      <c r="J16" s="119">
        <f t="shared" si="0"/>
        <v>44680</v>
      </c>
    </row>
    <row r="17" spans="1:10" s="18" customFormat="1" ht="28.5" customHeight="1" x14ac:dyDescent="0.2">
      <c r="A17" s="33" t="s">
        <v>123</v>
      </c>
      <c r="B17" s="48">
        <v>61385891</v>
      </c>
      <c r="C17" s="35">
        <v>91651000402</v>
      </c>
      <c r="D17" s="35">
        <v>3122</v>
      </c>
      <c r="E17" s="142">
        <v>51</v>
      </c>
      <c r="F17" s="118">
        <v>19556</v>
      </c>
      <c r="G17" s="118">
        <v>538</v>
      </c>
      <c r="H17" s="118">
        <v>7223</v>
      </c>
      <c r="I17" s="118">
        <v>252</v>
      </c>
      <c r="J17" s="119">
        <f t="shared" si="0"/>
        <v>27569</v>
      </c>
    </row>
    <row r="18" spans="1:10" s="18" customFormat="1" ht="16.5" customHeight="1" x14ac:dyDescent="0.2">
      <c r="A18" s="33" t="s">
        <v>230</v>
      </c>
      <c r="B18" s="48">
        <v>61388548</v>
      </c>
      <c r="C18" s="35">
        <v>91651000406</v>
      </c>
      <c r="D18" s="35">
        <v>3122</v>
      </c>
      <c r="E18" s="142">
        <v>55</v>
      </c>
      <c r="F18" s="118">
        <v>21830</v>
      </c>
      <c r="G18" s="118">
        <v>370</v>
      </c>
      <c r="H18" s="118">
        <v>7985</v>
      </c>
      <c r="I18" s="118">
        <v>403</v>
      </c>
      <c r="J18" s="119">
        <f t="shared" si="0"/>
        <v>30588</v>
      </c>
    </row>
    <row r="19" spans="1:10" s="18" customFormat="1" ht="25.5" x14ac:dyDescent="0.2">
      <c r="A19" s="19" t="s">
        <v>257</v>
      </c>
      <c r="B19" s="49">
        <v>14891409</v>
      </c>
      <c r="C19" s="23">
        <v>91651000372</v>
      </c>
      <c r="D19" s="23">
        <v>3122</v>
      </c>
      <c r="E19" s="142">
        <v>68.8</v>
      </c>
      <c r="F19" s="118">
        <v>27506</v>
      </c>
      <c r="G19" s="118">
        <v>423</v>
      </c>
      <c r="H19" s="118">
        <v>10046</v>
      </c>
      <c r="I19" s="118">
        <v>454</v>
      </c>
      <c r="J19" s="119">
        <f t="shared" si="0"/>
        <v>38429</v>
      </c>
    </row>
    <row r="20" spans="1:10" s="18" customFormat="1" ht="15.75" customHeight="1" thickBot="1" x14ac:dyDescent="0.25">
      <c r="A20" s="50" t="s">
        <v>207</v>
      </c>
      <c r="B20" s="51">
        <v>61385395</v>
      </c>
      <c r="C20" s="52">
        <v>91651000410</v>
      </c>
      <c r="D20" s="52">
        <v>3150</v>
      </c>
      <c r="E20" s="145">
        <v>36.5</v>
      </c>
      <c r="F20" s="120">
        <v>15075</v>
      </c>
      <c r="G20" s="120">
        <v>1950</v>
      </c>
      <c r="H20" s="120">
        <v>6090</v>
      </c>
      <c r="I20" s="120">
        <v>341</v>
      </c>
      <c r="J20" s="121">
        <f t="shared" si="0"/>
        <v>23456</v>
      </c>
    </row>
    <row r="21" spans="1:10" s="18" customFormat="1" ht="20.25" customHeight="1" thickBot="1" x14ac:dyDescent="0.25">
      <c r="A21" s="190" t="s">
        <v>3</v>
      </c>
      <c r="B21" s="165"/>
      <c r="C21" s="191"/>
      <c r="D21" s="166"/>
      <c r="E21" s="144">
        <f t="shared" ref="E21:J21" si="1">SUM(E6:E20)</f>
        <v>999.19999999999993</v>
      </c>
      <c r="F21" s="122">
        <f t="shared" si="1"/>
        <v>402123</v>
      </c>
      <c r="G21" s="122">
        <f t="shared" si="1"/>
        <v>15851</v>
      </c>
      <c r="H21" s="122">
        <f t="shared" si="1"/>
        <v>150152</v>
      </c>
      <c r="I21" s="122">
        <f t="shared" si="1"/>
        <v>6799</v>
      </c>
      <c r="J21" s="123">
        <f t="shared" si="1"/>
        <v>574925</v>
      </c>
    </row>
    <row r="41" spans="5:10" x14ac:dyDescent="0.2">
      <c r="E41" s="30"/>
      <c r="F41" s="31"/>
      <c r="G41" s="31"/>
      <c r="H41" s="31"/>
      <c r="I41" s="31"/>
      <c r="J41" s="31"/>
    </row>
    <row r="42" spans="5:10" x14ac:dyDescent="0.2">
      <c r="E42" s="30"/>
      <c r="F42" s="31"/>
      <c r="G42" s="31"/>
      <c r="H42" s="31"/>
      <c r="I42" s="31"/>
      <c r="J42" s="31"/>
    </row>
    <row r="43" spans="5:10" x14ac:dyDescent="0.2">
      <c r="E43" s="30"/>
      <c r="F43" s="31"/>
      <c r="G43" s="31"/>
      <c r="H43" s="31"/>
      <c r="I43" s="31"/>
      <c r="J43" s="31"/>
    </row>
    <row r="44" spans="5:10" x14ac:dyDescent="0.2">
      <c r="E44" s="30"/>
      <c r="F44" s="31"/>
      <c r="G44" s="31"/>
      <c r="H44" s="31"/>
      <c r="I44" s="31"/>
      <c r="J44" s="31"/>
    </row>
    <row r="45" spans="5:10" x14ac:dyDescent="0.2">
      <c r="E45" s="30"/>
      <c r="F45" s="31"/>
      <c r="G45" s="31"/>
      <c r="H45" s="31"/>
      <c r="I45" s="31"/>
      <c r="J45" s="31"/>
    </row>
    <row r="46" spans="5:10" x14ac:dyDescent="0.2">
      <c r="E46" s="30"/>
      <c r="F46" s="31"/>
      <c r="G46" s="31"/>
      <c r="H46" s="31"/>
      <c r="I46" s="31"/>
      <c r="J46" s="31"/>
    </row>
    <row r="47" spans="5:10" x14ac:dyDescent="0.2">
      <c r="E47" s="30"/>
      <c r="F47" s="31"/>
      <c r="G47" s="31"/>
      <c r="H47" s="31"/>
      <c r="I47" s="31"/>
      <c r="J47" s="31"/>
    </row>
    <row r="48" spans="5:10" x14ac:dyDescent="0.2">
      <c r="E48" s="30"/>
      <c r="F48" s="31"/>
      <c r="G48" s="31"/>
      <c r="H48" s="31"/>
      <c r="I48" s="31"/>
      <c r="J48" s="31"/>
    </row>
    <row r="49" spans="5:10" x14ac:dyDescent="0.2">
      <c r="E49" s="30"/>
      <c r="F49" s="31"/>
      <c r="G49" s="31"/>
      <c r="H49" s="31"/>
      <c r="I49" s="31"/>
      <c r="J49" s="31"/>
    </row>
    <row r="50" spans="5:10" x14ac:dyDescent="0.2">
      <c r="E50" s="30"/>
      <c r="F50" s="31"/>
      <c r="G50" s="31"/>
      <c r="H50" s="31"/>
      <c r="I50" s="31"/>
      <c r="J50" s="31"/>
    </row>
    <row r="51" spans="5:10" x14ac:dyDescent="0.2">
      <c r="E51" s="30"/>
      <c r="F51" s="31"/>
      <c r="G51" s="31"/>
      <c r="H51" s="31"/>
      <c r="I51" s="31"/>
      <c r="J51" s="31"/>
    </row>
    <row r="52" spans="5:10" x14ac:dyDescent="0.2">
      <c r="E52" s="30"/>
      <c r="F52" s="31"/>
      <c r="G52" s="31"/>
      <c r="H52" s="31"/>
      <c r="I52" s="31"/>
      <c r="J52" s="31"/>
    </row>
    <row r="53" spans="5:10" x14ac:dyDescent="0.2">
      <c r="E53" s="30"/>
      <c r="F53" s="31"/>
      <c r="G53" s="31"/>
      <c r="H53" s="31"/>
      <c r="I53" s="31"/>
      <c r="J53" s="31"/>
    </row>
    <row r="54" spans="5:10" x14ac:dyDescent="0.2">
      <c r="E54" s="30"/>
      <c r="F54" s="31"/>
      <c r="G54" s="31"/>
      <c r="H54" s="31"/>
      <c r="I54" s="31"/>
      <c r="J54" s="31"/>
    </row>
    <row r="55" spans="5:10" x14ac:dyDescent="0.2">
      <c r="E55" s="30"/>
      <c r="F55" s="31"/>
      <c r="G55" s="31"/>
      <c r="H55" s="31"/>
      <c r="I55" s="31"/>
      <c r="J55" s="31"/>
    </row>
    <row r="56" spans="5:10" x14ac:dyDescent="0.2">
      <c r="E56" s="30"/>
      <c r="F56" s="31"/>
      <c r="G56" s="31"/>
      <c r="H56" s="31"/>
      <c r="I56" s="31"/>
      <c r="J56" s="31"/>
    </row>
    <row r="57" spans="5:10" x14ac:dyDescent="0.2">
      <c r="E57" s="30"/>
      <c r="F57" s="31"/>
      <c r="G57" s="31"/>
      <c r="H57" s="31"/>
      <c r="I57" s="31"/>
      <c r="J57" s="31"/>
    </row>
    <row r="58" spans="5:10" x14ac:dyDescent="0.2">
      <c r="E58" s="30"/>
      <c r="F58" s="31"/>
      <c r="G58" s="31"/>
      <c r="H58" s="31"/>
      <c r="I58" s="31"/>
      <c r="J58" s="31"/>
    </row>
    <row r="59" spans="5:10" x14ac:dyDescent="0.2">
      <c r="E59" s="30"/>
      <c r="F59" s="31"/>
      <c r="G59" s="31"/>
      <c r="H59" s="31"/>
      <c r="I59" s="31"/>
      <c r="J59" s="31"/>
    </row>
    <row r="60" spans="5:10" x14ac:dyDescent="0.2">
      <c r="E60" s="30"/>
      <c r="F60" s="31"/>
      <c r="G60" s="31"/>
      <c r="H60" s="31"/>
      <c r="I60" s="31"/>
      <c r="J60" s="31"/>
    </row>
    <row r="61" spans="5:10" x14ac:dyDescent="0.2">
      <c r="E61" s="30"/>
      <c r="F61" s="31"/>
      <c r="G61" s="31"/>
      <c r="H61" s="31"/>
      <c r="I61" s="31"/>
      <c r="J61" s="31"/>
    </row>
    <row r="62" spans="5:10" x14ac:dyDescent="0.2">
      <c r="E62" s="30"/>
      <c r="F62" s="31"/>
      <c r="G62" s="31"/>
      <c r="H62" s="31"/>
      <c r="I62" s="31"/>
      <c r="J62" s="31"/>
    </row>
    <row r="63" spans="5:10" x14ac:dyDescent="0.2">
      <c r="E63" s="30"/>
      <c r="F63" s="31"/>
      <c r="G63" s="31"/>
      <c r="H63" s="31"/>
      <c r="I63" s="31"/>
      <c r="J63" s="31"/>
    </row>
    <row r="64" spans="5:10" x14ac:dyDescent="0.2">
      <c r="E64" s="30"/>
      <c r="F64" s="31"/>
      <c r="G64" s="31"/>
      <c r="H64" s="31"/>
      <c r="I64" s="31"/>
      <c r="J64" s="31"/>
    </row>
    <row r="65" spans="5:10" x14ac:dyDescent="0.2">
      <c r="E65" s="30"/>
      <c r="F65" s="31"/>
      <c r="G65" s="31"/>
      <c r="H65" s="31"/>
      <c r="I65" s="31"/>
      <c r="J65" s="31"/>
    </row>
  </sheetData>
  <mergeCells count="13">
    <mergeCell ref="C2:C4"/>
    <mergeCell ref="A21:D21"/>
    <mergeCell ref="F3:F4"/>
    <mergeCell ref="G3:G4"/>
    <mergeCell ref="A5:J5"/>
    <mergeCell ref="A2:A4"/>
    <mergeCell ref="B2:B4"/>
    <mergeCell ref="H3:H4"/>
    <mergeCell ref="I3:I4"/>
    <mergeCell ref="J3:J4"/>
    <mergeCell ref="D2:D4"/>
    <mergeCell ref="E2:J2"/>
    <mergeCell ref="E3:E4"/>
  </mergeCells>
  <phoneticPr fontId="0" type="noConversion"/>
  <pageMargins left="0.59055118110236227" right="0.19685039370078741" top="0.98425196850393704" bottom="0.98425196850393704" header="0.51181102362204722" footer="0.51181102362204722"/>
  <pageSetup paperSize="9" scale="75" pageOrder="overThenDown" orientation="landscape" horizontalDpi="4294967293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M65"/>
  <sheetViews>
    <sheetView tabSelected="1" topLeftCell="A19" zoomScale="80" workbookViewId="0"/>
  </sheetViews>
  <sheetFormatPr defaultColWidth="9.140625" defaultRowHeight="12.75" x14ac:dyDescent="0.2"/>
  <cols>
    <col min="1" max="1" width="91.28515625" style="4" customWidth="1"/>
    <col min="2" max="2" width="10" style="4" hidden="1" customWidth="1"/>
    <col min="3" max="3" width="14.85546875" style="14" customWidth="1"/>
    <col min="4" max="4" width="7" style="16" customWidth="1"/>
    <col min="5" max="5" width="9.28515625" style="15" customWidth="1"/>
    <col min="6" max="6" width="11.5703125" style="16" bestFit="1" customWidth="1"/>
    <col min="7" max="7" width="9.42578125" style="16" bestFit="1" customWidth="1"/>
    <col min="8" max="8" width="12.140625" style="16" customWidth="1"/>
    <col min="9" max="9" width="9.7109375" style="16" customWidth="1"/>
    <col min="10" max="10" width="12" style="16" customWidth="1"/>
    <col min="11" max="11" width="9.140625" style="4"/>
    <col min="12" max="12" width="9.85546875" style="4" bestFit="1" customWidth="1"/>
    <col min="13" max="13" width="10" style="4" bestFit="1" customWidth="1"/>
    <col min="14" max="16384" width="9.140625" style="4"/>
  </cols>
  <sheetData>
    <row r="1" spans="1:13" ht="13.5" thickBot="1" x14ac:dyDescent="0.25">
      <c r="A1" s="18"/>
      <c r="B1" s="18"/>
      <c r="C1" s="53"/>
      <c r="D1" s="17"/>
      <c r="J1" s="17" t="s">
        <v>256</v>
      </c>
    </row>
    <row r="2" spans="1:13" ht="15.75" customHeight="1" x14ac:dyDescent="0.2">
      <c r="A2" s="162" t="s">
        <v>259</v>
      </c>
      <c r="B2" s="171" t="s">
        <v>127</v>
      </c>
      <c r="C2" s="171" t="s">
        <v>200</v>
      </c>
      <c r="D2" s="187" t="s">
        <v>20</v>
      </c>
      <c r="E2" s="174" t="s">
        <v>157</v>
      </c>
      <c r="F2" s="175"/>
      <c r="G2" s="175"/>
      <c r="H2" s="175"/>
      <c r="I2" s="175"/>
      <c r="J2" s="176"/>
    </row>
    <row r="3" spans="1:13" ht="15.75" customHeight="1" x14ac:dyDescent="0.2">
      <c r="A3" s="169"/>
      <c r="B3" s="172"/>
      <c r="C3" s="172"/>
      <c r="D3" s="188"/>
      <c r="E3" s="181" t="s">
        <v>149</v>
      </c>
      <c r="F3" s="183" t="s">
        <v>0</v>
      </c>
      <c r="G3" s="183" t="s">
        <v>146</v>
      </c>
      <c r="H3" s="181" t="s">
        <v>1</v>
      </c>
      <c r="I3" s="183" t="s">
        <v>152</v>
      </c>
      <c r="J3" s="167" t="s">
        <v>151</v>
      </c>
    </row>
    <row r="4" spans="1:13" ht="45.75" customHeight="1" thickBot="1" x14ac:dyDescent="0.25">
      <c r="A4" s="170"/>
      <c r="B4" s="173"/>
      <c r="C4" s="173"/>
      <c r="D4" s="189"/>
      <c r="E4" s="182"/>
      <c r="F4" s="184"/>
      <c r="G4" s="184"/>
      <c r="H4" s="182"/>
      <c r="I4" s="184"/>
      <c r="J4" s="168"/>
    </row>
    <row r="5" spans="1:13" ht="19.5" customHeight="1" x14ac:dyDescent="0.2">
      <c r="A5" s="177" t="s">
        <v>4</v>
      </c>
      <c r="B5" s="178"/>
      <c r="C5" s="178"/>
      <c r="D5" s="193"/>
      <c r="E5" s="193"/>
      <c r="F5" s="193"/>
      <c r="G5" s="193"/>
      <c r="H5" s="193"/>
      <c r="I5" s="193"/>
      <c r="J5" s="194"/>
    </row>
    <row r="6" spans="1:13" ht="15.75" customHeight="1" x14ac:dyDescent="0.2">
      <c r="A6" s="54" t="s">
        <v>244</v>
      </c>
      <c r="B6" s="55">
        <v>60436107</v>
      </c>
      <c r="C6" s="56">
        <v>91651000336</v>
      </c>
      <c r="D6" s="39">
        <v>3114</v>
      </c>
      <c r="E6" s="142">
        <v>22</v>
      </c>
      <c r="F6" s="118">
        <v>7967</v>
      </c>
      <c r="G6" s="118">
        <v>10</v>
      </c>
      <c r="H6" s="118">
        <v>2872</v>
      </c>
      <c r="I6" s="118">
        <v>88</v>
      </c>
      <c r="J6" s="119">
        <f t="shared" ref="J6:J42" si="0">F6+G6+H6+I6</f>
        <v>10937</v>
      </c>
      <c r="M6" s="16"/>
    </row>
    <row r="7" spans="1:13" ht="15.75" customHeight="1" x14ac:dyDescent="0.2">
      <c r="A7" s="54" t="s">
        <v>5</v>
      </c>
      <c r="B7" s="57">
        <v>70837953</v>
      </c>
      <c r="C7" s="58">
        <v>91651000348</v>
      </c>
      <c r="D7" s="39">
        <v>3114</v>
      </c>
      <c r="E7" s="142">
        <v>11.5</v>
      </c>
      <c r="F7" s="118">
        <v>4831</v>
      </c>
      <c r="G7" s="118">
        <v>20</v>
      </c>
      <c r="H7" s="118">
        <v>1746</v>
      </c>
      <c r="I7" s="118">
        <v>79</v>
      </c>
      <c r="J7" s="119">
        <f t="shared" si="0"/>
        <v>6676</v>
      </c>
      <c r="M7" s="16"/>
    </row>
    <row r="8" spans="1:13" ht="15.75" customHeight="1" x14ac:dyDescent="0.2">
      <c r="A8" s="22" t="s">
        <v>169</v>
      </c>
      <c r="B8" s="57">
        <v>61389447</v>
      </c>
      <c r="C8" s="58">
        <v>91651000427</v>
      </c>
      <c r="D8" s="39">
        <v>3114</v>
      </c>
      <c r="E8" s="142">
        <v>30.65</v>
      </c>
      <c r="F8" s="118">
        <v>12523</v>
      </c>
      <c r="G8" s="118">
        <v>140</v>
      </c>
      <c r="H8" s="118">
        <v>4556</v>
      </c>
      <c r="I8" s="118">
        <v>125</v>
      </c>
      <c r="J8" s="119">
        <f t="shared" si="0"/>
        <v>17344</v>
      </c>
      <c r="M8" s="16"/>
    </row>
    <row r="9" spans="1:13" ht="15.75" customHeight="1" x14ac:dyDescent="0.2">
      <c r="A9" s="22" t="s">
        <v>208</v>
      </c>
      <c r="B9" s="20">
        <v>70873160</v>
      </c>
      <c r="C9" s="23">
        <v>91651000107</v>
      </c>
      <c r="D9" s="39">
        <v>3114</v>
      </c>
      <c r="E9" s="142">
        <v>63.14</v>
      </c>
      <c r="F9" s="118">
        <v>28678</v>
      </c>
      <c r="G9" s="118">
        <v>0</v>
      </c>
      <c r="H9" s="118">
        <v>10324</v>
      </c>
      <c r="I9" s="118">
        <v>266</v>
      </c>
      <c r="J9" s="119">
        <f t="shared" si="0"/>
        <v>39268</v>
      </c>
      <c r="M9" s="16"/>
    </row>
    <row r="10" spans="1:13" ht="15.75" customHeight="1" x14ac:dyDescent="0.2">
      <c r="A10" s="54" t="s">
        <v>129</v>
      </c>
      <c r="B10" s="55">
        <v>48133035</v>
      </c>
      <c r="C10" s="56">
        <v>91651000338</v>
      </c>
      <c r="D10" s="39">
        <v>3114</v>
      </c>
      <c r="E10" s="142">
        <v>55.6</v>
      </c>
      <c r="F10" s="118">
        <v>19459</v>
      </c>
      <c r="G10" s="118">
        <v>120</v>
      </c>
      <c r="H10" s="118">
        <v>7046</v>
      </c>
      <c r="I10" s="118">
        <v>206</v>
      </c>
      <c r="J10" s="119">
        <f t="shared" si="0"/>
        <v>26831</v>
      </c>
      <c r="M10" s="16"/>
    </row>
    <row r="11" spans="1:13" ht="27" customHeight="1" x14ac:dyDescent="0.2">
      <c r="A11" s="22" t="s">
        <v>168</v>
      </c>
      <c r="B11" s="57">
        <v>61388149</v>
      </c>
      <c r="C11" s="58">
        <v>91651000337</v>
      </c>
      <c r="D11" s="39">
        <v>3124</v>
      </c>
      <c r="E11" s="142">
        <v>71.5</v>
      </c>
      <c r="F11" s="118">
        <v>25425</v>
      </c>
      <c r="G11" s="118">
        <v>45</v>
      </c>
      <c r="H11" s="118">
        <v>9168</v>
      </c>
      <c r="I11" s="118">
        <v>286</v>
      </c>
      <c r="J11" s="119">
        <f t="shared" si="0"/>
        <v>34924</v>
      </c>
      <c r="M11" s="16"/>
    </row>
    <row r="12" spans="1:13" ht="15.75" customHeight="1" x14ac:dyDescent="0.2">
      <c r="A12" s="22" t="s">
        <v>133</v>
      </c>
      <c r="B12" s="57">
        <v>70845883</v>
      </c>
      <c r="C12" s="58">
        <v>91651000320</v>
      </c>
      <c r="D12" s="39">
        <v>3114</v>
      </c>
      <c r="E12" s="142">
        <v>14</v>
      </c>
      <c r="F12" s="118">
        <v>5629</v>
      </c>
      <c r="G12" s="118">
        <v>80</v>
      </c>
      <c r="H12" s="118">
        <v>2054</v>
      </c>
      <c r="I12" s="118">
        <v>135</v>
      </c>
      <c r="J12" s="119">
        <f t="shared" si="0"/>
        <v>7898</v>
      </c>
      <c r="M12" s="16"/>
    </row>
    <row r="13" spans="1:13" ht="15.75" customHeight="1" x14ac:dyDescent="0.2">
      <c r="A13" s="22" t="s">
        <v>209</v>
      </c>
      <c r="B13" s="57">
        <v>70922306</v>
      </c>
      <c r="C13" s="58">
        <v>91651000396</v>
      </c>
      <c r="D13" s="39">
        <v>3114</v>
      </c>
      <c r="E13" s="142">
        <v>39.01</v>
      </c>
      <c r="F13" s="118">
        <v>14142</v>
      </c>
      <c r="G13" s="118">
        <v>100</v>
      </c>
      <c r="H13" s="118">
        <v>5125</v>
      </c>
      <c r="I13" s="118">
        <v>137</v>
      </c>
      <c r="J13" s="119">
        <f t="shared" si="0"/>
        <v>19504</v>
      </c>
      <c r="M13" s="16"/>
    </row>
    <row r="14" spans="1:13" ht="15.75" customHeight="1" x14ac:dyDescent="0.2">
      <c r="A14" s="22" t="s">
        <v>6</v>
      </c>
      <c r="B14" s="57">
        <v>48135411</v>
      </c>
      <c r="C14" s="58">
        <v>91651000419</v>
      </c>
      <c r="D14" s="39">
        <v>3114</v>
      </c>
      <c r="E14" s="142">
        <v>51</v>
      </c>
      <c r="F14" s="118">
        <v>19689</v>
      </c>
      <c r="G14" s="118">
        <v>300</v>
      </c>
      <c r="H14" s="118">
        <v>7190</v>
      </c>
      <c r="I14" s="118">
        <v>263</v>
      </c>
      <c r="J14" s="119">
        <f t="shared" si="0"/>
        <v>27442</v>
      </c>
      <c r="M14" s="16"/>
    </row>
    <row r="15" spans="1:13" ht="15.75" customHeight="1" x14ac:dyDescent="0.2">
      <c r="A15" s="22" t="s">
        <v>166</v>
      </c>
      <c r="B15" s="57">
        <v>60446714</v>
      </c>
      <c r="C15" s="58">
        <v>91651000341</v>
      </c>
      <c r="D15" s="39">
        <v>3114</v>
      </c>
      <c r="E15" s="142">
        <v>24.3</v>
      </c>
      <c r="F15" s="118">
        <v>9799</v>
      </c>
      <c r="G15" s="118">
        <v>35</v>
      </c>
      <c r="H15" s="118">
        <v>3540</v>
      </c>
      <c r="I15" s="118">
        <v>139</v>
      </c>
      <c r="J15" s="119">
        <f t="shared" si="0"/>
        <v>13513</v>
      </c>
      <c r="M15" s="16"/>
    </row>
    <row r="16" spans="1:13" ht="15.75" customHeight="1" x14ac:dyDescent="0.2">
      <c r="A16" s="22" t="s">
        <v>7</v>
      </c>
      <c r="B16" s="57">
        <v>60446170</v>
      </c>
      <c r="C16" s="58">
        <v>91651000330</v>
      </c>
      <c r="D16" s="39">
        <v>3114</v>
      </c>
      <c r="E16" s="142">
        <v>13.65</v>
      </c>
      <c r="F16" s="118">
        <v>5460</v>
      </c>
      <c r="G16" s="118">
        <v>20</v>
      </c>
      <c r="H16" s="118">
        <v>1972</v>
      </c>
      <c r="I16" s="118">
        <v>87</v>
      </c>
      <c r="J16" s="119">
        <f t="shared" si="0"/>
        <v>7539</v>
      </c>
      <c r="M16" s="16"/>
    </row>
    <row r="17" spans="1:13" ht="15.75" customHeight="1" x14ac:dyDescent="0.2">
      <c r="A17" s="22" t="s">
        <v>189</v>
      </c>
      <c r="B17" s="57">
        <v>60446161</v>
      </c>
      <c r="C17" s="58">
        <v>91651000418</v>
      </c>
      <c r="D17" s="39">
        <v>3114</v>
      </c>
      <c r="E17" s="142">
        <v>49.74</v>
      </c>
      <c r="F17" s="118">
        <v>18014</v>
      </c>
      <c r="G17" s="118">
        <v>50</v>
      </c>
      <c r="H17" s="118">
        <v>6502</v>
      </c>
      <c r="I17" s="118">
        <v>320</v>
      </c>
      <c r="J17" s="119">
        <f t="shared" si="0"/>
        <v>24886</v>
      </c>
      <c r="M17" s="16"/>
    </row>
    <row r="18" spans="1:13" ht="15.75" customHeight="1" x14ac:dyDescent="0.2">
      <c r="A18" s="22" t="s">
        <v>8</v>
      </c>
      <c r="B18" s="57">
        <v>60446633</v>
      </c>
      <c r="C18" s="58">
        <v>91651000322</v>
      </c>
      <c r="D18" s="39">
        <v>3112</v>
      </c>
      <c r="E18" s="142">
        <v>16.36</v>
      </c>
      <c r="F18" s="118">
        <v>5350</v>
      </c>
      <c r="G18" s="118">
        <v>30</v>
      </c>
      <c r="H18" s="118">
        <v>1936</v>
      </c>
      <c r="I18" s="118">
        <v>33</v>
      </c>
      <c r="J18" s="119">
        <f t="shared" si="0"/>
        <v>7349</v>
      </c>
      <c r="M18" s="16"/>
    </row>
    <row r="19" spans="1:13" ht="15.75" customHeight="1" x14ac:dyDescent="0.2">
      <c r="A19" s="22" t="s">
        <v>210</v>
      </c>
      <c r="B19" s="59" t="s">
        <v>9</v>
      </c>
      <c r="C19" s="58">
        <v>91651000331</v>
      </c>
      <c r="D19" s="39">
        <v>3124</v>
      </c>
      <c r="E19" s="142">
        <v>106.75</v>
      </c>
      <c r="F19" s="118">
        <v>38144</v>
      </c>
      <c r="G19" s="118">
        <v>680</v>
      </c>
      <c r="H19" s="118">
        <v>13963</v>
      </c>
      <c r="I19" s="118">
        <v>480</v>
      </c>
      <c r="J19" s="119">
        <f t="shared" si="0"/>
        <v>53267</v>
      </c>
      <c r="M19" s="16"/>
    </row>
    <row r="20" spans="1:13" ht="15.75" customHeight="1" x14ac:dyDescent="0.2">
      <c r="A20" s="22" t="s">
        <v>10</v>
      </c>
      <c r="B20" s="57">
        <v>63831708</v>
      </c>
      <c r="C20" s="58">
        <v>91651000328</v>
      </c>
      <c r="D20" s="39">
        <v>3112</v>
      </c>
      <c r="E20" s="142">
        <v>28</v>
      </c>
      <c r="F20" s="118">
        <v>8742</v>
      </c>
      <c r="G20" s="118">
        <v>40</v>
      </c>
      <c r="H20" s="118">
        <v>3161</v>
      </c>
      <c r="I20" s="118">
        <v>37</v>
      </c>
      <c r="J20" s="119">
        <f t="shared" si="0"/>
        <v>11980</v>
      </c>
      <c r="M20" s="16"/>
    </row>
    <row r="21" spans="1:13" ht="15.75" customHeight="1" x14ac:dyDescent="0.2">
      <c r="A21" s="22" t="s">
        <v>11</v>
      </c>
      <c r="B21" s="57">
        <v>48134058</v>
      </c>
      <c r="C21" s="58">
        <v>91651000342</v>
      </c>
      <c r="D21" s="39">
        <v>3124</v>
      </c>
      <c r="E21" s="142">
        <v>75.8</v>
      </c>
      <c r="F21" s="118">
        <v>25708</v>
      </c>
      <c r="G21" s="118">
        <v>150</v>
      </c>
      <c r="H21" s="118">
        <v>9306</v>
      </c>
      <c r="I21" s="118">
        <v>210</v>
      </c>
      <c r="J21" s="119">
        <f t="shared" si="0"/>
        <v>35374</v>
      </c>
      <c r="M21" s="16"/>
    </row>
    <row r="22" spans="1:13" ht="15.75" customHeight="1" x14ac:dyDescent="0.2">
      <c r="A22" s="22" t="s">
        <v>190</v>
      </c>
      <c r="B22" s="57">
        <v>70845964</v>
      </c>
      <c r="C22" s="58">
        <v>91651000420</v>
      </c>
      <c r="D22" s="39">
        <v>3114</v>
      </c>
      <c r="E22" s="142">
        <v>43.25</v>
      </c>
      <c r="F22" s="118">
        <v>15672</v>
      </c>
      <c r="G22" s="118">
        <v>50</v>
      </c>
      <c r="H22" s="118">
        <v>5659</v>
      </c>
      <c r="I22" s="118">
        <v>112</v>
      </c>
      <c r="J22" s="119">
        <f t="shared" si="0"/>
        <v>21493</v>
      </c>
      <c r="M22" s="16"/>
    </row>
    <row r="23" spans="1:13" ht="15.75" customHeight="1" x14ac:dyDescent="0.2">
      <c r="A23" s="22" t="s">
        <v>245</v>
      </c>
      <c r="B23" s="57">
        <v>70107084</v>
      </c>
      <c r="C23" s="58">
        <v>91651000429</v>
      </c>
      <c r="D23" s="39">
        <v>3114</v>
      </c>
      <c r="E23" s="142">
        <v>46.3</v>
      </c>
      <c r="F23" s="118">
        <v>17064</v>
      </c>
      <c r="G23" s="118">
        <v>60</v>
      </c>
      <c r="H23" s="118">
        <v>6163</v>
      </c>
      <c r="I23" s="118">
        <v>245</v>
      </c>
      <c r="J23" s="119">
        <f t="shared" si="0"/>
        <v>23532</v>
      </c>
      <c r="M23" s="16"/>
    </row>
    <row r="24" spans="1:13" ht="15.75" customHeight="1" x14ac:dyDescent="0.2">
      <c r="A24" s="22" t="s">
        <v>211</v>
      </c>
      <c r="B24" s="57">
        <v>67774172</v>
      </c>
      <c r="C24" s="58">
        <v>91651000346</v>
      </c>
      <c r="D24" s="39">
        <v>3114</v>
      </c>
      <c r="E24" s="142">
        <v>71.5</v>
      </c>
      <c r="F24" s="118">
        <v>27258</v>
      </c>
      <c r="G24" s="118">
        <v>130</v>
      </c>
      <c r="H24" s="118">
        <v>9857</v>
      </c>
      <c r="I24" s="118">
        <v>207</v>
      </c>
      <c r="J24" s="119">
        <f t="shared" si="0"/>
        <v>37452</v>
      </c>
      <c r="M24" s="16"/>
    </row>
    <row r="25" spans="1:13" ht="15.75" customHeight="1" x14ac:dyDescent="0.2">
      <c r="A25" s="22" t="s">
        <v>12</v>
      </c>
      <c r="B25" s="57">
        <v>60461683</v>
      </c>
      <c r="C25" s="58">
        <v>91651000339</v>
      </c>
      <c r="D25" s="39">
        <v>3114</v>
      </c>
      <c r="E25" s="142">
        <v>22</v>
      </c>
      <c r="F25" s="118">
        <v>8685</v>
      </c>
      <c r="G25" s="118">
        <v>30</v>
      </c>
      <c r="H25" s="118">
        <v>3137</v>
      </c>
      <c r="I25" s="118">
        <v>126</v>
      </c>
      <c r="J25" s="119">
        <f t="shared" si="0"/>
        <v>11978</v>
      </c>
      <c r="M25" s="16"/>
    </row>
    <row r="26" spans="1:13" ht="15.75" customHeight="1" x14ac:dyDescent="0.2">
      <c r="A26" s="22" t="s">
        <v>13</v>
      </c>
      <c r="B26" s="57">
        <v>61386901</v>
      </c>
      <c r="C26" s="58">
        <v>91651000286</v>
      </c>
      <c r="D26" s="39">
        <v>3124</v>
      </c>
      <c r="E26" s="142">
        <v>28</v>
      </c>
      <c r="F26" s="118">
        <v>10990</v>
      </c>
      <c r="G26" s="118">
        <v>140</v>
      </c>
      <c r="H26" s="118">
        <v>4004</v>
      </c>
      <c r="I26" s="118">
        <v>135</v>
      </c>
      <c r="J26" s="119">
        <f t="shared" si="0"/>
        <v>15269</v>
      </c>
      <c r="M26" s="16"/>
    </row>
    <row r="27" spans="1:13" ht="15.75" customHeight="1" x14ac:dyDescent="0.2">
      <c r="A27" s="22" t="s">
        <v>191</v>
      </c>
      <c r="B27" s="57">
        <v>68379919</v>
      </c>
      <c r="C27" s="58">
        <v>91651000345</v>
      </c>
      <c r="D27" s="39">
        <v>3114</v>
      </c>
      <c r="E27" s="142">
        <v>32.799999999999997</v>
      </c>
      <c r="F27" s="118">
        <v>11018</v>
      </c>
      <c r="G27" s="118">
        <v>67</v>
      </c>
      <c r="H27" s="118">
        <v>3989</v>
      </c>
      <c r="I27" s="118">
        <v>113</v>
      </c>
      <c r="J27" s="119">
        <f t="shared" si="0"/>
        <v>15187</v>
      </c>
      <c r="M27" s="16"/>
    </row>
    <row r="28" spans="1:13" ht="16.5" customHeight="1" x14ac:dyDescent="0.2">
      <c r="A28" s="54" t="s">
        <v>212</v>
      </c>
      <c r="B28" s="55">
        <v>60461969</v>
      </c>
      <c r="C28" s="56">
        <v>91651000415</v>
      </c>
      <c r="D28" s="39">
        <v>3114</v>
      </c>
      <c r="E28" s="142">
        <v>32.200000000000003</v>
      </c>
      <c r="F28" s="118">
        <v>11591</v>
      </c>
      <c r="G28" s="118">
        <v>150</v>
      </c>
      <c r="H28" s="118">
        <v>4224</v>
      </c>
      <c r="I28" s="118">
        <v>121</v>
      </c>
      <c r="J28" s="119">
        <f t="shared" si="0"/>
        <v>16086</v>
      </c>
      <c r="M28" s="16"/>
    </row>
    <row r="29" spans="1:13" ht="16.5" customHeight="1" x14ac:dyDescent="0.2">
      <c r="A29" s="22" t="s">
        <v>144</v>
      </c>
      <c r="B29" s="57">
        <v>68407157</v>
      </c>
      <c r="C29" s="58">
        <v>91651000319</v>
      </c>
      <c r="D29" s="39">
        <v>3114</v>
      </c>
      <c r="E29" s="142">
        <v>41</v>
      </c>
      <c r="F29" s="118">
        <v>14659</v>
      </c>
      <c r="G29" s="118">
        <v>81</v>
      </c>
      <c r="H29" s="118">
        <v>5305</v>
      </c>
      <c r="I29" s="118">
        <v>285</v>
      </c>
      <c r="J29" s="119">
        <f t="shared" si="0"/>
        <v>20330</v>
      </c>
      <c r="M29" s="16"/>
    </row>
    <row r="30" spans="1:13" ht="16.5" customHeight="1" x14ac:dyDescent="0.2">
      <c r="A30" s="22" t="s">
        <v>255</v>
      </c>
      <c r="B30" s="57">
        <v>63832674</v>
      </c>
      <c r="C30" s="58">
        <v>91651000326</v>
      </c>
      <c r="D30" s="39">
        <v>3112</v>
      </c>
      <c r="E30" s="142">
        <v>22</v>
      </c>
      <c r="F30" s="118">
        <v>6788</v>
      </c>
      <c r="G30" s="118">
        <v>125</v>
      </c>
      <c r="H30" s="118">
        <v>2486</v>
      </c>
      <c r="I30" s="118">
        <v>44</v>
      </c>
      <c r="J30" s="119">
        <f t="shared" si="0"/>
        <v>9443</v>
      </c>
      <c r="M30" s="16"/>
    </row>
    <row r="31" spans="1:13" ht="16.5" customHeight="1" x14ac:dyDescent="0.2">
      <c r="A31" s="22" t="s">
        <v>14</v>
      </c>
      <c r="B31" s="57">
        <v>70102520</v>
      </c>
      <c r="C31" s="58">
        <v>91651000325</v>
      </c>
      <c r="D31" s="39">
        <v>3112</v>
      </c>
      <c r="E31" s="142">
        <v>37.9</v>
      </c>
      <c r="F31" s="118">
        <v>13976</v>
      </c>
      <c r="G31" s="118">
        <v>100</v>
      </c>
      <c r="H31" s="118">
        <v>5065</v>
      </c>
      <c r="I31" s="118">
        <v>36</v>
      </c>
      <c r="J31" s="119">
        <f t="shared" si="0"/>
        <v>19177</v>
      </c>
      <c r="M31" s="16"/>
    </row>
    <row r="32" spans="1:13" ht="16.5" customHeight="1" x14ac:dyDescent="0.2">
      <c r="A32" s="22" t="s">
        <v>247</v>
      </c>
      <c r="B32" s="57">
        <v>61387479</v>
      </c>
      <c r="C32" s="58">
        <v>91651000332</v>
      </c>
      <c r="D32" s="39">
        <v>3114</v>
      </c>
      <c r="E32" s="142">
        <v>46.7</v>
      </c>
      <c r="F32" s="118">
        <v>17864</v>
      </c>
      <c r="G32" s="118">
        <v>130</v>
      </c>
      <c r="H32" s="118">
        <v>6475</v>
      </c>
      <c r="I32" s="118">
        <v>196</v>
      </c>
      <c r="J32" s="119">
        <f t="shared" si="0"/>
        <v>24665</v>
      </c>
      <c r="M32" s="16"/>
    </row>
    <row r="33" spans="1:13" ht="16.5" customHeight="1" x14ac:dyDescent="0.2">
      <c r="A33" s="22" t="s">
        <v>254</v>
      </c>
      <c r="B33" s="57">
        <v>70102431</v>
      </c>
      <c r="C33" s="58">
        <v>91651000333</v>
      </c>
      <c r="D33" s="39">
        <v>3114</v>
      </c>
      <c r="E33" s="142">
        <v>32.880000000000003</v>
      </c>
      <c r="F33" s="118">
        <v>10924</v>
      </c>
      <c r="G33" s="118">
        <v>135</v>
      </c>
      <c r="H33" s="118">
        <v>3979</v>
      </c>
      <c r="I33" s="118">
        <v>88</v>
      </c>
      <c r="J33" s="119">
        <f t="shared" si="0"/>
        <v>15126</v>
      </c>
      <c r="M33" s="16"/>
    </row>
    <row r="34" spans="1:13" ht="15.75" customHeight="1" x14ac:dyDescent="0.2">
      <c r="A34" s="22" t="s">
        <v>253</v>
      </c>
      <c r="B34" s="57">
        <v>63830795</v>
      </c>
      <c r="C34" s="58">
        <v>91651000343</v>
      </c>
      <c r="D34" s="39">
        <v>3114</v>
      </c>
      <c r="E34" s="142">
        <v>19.600000000000001</v>
      </c>
      <c r="F34" s="118">
        <v>8119</v>
      </c>
      <c r="G34" s="118">
        <v>82</v>
      </c>
      <c r="H34" s="118">
        <v>2951</v>
      </c>
      <c r="I34" s="118">
        <v>161</v>
      </c>
      <c r="J34" s="119">
        <f t="shared" si="0"/>
        <v>11313</v>
      </c>
      <c r="M34" s="16"/>
    </row>
    <row r="35" spans="1:13" ht="15.75" customHeight="1" x14ac:dyDescent="0.2">
      <c r="A35" s="22" t="s">
        <v>193</v>
      </c>
      <c r="B35" s="57">
        <v>70828083</v>
      </c>
      <c r="C35" s="58">
        <v>91651000344</v>
      </c>
      <c r="D35" s="39">
        <v>3114</v>
      </c>
      <c r="E35" s="142">
        <v>15.48</v>
      </c>
      <c r="F35" s="118">
        <v>6296</v>
      </c>
      <c r="G35" s="118">
        <v>120</v>
      </c>
      <c r="H35" s="118">
        <v>2307</v>
      </c>
      <c r="I35" s="118">
        <v>61</v>
      </c>
      <c r="J35" s="119">
        <f t="shared" si="0"/>
        <v>8784</v>
      </c>
      <c r="M35" s="16"/>
    </row>
    <row r="36" spans="1:13" ht="15.75" customHeight="1" x14ac:dyDescent="0.2">
      <c r="A36" s="22" t="s">
        <v>246</v>
      </c>
      <c r="B36" s="57">
        <v>70848572</v>
      </c>
      <c r="C36" s="58">
        <v>91651000431</v>
      </c>
      <c r="D36" s="39">
        <v>3114</v>
      </c>
      <c r="E36" s="142">
        <v>52.7</v>
      </c>
      <c r="F36" s="118">
        <v>17455</v>
      </c>
      <c r="G36" s="118">
        <v>50</v>
      </c>
      <c r="H36" s="118">
        <v>6301</v>
      </c>
      <c r="I36" s="118">
        <v>197</v>
      </c>
      <c r="J36" s="119">
        <f t="shared" si="0"/>
        <v>24003</v>
      </c>
      <c r="M36" s="16"/>
    </row>
    <row r="37" spans="1:13" ht="16.5" customHeight="1" x14ac:dyDescent="0.2">
      <c r="A37" s="22" t="s">
        <v>15</v>
      </c>
      <c r="B37" s="57">
        <v>70831025</v>
      </c>
      <c r="C37" s="58">
        <v>91651000430</v>
      </c>
      <c r="D37" s="39">
        <v>3114</v>
      </c>
      <c r="E37" s="142">
        <v>38.25</v>
      </c>
      <c r="F37" s="118">
        <v>14656</v>
      </c>
      <c r="G37" s="118">
        <v>70</v>
      </c>
      <c r="H37" s="118">
        <v>5300</v>
      </c>
      <c r="I37" s="118">
        <v>268</v>
      </c>
      <c r="J37" s="119">
        <f t="shared" si="0"/>
        <v>20294</v>
      </c>
      <c r="M37" s="16"/>
    </row>
    <row r="38" spans="1:13" ht="16.5" customHeight="1" x14ac:dyDescent="0.2">
      <c r="A38" s="22" t="s">
        <v>16</v>
      </c>
      <c r="B38" s="57">
        <v>70835632</v>
      </c>
      <c r="C38" s="58">
        <v>91651000425</v>
      </c>
      <c r="D38" s="39">
        <v>3114</v>
      </c>
      <c r="E38" s="142">
        <v>21.15</v>
      </c>
      <c r="F38" s="118">
        <v>7849</v>
      </c>
      <c r="G38" s="118">
        <v>20</v>
      </c>
      <c r="H38" s="118">
        <v>2832</v>
      </c>
      <c r="I38" s="118">
        <v>56</v>
      </c>
      <c r="J38" s="119">
        <f t="shared" si="0"/>
        <v>10757</v>
      </c>
      <c r="M38" s="16"/>
    </row>
    <row r="39" spans="1:13" ht="16.5" customHeight="1" x14ac:dyDescent="0.2">
      <c r="A39" s="22" t="s">
        <v>17</v>
      </c>
      <c r="B39" s="57">
        <v>70835578</v>
      </c>
      <c r="C39" s="58">
        <v>91651000334</v>
      </c>
      <c r="D39" s="39">
        <v>3114</v>
      </c>
      <c r="E39" s="142">
        <v>46.06</v>
      </c>
      <c r="F39" s="118">
        <v>17256</v>
      </c>
      <c r="G39" s="118">
        <v>35</v>
      </c>
      <c r="H39" s="118">
        <v>6224</v>
      </c>
      <c r="I39" s="118">
        <v>242</v>
      </c>
      <c r="J39" s="119">
        <f t="shared" si="0"/>
        <v>23757</v>
      </c>
      <c r="M39" s="16"/>
    </row>
    <row r="40" spans="1:13" ht="16.5" customHeight="1" x14ac:dyDescent="0.2">
      <c r="A40" s="22" t="s">
        <v>242</v>
      </c>
      <c r="B40" s="57">
        <v>61385450</v>
      </c>
      <c r="C40" s="58">
        <v>91651000424</v>
      </c>
      <c r="D40" s="39">
        <v>3114</v>
      </c>
      <c r="E40" s="146">
        <v>26.32</v>
      </c>
      <c r="F40" s="124">
        <v>10106</v>
      </c>
      <c r="G40" s="124">
        <v>32</v>
      </c>
      <c r="H40" s="124">
        <v>3649</v>
      </c>
      <c r="I40" s="124">
        <v>150</v>
      </c>
      <c r="J40" s="125">
        <f t="shared" si="0"/>
        <v>13937</v>
      </c>
      <c r="M40" s="16"/>
    </row>
    <row r="41" spans="1:13" ht="16.5" customHeight="1" x14ac:dyDescent="0.2">
      <c r="A41" s="22" t="s">
        <v>19</v>
      </c>
      <c r="B41" s="57">
        <v>65401646</v>
      </c>
      <c r="C41" s="58">
        <v>91651000340</v>
      </c>
      <c r="D41" s="39">
        <v>3114</v>
      </c>
      <c r="E41" s="142">
        <v>23.2</v>
      </c>
      <c r="F41" s="118">
        <v>8747</v>
      </c>
      <c r="G41" s="118">
        <v>119</v>
      </c>
      <c r="H41" s="118">
        <v>3189</v>
      </c>
      <c r="I41" s="118">
        <v>123</v>
      </c>
      <c r="J41" s="119">
        <f t="shared" si="0"/>
        <v>12178</v>
      </c>
      <c r="M41" s="16"/>
    </row>
    <row r="42" spans="1:13" ht="15.75" customHeight="1" thickBot="1" x14ac:dyDescent="0.25">
      <c r="A42" s="25" t="s">
        <v>18</v>
      </c>
      <c r="B42" s="60">
        <v>61385425</v>
      </c>
      <c r="C42" s="61">
        <v>91651000335</v>
      </c>
      <c r="D42" s="62">
        <v>3114</v>
      </c>
      <c r="E42" s="145">
        <v>30.31</v>
      </c>
      <c r="F42" s="120">
        <v>11056</v>
      </c>
      <c r="G42" s="120">
        <v>50</v>
      </c>
      <c r="H42" s="120">
        <v>3997</v>
      </c>
      <c r="I42" s="120">
        <v>111</v>
      </c>
      <c r="J42" s="121">
        <f t="shared" si="0"/>
        <v>15214</v>
      </c>
      <c r="M42" s="16"/>
    </row>
    <row r="43" spans="1:13" ht="21" customHeight="1" thickBot="1" x14ac:dyDescent="0.25">
      <c r="A43" s="192" t="s">
        <v>3</v>
      </c>
      <c r="B43" s="165"/>
      <c r="C43" s="191"/>
      <c r="D43" s="166"/>
      <c r="E43" s="144">
        <f t="shared" ref="E43:J43" si="1">SUM(E6:E42)</f>
        <v>1402.6000000000001</v>
      </c>
      <c r="F43" s="122">
        <f t="shared" si="1"/>
        <v>517589</v>
      </c>
      <c r="G43" s="122">
        <f t="shared" si="1"/>
        <v>3596</v>
      </c>
      <c r="H43" s="122">
        <f t="shared" si="1"/>
        <v>187554</v>
      </c>
      <c r="I43" s="122">
        <f t="shared" si="1"/>
        <v>5968</v>
      </c>
      <c r="J43" s="123">
        <f t="shared" si="1"/>
        <v>714707</v>
      </c>
    </row>
    <row r="44" spans="1:13" x14ac:dyDescent="0.2">
      <c r="D44" s="31"/>
      <c r="E44" s="30"/>
      <c r="F44" s="31"/>
      <c r="G44" s="31"/>
      <c r="H44" s="31"/>
      <c r="I44" s="31"/>
      <c r="J44" s="31"/>
    </row>
    <row r="45" spans="1:13" x14ac:dyDescent="0.2">
      <c r="D45" s="31"/>
      <c r="E45" s="149"/>
      <c r="F45" s="31"/>
      <c r="G45" s="31"/>
      <c r="H45" s="31"/>
      <c r="I45" s="31"/>
      <c r="J45" s="31"/>
    </row>
    <row r="46" spans="1:13" x14ac:dyDescent="0.2">
      <c r="D46" s="31"/>
      <c r="E46" s="30"/>
      <c r="F46" s="31"/>
      <c r="G46" s="31"/>
      <c r="H46" s="31"/>
      <c r="I46" s="31"/>
      <c r="J46" s="31"/>
    </row>
    <row r="47" spans="1:13" x14ac:dyDescent="0.2">
      <c r="D47" s="31"/>
      <c r="E47" s="30"/>
      <c r="F47" s="31"/>
      <c r="G47" s="31"/>
      <c r="H47" s="31"/>
      <c r="I47" s="31"/>
      <c r="J47" s="31"/>
    </row>
    <row r="48" spans="1:13" x14ac:dyDescent="0.2">
      <c r="D48" s="31"/>
      <c r="E48" s="30"/>
      <c r="F48" s="31"/>
      <c r="G48" s="31"/>
      <c r="H48" s="31"/>
      <c r="I48" s="31"/>
      <c r="J48" s="31"/>
    </row>
    <row r="49" spans="4:10" x14ac:dyDescent="0.2">
      <c r="D49" s="31"/>
      <c r="E49" s="30"/>
      <c r="F49" s="31"/>
      <c r="G49" s="31"/>
      <c r="H49" s="31"/>
      <c r="I49" s="31"/>
      <c r="J49" s="31"/>
    </row>
    <row r="50" spans="4:10" x14ac:dyDescent="0.2">
      <c r="D50" s="31"/>
      <c r="E50" s="30"/>
      <c r="F50" s="31"/>
      <c r="G50" s="31"/>
      <c r="H50" s="31"/>
      <c r="I50" s="31"/>
      <c r="J50" s="31"/>
    </row>
    <row r="51" spans="4:10" x14ac:dyDescent="0.2">
      <c r="D51" s="31"/>
      <c r="E51" s="30"/>
      <c r="F51" s="31"/>
      <c r="G51" s="31"/>
      <c r="H51" s="31"/>
      <c r="I51" s="31"/>
      <c r="J51" s="31"/>
    </row>
    <row r="52" spans="4:10" x14ac:dyDescent="0.2">
      <c r="D52" s="31"/>
      <c r="E52" s="30"/>
      <c r="F52" s="31"/>
      <c r="G52" s="31"/>
      <c r="H52" s="31"/>
      <c r="I52" s="31"/>
      <c r="J52" s="31"/>
    </row>
    <row r="53" spans="4:10" x14ac:dyDescent="0.2">
      <c r="D53" s="31"/>
      <c r="E53" s="30"/>
      <c r="F53" s="31"/>
      <c r="G53" s="31"/>
      <c r="H53" s="31"/>
      <c r="I53" s="31"/>
      <c r="J53" s="31"/>
    </row>
    <row r="54" spans="4:10" x14ac:dyDescent="0.2">
      <c r="D54" s="31"/>
      <c r="E54" s="30"/>
      <c r="F54" s="31"/>
      <c r="G54" s="31"/>
      <c r="H54" s="31"/>
      <c r="I54" s="31"/>
      <c r="J54" s="31"/>
    </row>
    <row r="55" spans="4:10" x14ac:dyDescent="0.2">
      <c r="D55" s="31"/>
      <c r="E55" s="30"/>
      <c r="F55" s="31"/>
      <c r="G55" s="31"/>
      <c r="H55" s="31"/>
      <c r="I55" s="31"/>
      <c r="J55" s="31"/>
    </row>
    <row r="56" spans="4:10" x14ac:dyDescent="0.2">
      <c r="D56" s="31"/>
      <c r="E56" s="30"/>
      <c r="F56" s="31"/>
      <c r="G56" s="31"/>
      <c r="H56" s="31"/>
      <c r="I56" s="31"/>
      <c r="J56" s="31"/>
    </row>
    <row r="57" spans="4:10" x14ac:dyDescent="0.2">
      <c r="D57" s="31"/>
      <c r="E57" s="30"/>
      <c r="F57" s="31"/>
      <c r="G57" s="31"/>
      <c r="H57" s="31"/>
      <c r="I57" s="31"/>
      <c r="J57" s="31"/>
    </row>
    <row r="58" spans="4:10" x14ac:dyDescent="0.2">
      <c r="D58" s="31"/>
      <c r="E58" s="30"/>
      <c r="F58" s="31"/>
      <c r="G58" s="31"/>
      <c r="H58" s="31"/>
      <c r="I58" s="31"/>
      <c r="J58" s="31"/>
    </row>
    <row r="59" spans="4:10" x14ac:dyDescent="0.2">
      <c r="D59" s="31"/>
      <c r="E59" s="30"/>
      <c r="F59" s="31"/>
      <c r="G59" s="31"/>
      <c r="H59" s="31"/>
      <c r="I59" s="31"/>
      <c r="J59" s="31"/>
    </row>
    <row r="60" spans="4:10" x14ac:dyDescent="0.2">
      <c r="D60" s="31"/>
      <c r="E60" s="30"/>
      <c r="F60" s="31"/>
      <c r="G60" s="31"/>
      <c r="H60" s="31"/>
      <c r="I60" s="31"/>
      <c r="J60" s="31"/>
    </row>
    <row r="61" spans="4:10" x14ac:dyDescent="0.2">
      <c r="D61" s="31"/>
      <c r="E61" s="30"/>
      <c r="F61" s="31"/>
      <c r="G61" s="31"/>
      <c r="H61" s="31"/>
      <c r="I61" s="31"/>
      <c r="J61" s="31"/>
    </row>
    <row r="62" spans="4:10" x14ac:dyDescent="0.2">
      <c r="D62" s="31"/>
      <c r="E62" s="30"/>
      <c r="F62" s="31"/>
      <c r="G62" s="31"/>
      <c r="H62" s="31"/>
      <c r="I62" s="31"/>
      <c r="J62" s="31"/>
    </row>
    <row r="63" spans="4:10" x14ac:dyDescent="0.2">
      <c r="D63" s="31"/>
      <c r="E63" s="30"/>
      <c r="F63" s="31"/>
      <c r="G63" s="31"/>
      <c r="H63" s="31"/>
      <c r="I63" s="31"/>
      <c r="J63" s="31"/>
    </row>
    <row r="64" spans="4:10" x14ac:dyDescent="0.2">
      <c r="D64" s="31"/>
      <c r="E64" s="30"/>
      <c r="F64" s="31"/>
      <c r="G64" s="31"/>
      <c r="H64" s="31"/>
      <c r="I64" s="31"/>
      <c r="J64" s="31"/>
    </row>
    <row r="65" spans="4:10" x14ac:dyDescent="0.2">
      <c r="D65" s="31"/>
      <c r="E65" s="30"/>
      <c r="F65" s="31"/>
      <c r="G65" s="31"/>
      <c r="H65" s="31"/>
      <c r="I65" s="31"/>
      <c r="J65" s="31"/>
    </row>
  </sheetData>
  <mergeCells count="13">
    <mergeCell ref="A43:D43"/>
    <mergeCell ref="J3:J4"/>
    <mergeCell ref="D2:D4"/>
    <mergeCell ref="A5:J5"/>
    <mergeCell ref="E2:J2"/>
    <mergeCell ref="E3:E4"/>
    <mergeCell ref="F3:F4"/>
    <mergeCell ref="G3:G4"/>
    <mergeCell ref="H3:H4"/>
    <mergeCell ref="A2:A4"/>
    <mergeCell ref="B2:B4"/>
    <mergeCell ref="I3:I4"/>
    <mergeCell ref="C2:C4"/>
  </mergeCells>
  <phoneticPr fontId="0" type="noConversion"/>
  <pageMargins left="0.59055118110236227" right="0.39370078740157483" top="0.78740157480314965" bottom="0.78740157480314965" header="0.51181102362204722" footer="0.51181102362204722"/>
  <pageSetup paperSize="9" scale="75" pageOrder="overThenDown" orientation="landscape" horizontalDpi="300" verticalDpi="3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J64"/>
  <sheetViews>
    <sheetView tabSelected="1" zoomScale="80" workbookViewId="0"/>
  </sheetViews>
  <sheetFormatPr defaultColWidth="9.140625" defaultRowHeight="12.75" x14ac:dyDescent="0.2"/>
  <cols>
    <col min="1" max="1" width="67.42578125" style="4" customWidth="1"/>
    <col min="2" max="2" width="10.42578125" style="4" hidden="1" customWidth="1"/>
    <col min="3" max="3" width="14.85546875" style="4" customWidth="1"/>
    <col min="4" max="4" width="6.7109375" style="4" customWidth="1"/>
    <col min="5" max="5" width="9.28515625" style="15" customWidth="1"/>
    <col min="6" max="6" width="12" style="16" customWidth="1"/>
    <col min="7" max="7" width="10.5703125" style="16" bestFit="1" customWidth="1"/>
    <col min="8" max="8" width="11.5703125" style="16" bestFit="1" customWidth="1"/>
    <col min="9" max="9" width="11" style="16" customWidth="1"/>
    <col min="10" max="10" width="12.42578125" style="16" customWidth="1"/>
    <col min="11" max="16384" width="9.140625" style="4"/>
  </cols>
  <sheetData>
    <row r="1" spans="1:10" s="18" customFormat="1" ht="13.5" thickBot="1" x14ac:dyDescent="0.25">
      <c r="E1" s="15"/>
      <c r="F1" s="16"/>
      <c r="G1" s="16"/>
      <c r="H1" s="16"/>
      <c r="I1" s="16"/>
      <c r="J1" s="17" t="s">
        <v>256</v>
      </c>
    </row>
    <row r="2" spans="1:10" s="18" customFormat="1" ht="16.5" customHeight="1" x14ac:dyDescent="0.2">
      <c r="A2" s="162" t="s">
        <v>259</v>
      </c>
      <c r="B2" s="171" t="s">
        <v>127</v>
      </c>
      <c r="C2" s="171" t="s">
        <v>200</v>
      </c>
      <c r="D2" s="171" t="s">
        <v>20</v>
      </c>
      <c r="E2" s="174" t="s">
        <v>173</v>
      </c>
      <c r="F2" s="175"/>
      <c r="G2" s="175"/>
      <c r="H2" s="175"/>
      <c r="I2" s="175"/>
      <c r="J2" s="176"/>
    </row>
    <row r="3" spans="1:10" s="18" customFormat="1" ht="16.5" customHeight="1" x14ac:dyDescent="0.2">
      <c r="A3" s="169"/>
      <c r="B3" s="172"/>
      <c r="C3" s="172"/>
      <c r="D3" s="172"/>
      <c r="E3" s="181" t="s">
        <v>149</v>
      </c>
      <c r="F3" s="183" t="s">
        <v>0</v>
      </c>
      <c r="G3" s="183" t="s">
        <v>146</v>
      </c>
      <c r="H3" s="181" t="s">
        <v>1</v>
      </c>
      <c r="I3" s="183" t="s">
        <v>152</v>
      </c>
      <c r="J3" s="167" t="s">
        <v>151</v>
      </c>
    </row>
    <row r="4" spans="1:10" s="18" customFormat="1" ht="42" customHeight="1" thickBot="1" x14ac:dyDescent="0.25">
      <c r="A4" s="170"/>
      <c r="B4" s="173"/>
      <c r="C4" s="173"/>
      <c r="D4" s="173"/>
      <c r="E4" s="182"/>
      <c r="F4" s="184"/>
      <c r="G4" s="184"/>
      <c r="H4" s="182"/>
      <c r="I4" s="184"/>
      <c r="J4" s="168"/>
    </row>
    <row r="5" spans="1:10" s="18" customFormat="1" ht="19.5" customHeight="1" x14ac:dyDescent="0.2">
      <c r="A5" s="195" t="s">
        <v>134</v>
      </c>
      <c r="B5" s="178"/>
      <c r="C5" s="178"/>
      <c r="D5" s="178"/>
      <c r="E5" s="178"/>
      <c r="F5" s="178"/>
      <c r="G5" s="179"/>
      <c r="H5" s="179"/>
      <c r="I5" s="179"/>
      <c r="J5" s="180"/>
    </row>
    <row r="6" spans="1:10" s="18" customFormat="1" ht="15.75" customHeight="1" x14ac:dyDescent="0.2">
      <c r="A6" s="19" t="s">
        <v>233</v>
      </c>
      <c r="B6" s="49" t="s">
        <v>21</v>
      </c>
      <c r="C6" s="23">
        <v>91651000376</v>
      </c>
      <c r="D6" s="23">
        <v>3123</v>
      </c>
      <c r="E6" s="142">
        <v>42</v>
      </c>
      <c r="F6" s="118">
        <v>17514</v>
      </c>
      <c r="G6" s="118">
        <v>175</v>
      </c>
      <c r="H6" s="118">
        <v>6365</v>
      </c>
      <c r="I6" s="118">
        <v>415</v>
      </c>
      <c r="J6" s="119">
        <f t="shared" ref="J6:J28" si="0">F6+G6+H6+I6</f>
        <v>24469</v>
      </c>
    </row>
    <row r="7" spans="1:10" s="18" customFormat="1" ht="15.75" customHeight="1" x14ac:dyDescent="0.2">
      <c r="A7" s="19" t="s">
        <v>213</v>
      </c>
      <c r="B7" s="49">
        <v>60436735</v>
      </c>
      <c r="C7" s="23">
        <v>91651000306</v>
      </c>
      <c r="D7" s="23">
        <v>3123</v>
      </c>
      <c r="E7" s="142">
        <v>73.099999999999994</v>
      </c>
      <c r="F7" s="118">
        <v>28638</v>
      </c>
      <c r="G7" s="118">
        <v>460</v>
      </c>
      <c r="H7" s="118">
        <v>10466</v>
      </c>
      <c r="I7" s="118">
        <v>309</v>
      </c>
      <c r="J7" s="119">
        <f t="shared" si="0"/>
        <v>39873</v>
      </c>
    </row>
    <row r="8" spans="1:10" s="18" customFormat="1" ht="15.75" customHeight="1" x14ac:dyDescent="0.2">
      <c r="A8" s="19" t="s">
        <v>243</v>
      </c>
      <c r="B8" s="49">
        <v>14891522</v>
      </c>
      <c r="C8" s="23">
        <v>91651000369</v>
      </c>
      <c r="D8" s="23">
        <v>3123</v>
      </c>
      <c r="E8" s="142">
        <v>103.73</v>
      </c>
      <c r="F8" s="118">
        <v>37602</v>
      </c>
      <c r="G8" s="118">
        <v>1500</v>
      </c>
      <c r="H8" s="118">
        <v>14047</v>
      </c>
      <c r="I8" s="118">
        <v>909</v>
      </c>
      <c r="J8" s="119">
        <f t="shared" si="0"/>
        <v>54058</v>
      </c>
    </row>
    <row r="9" spans="1:10" s="18" customFormat="1" ht="15.75" customHeight="1" x14ac:dyDescent="0.2">
      <c r="A9" s="19" t="s">
        <v>22</v>
      </c>
      <c r="B9" s="49">
        <v>14891531</v>
      </c>
      <c r="C9" s="23">
        <v>91651000367</v>
      </c>
      <c r="D9" s="23">
        <v>3123</v>
      </c>
      <c r="E9" s="142">
        <v>61.5</v>
      </c>
      <c r="F9" s="118">
        <v>23642</v>
      </c>
      <c r="G9" s="118">
        <v>210</v>
      </c>
      <c r="H9" s="118">
        <v>8582</v>
      </c>
      <c r="I9" s="118">
        <v>746</v>
      </c>
      <c r="J9" s="119">
        <f t="shared" si="0"/>
        <v>33180</v>
      </c>
    </row>
    <row r="10" spans="1:10" s="18" customFormat="1" ht="15.75" customHeight="1" x14ac:dyDescent="0.2">
      <c r="A10" s="19" t="s">
        <v>23</v>
      </c>
      <c r="B10" s="49" t="s">
        <v>24</v>
      </c>
      <c r="C10" s="23">
        <v>91651000192</v>
      </c>
      <c r="D10" s="23">
        <v>3123</v>
      </c>
      <c r="E10" s="142">
        <v>26.36</v>
      </c>
      <c r="F10" s="118">
        <v>10373</v>
      </c>
      <c r="G10" s="118">
        <v>240</v>
      </c>
      <c r="H10" s="118">
        <v>3816</v>
      </c>
      <c r="I10" s="118">
        <v>151</v>
      </c>
      <c r="J10" s="119">
        <f t="shared" si="0"/>
        <v>14580</v>
      </c>
    </row>
    <row r="11" spans="1:10" s="18" customFormat="1" ht="15.75" customHeight="1" x14ac:dyDescent="0.2">
      <c r="A11" s="19" t="s">
        <v>177</v>
      </c>
      <c r="B11" s="49">
        <v>45248001</v>
      </c>
      <c r="C11" s="23">
        <v>91651000364</v>
      </c>
      <c r="D11" s="23">
        <v>3123</v>
      </c>
      <c r="E11" s="142">
        <v>43</v>
      </c>
      <c r="F11" s="118">
        <v>16789</v>
      </c>
      <c r="G11" s="118">
        <v>30</v>
      </c>
      <c r="H11" s="118">
        <v>6054</v>
      </c>
      <c r="I11" s="118">
        <v>368</v>
      </c>
      <c r="J11" s="119">
        <f t="shared" si="0"/>
        <v>23241</v>
      </c>
    </row>
    <row r="12" spans="1:10" s="18" customFormat="1" ht="15.75" customHeight="1" x14ac:dyDescent="0.2">
      <c r="A12" s="19" t="s">
        <v>261</v>
      </c>
      <c r="B12" s="49">
        <v>14891263</v>
      </c>
      <c r="C12" s="23">
        <v>91651000375</v>
      </c>
      <c r="D12" s="23">
        <v>3123</v>
      </c>
      <c r="E12" s="142">
        <v>71.2</v>
      </c>
      <c r="F12" s="118">
        <v>30316</v>
      </c>
      <c r="G12" s="118">
        <v>380</v>
      </c>
      <c r="H12" s="118">
        <v>11043</v>
      </c>
      <c r="I12" s="118">
        <v>384</v>
      </c>
      <c r="J12" s="119">
        <f t="shared" si="0"/>
        <v>42123</v>
      </c>
    </row>
    <row r="13" spans="1:10" s="18" customFormat="1" ht="15.75" customHeight="1" x14ac:dyDescent="0.2">
      <c r="A13" s="19" t="s">
        <v>214</v>
      </c>
      <c r="B13" s="49" t="s">
        <v>25</v>
      </c>
      <c r="C13" s="23">
        <v>91651000193</v>
      </c>
      <c r="D13" s="23">
        <v>3123</v>
      </c>
      <c r="E13" s="142">
        <v>36</v>
      </c>
      <c r="F13" s="118">
        <v>12848</v>
      </c>
      <c r="G13" s="118">
        <v>270</v>
      </c>
      <c r="H13" s="118">
        <v>4717</v>
      </c>
      <c r="I13" s="118">
        <v>713</v>
      </c>
      <c r="J13" s="119">
        <f t="shared" si="0"/>
        <v>18548</v>
      </c>
    </row>
    <row r="14" spans="1:10" s="18" customFormat="1" ht="15.75" customHeight="1" x14ac:dyDescent="0.2">
      <c r="A14" s="19" t="s">
        <v>215</v>
      </c>
      <c r="B14" s="49" t="s">
        <v>26</v>
      </c>
      <c r="C14" s="23">
        <v>91651000196</v>
      </c>
      <c r="D14" s="23">
        <v>3123</v>
      </c>
      <c r="E14" s="142">
        <v>20.399999999999999</v>
      </c>
      <c r="F14" s="118">
        <v>6879</v>
      </c>
      <c r="G14" s="118">
        <v>1361</v>
      </c>
      <c r="H14" s="118">
        <v>2839</v>
      </c>
      <c r="I14" s="118">
        <v>116</v>
      </c>
      <c r="J14" s="119">
        <f t="shared" si="0"/>
        <v>11195</v>
      </c>
    </row>
    <row r="15" spans="1:10" s="18" customFormat="1" ht="15.75" customHeight="1" x14ac:dyDescent="0.2">
      <c r="A15" s="19" t="s">
        <v>216</v>
      </c>
      <c r="B15" s="49" t="s">
        <v>27</v>
      </c>
      <c r="C15" s="23">
        <v>91651000370</v>
      </c>
      <c r="D15" s="23">
        <v>3123</v>
      </c>
      <c r="E15" s="142">
        <v>35</v>
      </c>
      <c r="F15" s="118">
        <v>15534</v>
      </c>
      <c r="G15" s="118">
        <v>1233</v>
      </c>
      <c r="H15" s="118">
        <v>6012</v>
      </c>
      <c r="I15" s="118">
        <v>351</v>
      </c>
      <c r="J15" s="119">
        <f t="shared" si="0"/>
        <v>23130</v>
      </c>
    </row>
    <row r="16" spans="1:10" s="18" customFormat="1" ht="15.75" customHeight="1" x14ac:dyDescent="0.2">
      <c r="A16" s="19" t="s">
        <v>250</v>
      </c>
      <c r="B16" s="49">
        <v>61388262</v>
      </c>
      <c r="C16" s="23">
        <v>91651000289</v>
      </c>
      <c r="D16" s="23">
        <v>3123</v>
      </c>
      <c r="E16" s="142">
        <v>66.7</v>
      </c>
      <c r="F16" s="118">
        <v>25612</v>
      </c>
      <c r="G16" s="118">
        <v>150</v>
      </c>
      <c r="H16" s="118">
        <v>9271</v>
      </c>
      <c r="I16" s="118">
        <v>432</v>
      </c>
      <c r="J16" s="119">
        <f t="shared" si="0"/>
        <v>35465</v>
      </c>
    </row>
    <row r="17" spans="1:10" s="18" customFormat="1" ht="15.75" customHeight="1" x14ac:dyDescent="0.2">
      <c r="A17" s="19" t="s">
        <v>28</v>
      </c>
      <c r="B17" s="49" t="s">
        <v>29</v>
      </c>
      <c r="C17" s="23">
        <v>91651000374</v>
      </c>
      <c r="D17" s="23">
        <v>3123</v>
      </c>
      <c r="E17" s="142">
        <v>44.1</v>
      </c>
      <c r="F17" s="118">
        <v>16422</v>
      </c>
      <c r="G17" s="118">
        <v>200</v>
      </c>
      <c r="H17" s="118">
        <v>5980</v>
      </c>
      <c r="I17" s="118">
        <v>272</v>
      </c>
      <c r="J17" s="119">
        <f t="shared" si="0"/>
        <v>22874</v>
      </c>
    </row>
    <row r="18" spans="1:10" s="18" customFormat="1" ht="15.75" customHeight="1" x14ac:dyDescent="0.2">
      <c r="A18" s="19" t="s">
        <v>30</v>
      </c>
      <c r="B18" s="49" t="s">
        <v>31</v>
      </c>
      <c r="C18" s="23">
        <v>91651000287</v>
      </c>
      <c r="D18" s="23">
        <v>3123</v>
      </c>
      <c r="E18" s="142">
        <v>25.6</v>
      </c>
      <c r="F18" s="118">
        <v>11900</v>
      </c>
      <c r="G18" s="118">
        <v>170</v>
      </c>
      <c r="H18" s="118">
        <v>4342</v>
      </c>
      <c r="I18" s="118">
        <v>292</v>
      </c>
      <c r="J18" s="119">
        <f t="shared" si="0"/>
        <v>16704</v>
      </c>
    </row>
    <row r="19" spans="1:10" s="18" customFormat="1" ht="15.75" customHeight="1" x14ac:dyDescent="0.2">
      <c r="A19" s="19" t="s">
        <v>217</v>
      </c>
      <c r="B19" s="49">
        <v>49629077</v>
      </c>
      <c r="C19" s="23">
        <v>91651000377</v>
      </c>
      <c r="D19" s="23">
        <v>3123</v>
      </c>
      <c r="E19" s="142">
        <v>107.5</v>
      </c>
      <c r="F19" s="118">
        <v>38122</v>
      </c>
      <c r="G19" s="118">
        <v>480</v>
      </c>
      <c r="H19" s="118">
        <v>13887</v>
      </c>
      <c r="I19" s="118">
        <v>652</v>
      </c>
      <c r="J19" s="119">
        <f t="shared" si="0"/>
        <v>53141</v>
      </c>
    </row>
    <row r="20" spans="1:10" s="18" customFormat="1" ht="15.75" customHeight="1" x14ac:dyDescent="0.2">
      <c r="A20" s="19" t="s">
        <v>251</v>
      </c>
      <c r="B20" s="49" t="s">
        <v>32</v>
      </c>
      <c r="C20" s="23">
        <v>91651000366</v>
      </c>
      <c r="D20" s="23">
        <v>3123</v>
      </c>
      <c r="E20" s="142">
        <v>179</v>
      </c>
      <c r="F20" s="118">
        <v>66783</v>
      </c>
      <c r="G20" s="118">
        <v>1650</v>
      </c>
      <c r="H20" s="118">
        <v>24603</v>
      </c>
      <c r="I20" s="118">
        <v>1235</v>
      </c>
      <c r="J20" s="119">
        <f t="shared" si="0"/>
        <v>94271</v>
      </c>
    </row>
    <row r="21" spans="1:10" s="18" customFormat="1" ht="15.75" customHeight="1" x14ac:dyDescent="0.2">
      <c r="A21" s="19" t="s">
        <v>175</v>
      </c>
      <c r="B21" s="49">
        <v>14891247</v>
      </c>
      <c r="C21" s="23">
        <v>91651000363</v>
      </c>
      <c r="D21" s="23">
        <v>3123</v>
      </c>
      <c r="E21" s="142">
        <v>101</v>
      </c>
      <c r="F21" s="118">
        <v>36850</v>
      </c>
      <c r="G21" s="118">
        <v>675</v>
      </c>
      <c r="H21" s="118">
        <v>13495</v>
      </c>
      <c r="I21" s="118">
        <v>745</v>
      </c>
      <c r="J21" s="119">
        <f t="shared" si="0"/>
        <v>51765</v>
      </c>
    </row>
    <row r="22" spans="1:10" s="18" customFormat="1" ht="27.75" customHeight="1" x14ac:dyDescent="0.2">
      <c r="A22" s="116" t="s">
        <v>176</v>
      </c>
      <c r="B22" s="117">
        <v>14891212</v>
      </c>
      <c r="C22" s="113">
        <v>91651000244</v>
      </c>
      <c r="D22" s="113">
        <v>3123</v>
      </c>
      <c r="E22" s="147">
        <v>138.69999999999999</v>
      </c>
      <c r="F22" s="126">
        <v>51603</v>
      </c>
      <c r="G22" s="126">
        <v>2590</v>
      </c>
      <c r="H22" s="126">
        <v>19458</v>
      </c>
      <c r="I22" s="126">
        <v>1297</v>
      </c>
      <c r="J22" s="127">
        <f t="shared" si="0"/>
        <v>74948</v>
      </c>
    </row>
    <row r="23" spans="1:10" s="18" customFormat="1" ht="15.75" customHeight="1" x14ac:dyDescent="0.2">
      <c r="A23" s="22" t="s">
        <v>218</v>
      </c>
      <c r="B23" s="49">
        <v>14891239</v>
      </c>
      <c r="C23" s="23">
        <v>91651000288</v>
      </c>
      <c r="D23" s="23">
        <v>3123</v>
      </c>
      <c r="E23" s="142">
        <v>61.7</v>
      </c>
      <c r="F23" s="118">
        <v>24705</v>
      </c>
      <c r="G23" s="118">
        <v>1000</v>
      </c>
      <c r="H23" s="118">
        <v>9234</v>
      </c>
      <c r="I23" s="118">
        <v>455</v>
      </c>
      <c r="J23" s="119">
        <f t="shared" si="0"/>
        <v>35394</v>
      </c>
    </row>
    <row r="24" spans="1:10" s="18" customFormat="1" ht="15.75" customHeight="1" x14ac:dyDescent="0.2">
      <c r="A24" s="19" t="s">
        <v>231</v>
      </c>
      <c r="B24" s="49" t="s">
        <v>33</v>
      </c>
      <c r="C24" s="23">
        <v>91651000191</v>
      </c>
      <c r="D24" s="23">
        <v>3123</v>
      </c>
      <c r="E24" s="142">
        <v>59.7</v>
      </c>
      <c r="F24" s="118">
        <v>20821</v>
      </c>
      <c r="G24" s="118">
        <v>500</v>
      </c>
      <c r="H24" s="118">
        <v>7665</v>
      </c>
      <c r="I24" s="118">
        <v>333</v>
      </c>
      <c r="J24" s="119">
        <f t="shared" si="0"/>
        <v>29319</v>
      </c>
    </row>
    <row r="25" spans="1:10" s="18" customFormat="1" ht="15.75" customHeight="1" x14ac:dyDescent="0.2">
      <c r="A25" s="19" t="s">
        <v>219</v>
      </c>
      <c r="B25" s="49" t="s">
        <v>34</v>
      </c>
      <c r="C25" s="23">
        <v>91651000365</v>
      </c>
      <c r="D25" s="23">
        <v>3123</v>
      </c>
      <c r="E25" s="142">
        <v>106.06</v>
      </c>
      <c r="F25" s="118">
        <v>39056</v>
      </c>
      <c r="G25" s="118">
        <v>650</v>
      </c>
      <c r="H25" s="118">
        <v>14281</v>
      </c>
      <c r="I25" s="118">
        <v>1556</v>
      </c>
      <c r="J25" s="119">
        <f t="shared" si="0"/>
        <v>55543</v>
      </c>
    </row>
    <row r="26" spans="1:10" s="18" customFormat="1" ht="15.75" customHeight="1" x14ac:dyDescent="0.2">
      <c r="A26" s="19" t="s">
        <v>220</v>
      </c>
      <c r="B26" s="49">
        <v>41190726</v>
      </c>
      <c r="C26" s="23">
        <v>91651000368</v>
      </c>
      <c r="D26" s="23">
        <v>3123</v>
      </c>
      <c r="E26" s="142">
        <v>71.599999999999994</v>
      </c>
      <c r="F26" s="118">
        <v>26315</v>
      </c>
      <c r="G26" s="118">
        <v>250</v>
      </c>
      <c r="H26" s="118">
        <v>9658</v>
      </c>
      <c r="I26" s="118">
        <v>458</v>
      </c>
      <c r="J26" s="119">
        <f t="shared" si="0"/>
        <v>36681</v>
      </c>
    </row>
    <row r="27" spans="1:10" s="18" customFormat="1" ht="15.75" customHeight="1" x14ac:dyDescent="0.2">
      <c r="A27" s="22" t="s">
        <v>221</v>
      </c>
      <c r="B27" s="49" t="s">
        <v>35</v>
      </c>
      <c r="C27" s="23">
        <v>91651000380</v>
      </c>
      <c r="D27" s="23">
        <v>3123</v>
      </c>
      <c r="E27" s="142">
        <v>65.5</v>
      </c>
      <c r="F27" s="118">
        <v>26364</v>
      </c>
      <c r="G27" s="118">
        <v>610</v>
      </c>
      <c r="H27" s="118">
        <v>9699</v>
      </c>
      <c r="I27" s="118">
        <v>591</v>
      </c>
      <c r="J27" s="119">
        <f t="shared" si="0"/>
        <v>37264</v>
      </c>
    </row>
    <row r="28" spans="1:10" s="18" customFormat="1" ht="15.75" customHeight="1" thickBot="1" x14ac:dyDescent="0.25">
      <c r="A28" s="63" t="s">
        <v>36</v>
      </c>
      <c r="B28" s="64" t="s">
        <v>37</v>
      </c>
      <c r="C28" s="23">
        <v>91651000357</v>
      </c>
      <c r="D28" s="23">
        <v>3125</v>
      </c>
      <c r="E28" s="145">
        <v>0</v>
      </c>
      <c r="F28" s="120">
        <v>0</v>
      </c>
      <c r="G28" s="120">
        <v>0</v>
      </c>
      <c r="H28" s="120">
        <v>0</v>
      </c>
      <c r="I28" s="120">
        <v>0</v>
      </c>
      <c r="J28" s="121">
        <f t="shared" si="0"/>
        <v>0</v>
      </c>
    </row>
    <row r="29" spans="1:10" s="65" customFormat="1" ht="20.25" customHeight="1" thickBot="1" x14ac:dyDescent="0.25">
      <c r="A29" s="196" t="s">
        <v>2</v>
      </c>
      <c r="B29" s="197"/>
      <c r="C29" s="197"/>
      <c r="D29" s="166"/>
      <c r="E29" s="144">
        <f t="shared" ref="E29:J29" si="1">SUM(E6:E28)</f>
        <v>1539.45</v>
      </c>
      <c r="F29" s="122">
        <f t="shared" si="1"/>
        <v>584688</v>
      </c>
      <c r="G29" s="122">
        <f t="shared" si="1"/>
        <v>14784</v>
      </c>
      <c r="H29" s="122">
        <f t="shared" si="1"/>
        <v>215514</v>
      </c>
      <c r="I29" s="122">
        <f t="shared" si="1"/>
        <v>12780</v>
      </c>
      <c r="J29" s="123">
        <f t="shared" si="1"/>
        <v>827766</v>
      </c>
    </row>
    <row r="31" spans="1:10" x14ac:dyDescent="0.2">
      <c r="E31" s="148"/>
    </row>
    <row r="40" spans="5:10" x14ac:dyDescent="0.2">
      <c r="E40" s="30"/>
      <c r="F40" s="31"/>
      <c r="G40" s="31"/>
      <c r="H40" s="31"/>
      <c r="I40" s="31"/>
      <c r="J40" s="31"/>
    </row>
    <row r="41" spans="5:10" x14ac:dyDescent="0.2">
      <c r="E41" s="30"/>
      <c r="F41" s="31"/>
      <c r="G41" s="31"/>
      <c r="H41" s="31"/>
      <c r="I41" s="31"/>
      <c r="J41" s="31"/>
    </row>
    <row r="42" spans="5:10" x14ac:dyDescent="0.2">
      <c r="E42" s="30"/>
      <c r="F42" s="31"/>
      <c r="G42" s="31"/>
      <c r="H42" s="31"/>
      <c r="I42" s="31"/>
      <c r="J42" s="31"/>
    </row>
    <row r="43" spans="5:10" x14ac:dyDescent="0.2">
      <c r="E43" s="30"/>
      <c r="F43" s="31"/>
      <c r="G43" s="31"/>
      <c r="H43" s="31"/>
      <c r="I43" s="31"/>
      <c r="J43" s="31"/>
    </row>
    <row r="44" spans="5:10" x14ac:dyDescent="0.2">
      <c r="E44" s="30"/>
      <c r="F44" s="31"/>
      <c r="G44" s="31"/>
      <c r="H44" s="31"/>
      <c r="I44" s="31"/>
      <c r="J44" s="31"/>
    </row>
    <row r="45" spans="5:10" x14ac:dyDescent="0.2">
      <c r="E45" s="30"/>
      <c r="F45" s="31"/>
      <c r="G45" s="31"/>
      <c r="H45" s="31"/>
      <c r="I45" s="31"/>
      <c r="J45" s="31"/>
    </row>
    <row r="46" spans="5:10" x14ac:dyDescent="0.2">
      <c r="E46" s="30"/>
      <c r="F46" s="31"/>
      <c r="G46" s="31"/>
      <c r="H46" s="31"/>
      <c r="I46" s="31"/>
      <c r="J46" s="31"/>
    </row>
    <row r="47" spans="5:10" x14ac:dyDescent="0.2">
      <c r="E47" s="30"/>
      <c r="F47" s="31"/>
      <c r="G47" s="31"/>
      <c r="H47" s="31"/>
      <c r="I47" s="31"/>
      <c r="J47" s="31"/>
    </row>
    <row r="48" spans="5:10" x14ac:dyDescent="0.2">
      <c r="E48" s="30"/>
      <c r="F48" s="31"/>
      <c r="G48" s="31"/>
      <c r="H48" s="31"/>
      <c r="I48" s="31"/>
      <c r="J48" s="31"/>
    </row>
    <row r="49" spans="5:10" x14ac:dyDescent="0.2">
      <c r="E49" s="30"/>
      <c r="F49" s="31"/>
      <c r="G49" s="31"/>
      <c r="H49" s="31"/>
      <c r="I49" s="31"/>
      <c r="J49" s="31"/>
    </row>
    <row r="50" spans="5:10" x14ac:dyDescent="0.2">
      <c r="E50" s="30"/>
      <c r="F50" s="31"/>
      <c r="G50" s="31"/>
      <c r="H50" s="31"/>
      <c r="I50" s="31"/>
      <c r="J50" s="31"/>
    </row>
    <row r="51" spans="5:10" x14ac:dyDescent="0.2">
      <c r="E51" s="30"/>
      <c r="F51" s="31"/>
      <c r="G51" s="31"/>
      <c r="H51" s="31"/>
      <c r="I51" s="31"/>
      <c r="J51" s="31"/>
    </row>
    <row r="52" spans="5:10" x14ac:dyDescent="0.2">
      <c r="E52" s="30"/>
      <c r="F52" s="31"/>
      <c r="G52" s="31"/>
      <c r="H52" s="31"/>
      <c r="I52" s="31"/>
      <c r="J52" s="31"/>
    </row>
    <row r="53" spans="5:10" x14ac:dyDescent="0.2">
      <c r="E53" s="30"/>
      <c r="F53" s="31"/>
      <c r="G53" s="31"/>
      <c r="H53" s="31"/>
      <c r="I53" s="31"/>
      <c r="J53" s="31"/>
    </row>
    <row r="54" spans="5:10" x14ac:dyDescent="0.2">
      <c r="E54" s="30"/>
      <c r="F54" s="31"/>
      <c r="G54" s="31"/>
      <c r="H54" s="31"/>
      <c r="I54" s="31"/>
      <c r="J54" s="31"/>
    </row>
    <row r="55" spans="5:10" x14ac:dyDescent="0.2">
      <c r="E55" s="30"/>
      <c r="F55" s="31"/>
      <c r="G55" s="31"/>
      <c r="H55" s="31"/>
      <c r="I55" s="31"/>
      <c r="J55" s="31"/>
    </row>
    <row r="56" spans="5:10" x14ac:dyDescent="0.2">
      <c r="E56" s="30"/>
      <c r="F56" s="31"/>
      <c r="G56" s="31"/>
      <c r="H56" s="31"/>
      <c r="I56" s="31"/>
      <c r="J56" s="31"/>
    </row>
    <row r="57" spans="5:10" x14ac:dyDescent="0.2">
      <c r="E57" s="30"/>
      <c r="F57" s="31"/>
      <c r="G57" s="31"/>
      <c r="H57" s="31"/>
      <c r="I57" s="31"/>
      <c r="J57" s="31"/>
    </row>
    <row r="58" spans="5:10" x14ac:dyDescent="0.2">
      <c r="E58" s="30"/>
      <c r="F58" s="31"/>
      <c r="G58" s="31"/>
      <c r="H58" s="31"/>
      <c r="I58" s="31"/>
      <c r="J58" s="31"/>
    </row>
    <row r="59" spans="5:10" x14ac:dyDescent="0.2">
      <c r="E59" s="30"/>
      <c r="F59" s="31"/>
      <c r="G59" s="31"/>
      <c r="H59" s="31"/>
      <c r="I59" s="31"/>
      <c r="J59" s="31"/>
    </row>
    <row r="60" spans="5:10" x14ac:dyDescent="0.2">
      <c r="E60" s="30"/>
      <c r="F60" s="31"/>
      <c r="G60" s="31"/>
      <c r="H60" s="31"/>
      <c r="I60" s="31"/>
      <c r="J60" s="31"/>
    </row>
    <row r="61" spans="5:10" x14ac:dyDescent="0.2">
      <c r="E61" s="30"/>
      <c r="F61" s="31"/>
      <c r="G61" s="31"/>
      <c r="H61" s="31"/>
      <c r="I61" s="31"/>
      <c r="J61" s="31"/>
    </row>
    <row r="62" spans="5:10" x14ac:dyDescent="0.2">
      <c r="E62" s="30"/>
      <c r="F62" s="31"/>
      <c r="G62" s="31"/>
      <c r="H62" s="31"/>
      <c r="I62" s="31"/>
      <c r="J62" s="31"/>
    </row>
    <row r="63" spans="5:10" x14ac:dyDescent="0.2">
      <c r="E63" s="30"/>
      <c r="F63" s="31"/>
      <c r="G63" s="31"/>
      <c r="H63" s="31"/>
      <c r="I63" s="31"/>
      <c r="J63" s="31"/>
    </row>
    <row r="64" spans="5:10" x14ac:dyDescent="0.2">
      <c r="E64" s="30"/>
      <c r="F64" s="31"/>
      <c r="G64" s="31"/>
      <c r="H64" s="31"/>
      <c r="I64" s="31"/>
      <c r="J64" s="31"/>
    </row>
  </sheetData>
  <mergeCells count="13">
    <mergeCell ref="J3:J4"/>
    <mergeCell ref="A5:J5"/>
    <mergeCell ref="D2:D4"/>
    <mergeCell ref="A29:D29"/>
    <mergeCell ref="G3:G4"/>
    <mergeCell ref="H3:H4"/>
    <mergeCell ref="B2:B4"/>
    <mergeCell ref="A2:A4"/>
    <mergeCell ref="E2:J2"/>
    <mergeCell ref="E3:E4"/>
    <mergeCell ref="F3:F4"/>
    <mergeCell ref="C2:C4"/>
    <mergeCell ref="I3:I4"/>
  </mergeCells>
  <phoneticPr fontId="0" type="noConversion"/>
  <pageMargins left="0.78740157480314965" right="0.19685039370078741" top="0.78740157480314965" bottom="0.19685039370078741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I63"/>
  <sheetViews>
    <sheetView tabSelected="1" zoomScale="80" workbookViewId="0"/>
  </sheetViews>
  <sheetFormatPr defaultColWidth="9.140625" defaultRowHeight="12.75" x14ac:dyDescent="0.2"/>
  <cols>
    <col min="1" max="1" width="69" style="4" customWidth="1"/>
    <col min="2" max="2" width="10.42578125" style="4" hidden="1" customWidth="1"/>
    <col min="3" max="3" width="15.140625" style="14" customWidth="1"/>
    <col min="4" max="4" width="9.28515625" style="15" customWidth="1"/>
    <col min="5" max="5" width="12" style="16" customWidth="1"/>
    <col min="6" max="6" width="8.28515625" style="16" customWidth="1"/>
    <col min="7" max="7" width="11.5703125" style="16" customWidth="1"/>
    <col min="8" max="8" width="9.7109375" style="16" customWidth="1"/>
    <col min="9" max="9" width="10.5703125" style="16" customWidth="1"/>
    <col min="10" max="16384" width="9.140625" style="4"/>
  </cols>
  <sheetData>
    <row r="1" spans="1:9" s="18" customFormat="1" ht="13.5" thickBot="1" x14ac:dyDescent="0.25">
      <c r="C1" s="53"/>
      <c r="D1" s="15"/>
      <c r="E1" s="16"/>
      <c r="F1" s="16"/>
      <c r="G1" s="16"/>
      <c r="H1" s="16"/>
      <c r="I1" s="17" t="s">
        <v>256</v>
      </c>
    </row>
    <row r="2" spans="1:9" s="18" customFormat="1" ht="16.5" customHeight="1" x14ac:dyDescent="0.2">
      <c r="A2" s="162" t="s">
        <v>259</v>
      </c>
      <c r="B2" s="171" t="s">
        <v>127</v>
      </c>
      <c r="C2" s="171" t="s">
        <v>200</v>
      </c>
      <c r="D2" s="174" t="s">
        <v>132</v>
      </c>
      <c r="E2" s="175"/>
      <c r="F2" s="175"/>
      <c r="G2" s="175"/>
      <c r="H2" s="175"/>
      <c r="I2" s="176"/>
    </row>
    <row r="3" spans="1:9" s="18" customFormat="1" ht="16.5" customHeight="1" x14ac:dyDescent="0.2">
      <c r="A3" s="169"/>
      <c r="B3" s="172"/>
      <c r="C3" s="172"/>
      <c r="D3" s="181" t="s">
        <v>149</v>
      </c>
      <c r="E3" s="183" t="s">
        <v>0</v>
      </c>
      <c r="F3" s="183" t="s">
        <v>146</v>
      </c>
      <c r="G3" s="181" t="s">
        <v>1</v>
      </c>
      <c r="H3" s="183" t="s">
        <v>152</v>
      </c>
      <c r="I3" s="167" t="s">
        <v>151</v>
      </c>
    </row>
    <row r="4" spans="1:9" s="18" customFormat="1" ht="42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9" s="18" customFormat="1" ht="18.75" customHeight="1" x14ac:dyDescent="0.2">
      <c r="A5" s="177" t="s">
        <v>38</v>
      </c>
      <c r="B5" s="193"/>
      <c r="C5" s="193"/>
      <c r="D5" s="193"/>
      <c r="E5" s="193"/>
      <c r="F5" s="193"/>
      <c r="G5" s="193"/>
      <c r="H5" s="193"/>
      <c r="I5" s="194"/>
    </row>
    <row r="6" spans="1:9" s="18" customFormat="1" ht="15.75" customHeight="1" x14ac:dyDescent="0.2">
      <c r="A6" s="19" t="s">
        <v>222</v>
      </c>
      <c r="B6" s="20">
        <v>68407441</v>
      </c>
      <c r="C6" s="23">
        <v>91651000310</v>
      </c>
      <c r="D6" s="142">
        <v>25</v>
      </c>
      <c r="E6" s="118">
        <v>12857</v>
      </c>
      <c r="F6" s="118">
        <v>192</v>
      </c>
      <c r="G6" s="118">
        <v>4694</v>
      </c>
      <c r="H6" s="118">
        <v>206</v>
      </c>
      <c r="I6" s="119">
        <f t="shared" ref="I6:I12" si="0">E6+F6+G6+H6</f>
        <v>17949</v>
      </c>
    </row>
    <row r="7" spans="1:9" s="18" customFormat="1" ht="15.75" customHeight="1" x14ac:dyDescent="0.2">
      <c r="A7" s="19" t="s">
        <v>223</v>
      </c>
      <c r="B7" s="20">
        <v>70835462</v>
      </c>
      <c r="C7" s="23">
        <v>91651000311</v>
      </c>
      <c r="D7" s="142">
        <v>15.2</v>
      </c>
      <c r="E7" s="118">
        <v>11604</v>
      </c>
      <c r="F7" s="118">
        <v>100</v>
      </c>
      <c r="G7" s="118">
        <v>4211</v>
      </c>
      <c r="H7" s="118">
        <v>118</v>
      </c>
      <c r="I7" s="119">
        <f t="shared" si="0"/>
        <v>16033</v>
      </c>
    </row>
    <row r="8" spans="1:9" s="18" customFormat="1" ht="15.75" customHeight="1" x14ac:dyDescent="0.2">
      <c r="A8" s="19" t="s">
        <v>224</v>
      </c>
      <c r="B8" s="20">
        <v>48135054</v>
      </c>
      <c r="C8" s="23">
        <v>91651000314</v>
      </c>
      <c r="D8" s="142">
        <v>6.98</v>
      </c>
      <c r="E8" s="118">
        <v>7585</v>
      </c>
      <c r="F8" s="118">
        <v>50</v>
      </c>
      <c r="G8" s="118">
        <v>2747</v>
      </c>
      <c r="H8" s="118">
        <v>55</v>
      </c>
      <c r="I8" s="119">
        <f t="shared" si="0"/>
        <v>10437</v>
      </c>
    </row>
    <row r="9" spans="1:9" s="18" customFormat="1" ht="15.75" customHeight="1" x14ac:dyDescent="0.2">
      <c r="A9" s="19" t="s">
        <v>225</v>
      </c>
      <c r="B9" s="20">
        <v>70843830</v>
      </c>
      <c r="C9" s="23">
        <v>91651000304</v>
      </c>
      <c r="D9" s="142">
        <v>18.3</v>
      </c>
      <c r="E9" s="118">
        <v>7737</v>
      </c>
      <c r="F9" s="118">
        <v>100</v>
      </c>
      <c r="G9" s="118">
        <v>2819</v>
      </c>
      <c r="H9" s="118">
        <v>139</v>
      </c>
      <c r="I9" s="119">
        <f t="shared" si="0"/>
        <v>10795</v>
      </c>
    </row>
    <row r="10" spans="1:9" s="18" customFormat="1" ht="15.75" customHeight="1" x14ac:dyDescent="0.2">
      <c r="A10" s="19" t="s">
        <v>226</v>
      </c>
      <c r="B10" s="20">
        <v>68407459</v>
      </c>
      <c r="C10" s="23">
        <v>91651000315</v>
      </c>
      <c r="D10" s="142">
        <v>6.72</v>
      </c>
      <c r="E10" s="118">
        <v>5068</v>
      </c>
      <c r="F10" s="118">
        <v>150</v>
      </c>
      <c r="G10" s="118">
        <v>1876</v>
      </c>
      <c r="H10" s="118">
        <v>57</v>
      </c>
      <c r="I10" s="119">
        <f t="shared" si="0"/>
        <v>7151</v>
      </c>
    </row>
    <row r="11" spans="1:9" s="18" customFormat="1" ht="15.75" customHeight="1" x14ac:dyDescent="0.2">
      <c r="A11" s="19" t="s">
        <v>227</v>
      </c>
      <c r="B11" s="20">
        <v>70827711</v>
      </c>
      <c r="C11" s="23">
        <v>91651000317</v>
      </c>
      <c r="D11" s="142">
        <v>9.5</v>
      </c>
      <c r="E11" s="118">
        <v>6815</v>
      </c>
      <c r="F11" s="118">
        <v>18</v>
      </c>
      <c r="G11" s="118">
        <v>2460</v>
      </c>
      <c r="H11" s="118">
        <v>72</v>
      </c>
      <c r="I11" s="119">
        <f t="shared" si="0"/>
        <v>9365</v>
      </c>
    </row>
    <row r="12" spans="1:9" s="18" customFormat="1" ht="15.75" customHeight="1" thickBot="1" x14ac:dyDescent="0.25">
      <c r="A12" s="66" t="s">
        <v>228</v>
      </c>
      <c r="B12" s="67">
        <v>60461926</v>
      </c>
      <c r="C12" s="68">
        <v>91651000318</v>
      </c>
      <c r="D12" s="145">
        <v>16</v>
      </c>
      <c r="E12" s="120">
        <v>6854</v>
      </c>
      <c r="F12" s="120">
        <v>50</v>
      </c>
      <c r="G12" s="120">
        <v>2484</v>
      </c>
      <c r="H12" s="120">
        <v>123</v>
      </c>
      <c r="I12" s="121">
        <f t="shared" si="0"/>
        <v>9511</v>
      </c>
    </row>
    <row r="13" spans="1:9" s="29" customFormat="1" ht="21" customHeight="1" thickBot="1" x14ac:dyDescent="0.25">
      <c r="A13" s="198" t="s">
        <v>2</v>
      </c>
      <c r="B13" s="199"/>
      <c r="C13" s="200"/>
      <c r="D13" s="144">
        <f t="shared" ref="D13:I13" si="1">SUM(D6:D12)</f>
        <v>97.7</v>
      </c>
      <c r="E13" s="122">
        <f t="shared" si="1"/>
        <v>58520</v>
      </c>
      <c r="F13" s="122">
        <f t="shared" si="1"/>
        <v>660</v>
      </c>
      <c r="G13" s="122">
        <f t="shared" si="1"/>
        <v>21291</v>
      </c>
      <c r="H13" s="122">
        <f t="shared" si="1"/>
        <v>770</v>
      </c>
      <c r="I13" s="123">
        <f t="shared" si="1"/>
        <v>81241</v>
      </c>
    </row>
    <row r="14" spans="1:9" s="18" customFormat="1" ht="8.25" customHeight="1" x14ac:dyDescent="0.2">
      <c r="C14" s="53"/>
    </row>
    <row r="15" spans="1:9" s="18" customFormat="1" ht="13.5" thickBot="1" x14ac:dyDescent="0.25">
      <c r="C15" s="53"/>
      <c r="I15" s="17" t="s">
        <v>256</v>
      </c>
    </row>
    <row r="16" spans="1:9" s="18" customFormat="1" ht="16.5" customHeight="1" x14ac:dyDescent="0.2">
      <c r="A16" s="162" t="s">
        <v>259</v>
      </c>
      <c r="B16" s="171" t="s">
        <v>127</v>
      </c>
      <c r="C16" s="171" t="s">
        <v>200</v>
      </c>
      <c r="D16" s="174" t="s">
        <v>39</v>
      </c>
      <c r="E16" s="175"/>
      <c r="F16" s="175"/>
      <c r="G16" s="175"/>
      <c r="H16" s="175"/>
      <c r="I16" s="176"/>
    </row>
    <row r="17" spans="1:9" s="18" customFormat="1" ht="16.5" customHeight="1" x14ac:dyDescent="0.2">
      <c r="A17" s="169"/>
      <c r="B17" s="172"/>
      <c r="C17" s="172"/>
      <c r="D17" s="181" t="s">
        <v>149</v>
      </c>
      <c r="E17" s="183" t="s">
        <v>0</v>
      </c>
      <c r="F17" s="183" t="s">
        <v>146</v>
      </c>
      <c r="G17" s="181" t="s">
        <v>1</v>
      </c>
      <c r="H17" s="183" t="s">
        <v>152</v>
      </c>
      <c r="I17" s="167" t="s">
        <v>151</v>
      </c>
    </row>
    <row r="18" spans="1:9" s="18" customFormat="1" ht="42" customHeight="1" thickBot="1" x14ac:dyDescent="0.25">
      <c r="A18" s="170"/>
      <c r="B18" s="173"/>
      <c r="C18" s="173"/>
      <c r="D18" s="182"/>
      <c r="E18" s="184"/>
      <c r="F18" s="184"/>
      <c r="G18" s="182"/>
      <c r="H18" s="184"/>
      <c r="I18" s="168"/>
    </row>
    <row r="19" spans="1:9" s="18" customFormat="1" ht="18.75" customHeight="1" x14ac:dyDescent="0.2">
      <c r="A19" s="195" t="s">
        <v>40</v>
      </c>
      <c r="B19" s="193"/>
      <c r="C19" s="193"/>
      <c r="D19" s="193"/>
      <c r="E19" s="193"/>
      <c r="F19" s="193"/>
      <c r="G19" s="193"/>
      <c r="H19" s="193"/>
      <c r="I19" s="194"/>
    </row>
    <row r="20" spans="1:9" s="18" customFormat="1" ht="16.5" customHeight="1" x14ac:dyDescent="0.2">
      <c r="A20" s="19" t="s">
        <v>41</v>
      </c>
      <c r="B20" s="49">
        <v>65992351</v>
      </c>
      <c r="C20" s="23">
        <v>91651000251</v>
      </c>
      <c r="D20" s="142">
        <v>29.6</v>
      </c>
      <c r="E20" s="118">
        <v>9869</v>
      </c>
      <c r="F20" s="118">
        <v>247</v>
      </c>
      <c r="G20" s="118">
        <v>3637</v>
      </c>
      <c r="H20" s="118">
        <v>116</v>
      </c>
      <c r="I20" s="119">
        <f>E20+F20+G20+H20</f>
        <v>13869</v>
      </c>
    </row>
    <row r="21" spans="1:9" s="18" customFormat="1" ht="16.5" customHeight="1" x14ac:dyDescent="0.2">
      <c r="A21" s="19" t="s">
        <v>178</v>
      </c>
      <c r="B21" s="49">
        <v>63832208</v>
      </c>
      <c r="C21" s="23">
        <v>91651000249</v>
      </c>
      <c r="D21" s="142">
        <v>22</v>
      </c>
      <c r="E21" s="118">
        <v>10140</v>
      </c>
      <c r="F21" s="118">
        <v>300</v>
      </c>
      <c r="G21" s="118">
        <v>3752</v>
      </c>
      <c r="H21" s="118">
        <v>95</v>
      </c>
      <c r="I21" s="119">
        <f>E21+F21+G21+H21</f>
        <v>14287</v>
      </c>
    </row>
    <row r="22" spans="1:9" s="18" customFormat="1" ht="16.5" customHeight="1" thickBot="1" x14ac:dyDescent="0.25">
      <c r="A22" s="69" t="s">
        <v>42</v>
      </c>
      <c r="B22" s="70" t="s">
        <v>43</v>
      </c>
      <c r="C22" s="68">
        <v>91651000253</v>
      </c>
      <c r="D22" s="145">
        <v>50.62</v>
      </c>
      <c r="E22" s="120">
        <v>17176</v>
      </c>
      <c r="F22" s="120">
        <v>400</v>
      </c>
      <c r="G22" s="120">
        <v>6319</v>
      </c>
      <c r="H22" s="120">
        <v>225</v>
      </c>
      <c r="I22" s="121">
        <f>E22+F22+G22+H22</f>
        <v>24120</v>
      </c>
    </row>
    <row r="23" spans="1:9" s="29" customFormat="1" ht="21" customHeight="1" thickBot="1" x14ac:dyDescent="0.25">
      <c r="A23" s="164" t="s">
        <v>2</v>
      </c>
      <c r="B23" s="165"/>
      <c r="C23" s="166"/>
      <c r="D23" s="144">
        <f t="shared" ref="D23:I23" si="2">SUM(D20:D22)</f>
        <v>102.22</v>
      </c>
      <c r="E23" s="122">
        <f t="shared" si="2"/>
        <v>37185</v>
      </c>
      <c r="F23" s="122">
        <f t="shared" si="2"/>
        <v>947</v>
      </c>
      <c r="G23" s="122">
        <f t="shared" si="2"/>
        <v>13708</v>
      </c>
      <c r="H23" s="122">
        <f t="shared" si="2"/>
        <v>436</v>
      </c>
      <c r="I23" s="123">
        <f t="shared" si="2"/>
        <v>52276</v>
      </c>
    </row>
    <row r="24" spans="1:9" s="18" customFormat="1" ht="9" customHeight="1" x14ac:dyDescent="0.2">
      <c r="C24" s="53"/>
      <c r="D24" s="15"/>
      <c r="E24" s="16"/>
      <c r="F24" s="16"/>
      <c r="G24" s="16"/>
      <c r="H24" s="16"/>
      <c r="I24" s="16"/>
    </row>
    <row r="25" spans="1:9" s="18" customFormat="1" ht="13.5" thickBot="1" x14ac:dyDescent="0.25">
      <c r="C25" s="53"/>
      <c r="I25" s="17" t="s">
        <v>256</v>
      </c>
    </row>
    <row r="26" spans="1:9" s="18" customFormat="1" ht="16.5" customHeight="1" x14ac:dyDescent="0.2">
      <c r="A26" s="162" t="s">
        <v>259</v>
      </c>
      <c r="B26" s="171" t="s">
        <v>127</v>
      </c>
      <c r="C26" s="171" t="s">
        <v>200</v>
      </c>
      <c r="D26" s="174" t="s">
        <v>240</v>
      </c>
      <c r="E26" s="175"/>
      <c r="F26" s="175"/>
      <c r="G26" s="175"/>
      <c r="H26" s="175"/>
      <c r="I26" s="176"/>
    </row>
    <row r="27" spans="1:9" s="18" customFormat="1" ht="16.5" customHeight="1" x14ac:dyDescent="0.2">
      <c r="A27" s="169"/>
      <c r="B27" s="172"/>
      <c r="C27" s="172"/>
      <c r="D27" s="181" t="s">
        <v>149</v>
      </c>
      <c r="E27" s="183" t="s">
        <v>0</v>
      </c>
      <c r="F27" s="183" t="s">
        <v>146</v>
      </c>
      <c r="G27" s="181" t="s">
        <v>1</v>
      </c>
      <c r="H27" s="183" t="s">
        <v>152</v>
      </c>
      <c r="I27" s="167" t="s">
        <v>151</v>
      </c>
    </row>
    <row r="28" spans="1:9" s="18" customFormat="1" ht="42" customHeight="1" thickBot="1" x14ac:dyDescent="0.25">
      <c r="A28" s="170"/>
      <c r="B28" s="173"/>
      <c r="C28" s="173"/>
      <c r="D28" s="182"/>
      <c r="E28" s="184"/>
      <c r="F28" s="184"/>
      <c r="G28" s="182"/>
      <c r="H28" s="184"/>
      <c r="I28" s="168"/>
    </row>
    <row r="29" spans="1:9" s="18" customFormat="1" ht="18.75" customHeight="1" x14ac:dyDescent="0.2">
      <c r="A29" s="195" t="s">
        <v>44</v>
      </c>
      <c r="B29" s="193"/>
      <c r="C29" s="193"/>
      <c r="D29" s="193"/>
      <c r="E29" s="193"/>
      <c r="F29" s="193"/>
      <c r="G29" s="193"/>
      <c r="H29" s="193"/>
      <c r="I29" s="194"/>
    </row>
    <row r="30" spans="1:9" s="18" customFormat="1" ht="16.5" customHeight="1" x14ac:dyDescent="0.2">
      <c r="A30" s="19" t="s">
        <v>179</v>
      </c>
      <c r="B30" s="20">
        <v>61389293</v>
      </c>
      <c r="C30" s="23">
        <v>91651000247</v>
      </c>
      <c r="D30" s="142">
        <v>32</v>
      </c>
      <c r="E30" s="118">
        <v>14309</v>
      </c>
      <c r="F30" s="118">
        <v>700</v>
      </c>
      <c r="G30" s="118">
        <v>5389</v>
      </c>
      <c r="H30" s="118">
        <v>89</v>
      </c>
      <c r="I30" s="119">
        <f>E30+F30+G30+H30</f>
        <v>20487</v>
      </c>
    </row>
    <row r="31" spans="1:9" s="18" customFormat="1" ht="16.5" customHeight="1" thickBot="1" x14ac:dyDescent="0.25">
      <c r="A31" s="66" t="s">
        <v>252</v>
      </c>
      <c r="B31" s="71" t="s">
        <v>45</v>
      </c>
      <c r="C31" s="72">
        <v>91651000248</v>
      </c>
      <c r="D31" s="145">
        <v>44</v>
      </c>
      <c r="E31" s="120">
        <v>17839</v>
      </c>
      <c r="F31" s="120">
        <v>288</v>
      </c>
      <c r="G31" s="120">
        <v>6520</v>
      </c>
      <c r="H31" s="120">
        <v>111</v>
      </c>
      <c r="I31" s="121">
        <f>E31+F31+G31+H31</f>
        <v>24758</v>
      </c>
    </row>
    <row r="32" spans="1:9" s="29" customFormat="1" ht="21" customHeight="1" thickBot="1" x14ac:dyDescent="0.25">
      <c r="A32" s="164" t="s">
        <v>2</v>
      </c>
      <c r="B32" s="165"/>
      <c r="C32" s="166"/>
      <c r="D32" s="144">
        <f t="shared" ref="D32:I32" si="3">SUM(D30:D31)</f>
        <v>76</v>
      </c>
      <c r="E32" s="122">
        <f t="shared" si="3"/>
        <v>32148</v>
      </c>
      <c r="F32" s="122">
        <f t="shared" si="3"/>
        <v>988</v>
      </c>
      <c r="G32" s="122">
        <f t="shared" si="3"/>
        <v>11909</v>
      </c>
      <c r="H32" s="122">
        <f t="shared" si="3"/>
        <v>200</v>
      </c>
      <c r="I32" s="123">
        <f t="shared" si="3"/>
        <v>45245</v>
      </c>
    </row>
    <row r="39" spans="4:9" x14ac:dyDescent="0.2">
      <c r="D39" s="30"/>
      <c r="E39" s="31"/>
      <c r="F39" s="31"/>
      <c r="G39" s="31"/>
      <c r="H39" s="31"/>
      <c r="I39" s="31"/>
    </row>
    <row r="40" spans="4:9" x14ac:dyDescent="0.2">
      <c r="D40" s="30"/>
      <c r="E40" s="31"/>
      <c r="F40" s="31"/>
      <c r="G40" s="31"/>
      <c r="H40" s="31"/>
      <c r="I40" s="31"/>
    </row>
    <row r="41" spans="4:9" x14ac:dyDescent="0.2">
      <c r="D41" s="30"/>
      <c r="E41" s="31"/>
      <c r="F41" s="31"/>
      <c r="G41" s="31"/>
      <c r="H41" s="31"/>
      <c r="I41" s="31"/>
    </row>
    <row r="42" spans="4:9" x14ac:dyDescent="0.2">
      <c r="D42" s="30"/>
      <c r="E42" s="31"/>
      <c r="F42" s="31"/>
      <c r="G42" s="31"/>
      <c r="H42" s="31"/>
      <c r="I42" s="31"/>
    </row>
    <row r="43" spans="4:9" x14ac:dyDescent="0.2">
      <c r="D43" s="30"/>
      <c r="E43" s="31"/>
      <c r="F43" s="31"/>
      <c r="G43" s="31"/>
      <c r="H43" s="31"/>
      <c r="I43" s="31"/>
    </row>
    <row r="44" spans="4:9" x14ac:dyDescent="0.2">
      <c r="D44" s="30"/>
      <c r="E44" s="31"/>
      <c r="F44" s="31"/>
      <c r="G44" s="31"/>
      <c r="H44" s="31"/>
      <c r="I44" s="31"/>
    </row>
    <row r="45" spans="4:9" x14ac:dyDescent="0.2">
      <c r="D45" s="30"/>
      <c r="E45" s="31"/>
      <c r="F45" s="31"/>
      <c r="G45" s="31"/>
      <c r="H45" s="31"/>
      <c r="I45" s="31"/>
    </row>
    <row r="46" spans="4:9" x14ac:dyDescent="0.2">
      <c r="D46" s="30"/>
      <c r="E46" s="31"/>
      <c r="F46" s="31"/>
      <c r="G46" s="31"/>
      <c r="H46" s="31"/>
      <c r="I46" s="31"/>
    </row>
    <row r="47" spans="4:9" x14ac:dyDescent="0.2">
      <c r="D47" s="30"/>
      <c r="E47" s="31"/>
      <c r="F47" s="31"/>
      <c r="G47" s="31"/>
      <c r="H47" s="31"/>
      <c r="I47" s="31"/>
    </row>
    <row r="48" spans="4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</sheetData>
  <mergeCells count="36">
    <mergeCell ref="A29:I29"/>
    <mergeCell ref="A19:I19"/>
    <mergeCell ref="H17:H18"/>
    <mergeCell ref="I17:I18"/>
    <mergeCell ref="H27:H28"/>
    <mergeCell ref="I27:I28"/>
    <mergeCell ref="B26:B28"/>
    <mergeCell ref="F3:F4"/>
    <mergeCell ref="I3:I4"/>
    <mergeCell ref="G3:G4"/>
    <mergeCell ref="H3:H4"/>
    <mergeCell ref="D27:D28"/>
    <mergeCell ref="E27:E28"/>
    <mergeCell ref="F27:F28"/>
    <mergeCell ref="E17:E18"/>
    <mergeCell ref="F17:F18"/>
    <mergeCell ref="D17:D18"/>
    <mergeCell ref="G27:G28"/>
    <mergeCell ref="G17:G18"/>
    <mergeCell ref="D16:I16"/>
    <mergeCell ref="A32:C32"/>
    <mergeCell ref="A23:C23"/>
    <mergeCell ref="C2:C4"/>
    <mergeCell ref="A13:C13"/>
    <mergeCell ref="C16:C18"/>
    <mergeCell ref="C26:C28"/>
    <mergeCell ref="A2:A4"/>
    <mergeCell ref="B2:B4"/>
    <mergeCell ref="A16:A18"/>
    <mergeCell ref="B16:B18"/>
    <mergeCell ref="A26:A28"/>
    <mergeCell ref="A5:I5"/>
    <mergeCell ref="D26:I26"/>
    <mergeCell ref="D2:I2"/>
    <mergeCell ref="D3:D4"/>
    <mergeCell ref="E3:E4"/>
  </mergeCells>
  <phoneticPr fontId="0" type="noConversion"/>
  <pageMargins left="0.78740157480314965" right="0" top="0.59055118110236227" bottom="0.78740157480314965" header="0.51181102362204722" footer="0.51181102362204722"/>
  <pageSetup paperSize="9" scale="70" pageOrder="overThenDown" orientation="landscape" horizontalDpi="4294967293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80" zoomScaleNormal="100" workbookViewId="0"/>
  </sheetViews>
  <sheetFormatPr defaultColWidth="9.140625" defaultRowHeight="12.75" x14ac:dyDescent="0.2"/>
  <cols>
    <col min="1" max="1" width="69.85546875" style="4" customWidth="1"/>
    <col min="2" max="2" width="11.140625" style="4" hidden="1" customWidth="1"/>
    <col min="3" max="3" width="16.5703125" style="4" customWidth="1"/>
    <col min="4" max="4" width="9.28515625" style="15" customWidth="1"/>
    <col min="5" max="5" width="12" style="16" customWidth="1"/>
    <col min="6" max="6" width="9.42578125" style="16" bestFit="1" customWidth="1"/>
    <col min="7" max="7" width="11.5703125" style="16" customWidth="1"/>
    <col min="8" max="8" width="9.7109375" style="16" customWidth="1"/>
    <col min="9" max="9" width="11.7109375" style="16" customWidth="1"/>
    <col min="10" max="16384" width="9.140625" style="4"/>
  </cols>
  <sheetData>
    <row r="1" spans="1:9" ht="13.5" thickBot="1" x14ac:dyDescent="0.25">
      <c r="I1" s="17" t="s">
        <v>256</v>
      </c>
    </row>
    <row r="2" spans="1:9" s="18" customFormat="1" ht="15.75" customHeight="1" x14ac:dyDescent="0.2">
      <c r="A2" s="162" t="s">
        <v>259</v>
      </c>
      <c r="B2" s="171" t="s">
        <v>127</v>
      </c>
      <c r="C2" s="171" t="s">
        <v>200</v>
      </c>
      <c r="D2" s="174" t="s">
        <v>130</v>
      </c>
      <c r="E2" s="175"/>
      <c r="F2" s="175"/>
      <c r="G2" s="175"/>
      <c r="H2" s="175"/>
      <c r="I2" s="176"/>
    </row>
    <row r="3" spans="1:9" s="18" customFormat="1" ht="15.75" customHeight="1" x14ac:dyDescent="0.2">
      <c r="A3" s="169"/>
      <c r="B3" s="172"/>
      <c r="C3" s="172"/>
      <c r="D3" s="181" t="s">
        <v>149</v>
      </c>
      <c r="E3" s="183" t="s">
        <v>0</v>
      </c>
      <c r="F3" s="183" t="s">
        <v>146</v>
      </c>
      <c r="G3" s="181" t="s">
        <v>1</v>
      </c>
      <c r="H3" s="183" t="s">
        <v>152</v>
      </c>
      <c r="I3" s="167" t="s">
        <v>151</v>
      </c>
    </row>
    <row r="4" spans="1:9" s="18" customFormat="1" ht="42.75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9" s="65" customFormat="1" ht="19.5" customHeight="1" x14ac:dyDescent="0.2">
      <c r="A5" s="177" t="s">
        <v>153</v>
      </c>
      <c r="B5" s="179"/>
      <c r="C5" s="179"/>
      <c r="D5" s="179"/>
      <c r="E5" s="179"/>
      <c r="F5" s="179"/>
      <c r="G5" s="179"/>
      <c r="H5" s="179"/>
      <c r="I5" s="180"/>
    </row>
    <row r="6" spans="1:9" s="18" customFormat="1" ht="15.75" customHeight="1" x14ac:dyDescent="0.2">
      <c r="A6" s="19" t="s">
        <v>232</v>
      </c>
      <c r="B6" s="20">
        <v>70832897</v>
      </c>
      <c r="C6" s="23">
        <v>91651000189</v>
      </c>
      <c r="D6" s="142">
        <v>12.620000000000001</v>
      </c>
      <c r="E6" s="118">
        <v>4823</v>
      </c>
      <c r="F6" s="118">
        <v>60</v>
      </c>
      <c r="G6" s="118">
        <v>1757</v>
      </c>
      <c r="H6" s="118">
        <v>10</v>
      </c>
      <c r="I6" s="119">
        <f t="shared" ref="I6:I30" si="0">E6+F6+G6+H6</f>
        <v>6650</v>
      </c>
    </row>
    <row r="7" spans="1:9" s="18" customFormat="1" ht="15.75" customHeight="1" x14ac:dyDescent="0.2">
      <c r="A7" s="19" t="s">
        <v>46</v>
      </c>
      <c r="B7" s="20">
        <v>60460041</v>
      </c>
      <c r="C7" s="23">
        <v>91651000167</v>
      </c>
      <c r="D7" s="142">
        <v>31.75</v>
      </c>
      <c r="E7" s="118">
        <v>12136</v>
      </c>
      <c r="F7" s="118">
        <v>80</v>
      </c>
      <c r="G7" s="118">
        <v>4396</v>
      </c>
      <c r="H7" s="118">
        <v>25</v>
      </c>
      <c r="I7" s="119">
        <f t="shared" si="0"/>
        <v>16637</v>
      </c>
    </row>
    <row r="8" spans="1:9" s="18" customFormat="1" ht="15.75" customHeight="1" x14ac:dyDescent="0.2">
      <c r="A8" s="19" t="s">
        <v>47</v>
      </c>
      <c r="B8" s="20">
        <v>639338</v>
      </c>
      <c r="C8" s="23">
        <v>91651000172</v>
      </c>
      <c r="D8" s="142">
        <v>35.65</v>
      </c>
      <c r="E8" s="118">
        <v>13617</v>
      </c>
      <c r="F8" s="118">
        <v>70</v>
      </c>
      <c r="G8" s="118">
        <v>4926</v>
      </c>
      <c r="H8" s="118">
        <v>28</v>
      </c>
      <c r="I8" s="119">
        <f t="shared" si="0"/>
        <v>18641</v>
      </c>
    </row>
    <row r="9" spans="1:9" s="18" customFormat="1" ht="15.75" customHeight="1" x14ac:dyDescent="0.2">
      <c r="A9" s="19" t="s">
        <v>48</v>
      </c>
      <c r="B9" s="20">
        <v>61387894</v>
      </c>
      <c r="C9" s="23">
        <v>91651000182</v>
      </c>
      <c r="D9" s="142">
        <v>9.01</v>
      </c>
      <c r="E9" s="118">
        <v>3410</v>
      </c>
      <c r="F9" s="118">
        <v>0</v>
      </c>
      <c r="G9" s="118">
        <v>1227</v>
      </c>
      <c r="H9" s="118">
        <v>7</v>
      </c>
      <c r="I9" s="119">
        <f t="shared" si="0"/>
        <v>4644</v>
      </c>
    </row>
    <row r="10" spans="1:9" s="18" customFormat="1" ht="15.75" customHeight="1" x14ac:dyDescent="0.2">
      <c r="A10" s="19" t="s">
        <v>49</v>
      </c>
      <c r="B10" s="20">
        <v>45246211</v>
      </c>
      <c r="C10" s="23">
        <v>91651000187</v>
      </c>
      <c r="D10" s="142">
        <v>58</v>
      </c>
      <c r="E10" s="118">
        <v>22161</v>
      </c>
      <c r="F10" s="118">
        <v>75</v>
      </c>
      <c r="G10" s="118">
        <v>8003</v>
      </c>
      <c r="H10" s="118">
        <v>46</v>
      </c>
      <c r="I10" s="119">
        <f t="shared" si="0"/>
        <v>30285</v>
      </c>
    </row>
    <row r="11" spans="1:9" s="18" customFormat="1" ht="15.75" customHeight="1" x14ac:dyDescent="0.2">
      <c r="A11" s="19" t="s">
        <v>50</v>
      </c>
      <c r="B11" s="20">
        <v>61386715</v>
      </c>
      <c r="C11" s="23">
        <v>91651000185</v>
      </c>
      <c r="D11" s="142">
        <v>56.66</v>
      </c>
      <c r="E11" s="118">
        <v>21663</v>
      </c>
      <c r="F11" s="118">
        <v>86</v>
      </c>
      <c r="G11" s="118">
        <v>7828</v>
      </c>
      <c r="H11" s="118">
        <v>45</v>
      </c>
      <c r="I11" s="119">
        <f t="shared" si="0"/>
        <v>29622</v>
      </c>
    </row>
    <row r="12" spans="1:9" s="18" customFormat="1" ht="15.75" customHeight="1" x14ac:dyDescent="0.2">
      <c r="A12" s="19" t="s">
        <v>249</v>
      </c>
      <c r="B12" s="20">
        <v>45245118</v>
      </c>
      <c r="C12" s="23">
        <v>91651000169</v>
      </c>
      <c r="D12" s="142">
        <v>28.97</v>
      </c>
      <c r="E12" s="118">
        <v>11081</v>
      </c>
      <c r="F12" s="118">
        <v>40</v>
      </c>
      <c r="G12" s="118">
        <v>4003</v>
      </c>
      <c r="H12" s="118">
        <v>23</v>
      </c>
      <c r="I12" s="119">
        <f t="shared" si="0"/>
        <v>15147</v>
      </c>
    </row>
    <row r="13" spans="1:9" s="18" customFormat="1" ht="15.75" customHeight="1" x14ac:dyDescent="0.2">
      <c r="A13" s="19" t="s">
        <v>51</v>
      </c>
      <c r="B13" s="20">
        <v>48135143</v>
      </c>
      <c r="C13" s="23">
        <v>91651000329</v>
      </c>
      <c r="D13" s="142">
        <v>38.450000000000003</v>
      </c>
      <c r="E13" s="118">
        <v>14681</v>
      </c>
      <c r="F13" s="118">
        <v>50</v>
      </c>
      <c r="G13" s="118">
        <v>5302</v>
      </c>
      <c r="H13" s="118">
        <v>30</v>
      </c>
      <c r="I13" s="119">
        <f t="shared" si="0"/>
        <v>20063</v>
      </c>
    </row>
    <row r="14" spans="1:9" s="18" customFormat="1" ht="15.75" customHeight="1" x14ac:dyDescent="0.2">
      <c r="A14" s="19" t="s">
        <v>180</v>
      </c>
      <c r="B14" s="20">
        <v>67360572</v>
      </c>
      <c r="C14" s="23">
        <v>91651000188</v>
      </c>
      <c r="D14" s="142">
        <v>19.36</v>
      </c>
      <c r="E14" s="118">
        <v>7401</v>
      </c>
      <c r="F14" s="118">
        <v>0</v>
      </c>
      <c r="G14" s="118">
        <v>2664</v>
      </c>
      <c r="H14" s="118">
        <v>15</v>
      </c>
      <c r="I14" s="119">
        <f t="shared" si="0"/>
        <v>10080</v>
      </c>
    </row>
    <row r="15" spans="1:9" s="18" customFormat="1" ht="15.75" customHeight="1" x14ac:dyDescent="0.2">
      <c r="A15" s="19" t="s">
        <v>52</v>
      </c>
      <c r="B15" s="20">
        <v>61385093</v>
      </c>
      <c r="C15" s="23">
        <v>91651000175</v>
      </c>
      <c r="D15" s="142">
        <v>28.970000000000002</v>
      </c>
      <c r="E15" s="118">
        <v>11075</v>
      </c>
      <c r="F15" s="118">
        <v>100</v>
      </c>
      <c r="G15" s="118">
        <v>4021</v>
      </c>
      <c r="H15" s="118">
        <v>23</v>
      </c>
      <c r="I15" s="119">
        <f t="shared" si="0"/>
        <v>15219</v>
      </c>
    </row>
    <row r="16" spans="1:9" s="18" customFormat="1" ht="15.75" customHeight="1" x14ac:dyDescent="0.2">
      <c r="A16" s="19" t="s">
        <v>128</v>
      </c>
      <c r="B16" s="20">
        <v>63830167</v>
      </c>
      <c r="C16" s="23">
        <v>91651000181</v>
      </c>
      <c r="D16" s="142">
        <v>36.950000000000003</v>
      </c>
      <c r="E16" s="118">
        <v>14107</v>
      </c>
      <c r="F16" s="118">
        <v>0</v>
      </c>
      <c r="G16" s="118">
        <v>5078</v>
      </c>
      <c r="H16" s="118">
        <v>29</v>
      </c>
      <c r="I16" s="119">
        <f t="shared" si="0"/>
        <v>19214</v>
      </c>
    </row>
    <row r="17" spans="1:9" s="18" customFormat="1" ht="15.75" customHeight="1" x14ac:dyDescent="0.2">
      <c r="A17" s="19" t="s">
        <v>248</v>
      </c>
      <c r="B17" s="20">
        <v>67361471</v>
      </c>
      <c r="C17" s="23">
        <v>91651000179</v>
      </c>
      <c r="D17" s="142">
        <v>31.220000000000002</v>
      </c>
      <c r="E17" s="118">
        <v>11934</v>
      </c>
      <c r="F17" s="118">
        <v>175</v>
      </c>
      <c r="G17" s="118">
        <v>4356</v>
      </c>
      <c r="H17" s="118">
        <v>25</v>
      </c>
      <c r="I17" s="119">
        <f t="shared" si="0"/>
        <v>16490</v>
      </c>
    </row>
    <row r="18" spans="1:9" s="18" customFormat="1" ht="15.75" customHeight="1" x14ac:dyDescent="0.2">
      <c r="A18" s="19" t="s">
        <v>196</v>
      </c>
      <c r="B18" s="20">
        <v>60446889</v>
      </c>
      <c r="C18" s="23">
        <v>91651000186</v>
      </c>
      <c r="D18" s="142">
        <v>27.93</v>
      </c>
      <c r="E18" s="118">
        <v>10671</v>
      </c>
      <c r="F18" s="118">
        <v>150</v>
      </c>
      <c r="G18" s="118">
        <v>3893</v>
      </c>
      <c r="H18" s="118">
        <v>22</v>
      </c>
      <c r="I18" s="119">
        <f t="shared" si="0"/>
        <v>14736</v>
      </c>
    </row>
    <row r="19" spans="1:9" s="18" customFormat="1" ht="15.75" customHeight="1" x14ac:dyDescent="0.2">
      <c r="A19" s="19" t="s">
        <v>154</v>
      </c>
      <c r="B19" s="20">
        <v>68407289</v>
      </c>
      <c r="C19" s="23">
        <v>91651000178</v>
      </c>
      <c r="D19" s="142">
        <v>31.82</v>
      </c>
      <c r="E19" s="118">
        <v>12148</v>
      </c>
      <c r="F19" s="118">
        <v>0</v>
      </c>
      <c r="G19" s="118">
        <v>4373</v>
      </c>
      <c r="H19" s="118">
        <v>25</v>
      </c>
      <c r="I19" s="119">
        <f t="shared" si="0"/>
        <v>16546</v>
      </c>
    </row>
    <row r="20" spans="1:9" s="18" customFormat="1" ht="15.75" customHeight="1" x14ac:dyDescent="0.2">
      <c r="A20" s="19" t="s">
        <v>53</v>
      </c>
      <c r="B20" s="20">
        <v>60444509</v>
      </c>
      <c r="C20" s="73">
        <v>91651000176</v>
      </c>
      <c r="D20" s="146">
        <v>39.53</v>
      </c>
      <c r="E20" s="124">
        <v>15118</v>
      </c>
      <c r="F20" s="124">
        <v>20</v>
      </c>
      <c r="G20" s="124">
        <v>5449</v>
      </c>
      <c r="H20" s="124">
        <v>31</v>
      </c>
      <c r="I20" s="125">
        <f t="shared" si="0"/>
        <v>20618</v>
      </c>
    </row>
    <row r="21" spans="1:9" s="18" customFormat="1" ht="15.75" customHeight="1" x14ac:dyDescent="0.2">
      <c r="A21" s="19" t="s">
        <v>54</v>
      </c>
      <c r="B21" s="20">
        <v>61387312</v>
      </c>
      <c r="C21" s="23">
        <v>91651000180</v>
      </c>
      <c r="D21" s="142">
        <v>31.779999999999998</v>
      </c>
      <c r="E21" s="118">
        <v>12109</v>
      </c>
      <c r="F21" s="118">
        <v>150</v>
      </c>
      <c r="G21" s="118">
        <v>4410</v>
      </c>
      <c r="H21" s="118">
        <v>25</v>
      </c>
      <c r="I21" s="119">
        <f t="shared" si="0"/>
        <v>16694</v>
      </c>
    </row>
    <row r="22" spans="1:9" s="18" customFormat="1" ht="15.75" customHeight="1" x14ac:dyDescent="0.2">
      <c r="A22" s="19" t="s">
        <v>55</v>
      </c>
      <c r="B22" s="20">
        <v>48132811</v>
      </c>
      <c r="C22" s="23">
        <v>91651000183</v>
      </c>
      <c r="D22" s="142">
        <v>54.94</v>
      </c>
      <c r="E22" s="118">
        <v>20991</v>
      </c>
      <c r="F22" s="118">
        <v>340</v>
      </c>
      <c r="G22" s="118">
        <v>7672</v>
      </c>
      <c r="H22" s="118">
        <v>44</v>
      </c>
      <c r="I22" s="119">
        <f t="shared" si="0"/>
        <v>29047</v>
      </c>
    </row>
    <row r="23" spans="1:9" s="18" customFormat="1" ht="15.75" customHeight="1" x14ac:dyDescent="0.2">
      <c r="A23" s="19" t="s">
        <v>56</v>
      </c>
      <c r="B23" s="20">
        <v>45242593</v>
      </c>
      <c r="C23" s="23">
        <v>91651000173</v>
      </c>
      <c r="D23" s="142">
        <v>41.529999999999994</v>
      </c>
      <c r="E23" s="118">
        <v>15855</v>
      </c>
      <c r="F23" s="118">
        <v>187</v>
      </c>
      <c r="G23" s="118">
        <v>5772</v>
      </c>
      <c r="H23" s="118">
        <v>33</v>
      </c>
      <c r="I23" s="119">
        <f t="shared" si="0"/>
        <v>21847</v>
      </c>
    </row>
    <row r="24" spans="1:9" s="18" customFormat="1" ht="15.75" customHeight="1" x14ac:dyDescent="0.2">
      <c r="A24" s="19" t="s">
        <v>194</v>
      </c>
      <c r="B24" s="20">
        <v>61387452</v>
      </c>
      <c r="C24" s="23">
        <v>91651000174</v>
      </c>
      <c r="D24" s="142">
        <v>29.029999999999998</v>
      </c>
      <c r="E24" s="118">
        <v>11108</v>
      </c>
      <c r="F24" s="118">
        <v>50</v>
      </c>
      <c r="G24" s="118">
        <v>4016</v>
      </c>
      <c r="H24" s="118">
        <v>23</v>
      </c>
      <c r="I24" s="119">
        <f t="shared" si="0"/>
        <v>15197</v>
      </c>
    </row>
    <row r="25" spans="1:9" s="18" customFormat="1" ht="15.75" customHeight="1" x14ac:dyDescent="0.2">
      <c r="A25" s="19" t="s">
        <v>57</v>
      </c>
      <c r="B25" s="20">
        <v>61385069</v>
      </c>
      <c r="C25" s="23">
        <v>91651000170</v>
      </c>
      <c r="D25" s="142">
        <v>36.139999999999993</v>
      </c>
      <c r="E25" s="118">
        <v>13803</v>
      </c>
      <c r="F25" s="118">
        <v>80</v>
      </c>
      <c r="G25" s="118">
        <v>4996</v>
      </c>
      <c r="H25" s="118">
        <v>28</v>
      </c>
      <c r="I25" s="119">
        <f t="shared" si="0"/>
        <v>18907</v>
      </c>
    </row>
    <row r="26" spans="1:9" s="18" customFormat="1" ht="15.75" customHeight="1" x14ac:dyDescent="0.2">
      <c r="A26" s="19" t="s">
        <v>181</v>
      </c>
      <c r="B26" s="20">
        <v>70849366</v>
      </c>
      <c r="C26" s="23">
        <v>91651000168</v>
      </c>
      <c r="D26" s="142">
        <v>30.61</v>
      </c>
      <c r="E26" s="118">
        <v>11693</v>
      </c>
      <c r="F26" s="118">
        <v>0</v>
      </c>
      <c r="G26" s="118">
        <v>4209</v>
      </c>
      <c r="H26" s="118">
        <v>24</v>
      </c>
      <c r="I26" s="119">
        <f t="shared" si="0"/>
        <v>15926</v>
      </c>
    </row>
    <row r="27" spans="1:9" s="18" customFormat="1" ht="15.75" customHeight="1" x14ac:dyDescent="0.2">
      <c r="A27" s="19" t="s">
        <v>58</v>
      </c>
      <c r="B27" s="20">
        <v>70848947</v>
      </c>
      <c r="C27" s="23">
        <v>91651000177</v>
      </c>
      <c r="D27" s="142">
        <v>37.9</v>
      </c>
      <c r="E27" s="118">
        <v>14480</v>
      </c>
      <c r="F27" s="118">
        <v>0</v>
      </c>
      <c r="G27" s="118">
        <v>5212</v>
      </c>
      <c r="H27" s="118">
        <v>30</v>
      </c>
      <c r="I27" s="119">
        <f t="shared" si="0"/>
        <v>19722</v>
      </c>
    </row>
    <row r="28" spans="1:9" s="18" customFormat="1" ht="15.75" customHeight="1" x14ac:dyDescent="0.2">
      <c r="A28" s="19" t="s">
        <v>59</v>
      </c>
      <c r="B28" s="20">
        <v>70098506</v>
      </c>
      <c r="C28" s="23">
        <v>91651000166</v>
      </c>
      <c r="D28" s="142">
        <v>33.380000000000003</v>
      </c>
      <c r="E28" s="118">
        <v>12750</v>
      </c>
      <c r="F28" s="118">
        <v>30</v>
      </c>
      <c r="G28" s="118">
        <v>4600</v>
      </c>
      <c r="H28" s="118">
        <v>26</v>
      </c>
      <c r="I28" s="119">
        <f t="shared" si="0"/>
        <v>17406</v>
      </c>
    </row>
    <row r="29" spans="1:9" s="18" customFormat="1" ht="15.75" customHeight="1" x14ac:dyDescent="0.2">
      <c r="A29" s="19" t="s">
        <v>60</v>
      </c>
      <c r="B29" s="20">
        <v>61385433</v>
      </c>
      <c r="C29" s="23">
        <v>91651000184</v>
      </c>
      <c r="D29" s="142">
        <v>31.31</v>
      </c>
      <c r="E29" s="118">
        <v>11951</v>
      </c>
      <c r="F29" s="118">
        <v>50</v>
      </c>
      <c r="G29" s="118">
        <v>4319</v>
      </c>
      <c r="H29" s="118">
        <v>25</v>
      </c>
      <c r="I29" s="119">
        <f t="shared" si="0"/>
        <v>16345</v>
      </c>
    </row>
    <row r="30" spans="1:9" s="18" customFormat="1" ht="15.75" customHeight="1" thickBot="1" x14ac:dyDescent="0.25">
      <c r="A30" s="19" t="s">
        <v>61</v>
      </c>
      <c r="B30" s="20">
        <v>68403704</v>
      </c>
      <c r="C30" s="68">
        <v>91651000171</v>
      </c>
      <c r="D30" s="145">
        <v>37.79</v>
      </c>
      <c r="E30" s="120">
        <v>14435</v>
      </c>
      <c r="F30" s="120">
        <v>0</v>
      </c>
      <c r="G30" s="120">
        <v>5197</v>
      </c>
      <c r="H30" s="120">
        <v>30</v>
      </c>
      <c r="I30" s="121">
        <f t="shared" si="0"/>
        <v>19662</v>
      </c>
    </row>
    <row r="31" spans="1:9" s="18" customFormat="1" ht="21" customHeight="1" thickBot="1" x14ac:dyDescent="0.25">
      <c r="A31" s="164" t="s">
        <v>3</v>
      </c>
      <c r="B31" s="197"/>
      <c r="C31" s="166"/>
      <c r="D31" s="144">
        <f t="shared" ref="D31:I31" si="1">SUM(D6:D30)</f>
        <v>851.3</v>
      </c>
      <c r="E31" s="122">
        <f t="shared" si="1"/>
        <v>325201</v>
      </c>
      <c r="F31" s="122">
        <f t="shared" si="1"/>
        <v>1793</v>
      </c>
      <c r="G31" s="122">
        <f t="shared" si="1"/>
        <v>117679</v>
      </c>
      <c r="H31" s="122">
        <f t="shared" si="1"/>
        <v>672</v>
      </c>
      <c r="I31" s="123">
        <f t="shared" si="1"/>
        <v>445345</v>
      </c>
    </row>
    <row r="32" spans="1:9" s="18" customFormat="1" x14ac:dyDescent="0.2">
      <c r="D32" s="15"/>
      <c r="E32" s="16"/>
      <c r="F32" s="16"/>
      <c r="G32" s="16"/>
      <c r="H32" s="16"/>
      <c r="I32" s="16"/>
    </row>
    <row r="33" spans="4:9" x14ac:dyDescent="0.2">
      <c r="D33" s="4"/>
      <c r="E33" s="4"/>
      <c r="F33" s="4"/>
      <c r="G33" s="4"/>
      <c r="H33" s="4"/>
      <c r="I33" s="4"/>
    </row>
    <row r="34" spans="4:9" x14ac:dyDescent="0.2">
      <c r="D34" s="4"/>
      <c r="E34" s="4"/>
      <c r="F34" s="4"/>
      <c r="G34" s="4"/>
      <c r="H34" s="4"/>
      <c r="I34" s="4"/>
    </row>
    <row r="35" spans="4:9" ht="15.75" customHeight="1" x14ac:dyDescent="0.2">
      <c r="D35" s="4"/>
      <c r="E35" s="4"/>
      <c r="F35" s="4"/>
      <c r="G35" s="4"/>
      <c r="H35" s="4"/>
      <c r="I35" s="4"/>
    </row>
    <row r="36" spans="4:9" ht="15.75" customHeight="1" x14ac:dyDescent="0.2">
      <c r="D36" s="4"/>
      <c r="E36" s="4"/>
      <c r="F36" s="4"/>
      <c r="G36" s="4"/>
      <c r="H36" s="4"/>
      <c r="I36" s="4"/>
    </row>
    <row r="37" spans="4:9" x14ac:dyDescent="0.2">
      <c r="D37" s="4"/>
      <c r="E37" s="4"/>
      <c r="F37" s="4"/>
      <c r="G37" s="4"/>
      <c r="H37" s="4"/>
      <c r="I37" s="4"/>
    </row>
    <row r="38" spans="4:9" ht="19.5" customHeight="1" x14ac:dyDescent="0.2">
      <c r="D38" s="4"/>
      <c r="E38" s="4"/>
      <c r="F38" s="4"/>
      <c r="G38" s="4"/>
      <c r="H38" s="4"/>
      <c r="I38" s="4"/>
    </row>
    <row r="39" spans="4:9" ht="16.5" customHeight="1" x14ac:dyDescent="0.2">
      <c r="D39" s="4"/>
      <c r="E39" s="4"/>
      <c r="F39" s="4"/>
      <c r="G39" s="4"/>
      <c r="H39" s="4"/>
      <c r="I39" s="4"/>
    </row>
    <row r="40" spans="4:9" ht="20.25" customHeight="1" x14ac:dyDescent="0.2">
      <c r="D40" s="4"/>
      <c r="E40" s="4"/>
      <c r="F40" s="4"/>
      <c r="G40" s="4"/>
      <c r="H40" s="4"/>
      <c r="I40" s="4"/>
    </row>
    <row r="41" spans="4:9" x14ac:dyDescent="0.2">
      <c r="D41" s="4"/>
      <c r="E41" s="4"/>
      <c r="F41" s="4"/>
      <c r="G41" s="4"/>
      <c r="H41" s="4"/>
      <c r="I41" s="4"/>
    </row>
    <row r="42" spans="4:9" x14ac:dyDescent="0.2">
      <c r="D42" s="30"/>
      <c r="E42" s="31"/>
      <c r="F42" s="31"/>
      <c r="G42" s="31"/>
      <c r="H42" s="31"/>
      <c r="I42" s="31"/>
    </row>
    <row r="43" spans="4:9" x14ac:dyDescent="0.2">
      <c r="D43" s="30"/>
      <c r="E43" s="31"/>
      <c r="F43" s="31"/>
      <c r="G43" s="31"/>
      <c r="H43" s="31"/>
      <c r="I43" s="31"/>
    </row>
    <row r="44" spans="4:9" x14ac:dyDescent="0.2">
      <c r="D44" s="30"/>
      <c r="E44" s="31"/>
      <c r="F44" s="31"/>
      <c r="G44" s="31"/>
      <c r="H44" s="31"/>
      <c r="I44" s="31"/>
    </row>
    <row r="45" spans="4:9" x14ac:dyDescent="0.2">
      <c r="D45" s="30"/>
      <c r="E45" s="31"/>
      <c r="F45" s="31"/>
      <c r="G45" s="31"/>
      <c r="H45" s="31"/>
      <c r="I45" s="31"/>
    </row>
    <row r="46" spans="4:9" x14ac:dyDescent="0.2">
      <c r="D46" s="30"/>
      <c r="E46" s="31"/>
      <c r="F46" s="31"/>
      <c r="G46" s="31"/>
      <c r="H46" s="31"/>
      <c r="I46" s="31"/>
    </row>
    <row r="47" spans="4:9" x14ac:dyDescent="0.2">
      <c r="D47" s="30"/>
      <c r="E47" s="31"/>
      <c r="F47" s="31"/>
      <c r="G47" s="31"/>
      <c r="H47" s="31"/>
      <c r="I47" s="31"/>
    </row>
    <row r="48" spans="4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  <row r="64" spans="4:9" x14ac:dyDescent="0.2">
      <c r="D64" s="30"/>
      <c r="E64" s="31"/>
      <c r="F64" s="31"/>
      <c r="G64" s="31"/>
      <c r="H64" s="31"/>
      <c r="I64" s="31"/>
    </row>
    <row r="65" spans="4:9" x14ac:dyDescent="0.2">
      <c r="D65" s="30"/>
      <c r="E65" s="31"/>
      <c r="F65" s="31"/>
      <c r="G65" s="31"/>
      <c r="H65" s="31"/>
      <c r="I65" s="31"/>
    </row>
  </sheetData>
  <mergeCells count="12">
    <mergeCell ref="A31:C31"/>
    <mergeCell ref="E3:E4"/>
    <mergeCell ref="A5:I5"/>
    <mergeCell ref="F3:F4"/>
    <mergeCell ref="I3:I4"/>
    <mergeCell ref="A2:A4"/>
    <mergeCell ref="B2:B4"/>
    <mergeCell ref="G3:G4"/>
    <mergeCell ref="H3:H4"/>
    <mergeCell ref="D2:I2"/>
    <mergeCell ref="D3:D4"/>
    <mergeCell ref="C2:C4"/>
  </mergeCells>
  <phoneticPr fontId="0" type="noConversion"/>
  <pageMargins left="0.59055118110236227" right="0.19685039370078741" top="0.59055118110236227" bottom="0.59055118110236227" header="0.51181102362204722" footer="0.51181102362204722"/>
  <pageSetup paperSize="9" scale="75" orientation="landscape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80" workbookViewId="0"/>
  </sheetViews>
  <sheetFormatPr defaultColWidth="9.140625" defaultRowHeight="12.75" x14ac:dyDescent="0.2"/>
  <cols>
    <col min="1" max="1" width="52.85546875" style="4" customWidth="1"/>
    <col min="2" max="2" width="11.140625" style="4" hidden="1" customWidth="1"/>
    <col min="3" max="3" width="14.140625" style="14" customWidth="1"/>
    <col min="4" max="4" width="9.28515625" style="15" customWidth="1"/>
    <col min="5" max="5" width="12" style="16" customWidth="1"/>
    <col min="6" max="6" width="10.5703125" style="16" bestFit="1" customWidth="1"/>
    <col min="7" max="7" width="11.5703125" style="16" customWidth="1"/>
    <col min="8" max="8" width="9.7109375" style="16" customWidth="1"/>
    <col min="9" max="9" width="12.28515625" style="16" customWidth="1"/>
    <col min="10" max="16384" width="9.140625" style="4"/>
  </cols>
  <sheetData>
    <row r="1" spans="1:9" s="18" customFormat="1" ht="13.5" thickBot="1" x14ac:dyDescent="0.25">
      <c r="C1" s="53"/>
      <c r="D1" s="15"/>
      <c r="E1" s="16"/>
      <c r="F1" s="16"/>
      <c r="G1" s="16"/>
      <c r="H1" s="16"/>
      <c r="I1" s="17" t="s">
        <v>256</v>
      </c>
    </row>
    <row r="2" spans="1:9" s="18" customFormat="1" ht="15.75" customHeight="1" x14ac:dyDescent="0.2">
      <c r="A2" s="162" t="s">
        <v>259</v>
      </c>
      <c r="B2" s="171" t="s">
        <v>127</v>
      </c>
      <c r="C2" s="171" t="s">
        <v>200</v>
      </c>
      <c r="D2" s="174" t="s">
        <v>131</v>
      </c>
      <c r="E2" s="175"/>
      <c r="F2" s="175"/>
      <c r="G2" s="175"/>
      <c r="H2" s="175"/>
      <c r="I2" s="176"/>
    </row>
    <row r="3" spans="1:9" s="18" customFormat="1" ht="15.75" customHeight="1" x14ac:dyDescent="0.2">
      <c r="A3" s="169"/>
      <c r="B3" s="172"/>
      <c r="C3" s="172"/>
      <c r="D3" s="181" t="s">
        <v>149</v>
      </c>
      <c r="E3" s="183" t="s">
        <v>0</v>
      </c>
      <c r="F3" s="183" t="s">
        <v>146</v>
      </c>
      <c r="G3" s="181" t="s">
        <v>1</v>
      </c>
      <c r="H3" s="183" t="s">
        <v>152</v>
      </c>
      <c r="I3" s="167" t="s">
        <v>151</v>
      </c>
    </row>
    <row r="4" spans="1:9" s="18" customFormat="1" ht="42" customHeight="1" thickBot="1" x14ac:dyDescent="0.25">
      <c r="A4" s="170"/>
      <c r="B4" s="173"/>
      <c r="C4" s="173"/>
      <c r="D4" s="182"/>
      <c r="E4" s="184"/>
      <c r="F4" s="184"/>
      <c r="G4" s="182"/>
      <c r="H4" s="184"/>
      <c r="I4" s="168"/>
    </row>
    <row r="5" spans="1:9" s="18" customFormat="1" ht="19.5" customHeight="1" x14ac:dyDescent="0.2">
      <c r="A5" s="177" t="s">
        <v>165</v>
      </c>
      <c r="B5" s="178"/>
      <c r="C5" s="178"/>
      <c r="D5" s="178"/>
      <c r="E5" s="178"/>
      <c r="F5" s="179"/>
      <c r="G5" s="179"/>
      <c r="H5" s="179"/>
      <c r="I5" s="180"/>
    </row>
    <row r="6" spans="1:9" s="18" customFormat="1" ht="15.75" customHeight="1" x14ac:dyDescent="0.2">
      <c r="A6" s="19" t="s">
        <v>135</v>
      </c>
      <c r="B6" s="20">
        <v>45245924</v>
      </c>
      <c r="C6" s="23">
        <v>91651000150</v>
      </c>
      <c r="D6" s="142">
        <v>23</v>
      </c>
      <c r="E6" s="118">
        <v>8007</v>
      </c>
      <c r="F6" s="118">
        <v>1036</v>
      </c>
      <c r="G6" s="118">
        <v>3235</v>
      </c>
      <c r="H6" s="118">
        <v>259</v>
      </c>
      <c r="I6" s="119">
        <f t="shared" ref="I6:I18" si="0">E6+F6+G6+H6</f>
        <v>12537</v>
      </c>
    </row>
    <row r="7" spans="1:9" s="18" customFormat="1" ht="15.75" customHeight="1" x14ac:dyDescent="0.2">
      <c r="A7" s="19" t="s">
        <v>136</v>
      </c>
      <c r="B7" s="20">
        <v>45241848</v>
      </c>
      <c r="C7" s="23">
        <v>91651000149</v>
      </c>
      <c r="D7" s="142">
        <v>16</v>
      </c>
      <c r="E7" s="118">
        <v>5952</v>
      </c>
      <c r="F7" s="118">
        <v>1036</v>
      </c>
      <c r="G7" s="118">
        <v>2495</v>
      </c>
      <c r="H7" s="118">
        <v>172</v>
      </c>
      <c r="I7" s="119">
        <f t="shared" si="0"/>
        <v>9655</v>
      </c>
    </row>
    <row r="8" spans="1:9" s="18" customFormat="1" ht="15.75" customHeight="1" x14ac:dyDescent="0.2">
      <c r="A8" s="19" t="s">
        <v>237</v>
      </c>
      <c r="B8" s="20">
        <v>45241651</v>
      </c>
      <c r="C8" s="23">
        <v>91651000159</v>
      </c>
      <c r="D8" s="142">
        <v>18.5</v>
      </c>
      <c r="E8" s="118">
        <v>7286</v>
      </c>
      <c r="F8" s="118">
        <v>1023</v>
      </c>
      <c r="G8" s="118">
        <v>2971</v>
      </c>
      <c r="H8" s="118">
        <v>252</v>
      </c>
      <c r="I8" s="119">
        <f t="shared" si="0"/>
        <v>11532</v>
      </c>
    </row>
    <row r="9" spans="1:9" s="18" customFormat="1" ht="15.75" customHeight="1" x14ac:dyDescent="0.2">
      <c r="A9" s="19" t="s">
        <v>195</v>
      </c>
      <c r="B9" s="20">
        <v>45241295</v>
      </c>
      <c r="C9" s="23">
        <v>91651000157</v>
      </c>
      <c r="D9" s="142">
        <v>23.05</v>
      </c>
      <c r="E9" s="118">
        <v>8303</v>
      </c>
      <c r="F9" s="118">
        <v>699</v>
      </c>
      <c r="G9" s="118">
        <v>3227</v>
      </c>
      <c r="H9" s="118">
        <v>277</v>
      </c>
      <c r="I9" s="119">
        <f t="shared" si="0"/>
        <v>12506</v>
      </c>
    </row>
    <row r="10" spans="1:9" s="18" customFormat="1" ht="15.75" customHeight="1" x14ac:dyDescent="0.2">
      <c r="A10" s="19" t="s">
        <v>137</v>
      </c>
      <c r="B10" s="20">
        <v>45241643</v>
      </c>
      <c r="C10" s="23">
        <v>91651000155</v>
      </c>
      <c r="D10" s="142">
        <v>19.2</v>
      </c>
      <c r="E10" s="118">
        <v>6279</v>
      </c>
      <c r="F10" s="118">
        <v>760</v>
      </c>
      <c r="G10" s="118">
        <v>2519</v>
      </c>
      <c r="H10" s="118">
        <v>216</v>
      </c>
      <c r="I10" s="119">
        <f t="shared" si="0"/>
        <v>9774</v>
      </c>
    </row>
    <row r="11" spans="1:9" s="18" customFormat="1" ht="15.75" customHeight="1" x14ac:dyDescent="0.2">
      <c r="A11" s="19" t="s">
        <v>138</v>
      </c>
      <c r="B11" s="20">
        <v>45242941</v>
      </c>
      <c r="C11" s="23">
        <v>91651000154</v>
      </c>
      <c r="D11" s="142">
        <v>14.5</v>
      </c>
      <c r="E11" s="118">
        <v>5424</v>
      </c>
      <c r="F11" s="118">
        <v>488</v>
      </c>
      <c r="G11" s="118">
        <v>2119</v>
      </c>
      <c r="H11" s="118">
        <v>182</v>
      </c>
      <c r="I11" s="119">
        <f t="shared" si="0"/>
        <v>8213</v>
      </c>
    </row>
    <row r="12" spans="1:9" s="18" customFormat="1" ht="15.75" customHeight="1" x14ac:dyDescent="0.2">
      <c r="A12" s="19" t="s">
        <v>139</v>
      </c>
      <c r="B12" s="20">
        <v>45241694</v>
      </c>
      <c r="C12" s="23">
        <v>91651000416</v>
      </c>
      <c r="D12" s="142">
        <v>17.899999999999999</v>
      </c>
      <c r="E12" s="118">
        <v>6387</v>
      </c>
      <c r="F12" s="118">
        <v>513</v>
      </c>
      <c r="G12" s="118">
        <v>2477</v>
      </c>
      <c r="H12" s="118">
        <v>195</v>
      </c>
      <c r="I12" s="119">
        <f t="shared" si="0"/>
        <v>9572</v>
      </c>
    </row>
    <row r="13" spans="1:9" s="18" customFormat="1" ht="15.75" customHeight="1" x14ac:dyDescent="0.2">
      <c r="A13" s="19" t="s">
        <v>192</v>
      </c>
      <c r="B13" s="20">
        <v>45242950</v>
      </c>
      <c r="C13" s="23">
        <v>91651000152</v>
      </c>
      <c r="D13" s="142">
        <v>8</v>
      </c>
      <c r="E13" s="118">
        <v>3152</v>
      </c>
      <c r="F13" s="118">
        <v>411</v>
      </c>
      <c r="G13" s="118">
        <v>1274</v>
      </c>
      <c r="H13" s="118">
        <v>88</v>
      </c>
      <c r="I13" s="119">
        <f t="shared" si="0"/>
        <v>4925</v>
      </c>
    </row>
    <row r="14" spans="1:9" s="18" customFormat="1" ht="15.75" customHeight="1" x14ac:dyDescent="0.2">
      <c r="A14" s="19" t="s">
        <v>140</v>
      </c>
      <c r="B14" s="20">
        <v>45242879</v>
      </c>
      <c r="C14" s="23">
        <v>91651000153</v>
      </c>
      <c r="D14" s="142">
        <v>20.5</v>
      </c>
      <c r="E14" s="118">
        <v>7063</v>
      </c>
      <c r="F14" s="118">
        <v>1022</v>
      </c>
      <c r="G14" s="118">
        <v>2890</v>
      </c>
      <c r="H14" s="118">
        <v>213</v>
      </c>
      <c r="I14" s="119">
        <f t="shared" si="0"/>
        <v>11188</v>
      </c>
    </row>
    <row r="15" spans="1:9" s="18" customFormat="1" ht="15.75" customHeight="1" x14ac:dyDescent="0.2">
      <c r="A15" s="19" t="s">
        <v>145</v>
      </c>
      <c r="B15" s="20">
        <v>49625055</v>
      </c>
      <c r="C15" s="23">
        <v>91651000151</v>
      </c>
      <c r="D15" s="142">
        <v>18</v>
      </c>
      <c r="E15" s="118">
        <v>6089</v>
      </c>
      <c r="F15" s="118">
        <v>810</v>
      </c>
      <c r="G15" s="118">
        <v>2467</v>
      </c>
      <c r="H15" s="118">
        <v>194</v>
      </c>
      <c r="I15" s="119">
        <f t="shared" si="0"/>
        <v>9560</v>
      </c>
    </row>
    <row r="16" spans="1:9" s="18" customFormat="1" ht="15.75" customHeight="1" x14ac:dyDescent="0.2">
      <c r="A16" s="19" t="s">
        <v>141</v>
      </c>
      <c r="B16" s="20">
        <v>67365779</v>
      </c>
      <c r="C16" s="23">
        <v>91651000156</v>
      </c>
      <c r="D16" s="142">
        <v>18.2</v>
      </c>
      <c r="E16" s="118">
        <v>6102</v>
      </c>
      <c r="F16" s="118">
        <v>812</v>
      </c>
      <c r="G16" s="118">
        <v>2473</v>
      </c>
      <c r="H16" s="118">
        <v>206</v>
      </c>
      <c r="I16" s="119">
        <f t="shared" si="0"/>
        <v>9593</v>
      </c>
    </row>
    <row r="17" spans="1:9" s="18" customFormat="1" ht="15.75" customHeight="1" x14ac:dyDescent="0.2">
      <c r="A17" s="19" t="s">
        <v>142</v>
      </c>
      <c r="B17" s="20">
        <v>45241945</v>
      </c>
      <c r="C17" s="23">
        <v>91651000158</v>
      </c>
      <c r="D17" s="142">
        <v>27.5</v>
      </c>
      <c r="E17" s="118">
        <v>9543</v>
      </c>
      <c r="F17" s="118">
        <v>1093</v>
      </c>
      <c r="G17" s="118">
        <v>3807</v>
      </c>
      <c r="H17" s="118">
        <v>247</v>
      </c>
      <c r="I17" s="119">
        <f t="shared" si="0"/>
        <v>14690</v>
      </c>
    </row>
    <row r="18" spans="1:9" s="18" customFormat="1" ht="15.75" customHeight="1" thickBot="1" x14ac:dyDescent="0.25">
      <c r="A18" s="69" t="s">
        <v>143</v>
      </c>
      <c r="B18" s="74">
        <v>64289</v>
      </c>
      <c r="C18" s="68">
        <v>91651000212</v>
      </c>
      <c r="D18" s="145">
        <v>44</v>
      </c>
      <c r="E18" s="120">
        <v>16289</v>
      </c>
      <c r="F18" s="120">
        <v>2266</v>
      </c>
      <c r="G18" s="120">
        <v>6635</v>
      </c>
      <c r="H18" s="120">
        <v>505</v>
      </c>
      <c r="I18" s="121">
        <f t="shared" si="0"/>
        <v>25695</v>
      </c>
    </row>
    <row r="19" spans="1:9" s="18" customFormat="1" ht="21" customHeight="1" thickBot="1" x14ac:dyDescent="0.25">
      <c r="A19" s="164" t="s">
        <v>3</v>
      </c>
      <c r="B19" s="191"/>
      <c r="C19" s="166"/>
      <c r="D19" s="144">
        <f t="shared" ref="D19:I19" si="1">SUM(D6:D18)</f>
        <v>268.35000000000002</v>
      </c>
      <c r="E19" s="122">
        <f t="shared" si="1"/>
        <v>95876</v>
      </c>
      <c r="F19" s="122">
        <f t="shared" si="1"/>
        <v>11969</v>
      </c>
      <c r="G19" s="122">
        <f t="shared" si="1"/>
        <v>38589</v>
      </c>
      <c r="H19" s="122">
        <f t="shared" si="1"/>
        <v>3006</v>
      </c>
      <c r="I19" s="123">
        <f t="shared" si="1"/>
        <v>149440</v>
      </c>
    </row>
    <row r="20" spans="1:9" s="18" customFormat="1" x14ac:dyDescent="0.2">
      <c r="C20" s="53"/>
    </row>
    <row r="21" spans="1:9" ht="13.5" thickBot="1" x14ac:dyDescent="0.25">
      <c r="I21" s="17" t="s">
        <v>256</v>
      </c>
    </row>
    <row r="22" spans="1:9" ht="15.75" customHeight="1" x14ac:dyDescent="0.2">
      <c r="A22" s="162" t="s">
        <v>259</v>
      </c>
      <c r="B22" s="171" t="s">
        <v>127</v>
      </c>
      <c r="C22" s="171" t="s">
        <v>200</v>
      </c>
      <c r="D22" s="174" t="s">
        <v>239</v>
      </c>
      <c r="E22" s="175"/>
      <c r="F22" s="175"/>
      <c r="G22" s="175"/>
      <c r="H22" s="175"/>
      <c r="I22" s="176"/>
    </row>
    <row r="23" spans="1:9" ht="15.75" customHeight="1" x14ac:dyDescent="0.2">
      <c r="A23" s="169"/>
      <c r="B23" s="172"/>
      <c r="C23" s="172"/>
      <c r="D23" s="181" t="s">
        <v>149</v>
      </c>
      <c r="E23" s="183" t="s">
        <v>0</v>
      </c>
      <c r="F23" s="183" t="s">
        <v>146</v>
      </c>
      <c r="G23" s="181" t="s">
        <v>1</v>
      </c>
      <c r="H23" s="183" t="s">
        <v>152</v>
      </c>
      <c r="I23" s="167" t="s">
        <v>151</v>
      </c>
    </row>
    <row r="24" spans="1:9" ht="42" customHeight="1" thickBot="1" x14ac:dyDescent="0.25">
      <c r="A24" s="170"/>
      <c r="B24" s="173"/>
      <c r="C24" s="173"/>
      <c r="D24" s="182"/>
      <c r="E24" s="184"/>
      <c r="F24" s="184"/>
      <c r="G24" s="182"/>
      <c r="H24" s="184"/>
      <c r="I24" s="168"/>
    </row>
    <row r="25" spans="1:9" ht="19.5" customHeight="1" x14ac:dyDescent="0.2">
      <c r="A25" s="177" t="s">
        <v>155</v>
      </c>
      <c r="B25" s="179"/>
      <c r="C25" s="179"/>
      <c r="D25" s="179"/>
      <c r="E25" s="179"/>
      <c r="F25" s="179"/>
      <c r="G25" s="179"/>
      <c r="H25" s="179"/>
      <c r="I25" s="180"/>
    </row>
    <row r="26" spans="1:9" ht="16.5" customHeight="1" thickBot="1" x14ac:dyDescent="0.25">
      <c r="A26" s="66" t="s">
        <v>156</v>
      </c>
      <c r="B26" s="67">
        <v>70842132</v>
      </c>
      <c r="C26" s="72">
        <v>91651000399</v>
      </c>
      <c r="D26" s="145">
        <v>15.58</v>
      </c>
      <c r="E26" s="120">
        <v>3343</v>
      </c>
      <c r="F26" s="120">
        <v>30</v>
      </c>
      <c r="G26" s="120">
        <v>1214</v>
      </c>
      <c r="H26" s="120">
        <v>72</v>
      </c>
      <c r="I26" s="121">
        <f>E26+F26+G26+H26</f>
        <v>4659</v>
      </c>
    </row>
    <row r="27" spans="1:9" ht="20.25" customHeight="1" thickBot="1" x14ac:dyDescent="0.25">
      <c r="A27" s="192" t="s">
        <v>3</v>
      </c>
      <c r="B27" s="165"/>
      <c r="C27" s="166"/>
      <c r="D27" s="144">
        <f t="shared" ref="D27:I27" si="2">SUM(D26)</f>
        <v>15.58</v>
      </c>
      <c r="E27" s="122">
        <f t="shared" si="2"/>
        <v>3343</v>
      </c>
      <c r="F27" s="122">
        <f t="shared" si="2"/>
        <v>30</v>
      </c>
      <c r="G27" s="122">
        <f t="shared" si="2"/>
        <v>1214</v>
      </c>
      <c r="H27" s="122">
        <f t="shared" si="2"/>
        <v>72</v>
      </c>
      <c r="I27" s="123">
        <f t="shared" si="2"/>
        <v>4659</v>
      </c>
    </row>
    <row r="41" spans="4:9" x14ac:dyDescent="0.2">
      <c r="D41" s="30"/>
      <c r="E41" s="31"/>
      <c r="F41" s="31"/>
      <c r="G41" s="31"/>
      <c r="H41" s="31"/>
      <c r="I41" s="31"/>
    </row>
    <row r="42" spans="4:9" x14ac:dyDescent="0.2">
      <c r="D42" s="30"/>
      <c r="E42" s="31"/>
      <c r="F42" s="31"/>
      <c r="G42" s="31"/>
      <c r="H42" s="31"/>
      <c r="I42" s="31"/>
    </row>
    <row r="43" spans="4:9" x14ac:dyDescent="0.2">
      <c r="D43" s="30"/>
      <c r="E43" s="31"/>
      <c r="F43" s="31"/>
      <c r="G43" s="31"/>
      <c r="H43" s="31"/>
      <c r="I43" s="31"/>
    </row>
    <row r="44" spans="4:9" x14ac:dyDescent="0.2">
      <c r="D44" s="30"/>
      <c r="E44" s="31"/>
      <c r="F44" s="31"/>
      <c r="G44" s="31"/>
      <c r="H44" s="31"/>
      <c r="I44" s="31"/>
    </row>
    <row r="45" spans="4:9" x14ac:dyDescent="0.2">
      <c r="D45" s="30"/>
      <c r="E45" s="31"/>
      <c r="F45" s="31"/>
      <c r="G45" s="31"/>
      <c r="H45" s="31"/>
      <c r="I45" s="31"/>
    </row>
    <row r="46" spans="4:9" x14ac:dyDescent="0.2">
      <c r="D46" s="30"/>
      <c r="E46" s="31"/>
      <c r="F46" s="31"/>
      <c r="G46" s="31"/>
      <c r="H46" s="31"/>
      <c r="I46" s="31"/>
    </row>
    <row r="47" spans="4:9" x14ac:dyDescent="0.2">
      <c r="D47" s="30"/>
      <c r="E47" s="31"/>
      <c r="F47" s="31"/>
      <c r="G47" s="31"/>
      <c r="H47" s="31"/>
      <c r="I47" s="31"/>
    </row>
    <row r="48" spans="4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  <row r="64" spans="4:9" x14ac:dyDescent="0.2">
      <c r="D64" s="30"/>
      <c r="E64" s="31"/>
      <c r="F64" s="31"/>
      <c r="G64" s="31"/>
      <c r="H64" s="31"/>
      <c r="I64" s="31"/>
    </row>
    <row r="65" spans="4:9" x14ac:dyDescent="0.2">
      <c r="D65" s="30"/>
      <c r="E65" s="31"/>
      <c r="F65" s="31"/>
      <c r="G65" s="31"/>
      <c r="H65" s="31"/>
      <c r="I65" s="31"/>
    </row>
  </sheetData>
  <mergeCells count="24">
    <mergeCell ref="A19:C19"/>
    <mergeCell ref="E3:E4"/>
    <mergeCell ref="F23:F24"/>
    <mergeCell ref="E23:E24"/>
    <mergeCell ref="I3:I4"/>
    <mergeCell ref="A5:I5"/>
    <mergeCell ref="A2:A4"/>
    <mergeCell ref="B2:B4"/>
    <mergeCell ref="D2:I2"/>
    <mergeCell ref="F3:F4"/>
    <mergeCell ref="G3:G4"/>
    <mergeCell ref="C2:C4"/>
    <mergeCell ref="H3:H4"/>
    <mergeCell ref="D3:D4"/>
    <mergeCell ref="G23:G24"/>
    <mergeCell ref="A27:C27"/>
    <mergeCell ref="A25:I25"/>
    <mergeCell ref="H23:H24"/>
    <mergeCell ref="I23:I24"/>
    <mergeCell ref="A22:A24"/>
    <mergeCell ref="B22:B24"/>
    <mergeCell ref="D22:I22"/>
    <mergeCell ref="D23:D24"/>
    <mergeCell ref="C22:C24"/>
  </mergeCells>
  <phoneticPr fontId="1" type="noConversion"/>
  <pageMargins left="0.59055118110236227" right="0.39370078740157483" top="0.98425196850393704" bottom="0.98425196850393704" header="0.51181102362204722" footer="0.51181102362204722"/>
  <pageSetup paperSize="9" scale="75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sumář</vt:lpstr>
      <vt:lpstr>gymnázia</vt:lpstr>
      <vt:lpstr>SOŠ</vt:lpstr>
      <vt:lpstr>VOŠ</vt:lpstr>
      <vt:lpstr>Spec.</vt:lpstr>
      <vt:lpstr>SOU</vt:lpstr>
      <vt:lpstr>PPP, DM a DD</vt:lpstr>
      <vt:lpstr>ZUŠ</vt:lpstr>
      <vt:lpstr>DDM a ŠJ</vt:lpstr>
      <vt:lpstr>Limit na platy</vt:lpstr>
      <vt:lpstr>gymnázia!Názvy_tisku</vt:lpstr>
      <vt:lpstr>SOŠ!Názvy_tisku</vt:lpstr>
      <vt:lpstr>SOU!Názvy_tisku</vt:lpstr>
      <vt:lpstr>Spec.!Názvy_tisku</vt:lpstr>
      <vt:lpstr>sumář!Názvy_tisku</vt:lpstr>
      <vt:lpstr>VOŠ!Názvy_tisku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Čeledová Jitka (MHMP, ROZ)</cp:lastModifiedBy>
  <cp:lastPrinted>2018-11-20T09:53:06Z</cp:lastPrinted>
  <dcterms:created xsi:type="dcterms:W3CDTF">2008-03-11T13:26:44Z</dcterms:created>
  <dcterms:modified xsi:type="dcterms:W3CDTF">2018-12-20T11:53:34Z</dcterms:modified>
</cp:coreProperties>
</file>