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bilance" sheetId="1" r:id="rId1"/>
    <sheet name="rekapitulace výdajů" sheetId="2" r:id="rId2"/>
  </sheets>
  <definedNames/>
  <calcPr fullCalcOnLoad="1"/>
</workbook>
</file>

<file path=xl/sharedStrings.xml><?xml version="1.0" encoding="utf-8"?>
<sst xmlns="http://schemas.openxmlformats.org/spreadsheetml/2006/main" count="236" uniqueCount="149">
  <si>
    <t>Položka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</si>
  <si>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</si>
  <si>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</si>
  <si>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</si>
  <si>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</si>
  <si>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</si>
  <si>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</si>
  <si>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</si>
  <si>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</si>
  <si>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</si>
  <si>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</si>
  <si>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</si>
  <si>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</si>
  <si>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</si>
  <si>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</si>
  <si>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</si>
  <si>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</si>
  <si>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</si>
  <si>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</si>
  <si>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</si>
  <si>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</si>
  <si>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</si>
  <si>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</si>
  <si>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</si>
  <si>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</si>
  <si>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</si>
  <si>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</si>
  <si>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</si>
  <si>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</si>
  <si>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</si>
  <si>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</si>
  <si>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</si>
  <si>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</si>
  <si>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</si>
  <si>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</si>
  <si>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</si>
  <si>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</si>
  <si>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</si>
  <si>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</si>
  <si>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</si>
  <si>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</si>
  <si>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</si>
  <si>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</si>
  <si>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</si>
  <si>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</si>
  <si>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</si>
  <si>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</si>
  <si>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</si>
  <si>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</si>
  <si>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</si>
  <si>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</si>
  <si>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</si>
  <si>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</si>
  <si>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</si>
  <si>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</si>
  <si>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</si>
  <si>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</si>
  <si>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</si>
  <si>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</si>
  <si>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</si>
  <si>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</si>
  <si>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</si>
  <si>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</si>
  <si>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</si>
  <si>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</si>
  <si>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</si>
  <si>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</si>
  <si>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</si>
  <si>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</si>
  <si>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</si>
  <si>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</si>
  <si>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</si>
  <si>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</si>
  <si>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</si>
  <si>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</si>
  <si>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</si>
  <si>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</si>
  <si>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</si>
  <si>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</si>
  <si>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</si>
  <si>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</si>
  <si>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</si>
  <si>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</si>
  <si>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</si>
  <si>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</si>
  <si>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</si>
  <si>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</si>
  <si>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</si>
  <si>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</si>
  <si>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</si>
  <si>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</si>
  <si>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</si>
  <si>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</si>
  <si>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</si>
  <si>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</si>
  <si>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</si>
  <si>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</si>
  <si>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</si>
  <si>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</si>
  <si>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</si>
  <si>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</si>
  <si>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</si>
  <si>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</si>
  <si>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</si>
  <si>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</si>
  <si>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</si>
  <si>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</si>
  <si>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</si>
  <si>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</si>
  <si>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</si>
  <si>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</si>
  <si>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</si>
  <si>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v tis. Kč</t>
  </si>
  <si>
    <t>Vlastní hl.m.Praha</t>
  </si>
  <si>
    <t>Soubor rozpočtů MČ hl.m.Prahy</t>
  </si>
  <si>
    <t>Kap.</t>
  </si>
  <si>
    <t>Text</t>
  </si>
  <si>
    <t>Soubor rozpočtů</t>
  </si>
  <si>
    <t>Vlastní hl.město</t>
  </si>
  <si>
    <t>za hl.m.Praha CELKEM</t>
  </si>
  <si>
    <t>Praha</t>
  </si>
  <si>
    <t>MČ hl.m.Prahy</t>
  </si>
  <si>
    <t>KAPITÁLOVÉ VÝDAJE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</si>
  <si>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</si>
  <si>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</si>
  <si>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</si>
  <si>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</si>
  <si>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</si>
  <si>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</si>
  <si>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</si>
  <si>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</si>
  <si>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</si>
  <si>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</si>
  <si>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</si>
  <si>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 a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</si>
  <si>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</si>
  <si>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</si>
  <si>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</si>
  <si>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</si>
  <si>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</si>
  <si>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</si>
  <si>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</si>
  <si>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</si>
  <si>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</si>
  <si>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</si>
  <si>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REKAPITULACE  VÝDAJŮ NÁVRHU  ROZPOČTU  NA  ROK  2011</t>
  </si>
  <si>
    <t>Bilance návrhu rozpočtu hlavního města Prahy na rok 2011</t>
  </si>
  <si>
    <t>Soubor zopočtů za hl.m.Prahu CELKEM</t>
  </si>
  <si>
    <t xml:space="preserve">Příloha č. 1 k usnesení Zastupitelstva HMP č. 7/1 ze dne 26.5.2011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</si>
</sst>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0" borderId="1" applyBorder="0">
      <alignment horizontal="right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1" fillId="0" borderId="0" xfId="21" applyNumberFormat="1">
      <alignment/>
      <protection/>
    </xf>
    <xf numFmtId="0" fontId="1" fillId="0" borderId="0" xfId="21">
      <alignment/>
      <protection/>
    </xf>
    <xf numFmtId="4" fontId="1" fillId="0" borderId="0" xfId="21" applyNumberFormat="1" applyAlignment="1">
      <alignment horizontal="right"/>
      <protection/>
    </xf>
    <xf numFmtId="0" fontId="3" fillId="0" borderId="2" xfId="21" applyFont="1" applyBorder="1" applyAlignment="1">
      <alignment horizontal="center"/>
      <protection/>
    </xf>
    <xf numFmtId="4" fontId="3" fillId="0" borderId="3" xfId="21" applyNumberFormat="1" applyFont="1" applyBorder="1" applyAlignment="1">
      <alignment horizontal="center"/>
      <protection/>
    </xf>
    <xf numFmtId="0" fontId="4" fillId="0" borderId="4" xfId="21" applyFont="1" applyBorder="1">
      <alignment/>
      <protection/>
    </xf>
    <xf numFmtId="4" fontId="4" fillId="0" borderId="5" xfId="21" applyNumberFormat="1" applyFont="1" applyBorder="1" applyAlignment="1">
      <alignment horizontal="right"/>
      <protection/>
    </xf>
    <xf numFmtId="0" fontId="3" fillId="2" borderId="6" xfId="21" applyFont="1" applyFill="1" applyBorder="1" applyAlignment="1">
      <alignment horizontal="left"/>
      <protection/>
    </xf>
    <xf numFmtId="4" fontId="3" fillId="2" borderId="7" xfId="21" applyNumberFormat="1" applyFont="1" applyFill="1" applyBorder="1" applyAlignment="1">
      <alignment horizontal="left"/>
      <protection/>
    </xf>
    <xf numFmtId="4" fontId="3" fillId="2" borderId="8" xfId="21" applyNumberFormat="1" applyFont="1" applyFill="1" applyBorder="1" applyAlignment="1">
      <alignment horizontal="right"/>
      <protection/>
    </xf>
    <xf numFmtId="0" fontId="4" fillId="0" borderId="9" xfId="21" applyFont="1" applyBorder="1" applyAlignment="1">
      <alignment horizontal="left"/>
      <protection/>
    </xf>
    <xf numFmtId="4" fontId="4" fillId="0" borderId="10" xfId="21" applyNumberFormat="1" applyFont="1" applyBorder="1" applyAlignment="1">
      <alignment horizontal="left"/>
      <protection/>
    </xf>
    <xf numFmtId="4" fontId="4" fillId="0" borderId="11" xfId="21" applyNumberFormat="1" applyFont="1" applyBorder="1" applyAlignment="1">
      <alignment horizontal="right"/>
      <protection/>
    </xf>
    <xf numFmtId="0" fontId="3" fillId="0" borderId="6" xfId="21" applyFont="1" applyBorder="1" applyAlignment="1">
      <alignment horizontal="left"/>
      <protection/>
    </xf>
    <xf numFmtId="4" fontId="3" fillId="0" borderId="7" xfId="21" applyNumberFormat="1" applyFont="1" applyBorder="1" applyAlignment="1">
      <alignment horizontal="left"/>
      <protection/>
    </xf>
    <xf numFmtId="4" fontId="3" fillId="0" borderId="8" xfId="21" applyNumberFormat="1" applyFont="1" applyBorder="1" applyAlignment="1">
      <alignment horizontal="right"/>
      <protection/>
    </xf>
    <xf numFmtId="0" fontId="1" fillId="0" borderId="12" xfId="21" applyBorder="1">
      <alignment/>
      <protection/>
    </xf>
    <xf numFmtId="4" fontId="1" fillId="0" borderId="12" xfId="21" applyNumberFormat="1" applyBorder="1">
      <alignment/>
      <protection/>
    </xf>
    <xf numFmtId="4" fontId="3" fillId="0" borderId="0" xfId="21" applyNumberFormat="1" applyFont="1" applyAlignment="1">
      <alignment horizontal="right"/>
      <protection/>
    </xf>
    <xf numFmtId="4" fontId="6" fillId="0" borderId="13" xfId="17" applyFont="1" applyBorder="1">
      <alignment horizontal="right"/>
      <protection/>
    </xf>
    <xf numFmtId="4" fontId="6" fillId="0" borderId="9" xfId="17" applyFont="1" applyBorder="1">
      <alignment horizontal="right"/>
      <protection/>
    </xf>
    <xf numFmtId="4" fontId="6" fillId="0" borderId="14" xfId="17" applyFont="1" applyBorder="1">
      <alignment horizontal="right"/>
      <protection/>
    </xf>
    <xf numFmtId="4" fontId="4" fillId="0" borderId="9" xfId="21" applyNumberFormat="1" applyFont="1" applyBorder="1" applyAlignment="1">
      <alignment horizontal="right"/>
      <protection/>
    </xf>
    <xf numFmtId="4" fontId="4" fillId="0" borderId="15" xfId="21" applyNumberFormat="1" applyFont="1" applyBorder="1" applyAlignment="1">
      <alignment horizontal="right"/>
      <protection/>
    </xf>
    <xf numFmtId="0" fontId="4" fillId="0" borderId="0" xfId="21" applyFont="1">
      <alignment/>
      <protection/>
    </xf>
    <xf numFmtId="49" fontId="4" fillId="0" borderId="0" xfId="21" applyNumberFormat="1" applyFont="1" applyBorder="1" applyAlignment="1">
      <alignment horizontal="center"/>
      <protection/>
    </xf>
    <xf numFmtId="0" fontId="4" fillId="0" borderId="0" xfId="21" applyFont="1" applyBorder="1">
      <alignment/>
      <protection/>
    </xf>
    <xf numFmtId="0" fontId="4" fillId="0" borderId="12" xfId="21" applyFont="1" applyBorder="1" applyAlignment="1">
      <alignment horizontal="right"/>
      <protection/>
    </xf>
    <xf numFmtId="49" fontId="3" fillId="0" borderId="16" xfId="21" applyNumberFormat="1" applyFont="1" applyBorder="1" applyAlignment="1">
      <alignment horizontal="center"/>
      <protection/>
    </xf>
    <xf numFmtId="0" fontId="3" fillId="0" borderId="17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49" fontId="3" fillId="0" borderId="18" xfId="21" applyNumberFormat="1" applyFont="1" applyBorder="1" applyAlignment="1">
      <alignment horizontal="center"/>
      <protection/>
    </xf>
    <xf numFmtId="0" fontId="3" fillId="0" borderId="19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49" fontId="3" fillId="0" borderId="20" xfId="21" applyNumberFormat="1" applyFont="1" applyBorder="1" applyAlignment="1">
      <alignment horizontal="center"/>
      <protection/>
    </xf>
    <xf numFmtId="0" fontId="3" fillId="0" borderId="6" xfId="21" applyFont="1" applyBorder="1">
      <alignment/>
      <protection/>
    </xf>
    <xf numFmtId="4" fontId="3" fillId="0" borderId="6" xfId="21" applyNumberFormat="1" applyFont="1" applyBorder="1">
      <alignment/>
      <protection/>
    </xf>
    <xf numFmtId="4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49" fontId="4" fillId="0" borderId="21" xfId="21" applyNumberFormat="1" applyFont="1" applyBorder="1" applyAlignment="1">
      <alignment horizontal="center"/>
      <protection/>
    </xf>
    <xf numFmtId="0" fontId="4" fillId="0" borderId="14" xfId="21" applyFont="1" applyBorder="1">
      <alignment/>
      <protection/>
    </xf>
    <xf numFmtId="4" fontId="4" fillId="0" borderId="14" xfId="21" applyNumberFormat="1" applyFont="1" applyBorder="1">
      <alignment/>
      <protection/>
    </xf>
    <xf numFmtId="4" fontId="4" fillId="0" borderId="0" xfId="21" applyNumberFormat="1" applyFont="1">
      <alignment/>
      <protection/>
    </xf>
    <xf numFmtId="49" fontId="4" fillId="0" borderId="22" xfId="21" applyNumberFormat="1" applyFont="1" applyBorder="1" applyAlignment="1">
      <alignment horizontal="center"/>
      <protection/>
    </xf>
    <xf numFmtId="0" fontId="4" fillId="0" borderId="9" xfId="21" applyFont="1" applyBorder="1">
      <alignment/>
      <protection/>
    </xf>
    <xf numFmtId="4" fontId="4" fillId="0" borderId="9" xfId="21" applyNumberFormat="1" applyFont="1" applyBorder="1">
      <alignment/>
      <protection/>
    </xf>
    <xf numFmtId="0" fontId="4" fillId="0" borderId="0" xfId="21" applyFont="1" applyAlignment="1">
      <alignment horizontal="center"/>
      <protection/>
    </xf>
    <xf numFmtId="49" fontId="4" fillId="0" borderId="23" xfId="21" applyNumberFormat="1" applyFont="1" applyBorder="1" applyAlignment="1">
      <alignment horizontal="center"/>
      <protection/>
    </xf>
    <xf numFmtId="0" fontId="4" fillId="0" borderId="24" xfId="21" applyFont="1" applyBorder="1">
      <alignment/>
      <protection/>
    </xf>
    <xf numFmtId="4" fontId="4" fillId="0" borderId="24" xfId="21" applyNumberFormat="1" applyFont="1" applyBorder="1">
      <alignment/>
      <protection/>
    </xf>
    <xf numFmtId="49" fontId="4" fillId="0" borderId="20" xfId="21" applyNumberFormat="1" applyFont="1" applyBorder="1" applyAlignment="1">
      <alignment horizontal="center"/>
      <protection/>
    </xf>
    <xf numFmtId="0" fontId="4" fillId="0" borderId="6" xfId="21" applyFont="1" applyBorder="1">
      <alignment/>
      <protection/>
    </xf>
    <xf numFmtId="4" fontId="4" fillId="0" borderId="25" xfId="21" applyNumberFormat="1" applyFont="1" applyBorder="1">
      <alignment/>
      <protection/>
    </xf>
    <xf numFmtId="4" fontId="4" fillId="0" borderId="6" xfId="21" applyNumberFormat="1" applyFont="1" applyBorder="1">
      <alignment/>
      <protection/>
    </xf>
    <xf numFmtId="4" fontId="4" fillId="0" borderId="14" xfId="21" applyNumberFormat="1" applyFont="1" applyBorder="1" applyProtection="1">
      <alignment/>
      <protection hidden="1"/>
    </xf>
    <xf numFmtId="4" fontId="3" fillId="0" borderId="6" xfId="21" applyNumberFormat="1" applyFont="1" applyFill="1" applyBorder="1">
      <alignment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19" xfId="21" applyFont="1" applyFill="1" applyBorder="1" applyAlignment="1">
      <alignment horizontal="center"/>
      <protection/>
    </xf>
    <xf numFmtId="4" fontId="4" fillId="0" borderId="14" xfId="21" applyNumberFormat="1" applyFont="1" applyFill="1" applyBorder="1" applyAlignment="1">
      <alignment horizontal="right"/>
      <protection/>
    </xf>
    <xf numFmtId="4" fontId="4" fillId="0" borderId="19" xfId="21" applyNumberFormat="1" applyFont="1" applyFill="1" applyBorder="1" applyAlignment="1">
      <alignment horizontal="right"/>
      <protection/>
    </xf>
    <xf numFmtId="4" fontId="4" fillId="0" borderId="13" xfId="21" applyNumberFormat="1" applyFont="1" applyFill="1" applyBorder="1" applyAlignment="1">
      <alignment horizontal="right"/>
      <protection/>
    </xf>
    <xf numFmtId="4" fontId="4" fillId="0" borderId="4" xfId="21" applyNumberFormat="1" applyFont="1" applyFill="1" applyBorder="1" applyAlignment="1">
      <alignment horizontal="right"/>
      <protection/>
    </xf>
    <xf numFmtId="0" fontId="5" fillId="0" borderId="0" xfId="21" applyFont="1" applyAlignment="1">
      <alignment horizontal="center" vertical="center"/>
      <protection/>
    </xf>
    <xf numFmtId="4" fontId="3" fillId="0" borderId="2" xfId="21" applyNumberFormat="1" applyFont="1" applyBorder="1" applyAlignment="1">
      <alignment horizontal="center" vertical="center" wrapText="1"/>
      <protection/>
    </xf>
    <xf numFmtId="4" fontId="3" fillId="0" borderId="4" xfId="21" applyNumberFormat="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9" fillId="0" borderId="0" xfId="0" applyFont="1" applyAlignment="1">
      <alignment horizontal="left"/>
    </xf>
    <xf numFmtId="49" fontId="3" fillId="0" borderId="0" xfId="21" applyNumberFormat="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částky_zamčené" xfId="17"/>
    <cellStyle name="Hyperlink" xfId="18"/>
    <cellStyle name="Currency" xfId="19"/>
    <cellStyle name="Currency [0]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7.28125" style="0" customWidth="1"/>
    <col min="2" max="2" width="40.00390625" style="0" customWidth="1"/>
    <col min="3" max="3" width="13.7109375" style="0" customWidth="1"/>
    <col min="4" max="4" width="12.8515625" style="0" bestFit="1" customWidth="1"/>
    <col min="5" max="5" width="14.57421875" style="0" customWidth="1"/>
  </cols>
  <sheetData>
    <row r="1" spans="1:5" ht="12.75">
      <c r="A1" s="67" t="s">
        <v>148</v>
      </c>
      <c r="B1" s="67"/>
      <c r="C1" s="67"/>
      <c r="D1" s="67"/>
      <c r="E1" s="67"/>
    </row>
    <row r="2" spans="1:5" ht="12.75">
      <c r="A2" s="2"/>
      <c r="B2" s="2"/>
      <c r="C2" s="2"/>
      <c r="D2" s="2"/>
      <c r="E2" s="2"/>
    </row>
    <row r="3" spans="1:5" ht="15.75">
      <c r="A3" s="66" t="s">
        <v>146</v>
      </c>
      <c r="B3" s="66"/>
      <c r="C3" s="66"/>
      <c r="D3" s="66"/>
      <c r="E3" s="66"/>
    </row>
    <row r="4" spans="1:5" ht="12.75">
      <c r="A4" s="2"/>
      <c r="B4" s="2"/>
      <c r="C4" s="2"/>
      <c r="D4" s="2"/>
      <c r="E4" s="2"/>
    </row>
    <row r="5" spans="1:5" ht="13.5" thickBot="1">
      <c r="A5" s="2"/>
      <c r="B5" s="1"/>
      <c r="E5" s="19" t="s">
        <v>112</v>
      </c>
    </row>
    <row r="6" spans="1:5" ht="12.75" customHeight="1">
      <c r="A6" s="4" t="s">
        <v>0</v>
      </c>
      <c r="B6" s="5" t="s">
        <v>1</v>
      </c>
      <c r="C6" s="64" t="s">
        <v>147</v>
      </c>
      <c r="D6" s="64" t="s">
        <v>113</v>
      </c>
      <c r="E6" s="64" t="s">
        <v>114</v>
      </c>
    </row>
    <row r="7" spans="1:5" ht="36.75" customHeight="1" thickBot="1">
      <c r="A7" s="6"/>
      <c r="B7" s="7"/>
      <c r="C7" s="65"/>
      <c r="D7" s="65"/>
      <c r="E7" s="65"/>
    </row>
    <row r="8" spans="1:5" ht="13.5" thickBot="1">
      <c r="A8" s="8"/>
      <c r="B8" s="9" t="s">
        <v>2</v>
      </c>
      <c r="C8" s="10"/>
      <c r="D8" s="10"/>
      <c r="E8" s="10"/>
    </row>
    <row r="9" spans="1:5" ht="12.75">
      <c r="A9" s="11" t="s">
        <v>3</v>
      </c>
      <c r="B9" s="12" t="s">
        <v>4</v>
      </c>
      <c r="C9" s="13">
        <f aca="true" t="shared" si="0" ref="C9:C24">E9+D9</f>
        <v>348000</v>
      </c>
      <c r="D9" s="13">
        <v>348000</v>
      </c>
      <c r="E9" s="20">
        <f aca="true" t="shared" si="1" ref="E9:E18">SUM(F9:BI9)</f>
        <v>0</v>
      </c>
    </row>
    <row r="10" spans="1:5" ht="12.75">
      <c r="A10" s="11" t="s">
        <v>3</v>
      </c>
      <c r="B10" s="12" t="s">
        <v>5</v>
      </c>
      <c r="C10" s="13">
        <f t="shared" si="0"/>
        <v>9750000</v>
      </c>
      <c r="D10" s="13">
        <v>9750000</v>
      </c>
      <c r="E10" s="21">
        <f t="shared" si="1"/>
        <v>0</v>
      </c>
    </row>
    <row r="11" spans="1:5" ht="12.75">
      <c r="A11" s="11"/>
      <c r="B11" s="12" t="s">
        <v>6</v>
      </c>
      <c r="C11" s="13">
        <f t="shared" si="0"/>
        <v>10098000</v>
      </c>
      <c r="D11" s="13">
        <v>10098000</v>
      </c>
      <c r="E11" s="21">
        <f t="shared" si="1"/>
        <v>0</v>
      </c>
    </row>
    <row r="12" spans="1:5" ht="12.75">
      <c r="A12" s="11" t="s">
        <v>7</v>
      </c>
      <c r="B12" s="12" t="s">
        <v>8</v>
      </c>
      <c r="C12" s="13">
        <f t="shared" si="0"/>
        <v>330000</v>
      </c>
      <c r="D12" s="13">
        <v>330000</v>
      </c>
      <c r="E12" s="21">
        <f t="shared" si="1"/>
        <v>0</v>
      </c>
    </row>
    <row r="13" spans="1:5" ht="12.75">
      <c r="A13" s="11" t="s">
        <v>7</v>
      </c>
      <c r="B13" s="12" t="s">
        <v>9</v>
      </c>
      <c r="C13" s="13">
        <f t="shared" si="0"/>
        <v>8310000</v>
      </c>
      <c r="D13" s="13">
        <v>8310000</v>
      </c>
      <c r="E13" s="21">
        <f t="shared" si="1"/>
        <v>0</v>
      </c>
    </row>
    <row r="14" spans="1:5" ht="12.75">
      <c r="A14" s="11"/>
      <c r="B14" s="12" t="s">
        <v>10</v>
      </c>
      <c r="C14" s="13">
        <f t="shared" si="0"/>
        <v>8640000</v>
      </c>
      <c r="D14" s="13">
        <v>8640000</v>
      </c>
      <c r="E14" s="21">
        <f t="shared" si="1"/>
        <v>0</v>
      </c>
    </row>
    <row r="15" spans="1:5" ht="12.75">
      <c r="A15" s="11" t="s">
        <v>11</v>
      </c>
      <c r="B15" s="12" t="s">
        <v>12</v>
      </c>
      <c r="C15" s="13">
        <f t="shared" si="0"/>
        <v>770000</v>
      </c>
      <c r="D15" s="13">
        <v>770000</v>
      </c>
      <c r="E15" s="21">
        <f t="shared" si="1"/>
        <v>0</v>
      </c>
    </row>
    <row r="16" spans="1:5" ht="12.75">
      <c r="A16" s="11" t="s">
        <v>11</v>
      </c>
      <c r="B16" s="12" t="s">
        <v>13</v>
      </c>
      <c r="C16" s="13">
        <f t="shared" si="0"/>
        <v>18600000</v>
      </c>
      <c r="D16" s="13">
        <v>18600000</v>
      </c>
      <c r="E16" s="21">
        <f t="shared" si="1"/>
        <v>0</v>
      </c>
    </row>
    <row r="17" spans="1:5" ht="12.75">
      <c r="A17" s="11"/>
      <c r="B17" s="12" t="s">
        <v>14</v>
      </c>
      <c r="C17" s="13">
        <f t="shared" si="0"/>
        <v>19370000</v>
      </c>
      <c r="D17" s="13">
        <v>19370000</v>
      </c>
      <c r="E17" s="21">
        <f t="shared" si="1"/>
        <v>0</v>
      </c>
    </row>
    <row r="18" spans="1:5" ht="12.75">
      <c r="A18" s="11" t="s">
        <v>15</v>
      </c>
      <c r="B18" s="12" t="s">
        <v>16</v>
      </c>
      <c r="C18" s="13">
        <f t="shared" si="0"/>
        <v>0</v>
      </c>
      <c r="D18" s="13">
        <v>0</v>
      </c>
      <c r="E18" s="21">
        <f t="shared" si="1"/>
        <v>0</v>
      </c>
    </row>
    <row r="19" spans="1:5" ht="12.75">
      <c r="A19" s="11" t="s">
        <v>17</v>
      </c>
      <c r="B19" s="12" t="s">
        <v>18</v>
      </c>
      <c r="C19" s="13">
        <f t="shared" si="0"/>
        <v>680119.5</v>
      </c>
      <c r="D19" s="13">
        <v>680000</v>
      </c>
      <c r="E19" s="22">
        <v>119.5</v>
      </c>
    </row>
    <row r="20" spans="1:5" ht="12.75">
      <c r="A20" s="11" t="s">
        <v>19</v>
      </c>
      <c r="B20" s="12" t="s">
        <v>20</v>
      </c>
      <c r="C20" s="13">
        <f t="shared" si="0"/>
        <v>624779.5</v>
      </c>
      <c r="D20" s="13">
        <v>170000</v>
      </c>
      <c r="E20" s="23">
        <v>454779.5</v>
      </c>
    </row>
    <row r="21" spans="1:5" ht="12.75">
      <c r="A21" s="11" t="s">
        <v>21</v>
      </c>
      <c r="B21" s="12" t="s">
        <v>22</v>
      </c>
      <c r="C21" s="13">
        <f t="shared" si="0"/>
        <v>74292</v>
      </c>
      <c r="D21" s="13">
        <v>0</v>
      </c>
      <c r="E21" s="23">
        <v>74292</v>
      </c>
    </row>
    <row r="22" spans="1:5" ht="12.75">
      <c r="A22" s="11" t="s">
        <v>23</v>
      </c>
      <c r="B22" s="12" t="s">
        <v>24</v>
      </c>
      <c r="C22" s="13">
        <f t="shared" si="0"/>
        <v>431245.5</v>
      </c>
      <c r="D22" s="13">
        <v>200000</v>
      </c>
      <c r="E22" s="23">
        <v>231245.5</v>
      </c>
    </row>
    <row r="23" spans="1:5" ht="12.75">
      <c r="A23" s="11" t="s">
        <v>25</v>
      </c>
      <c r="B23" s="12" t="s">
        <v>26</v>
      </c>
      <c r="C23" s="13">
        <f t="shared" si="0"/>
        <v>718040</v>
      </c>
      <c r="D23" s="13">
        <v>0</v>
      </c>
      <c r="E23" s="23">
        <v>718040</v>
      </c>
    </row>
    <row r="24" spans="1:5" ht="13.5" thickBot="1">
      <c r="A24" s="11" t="s">
        <v>27</v>
      </c>
      <c r="B24" s="12" t="s">
        <v>28</v>
      </c>
      <c r="C24" s="13">
        <f t="shared" si="0"/>
        <v>0</v>
      </c>
      <c r="D24" s="13">
        <v>0</v>
      </c>
      <c r="E24" s="24">
        <v>0</v>
      </c>
    </row>
    <row r="25" spans="1:5" ht="13.5" thickBot="1">
      <c r="A25" s="14"/>
      <c r="B25" s="15" t="s">
        <v>29</v>
      </c>
      <c r="C25" s="16">
        <f>SUM(D25:E25)</f>
        <v>40636476.5</v>
      </c>
      <c r="D25" s="16">
        <v>39158000</v>
      </c>
      <c r="E25" s="16">
        <f>SUM(E9:E24)</f>
        <v>1478476.5</v>
      </c>
    </row>
    <row r="26" spans="1:5" ht="12.75">
      <c r="A26" s="2"/>
      <c r="B26" s="2"/>
      <c r="C26" s="2"/>
      <c r="D26" s="2"/>
      <c r="E26" s="2"/>
    </row>
    <row r="27" spans="1:5" ht="20.25">
      <c r="A27" s="63"/>
      <c r="B27" s="63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3.5" thickBot="1">
      <c r="A29" s="2"/>
      <c r="B29" s="2"/>
      <c r="C29" s="2"/>
      <c r="D29" s="2"/>
      <c r="E29" s="19" t="s">
        <v>112</v>
      </c>
    </row>
    <row r="30" spans="1:5" ht="13.5" customHeight="1" hidden="1" thickBot="1">
      <c r="A30" s="2"/>
      <c r="B30" s="1"/>
      <c r="C30" s="2"/>
      <c r="D30" s="1"/>
      <c r="E30" s="2"/>
    </row>
    <row r="31" spans="1:5" ht="12.75" customHeight="1">
      <c r="A31" s="4" t="s">
        <v>0</v>
      </c>
      <c r="B31" s="5" t="s">
        <v>1</v>
      </c>
      <c r="C31" s="64" t="s">
        <v>147</v>
      </c>
      <c r="D31" s="64" t="s">
        <v>113</v>
      </c>
      <c r="E31" s="64" t="s">
        <v>114</v>
      </c>
    </row>
    <row r="32" spans="1:5" ht="27" customHeight="1" thickBot="1">
      <c r="A32" s="6"/>
      <c r="B32" s="7"/>
      <c r="C32" s="65"/>
      <c r="D32" s="65"/>
      <c r="E32" s="65"/>
    </row>
    <row r="33" spans="1:5" ht="12.75">
      <c r="A33" s="11" t="s">
        <v>30</v>
      </c>
      <c r="B33" s="12" t="s">
        <v>31</v>
      </c>
      <c r="C33" s="13">
        <f aca="true" t="shared" si="2" ref="C33:C42">E33+D33</f>
        <v>27479.3</v>
      </c>
      <c r="D33" s="13">
        <v>5400</v>
      </c>
      <c r="E33" s="13">
        <v>22079.3</v>
      </c>
    </row>
    <row r="34" spans="1:5" ht="12.75">
      <c r="A34" s="11" t="s">
        <v>32</v>
      </c>
      <c r="B34" s="12" t="s">
        <v>33</v>
      </c>
      <c r="C34" s="13">
        <f t="shared" si="2"/>
        <v>5696</v>
      </c>
      <c r="D34" s="13">
        <v>0</v>
      </c>
      <c r="E34" s="13">
        <v>5696</v>
      </c>
    </row>
    <row r="35" spans="1:5" ht="12.75">
      <c r="A35" s="11" t="s">
        <v>34</v>
      </c>
      <c r="B35" s="12" t="s">
        <v>35</v>
      </c>
      <c r="C35" s="13">
        <f t="shared" si="2"/>
        <v>0</v>
      </c>
      <c r="D35" s="13">
        <v>0</v>
      </c>
      <c r="E35" s="13">
        <v>0</v>
      </c>
    </row>
    <row r="36" spans="1:5" ht="12.75">
      <c r="A36" s="11" t="s">
        <v>36</v>
      </c>
      <c r="B36" s="12" t="s">
        <v>37</v>
      </c>
      <c r="C36" s="13">
        <f t="shared" si="2"/>
        <v>156281.1</v>
      </c>
      <c r="D36" s="13">
        <v>75000</v>
      </c>
      <c r="E36" s="13">
        <v>81281.1</v>
      </c>
    </row>
    <row r="37" spans="1:5" ht="12.75">
      <c r="A37" s="11" t="s">
        <v>38</v>
      </c>
      <c r="B37" s="12" t="s">
        <v>39</v>
      </c>
      <c r="C37" s="13">
        <f t="shared" si="2"/>
        <v>313581</v>
      </c>
      <c r="D37" s="13">
        <v>286150</v>
      </c>
      <c r="E37" s="13">
        <v>27431</v>
      </c>
    </row>
    <row r="38" spans="1:5" ht="12.75">
      <c r="A38" s="11" t="s">
        <v>40</v>
      </c>
      <c r="B38" s="12" t="s">
        <v>41</v>
      </c>
      <c r="C38" s="13">
        <f t="shared" si="2"/>
        <v>-4560</v>
      </c>
      <c r="D38" s="13">
        <v>0</v>
      </c>
      <c r="E38" s="13">
        <v>-4560</v>
      </c>
    </row>
    <row r="39" spans="1:5" ht="12.75">
      <c r="A39" s="11" t="s">
        <v>42</v>
      </c>
      <c r="B39" s="12" t="s">
        <v>43</v>
      </c>
      <c r="C39" s="13">
        <f t="shared" si="2"/>
        <v>0</v>
      </c>
      <c r="D39" s="13">
        <v>0</v>
      </c>
      <c r="E39" s="13">
        <v>0</v>
      </c>
    </row>
    <row r="40" spans="1:5" ht="12.75">
      <c r="A40" s="11" t="s">
        <v>44</v>
      </c>
      <c r="B40" s="12" t="s">
        <v>45</v>
      </c>
      <c r="C40" s="13">
        <f t="shared" si="2"/>
        <v>32440.9</v>
      </c>
      <c r="D40" s="13">
        <v>0</v>
      </c>
      <c r="E40" s="13">
        <v>32440.9</v>
      </c>
    </row>
    <row r="41" spans="1:5" ht="12.75">
      <c r="A41" s="11" t="s">
        <v>46</v>
      </c>
      <c r="B41" s="12" t="s">
        <v>47</v>
      </c>
      <c r="C41" s="13">
        <f t="shared" si="2"/>
        <v>1510</v>
      </c>
      <c r="D41" s="13">
        <v>0</v>
      </c>
      <c r="E41" s="13">
        <v>1510</v>
      </c>
    </row>
    <row r="42" spans="1:5" ht="13.5" thickBot="1">
      <c r="A42" s="11" t="s">
        <v>48</v>
      </c>
      <c r="B42" s="12" t="s">
        <v>49</v>
      </c>
      <c r="C42" s="13">
        <f t="shared" si="2"/>
        <v>25631.3</v>
      </c>
      <c r="D42" s="13">
        <v>0</v>
      </c>
      <c r="E42" s="13">
        <v>25631.3</v>
      </c>
    </row>
    <row r="43" spans="1:5" ht="13.5" thickBot="1">
      <c r="A43" s="14"/>
      <c r="B43" s="15" t="s">
        <v>50</v>
      </c>
      <c r="C43" s="16">
        <f>SUM(D43:E43)</f>
        <v>558059.6</v>
      </c>
      <c r="D43" s="16">
        <v>366550</v>
      </c>
      <c r="E43" s="16">
        <f>SUM(E33:E42)</f>
        <v>191509.6</v>
      </c>
    </row>
    <row r="44" spans="1:5" ht="13.5" thickBot="1">
      <c r="A44" s="17"/>
      <c r="B44" s="18"/>
      <c r="C44" s="18"/>
      <c r="D44" s="18"/>
      <c r="E44" s="18"/>
    </row>
    <row r="45" spans="1:5" ht="12.75">
      <c r="A45" s="11" t="s">
        <v>51</v>
      </c>
      <c r="B45" s="12" t="s">
        <v>52</v>
      </c>
      <c r="C45" s="13">
        <f>E45+D45</f>
        <v>450</v>
      </c>
      <c r="D45" s="13">
        <v>0</v>
      </c>
      <c r="E45" s="13">
        <v>450</v>
      </c>
    </row>
    <row r="46" spans="1:5" ht="12.75">
      <c r="A46" s="11" t="s">
        <v>53</v>
      </c>
      <c r="B46" s="12" t="s">
        <v>54</v>
      </c>
      <c r="C46" s="13">
        <f>E46+D46</f>
        <v>3906</v>
      </c>
      <c r="D46" s="13">
        <v>0</v>
      </c>
      <c r="E46" s="13">
        <v>3906</v>
      </c>
    </row>
    <row r="47" spans="1:5" ht="13.5" thickBot="1">
      <c r="A47" s="11" t="s">
        <v>55</v>
      </c>
      <c r="B47" s="12" t="s">
        <v>56</v>
      </c>
      <c r="C47" s="13">
        <f>E47+D47</f>
        <v>0</v>
      </c>
      <c r="D47" s="13">
        <v>0</v>
      </c>
      <c r="E47" s="13">
        <v>0</v>
      </c>
    </row>
    <row r="48" spans="1:5" ht="13.5" thickBot="1">
      <c r="A48" s="14"/>
      <c r="B48" s="15" t="s">
        <v>57</v>
      </c>
      <c r="C48" s="16">
        <f>SUM(D48:E48)</f>
        <v>4356</v>
      </c>
      <c r="D48" s="16">
        <v>0</v>
      </c>
      <c r="E48" s="16">
        <f>SUM(E45:E47)</f>
        <v>4356</v>
      </c>
    </row>
    <row r="49" spans="1:5" ht="13.5" thickBot="1">
      <c r="A49" s="8"/>
      <c r="B49" s="9" t="s">
        <v>58</v>
      </c>
      <c r="C49" s="10">
        <f>SUM(D49:E49)</f>
        <v>41198892.1</v>
      </c>
      <c r="D49" s="10">
        <v>39524550</v>
      </c>
      <c r="E49" s="10">
        <f>E25+E43+E48</f>
        <v>1674342.1</v>
      </c>
    </row>
    <row r="50" spans="1:5" ht="12.75">
      <c r="A50" s="2"/>
      <c r="B50" s="2"/>
      <c r="C50" s="2"/>
      <c r="D50" s="2"/>
      <c r="E50" s="2"/>
    </row>
    <row r="51" spans="1:5" ht="20.25">
      <c r="A51" s="63"/>
      <c r="B51" s="63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4" ht="12.75">
      <c r="A53" s="2"/>
      <c r="B53" s="2"/>
      <c r="C53" s="2"/>
      <c r="D53" s="2"/>
    </row>
    <row r="54" spans="1:5" ht="13.5" thickBot="1">
      <c r="A54" s="2"/>
      <c r="B54" s="1"/>
      <c r="C54" s="2"/>
      <c r="D54" s="3"/>
      <c r="E54" s="19" t="s">
        <v>112</v>
      </c>
    </row>
    <row r="55" spans="1:5" ht="12.75" customHeight="1">
      <c r="A55" s="4" t="s">
        <v>0</v>
      </c>
      <c r="B55" s="5" t="s">
        <v>1</v>
      </c>
      <c r="C55" s="64" t="s">
        <v>147</v>
      </c>
      <c r="D55" s="64" t="s">
        <v>113</v>
      </c>
      <c r="E55" s="64" t="s">
        <v>114</v>
      </c>
    </row>
    <row r="56" spans="1:5" ht="30.75" customHeight="1" thickBot="1">
      <c r="A56" s="6"/>
      <c r="B56" s="7"/>
      <c r="C56" s="65"/>
      <c r="D56" s="65"/>
      <c r="E56" s="65"/>
    </row>
    <row r="57" spans="1:5" ht="12.75">
      <c r="A57" s="11" t="s">
        <v>59</v>
      </c>
      <c r="B57" s="12" t="s">
        <v>60</v>
      </c>
      <c r="C57" s="13">
        <f aca="true" t="shared" si="3" ref="C57:C70">E57+D57</f>
        <v>966264</v>
      </c>
      <c r="D57" s="13">
        <v>137783</v>
      </c>
      <c r="E57" s="13">
        <v>828481</v>
      </c>
    </row>
    <row r="58" spans="1:5" ht="12.75">
      <c r="A58" s="11" t="s">
        <v>61</v>
      </c>
      <c r="B58" s="12" t="s">
        <v>62</v>
      </c>
      <c r="C58" s="13">
        <f t="shared" si="3"/>
        <v>4412</v>
      </c>
      <c r="D58" s="13">
        <v>-3534916</v>
      </c>
      <c r="E58" s="13">
        <v>3539328</v>
      </c>
    </row>
    <row r="59" spans="1:5" ht="12.75">
      <c r="A59" s="11" t="s">
        <v>61</v>
      </c>
      <c r="B59" s="12" t="s">
        <v>63</v>
      </c>
      <c r="C59" s="13">
        <f t="shared" si="3"/>
        <v>0</v>
      </c>
      <c r="D59" s="13">
        <v>0</v>
      </c>
      <c r="E59" s="13">
        <v>0</v>
      </c>
    </row>
    <row r="60" spans="1:5" ht="12.75">
      <c r="A60" s="11" t="s">
        <v>64</v>
      </c>
      <c r="B60" s="12" t="s">
        <v>65</v>
      </c>
      <c r="C60" s="13">
        <f t="shared" si="3"/>
        <v>0</v>
      </c>
      <c r="D60" s="13">
        <v>0</v>
      </c>
      <c r="E60" s="13">
        <v>0</v>
      </c>
    </row>
    <row r="61" spans="1:5" ht="12.75">
      <c r="A61" s="11" t="s">
        <v>64</v>
      </c>
      <c r="B61" s="12" t="s">
        <v>66</v>
      </c>
      <c r="C61" s="13">
        <f t="shared" si="3"/>
        <v>0</v>
      </c>
      <c r="D61" s="13">
        <v>0</v>
      </c>
      <c r="E61" s="13">
        <v>0</v>
      </c>
    </row>
    <row r="62" spans="1:5" ht="12.75">
      <c r="A62" s="11" t="s">
        <v>67</v>
      </c>
      <c r="B62" s="12" t="s">
        <v>68</v>
      </c>
      <c r="C62" s="13">
        <f t="shared" si="3"/>
        <v>0</v>
      </c>
      <c r="D62" s="13">
        <v>0</v>
      </c>
      <c r="E62" s="13">
        <v>0</v>
      </c>
    </row>
    <row r="63" spans="1:5" ht="12.75">
      <c r="A63" s="11" t="s">
        <v>69</v>
      </c>
      <c r="B63" s="12" t="s">
        <v>70</v>
      </c>
      <c r="C63" s="13">
        <f t="shared" si="3"/>
        <v>5353730.7</v>
      </c>
      <c r="D63" s="13">
        <v>1272288</v>
      </c>
      <c r="E63" s="13">
        <v>4081442.7</v>
      </c>
    </row>
    <row r="64" spans="1:5" ht="12.75">
      <c r="A64" s="11" t="s">
        <v>71</v>
      </c>
      <c r="B64" s="12" t="s">
        <v>72</v>
      </c>
      <c r="C64" s="13">
        <f t="shared" si="3"/>
        <v>0</v>
      </c>
      <c r="D64" s="13">
        <v>0</v>
      </c>
      <c r="E64" s="13">
        <v>0</v>
      </c>
    </row>
    <row r="65" spans="1:5" ht="12.75">
      <c r="A65" s="11" t="s">
        <v>73</v>
      </c>
      <c r="B65" s="12" t="s">
        <v>74</v>
      </c>
      <c r="C65" s="13">
        <f t="shared" si="3"/>
        <v>0</v>
      </c>
      <c r="D65" s="13">
        <v>0</v>
      </c>
      <c r="E65" s="13">
        <v>0</v>
      </c>
    </row>
    <row r="66" spans="1:5" ht="12.75">
      <c r="A66" s="11" t="s">
        <v>75</v>
      </c>
      <c r="B66" s="12" t="s">
        <v>76</v>
      </c>
      <c r="C66" s="13">
        <f t="shared" si="3"/>
        <v>0</v>
      </c>
      <c r="D66" s="13">
        <v>0</v>
      </c>
      <c r="E66" s="13">
        <v>0</v>
      </c>
    </row>
    <row r="67" spans="1:5" ht="12.75">
      <c r="A67" s="11" t="s">
        <v>77</v>
      </c>
      <c r="B67" s="12" t="s">
        <v>78</v>
      </c>
      <c r="C67" s="13">
        <f t="shared" si="3"/>
        <v>0</v>
      </c>
      <c r="D67" s="13">
        <v>0</v>
      </c>
      <c r="E67" s="13">
        <v>0</v>
      </c>
    </row>
    <row r="68" spans="1:5" ht="12.75">
      <c r="A68" s="11" t="s">
        <v>77</v>
      </c>
      <c r="B68" s="12" t="s">
        <v>79</v>
      </c>
      <c r="C68" s="13">
        <f t="shared" si="3"/>
        <v>0</v>
      </c>
      <c r="D68" s="13">
        <v>0</v>
      </c>
      <c r="E68" s="13">
        <v>0</v>
      </c>
    </row>
    <row r="69" spans="1:5" ht="12.75">
      <c r="A69" s="11" t="s">
        <v>80</v>
      </c>
      <c r="B69" s="12" t="s">
        <v>81</v>
      </c>
      <c r="C69" s="13">
        <f t="shared" si="3"/>
        <v>0</v>
      </c>
      <c r="D69" s="13">
        <v>0</v>
      </c>
      <c r="E69" s="13">
        <v>0</v>
      </c>
    </row>
    <row r="70" spans="1:5" ht="13.5" thickBot="1">
      <c r="A70" s="11" t="s">
        <v>82</v>
      </c>
      <c r="B70" s="12" t="s">
        <v>83</v>
      </c>
      <c r="C70" s="13">
        <f t="shared" si="3"/>
        <v>0</v>
      </c>
      <c r="D70" s="13">
        <v>0</v>
      </c>
      <c r="E70" s="13">
        <v>0</v>
      </c>
    </row>
    <row r="71" spans="1:5" ht="13.5" thickBot="1">
      <c r="A71" s="14"/>
      <c r="B71" s="15" t="s">
        <v>84</v>
      </c>
      <c r="C71" s="16">
        <f>SUM(D71:E71)</f>
        <v>6324406.699999999</v>
      </c>
      <c r="D71" s="16">
        <v>-2124845</v>
      </c>
      <c r="E71" s="16">
        <f>SUM(E57:E70)</f>
        <v>8449251.7</v>
      </c>
    </row>
    <row r="72" spans="1:5" ht="13.5" thickBot="1">
      <c r="A72" s="8"/>
      <c r="B72" s="9" t="s">
        <v>85</v>
      </c>
      <c r="C72" s="10">
        <f>SUM(D72:E72)</f>
        <v>47523298.8</v>
      </c>
      <c r="D72" s="10">
        <v>37399705</v>
      </c>
      <c r="E72" s="10">
        <f>E49+E71</f>
        <v>10123593.799999999</v>
      </c>
    </row>
    <row r="73" spans="1:5" ht="13.5" thickBot="1">
      <c r="A73" s="8"/>
      <c r="B73" s="9" t="s">
        <v>86</v>
      </c>
      <c r="C73" s="10"/>
      <c r="D73" s="10"/>
      <c r="E73" s="10"/>
    </row>
    <row r="74" spans="1:5" ht="12.75">
      <c r="A74" s="11" t="s">
        <v>87</v>
      </c>
      <c r="B74" s="12" t="s">
        <v>88</v>
      </c>
      <c r="C74" s="13">
        <f>E74+D74</f>
        <v>42847694.9</v>
      </c>
      <c r="D74" s="13">
        <v>35143761</v>
      </c>
      <c r="E74" s="13">
        <v>7703933.9</v>
      </c>
    </row>
    <row r="75" spans="1:5" ht="13.5" thickBot="1">
      <c r="A75" s="11" t="s">
        <v>89</v>
      </c>
      <c r="B75" s="12" t="s">
        <v>90</v>
      </c>
      <c r="C75" s="13">
        <f>E75+D75</f>
        <v>15540441.1</v>
      </c>
      <c r="D75" s="13">
        <v>11266106.7</v>
      </c>
      <c r="E75" s="13">
        <v>4274334.4</v>
      </c>
    </row>
    <row r="76" spans="1:5" ht="13.5" thickBot="1">
      <c r="A76" s="8"/>
      <c r="B76" s="9" t="s">
        <v>91</v>
      </c>
      <c r="C76" s="10">
        <f>SUM(D76:E76)</f>
        <v>58388136</v>
      </c>
      <c r="D76" s="10">
        <v>46409867.7</v>
      </c>
      <c r="E76" s="10">
        <f>SUM(E74:E75)</f>
        <v>11978268.3</v>
      </c>
    </row>
    <row r="77" spans="1:5" ht="13.5" thickBot="1">
      <c r="A77" s="8"/>
      <c r="B77" s="9" t="s">
        <v>92</v>
      </c>
      <c r="C77" s="10">
        <f>SUM(D77:E77)</f>
        <v>-10864837.200000005</v>
      </c>
      <c r="D77" s="10">
        <v>-9010162.700000003</v>
      </c>
      <c r="E77" s="10">
        <f>E72-E76</f>
        <v>-1854674.5000000019</v>
      </c>
    </row>
    <row r="78" spans="1:5" ht="12.75">
      <c r="A78" s="2"/>
      <c r="B78" s="2"/>
      <c r="C78" s="2"/>
      <c r="D78" s="2"/>
      <c r="E78" s="2"/>
    </row>
    <row r="79" spans="1:5" ht="20.25">
      <c r="A79" s="63"/>
      <c r="B79" s="63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3.5" thickBot="1">
      <c r="A82" s="2"/>
      <c r="B82" s="1"/>
      <c r="C82" s="2"/>
      <c r="D82" s="1"/>
      <c r="E82" s="19" t="s">
        <v>112</v>
      </c>
    </row>
    <row r="83" spans="1:5" ht="12.75" customHeight="1">
      <c r="A83" s="4" t="s">
        <v>0</v>
      </c>
      <c r="B83" s="5" t="s">
        <v>1</v>
      </c>
      <c r="C83" s="64" t="s">
        <v>147</v>
      </c>
      <c r="D83" s="64" t="s">
        <v>113</v>
      </c>
      <c r="E83" s="64" t="s">
        <v>114</v>
      </c>
    </row>
    <row r="84" spans="1:5" ht="30.75" customHeight="1" thickBot="1">
      <c r="A84" s="6"/>
      <c r="B84" s="7"/>
      <c r="C84" s="65"/>
      <c r="D84" s="65"/>
      <c r="E84" s="65"/>
    </row>
    <row r="85" spans="1:5" ht="12.75">
      <c r="A85" s="11" t="s">
        <v>93</v>
      </c>
      <c r="B85" s="12" t="s">
        <v>94</v>
      </c>
      <c r="C85" s="13">
        <f aca="true" t="shared" si="4" ref="C85:C94">E85+D85</f>
        <v>5000000</v>
      </c>
      <c r="D85" s="13">
        <v>5000000</v>
      </c>
      <c r="E85" s="13">
        <v>0</v>
      </c>
    </row>
    <row r="86" spans="1:5" ht="12.75">
      <c r="A86" s="11" t="s">
        <v>95</v>
      </c>
      <c r="B86" s="12" t="s">
        <v>96</v>
      </c>
      <c r="C86" s="13">
        <f t="shared" si="4"/>
        <v>-5000000</v>
      </c>
      <c r="D86" s="13">
        <v>-5000000</v>
      </c>
      <c r="E86" s="13">
        <v>0</v>
      </c>
    </row>
    <row r="87" spans="1:5" ht="12.75">
      <c r="A87" s="11" t="s">
        <v>98</v>
      </c>
      <c r="B87" s="12" t="s">
        <v>97</v>
      </c>
      <c r="C87" s="13">
        <f t="shared" si="4"/>
        <v>-27830.9</v>
      </c>
      <c r="D87" s="13">
        <v>0</v>
      </c>
      <c r="E87" s="13">
        <v>-27830.9</v>
      </c>
    </row>
    <row r="88" spans="1:5" ht="12.75">
      <c r="A88" s="11" t="s">
        <v>98</v>
      </c>
      <c r="B88" s="12" t="s">
        <v>99</v>
      </c>
      <c r="C88" s="13">
        <f t="shared" si="4"/>
        <v>-769428.8</v>
      </c>
      <c r="D88" s="13">
        <v>-769428.8</v>
      </c>
      <c r="E88" s="13">
        <v>0</v>
      </c>
    </row>
    <row r="89" spans="1:5" ht="12.75">
      <c r="A89" s="11" t="s">
        <v>100</v>
      </c>
      <c r="B89" s="12" t="s">
        <v>101</v>
      </c>
      <c r="C89" s="13">
        <f t="shared" si="4"/>
        <v>11682534</v>
      </c>
      <c r="D89" s="13">
        <v>9781262.7</v>
      </c>
      <c r="E89" s="13">
        <v>1901271.3</v>
      </c>
    </row>
    <row r="90" spans="1:5" ht="12.75">
      <c r="A90" s="11" t="s">
        <v>100</v>
      </c>
      <c r="B90" s="12" t="s">
        <v>102</v>
      </c>
      <c r="C90" s="13">
        <f t="shared" si="4"/>
        <v>-159697.1</v>
      </c>
      <c r="D90" s="13">
        <v>-2826.7</v>
      </c>
      <c r="E90" s="13">
        <v>-156870.4</v>
      </c>
    </row>
    <row r="91" spans="1:5" ht="12.75">
      <c r="A91" s="11" t="s">
        <v>100</v>
      </c>
      <c r="B91" s="12" t="s">
        <v>103</v>
      </c>
      <c r="C91" s="13">
        <f t="shared" si="4"/>
        <v>11522836.9</v>
      </c>
      <c r="D91" s="13">
        <v>9778436</v>
      </c>
      <c r="E91" s="13">
        <f>SUM(E89:E90)</f>
        <v>1744400.9000000001</v>
      </c>
    </row>
    <row r="92" spans="1:5" ht="12.75">
      <c r="A92" s="11" t="s">
        <v>104</v>
      </c>
      <c r="B92" s="12" t="s">
        <v>105</v>
      </c>
      <c r="C92" s="13">
        <f t="shared" si="4"/>
        <v>156155.5</v>
      </c>
      <c r="D92" s="13">
        <v>1155.5</v>
      </c>
      <c r="E92" s="13">
        <v>155000</v>
      </c>
    </row>
    <row r="93" spans="1:5" ht="12.75">
      <c r="A93" s="11" t="s">
        <v>106</v>
      </c>
      <c r="B93" s="12" t="s">
        <v>107</v>
      </c>
      <c r="C93" s="13">
        <f t="shared" si="4"/>
        <v>-16895.5</v>
      </c>
      <c r="D93" s="13">
        <v>0</v>
      </c>
      <c r="E93" s="13">
        <v>-16895.5</v>
      </c>
    </row>
    <row r="94" spans="1:5" ht="12.75">
      <c r="A94" s="11" t="s">
        <v>108</v>
      </c>
      <c r="B94" s="12" t="s">
        <v>109</v>
      </c>
      <c r="C94" s="13">
        <f t="shared" si="4"/>
        <v>0</v>
      </c>
      <c r="D94" s="13">
        <v>0</v>
      </c>
      <c r="E94" s="13">
        <v>0</v>
      </c>
    </row>
    <row r="95" spans="1:5" ht="13.5" thickBot="1">
      <c r="A95" s="17"/>
      <c r="B95" s="18"/>
      <c r="C95" s="18"/>
      <c r="D95" s="18"/>
      <c r="E95" s="18"/>
    </row>
    <row r="96" spans="1:5" ht="13.5" thickBot="1">
      <c r="A96" s="8"/>
      <c r="B96" s="9" t="s">
        <v>110</v>
      </c>
      <c r="C96" s="10">
        <f>SUM(D96:E96)</f>
        <v>10864837.2</v>
      </c>
      <c r="D96" s="10">
        <v>9010162.7</v>
      </c>
      <c r="E96" s="10">
        <f>SUM(E85:E94)-E91</f>
        <v>1854674.5000000002</v>
      </c>
    </row>
    <row r="97" spans="1:5" ht="13.5" thickBot="1">
      <c r="A97" s="17"/>
      <c r="B97" s="18"/>
      <c r="C97" s="18"/>
      <c r="D97" s="18"/>
      <c r="E97" s="18"/>
    </row>
    <row r="98" spans="1:5" ht="13.5" thickBot="1">
      <c r="A98" s="8"/>
      <c r="B98" s="9" t="s">
        <v>111</v>
      </c>
      <c r="C98" s="10">
        <f>C72-C76+C96</f>
        <v>0</v>
      </c>
      <c r="D98" s="10">
        <f>D72-D76+D96</f>
        <v>0</v>
      </c>
      <c r="E98" s="10">
        <f>E72-E76+E96</f>
        <v>0</v>
      </c>
    </row>
  </sheetData>
  <mergeCells count="17">
    <mergeCell ref="C83:C84"/>
    <mergeCell ref="A3:E3"/>
    <mergeCell ref="A1:E1"/>
    <mergeCell ref="D83:D84"/>
    <mergeCell ref="E6:E7"/>
    <mergeCell ref="E31:E32"/>
    <mergeCell ref="E55:E56"/>
    <mergeCell ref="E83:E84"/>
    <mergeCell ref="C6:C7"/>
    <mergeCell ref="C31:C32"/>
    <mergeCell ref="A27:B27"/>
    <mergeCell ref="A51:B51"/>
    <mergeCell ref="A79:B79"/>
    <mergeCell ref="D6:D7"/>
    <mergeCell ref="D31:D32"/>
    <mergeCell ref="D55:D56"/>
    <mergeCell ref="C55:C5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B4" sqref="B4"/>
    </sheetView>
  </sheetViews>
  <sheetFormatPr defaultColWidth="9.140625" defaultRowHeight="12.75"/>
  <cols>
    <col min="2" max="2" width="22.7109375" style="0" bestFit="1" customWidth="1"/>
    <col min="3" max="3" width="18.421875" style="0" bestFit="1" customWidth="1"/>
    <col min="4" max="4" width="14.00390625" style="0" bestFit="1" customWidth="1"/>
    <col min="5" max="5" width="14.28125" style="0" bestFit="1" customWidth="1"/>
  </cols>
  <sheetData>
    <row r="2" spans="1:5" ht="12.75">
      <c r="A2" s="68" t="s">
        <v>145</v>
      </c>
      <c r="B2" s="68"/>
      <c r="C2" s="68"/>
      <c r="D2" s="68"/>
      <c r="E2" s="68"/>
    </row>
    <row r="3" spans="1:7" ht="12.75">
      <c r="A3" s="2"/>
      <c r="B3" s="2"/>
      <c r="C3" s="2"/>
      <c r="D3" s="2"/>
      <c r="E3" s="2"/>
      <c r="F3" s="25"/>
      <c r="G3" s="25"/>
    </row>
    <row r="4" spans="1:7" ht="13.5" thickBot="1">
      <c r="A4" s="26"/>
      <c r="B4" s="27"/>
      <c r="C4" s="27"/>
      <c r="D4" s="27"/>
      <c r="E4" s="28" t="s">
        <v>112</v>
      </c>
      <c r="F4" s="2"/>
      <c r="G4" s="2"/>
    </row>
    <row r="5" spans="1:7" ht="12.75">
      <c r="A5" s="29" t="s">
        <v>115</v>
      </c>
      <c r="B5" s="4" t="s">
        <v>116</v>
      </c>
      <c r="C5" s="30" t="s">
        <v>117</v>
      </c>
      <c r="D5" s="4" t="s">
        <v>118</v>
      </c>
      <c r="E5" s="57" t="s">
        <v>117</v>
      </c>
      <c r="F5" s="25"/>
      <c r="G5" s="25"/>
    </row>
    <row r="6" spans="1:7" ht="13.5" thickBot="1">
      <c r="A6" s="32"/>
      <c r="B6" s="33"/>
      <c r="C6" s="34" t="s">
        <v>119</v>
      </c>
      <c r="D6" s="33" t="s">
        <v>120</v>
      </c>
      <c r="E6" s="58" t="s">
        <v>121</v>
      </c>
      <c r="F6" s="31"/>
      <c r="G6" s="31"/>
    </row>
    <row r="7" spans="1:7" ht="13.5" thickBot="1">
      <c r="A7" s="35"/>
      <c r="B7" s="36" t="s">
        <v>122</v>
      </c>
      <c r="C7" s="37">
        <f aca="true" t="shared" si="0" ref="C7:C17">SUM(D7:E7)</f>
        <v>15540441.1</v>
      </c>
      <c r="D7" s="56">
        <f>SUM(D8:D17)</f>
        <v>11266106.7</v>
      </c>
      <c r="E7" s="56">
        <f>SUM(E8:E17)</f>
        <v>4274334.4</v>
      </c>
      <c r="F7" s="31"/>
      <c r="G7" s="31"/>
    </row>
    <row r="8" spans="1:7" ht="12.75">
      <c r="A8" s="40" t="s">
        <v>123</v>
      </c>
      <c r="B8" s="41" t="s">
        <v>124</v>
      </c>
      <c r="C8" s="42">
        <f t="shared" si="0"/>
        <v>492968.4</v>
      </c>
      <c r="D8" s="42">
        <v>219523</v>
      </c>
      <c r="E8" s="59">
        <v>273445.4</v>
      </c>
      <c r="F8" s="38"/>
      <c r="G8" s="39"/>
    </row>
    <row r="9" spans="1:7" ht="12.75">
      <c r="A9" s="44" t="s">
        <v>125</v>
      </c>
      <c r="B9" s="45" t="s">
        <v>126</v>
      </c>
      <c r="C9" s="46">
        <f t="shared" si="0"/>
        <v>2682715.9</v>
      </c>
      <c r="D9" s="46">
        <v>2223396</v>
      </c>
      <c r="E9" s="59">
        <v>459319.9</v>
      </c>
      <c r="F9" s="43"/>
      <c r="G9" s="25"/>
    </row>
    <row r="10" spans="1:7" ht="12.75">
      <c r="A10" s="44" t="s">
        <v>127</v>
      </c>
      <c r="B10" s="45" t="s">
        <v>128</v>
      </c>
      <c r="C10" s="46">
        <f t="shared" si="0"/>
        <v>6043391.7</v>
      </c>
      <c r="D10" s="46">
        <v>5960187.7</v>
      </c>
      <c r="E10" s="59">
        <v>83204</v>
      </c>
      <c r="F10" s="25"/>
      <c r="G10" s="47"/>
    </row>
    <row r="11" spans="1:7" ht="12.75">
      <c r="A11" s="44" t="s">
        <v>129</v>
      </c>
      <c r="B11" s="45" t="s">
        <v>130</v>
      </c>
      <c r="C11" s="46">
        <f t="shared" si="0"/>
        <v>1771859.1</v>
      </c>
      <c r="D11" s="46">
        <v>485000</v>
      </c>
      <c r="E11" s="59">
        <v>1286859.1</v>
      </c>
      <c r="F11" s="25"/>
      <c r="G11" s="25"/>
    </row>
    <row r="12" spans="1:7" ht="12.75">
      <c r="A12" s="44" t="s">
        <v>131</v>
      </c>
      <c r="B12" s="45" t="s">
        <v>132</v>
      </c>
      <c r="C12" s="46">
        <f t="shared" si="0"/>
        <v>1226596.9</v>
      </c>
      <c r="D12" s="46">
        <v>490000</v>
      </c>
      <c r="E12" s="59">
        <v>736596.9</v>
      </c>
      <c r="F12" s="25"/>
      <c r="G12" s="25"/>
    </row>
    <row r="13" spans="1:7" ht="12.75">
      <c r="A13" s="44" t="s">
        <v>133</v>
      </c>
      <c r="B13" s="45" t="s">
        <v>134</v>
      </c>
      <c r="C13" s="46">
        <f t="shared" si="0"/>
        <v>425272.6</v>
      </c>
      <c r="D13" s="46">
        <v>323500</v>
      </c>
      <c r="E13" s="59">
        <v>101772.6</v>
      </c>
      <c r="F13" s="25"/>
      <c r="G13" s="25"/>
    </row>
    <row r="14" spans="1:7" ht="12.75">
      <c r="A14" s="44" t="s">
        <v>135</v>
      </c>
      <c r="B14" s="45" t="s">
        <v>136</v>
      </c>
      <c r="C14" s="46">
        <f t="shared" si="0"/>
        <v>209437</v>
      </c>
      <c r="D14" s="46">
        <v>150000</v>
      </c>
      <c r="E14" s="59">
        <v>59437</v>
      </c>
      <c r="F14" s="25"/>
      <c r="G14" s="25"/>
    </row>
    <row r="15" spans="1:7" ht="12.75">
      <c r="A15" s="44" t="s">
        <v>137</v>
      </c>
      <c r="B15" s="45" t="s">
        <v>138</v>
      </c>
      <c r="C15" s="46">
        <f t="shared" si="0"/>
        <v>1222598.9</v>
      </c>
      <c r="D15" s="46">
        <v>350000</v>
      </c>
      <c r="E15" s="59">
        <v>872598.9</v>
      </c>
      <c r="F15" s="25"/>
      <c r="G15" s="25"/>
    </row>
    <row r="16" spans="1:7" ht="12.75">
      <c r="A16" s="44" t="s">
        <v>139</v>
      </c>
      <c r="B16" s="45" t="s">
        <v>140</v>
      </c>
      <c r="C16" s="46">
        <f t="shared" si="0"/>
        <v>1261637.6</v>
      </c>
      <c r="D16" s="46">
        <v>1064500</v>
      </c>
      <c r="E16" s="59">
        <v>197137.6</v>
      </c>
      <c r="F16" s="25"/>
      <c r="G16" s="25"/>
    </row>
    <row r="17" spans="1:7" ht="13.5" thickBot="1">
      <c r="A17" s="48" t="s">
        <v>141</v>
      </c>
      <c r="B17" s="49" t="s">
        <v>142</v>
      </c>
      <c r="C17" s="46">
        <f t="shared" si="0"/>
        <v>203963</v>
      </c>
      <c r="D17" s="50">
        <v>0</v>
      </c>
      <c r="E17" s="60">
        <v>203963</v>
      </c>
      <c r="F17" s="25"/>
      <c r="G17" s="25"/>
    </row>
    <row r="18" spans="1:7" ht="13.5" thickBot="1">
      <c r="A18" s="51"/>
      <c r="B18" s="52"/>
      <c r="C18" s="53"/>
      <c r="D18" s="54"/>
      <c r="E18" s="54"/>
      <c r="F18" s="25"/>
      <c r="G18" s="25"/>
    </row>
    <row r="19" spans="1:7" ht="12.75">
      <c r="A19" s="2"/>
      <c r="B19" s="2"/>
      <c r="C19" s="2"/>
      <c r="D19" s="2"/>
      <c r="E19" s="2"/>
      <c r="F19" s="25"/>
      <c r="G19" s="2"/>
    </row>
    <row r="20" spans="1:7" ht="13.5" thickBot="1">
      <c r="A20" s="26"/>
      <c r="B20" s="27"/>
      <c r="C20" s="27"/>
      <c r="D20" s="27"/>
      <c r="E20" s="28" t="s">
        <v>112</v>
      </c>
      <c r="F20" s="2"/>
      <c r="G20" s="2"/>
    </row>
    <row r="21" spans="1:7" ht="12.75">
      <c r="A21" s="29" t="s">
        <v>115</v>
      </c>
      <c r="B21" s="4" t="s">
        <v>116</v>
      </c>
      <c r="C21" s="30" t="s">
        <v>117</v>
      </c>
      <c r="D21" s="4" t="s">
        <v>118</v>
      </c>
      <c r="E21" s="4" t="s">
        <v>117</v>
      </c>
      <c r="F21" s="25"/>
      <c r="G21" s="2"/>
    </row>
    <row r="22" spans="1:7" ht="13.5" thickBot="1">
      <c r="A22" s="32"/>
      <c r="B22" s="33"/>
      <c r="C22" s="34" t="s">
        <v>119</v>
      </c>
      <c r="D22" s="33" t="s">
        <v>120</v>
      </c>
      <c r="E22" s="33" t="s">
        <v>121</v>
      </c>
      <c r="F22" s="25"/>
      <c r="G22" s="2"/>
    </row>
    <row r="23" spans="1:7" ht="13.5" thickBot="1">
      <c r="A23" s="35"/>
      <c r="B23" s="36" t="s">
        <v>143</v>
      </c>
      <c r="C23" s="37">
        <f aca="true" t="shared" si="1" ref="C23:C33">SUM(D23:E23)</f>
        <v>42847694.9</v>
      </c>
      <c r="D23" s="37">
        <f>SUM(D24:D33)</f>
        <v>35143761</v>
      </c>
      <c r="E23" s="56">
        <f>SUM(E24:E33)</f>
        <v>7703933.9</v>
      </c>
      <c r="F23" s="25"/>
      <c r="G23" s="2"/>
    </row>
    <row r="24" spans="1:7" ht="12.75">
      <c r="A24" s="40" t="s">
        <v>123</v>
      </c>
      <c r="B24" s="41" t="s">
        <v>124</v>
      </c>
      <c r="C24" s="42">
        <f t="shared" si="1"/>
        <v>406116.8</v>
      </c>
      <c r="D24" s="42">
        <v>324899</v>
      </c>
      <c r="E24" s="61">
        <v>81217.8</v>
      </c>
      <c r="F24" s="43"/>
      <c r="G24" s="2"/>
    </row>
    <row r="25" spans="1:7" ht="12.75">
      <c r="A25" s="44" t="s">
        <v>125</v>
      </c>
      <c r="B25" s="45" t="s">
        <v>126</v>
      </c>
      <c r="C25" s="42">
        <f t="shared" si="1"/>
        <v>2515406.8</v>
      </c>
      <c r="D25" s="46">
        <v>1573343.5</v>
      </c>
      <c r="E25" s="59">
        <v>942063.3</v>
      </c>
      <c r="F25" s="25"/>
      <c r="G25" s="2"/>
    </row>
    <row r="26" spans="1:7" ht="12.75">
      <c r="A26" s="44" t="s">
        <v>127</v>
      </c>
      <c r="B26" s="45" t="s">
        <v>128</v>
      </c>
      <c r="C26" s="42">
        <f t="shared" si="1"/>
        <v>14381677.6</v>
      </c>
      <c r="D26" s="46">
        <v>14096354</v>
      </c>
      <c r="E26" s="59">
        <v>285323.6</v>
      </c>
      <c r="F26" s="25"/>
      <c r="G26" s="2"/>
    </row>
    <row r="27" spans="1:7" ht="12.75">
      <c r="A27" s="44" t="s">
        <v>129</v>
      </c>
      <c r="B27" s="45" t="s">
        <v>130</v>
      </c>
      <c r="C27" s="42">
        <f t="shared" si="1"/>
        <v>10367472.6</v>
      </c>
      <c r="D27" s="46">
        <v>8675669.6</v>
      </c>
      <c r="E27" s="59">
        <v>1691803</v>
      </c>
      <c r="F27" s="25"/>
      <c r="G27" s="2"/>
    </row>
    <row r="28" spans="1:7" ht="12.75">
      <c r="A28" s="44" t="s">
        <v>131</v>
      </c>
      <c r="B28" s="45" t="s">
        <v>132</v>
      </c>
      <c r="C28" s="42">
        <f t="shared" si="1"/>
        <v>1761711.0999999999</v>
      </c>
      <c r="D28" s="46">
        <v>1165426.9</v>
      </c>
      <c r="E28" s="59">
        <v>596284.2</v>
      </c>
      <c r="F28" s="25"/>
      <c r="G28" s="2"/>
    </row>
    <row r="29" spans="1:7" ht="12.75">
      <c r="A29" s="44" t="s">
        <v>133</v>
      </c>
      <c r="B29" s="45" t="s">
        <v>134</v>
      </c>
      <c r="C29" s="42">
        <f t="shared" si="1"/>
        <v>1876739.9</v>
      </c>
      <c r="D29" s="46">
        <v>1489621.9</v>
      </c>
      <c r="E29" s="59">
        <v>387118</v>
      </c>
      <c r="F29" s="25"/>
      <c r="G29" s="2"/>
    </row>
    <row r="30" spans="1:7" ht="12.75">
      <c r="A30" s="44" t="s">
        <v>135</v>
      </c>
      <c r="B30" s="45" t="s">
        <v>136</v>
      </c>
      <c r="C30" s="42">
        <f t="shared" si="1"/>
        <v>2070135.8</v>
      </c>
      <c r="D30" s="46">
        <v>2038049</v>
      </c>
      <c r="E30" s="59">
        <v>32086.8</v>
      </c>
      <c r="F30" s="25"/>
      <c r="G30" s="2"/>
    </row>
    <row r="31" spans="1:7" ht="12.75">
      <c r="A31" s="44" t="s">
        <v>137</v>
      </c>
      <c r="B31" s="45" t="s">
        <v>138</v>
      </c>
      <c r="C31" s="42">
        <f t="shared" si="1"/>
        <v>621961.6</v>
      </c>
      <c r="D31" s="46">
        <v>545266</v>
      </c>
      <c r="E31" s="59">
        <v>76695.6</v>
      </c>
      <c r="F31" s="25"/>
      <c r="G31" s="2"/>
    </row>
    <row r="32" spans="1:7" ht="12.75">
      <c r="A32" s="44" t="s">
        <v>139</v>
      </c>
      <c r="B32" s="45" t="s">
        <v>140</v>
      </c>
      <c r="C32" s="42">
        <f t="shared" si="1"/>
        <v>5975582.6</v>
      </c>
      <c r="D32" s="46">
        <v>2545077</v>
      </c>
      <c r="E32" s="59">
        <v>3430505.6</v>
      </c>
      <c r="F32" s="25"/>
      <c r="G32" s="2"/>
    </row>
    <row r="33" spans="1:7" ht="13.5" thickBot="1">
      <c r="A33" s="48" t="s">
        <v>141</v>
      </c>
      <c r="B33" s="49" t="s">
        <v>142</v>
      </c>
      <c r="C33" s="42">
        <f t="shared" si="1"/>
        <v>2870890.1</v>
      </c>
      <c r="D33" s="50">
        <v>2690054.1</v>
      </c>
      <c r="E33" s="62">
        <v>180836</v>
      </c>
      <c r="F33" s="25"/>
      <c r="G33" s="2"/>
    </row>
    <row r="34" spans="1:7" ht="13.5" thickBot="1">
      <c r="A34" s="51"/>
      <c r="B34" s="52"/>
      <c r="C34" s="37"/>
      <c r="D34" s="54"/>
      <c r="E34" s="54"/>
      <c r="F34" s="25"/>
      <c r="G34" s="2"/>
    </row>
    <row r="35" spans="1:7" ht="12.75">
      <c r="A35" s="2"/>
      <c r="B35" s="2"/>
      <c r="C35" s="2"/>
      <c r="D35" s="2"/>
      <c r="E35" s="2"/>
      <c r="F35" s="25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3.5" thickBot="1">
      <c r="A37" s="26"/>
      <c r="B37" s="27"/>
      <c r="C37" s="27"/>
      <c r="D37" s="27"/>
      <c r="E37" s="28" t="s">
        <v>112</v>
      </c>
      <c r="F37" s="2"/>
      <c r="G37" s="2"/>
    </row>
    <row r="38" spans="1:7" ht="12.75">
      <c r="A38" s="29" t="s">
        <v>115</v>
      </c>
      <c r="B38" s="4" t="s">
        <v>116</v>
      </c>
      <c r="C38" s="30" t="s">
        <v>117</v>
      </c>
      <c r="D38" s="4" t="s">
        <v>118</v>
      </c>
      <c r="E38" s="4" t="s">
        <v>117</v>
      </c>
      <c r="F38" s="25"/>
      <c r="G38" s="2"/>
    </row>
    <row r="39" spans="1:7" ht="13.5" thickBot="1">
      <c r="A39" s="32"/>
      <c r="B39" s="33"/>
      <c r="C39" s="34" t="s">
        <v>119</v>
      </c>
      <c r="D39" s="33" t="s">
        <v>120</v>
      </c>
      <c r="E39" s="33" t="s">
        <v>121</v>
      </c>
      <c r="F39" s="25"/>
      <c r="G39" s="2"/>
    </row>
    <row r="40" spans="1:7" ht="13.5" thickBot="1">
      <c r="A40" s="35"/>
      <c r="B40" s="36" t="s">
        <v>144</v>
      </c>
      <c r="C40" s="37">
        <f>SUM(D40:E40)</f>
        <v>58388135.99999999</v>
      </c>
      <c r="D40" s="37">
        <f>SUM(D41:D50)</f>
        <v>46409867.699999996</v>
      </c>
      <c r="E40" s="37">
        <f>SUM(E41:E50)</f>
        <v>11978268.299999999</v>
      </c>
      <c r="F40" s="25"/>
      <c r="G40" s="2"/>
    </row>
    <row r="41" spans="1:7" ht="12.75">
      <c r="A41" s="40" t="s">
        <v>123</v>
      </c>
      <c r="B41" s="41" t="s">
        <v>124</v>
      </c>
      <c r="C41" s="55">
        <f aca="true" t="shared" si="2" ref="C41:E50">C8+C24</f>
        <v>899085.2</v>
      </c>
      <c r="D41" s="55">
        <f t="shared" si="2"/>
        <v>544422</v>
      </c>
      <c r="E41" s="55">
        <f t="shared" si="2"/>
        <v>354663.2</v>
      </c>
      <c r="F41" s="43"/>
      <c r="G41" s="2"/>
    </row>
    <row r="42" spans="1:7" ht="12.75">
      <c r="A42" s="44" t="s">
        <v>125</v>
      </c>
      <c r="B42" s="45" t="s">
        <v>126</v>
      </c>
      <c r="C42" s="55">
        <f t="shared" si="2"/>
        <v>5198122.699999999</v>
      </c>
      <c r="D42" s="55">
        <f t="shared" si="2"/>
        <v>3796739.5</v>
      </c>
      <c r="E42" s="55">
        <f t="shared" si="2"/>
        <v>1401383.2000000002</v>
      </c>
      <c r="F42" s="25"/>
      <c r="G42" s="2"/>
    </row>
    <row r="43" spans="1:7" ht="12.75">
      <c r="A43" s="44" t="s">
        <v>127</v>
      </c>
      <c r="B43" s="45" t="s">
        <v>128</v>
      </c>
      <c r="C43" s="55">
        <f t="shared" si="2"/>
        <v>20425069.3</v>
      </c>
      <c r="D43" s="55">
        <f t="shared" si="2"/>
        <v>20056541.7</v>
      </c>
      <c r="E43" s="55">
        <f t="shared" si="2"/>
        <v>368527.6</v>
      </c>
      <c r="F43" s="25"/>
      <c r="G43" s="2"/>
    </row>
    <row r="44" spans="1:7" ht="12.75">
      <c r="A44" s="44" t="s">
        <v>129</v>
      </c>
      <c r="B44" s="45" t="s">
        <v>130</v>
      </c>
      <c r="C44" s="55">
        <f t="shared" si="2"/>
        <v>12139331.7</v>
      </c>
      <c r="D44" s="55">
        <f t="shared" si="2"/>
        <v>9160669.6</v>
      </c>
      <c r="E44" s="55">
        <f t="shared" si="2"/>
        <v>2978662.1</v>
      </c>
      <c r="F44" s="25"/>
      <c r="G44" s="2"/>
    </row>
    <row r="45" spans="1:7" ht="12.75">
      <c r="A45" s="44" t="s">
        <v>131</v>
      </c>
      <c r="B45" s="45" t="s">
        <v>132</v>
      </c>
      <c r="C45" s="55">
        <f t="shared" si="2"/>
        <v>2988308</v>
      </c>
      <c r="D45" s="55">
        <f t="shared" si="2"/>
        <v>1655426.9</v>
      </c>
      <c r="E45" s="55">
        <f t="shared" si="2"/>
        <v>1332881.1</v>
      </c>
      <c r="F45" s="25"/>
      <c r="G45" s="2"/>
    </row>
    <row r="46" spans="1:7" ht="12.75">
      <c r="A46" s="44" t="s">
        <v>133</v>
      </c>
      <c r="B46" s="45" t="s">
        <v>134</v>
      </c>
      <c r="C46" s="55">
        <f t="shared" si="2"/>
        <v>2302012.5</v>
      </c>
      <c r="D46" s="55">
        <f t="shared" si="2"/>
        <v>1813121.9</v>
      </c>
      <c r="E46" s="55">
        <f t="shared" si="2"/>
        <v>488890.6</v>
      </c>
      <c r="F46" s="25"/>
      <c r="G46" s="2"/>
    </row>
    <row r="47" spans="1:7" ht="12.75">
      <c r="A47" s="44" t="s">
        <v>135</v>
      </c>
      <c r="B47" s="45" t="s">
        <v>136</v>
      </c>
      <c r="C47" s="55">
        <f t="shared" si="2"/>
        <v>2279572.8</v>
      </c>
      <c r="D47" s="55">
        <f t="shared" si="2"/>
        <v>2188049</v>
      </c>
      <c r="E47" s="55">
        <f t="shared" si="2"/>
        <v>91523.8</v>
      </c>
      <c r="F47" s="25"/>
      <c r="G47" s="2"/>
    </row>
    <row r="48" spans="1:7" ht="12.75">
      <c r="A48" s="44" t="s">
        <v>137</v>
      </c>
      <c r="B48" s="45" t="s">
        <v>138</v>
      </c>
      <c r="C48" s="55">
        <f t="shared" si="2"/>
        <v>1844560.5</v>
      </c>
      <c r="D48" s="55">
        <f t="shared" si="2"/>
        <v>895266</v>
      </c>
      <c r="E48" s="55">
        <f t="shared" si="2"/>
        <v>949294.5</v>
      </c>
      <c r="F48" s="25"/>
      <c r="G48" s="2"/>
    </row>
    <row r="49" spans="1:7" ht="12.75">
      <c r="A49" s="44" t="s">
        <v>139</v>
      </c>
      <c r="B49" s="45" t="s">
        <v>140</v>
      </c>
      <c r="C49" s="55">
        <f t="shared" si="2"/>
        <v>7237220.199999999</v>
      </c>
      <c r="D49" s="55">
        <f t="shared" si="2"/>
        <v>3609577</v>
      </c>
      <c r="E49" s="55">
        <f t="shared" si="2"/>
        <v>3627643.2</v>
      </c>
      <c r="F49" s="25"/>
      <c r="G49" s="2"/>
    </row>
    <row r="50" spans="1:7" ht="13.5" thickBot="1">
      <c r="A50" s="48" t="s">
        <v>141</v>
      </c>
      <c r="B50" s="49" t="s">
        <v>142</v>
      </c>
      <c r="C50" s="55">
        <f t="shared" si="2"/>
        <v>3074853.1</v>
      </c>
      <c r="D50" s="55">
        <f t="shared" si="2"/>
        <v>2690054.1</v>
      </c>
      <c r="E50" s="55">
        <f t="shared" si="2"/>
        <v>384799</v>
      </c>
      <c r="F50" s="25"/>
      <c r="G50" s="2"/>
    </row>
    <row r="51" spans="1:7" ht="13.5" thickBot="1">
      <c r="A51" s="51"/>
      <c r="B51" s="52"/>
      <c r="C51" s="53"/>
      <c r="D51" s="54"/>
      <c r="E51" s="54"/>
      <c r="F51" s="2"/>
      <c r="G51" s="2"/>
    </row>
    <row r="52" spans="6:7" ht="12.75">
      <c r="F52" s="2"/>
      <c r="G52" s="2"/>
    </row>
  </sheetData>
  <mergeCells count="1">
    <mergeCell ref="A2:E2"/>
  </mergeCells>
  <printOptions/>
  <pageMargins left="0.75" right="0.75" top="1" bottom="1" header="0.4921259845" footer="0.4921259845"/>
  <pageSetup firstPageNumber="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2011-05-30T11:04:22Z</cp:lastPrinted>
  <dcterms:created xsi:type="dcterms:W3CDTF">2011-05-03T14:09:48Z</dcterms:created>
  <dcterms:modified xsi:type="dcterms:W3CDTF">2011-05-30T11:05:56Z</dcterms:modified>
  <cp:category/>
  <cp:version/>
  <cp:contentType/>
  <cp:contentStatus/>
</cp:coreProperties>
</file>